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7" documentId="11_ED592EE08AB3A2FA52E7481BAAF5EB24042ABACF" xr6:coauthVersionLast="47" xr6:coauthVersionMax="47" xr10:uidLastSave="{1E38C47D-321D-4E0F-8E09-CDFE1FF5F2BE}"/>
  <bookViews>
    <workbookView xWindow="-110" yWindow="-110" windowWidth="21820" windowHeight="13120"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District!$A$1:$AJ$335</definedName>
    <definedName name="_xlnm._FilterDatabase" localSheetId="4" hidden="1">National!$A$1:$L$832</definedName>
    <definedName name="_xlnm._FilterDatabase" localSheetId="5" hidden="1">Region!$A$1:$N$771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30" i="1" l="1"/>
  <c r="K831" i="1"/>
  <c r="K832" i="1"/>
  <c r="J768" i="2" l="1"/>
  <c r="I768" i="2"/>
  <c r="J767" i="2"/>
  <c r="I767" i="2"/>
  <c r="J766" i="2"/>
  <c r="I766" i="2"/>
  <c r="J765" i="2"/>
  <c r="I765" i="2"/>
  <c r="J764" i="2"/>
  <c r="I764" i="2"/>
  <c r="J763" i="2"/>
  <c r="I763" i="2"/>
  <c r="J762" i="2"/>
  <c r="I762" i="2"/>
  <c r="J761" i="2"/>
  <c r="I761" i="2"/>
  <c r="J760" i="2"/>
  <c r="I760" i="2"/>
  <c r="J759" i="2"/>
  <c r="I759" i="2"/>
  <c r="J758" i="2"/>
  <c r="I758" i="2"/>
  <c r="J757" i="2"/>
  <c r="I757" i="2"/>
  <c r="J756" i="2"/>
  <c r="I756" i="2"/>
  <c r="J755" i="2"/>
  <c r="I755" i="2"/>
  <c r="J754" i="2"/>
  <c r="I754" i="2"/>
  <c r="J753" i="2"/>
  <c r="I753" i="2"/>
  <c r="J752" i="2"/>
  <c r="I752" i="2"/>
  <c r="J751" i="2"/>
  <c r="I751" i="2"/>
  <c r="I769" i="2"/>
  <c r="J769" i="2"/>
  <c r="I770" i="2"/>
  <c r="J770" i="2"/>
  <c r="I771" i="2"/>
  <c r="J771" i="2"/>
  <c r="J750" i="2"/>
  <c r="I750" i="2"/>
  <c r="J749" i="2"/>
  <c r="I749" i="2"/>
  <c r="J748" i="2"/>
  <c r="I748" i="2"/>
  <c r="J747" i="2"/>
  <c r="I747" i="2"/>
  <c r="J746" i="2"/>
  <c r="I746" i="2"/>
  <c r="J745" i="2"/>
  <c r="I745" i="2"/>
  <c r="J744" i="2"/>
  <c r="I744" i="2"/>
  <c r="J743" i="2"/>
  <c r="I743" i="2"/>
  <c r="J742" i="2"/>
  <c r="I742" i="2"/>
  <c r="J741" i="2"/>
  <c r="I741" i="2"/>
  <c r="J740" i="2"/>
  <c r="I740" i="2"/>
  <c r="J739" i="2"/>
  <c r="I739" i="2"/>
  <c r="J738" i="2"/>
  <c r="I738" i="2"/>
  <c r="J737" i="2"/>
  <c r="I737" i="2"/>
  <c r="J736" i="2"/>
  <c r="I736" i="2"/>
  <c r="J735" i="2"/>
  <c r="I735" i="2"/>
  <c r="J734" i="2"/>
  <c r="I734" i="2"/>
  <c r="I697" i="2"/>
  <c r="I698" i="2"/>
  <c r="I699" i="2"/>
  <c r="I700" i="2"/>
  <c r="I701" i="2"/>
  <c r="I702" i="2"/>
  <c r="I703" i="2"/>
  <c r="I704" i="2"/>
  <c r="I705" i="2"/>
  <c r="I706" i="2"/>
  <c r="I707" i="2"/>
  <c r="I708" i="2"/>
  <c r="I709" i="2"/>
  <c r="I710" i="2"/>
  <c r="I711" i="2"/>
  <c r="I712" i="2"/>
  <c r="I713" i="2"/>
  <c r="I714" i="2"/>
  <c r="I678" i="2"/>
  <c r="I679" i="2"/>
  <c r="I680" i="2"/>
  <c r="I681" i="2"/>
  <c r="I682" i="2"/>
  <c r="I683" i="2"/>
  <c r="I684" i="2"/>
  <c r="I685" i="2"/>
  <c r="I686" i="2"/>
  <c r="I687" i="2"/>
  <c r="I688" i="2"/>
  <c r="I689" i="2"/>
  <c r="I690" i="2"/>
  <c r="I691" i="2"/>
  <c r="I692" i="2"/>
  <c r="I693" i="2"/>
  <c r="I694" i="2"/>
  <c r="I695" i="2"/>
  <c r="I696" i="2"/>
  <c r="J676" i="2"/>
  <c r="I676" i="2"/>
  <c r="J675" i="2"/>
  <c r="I675" i="2"/>
  <c r="J674" i="2"/>
  <c r="I674" i="2"/>
  <c r="J673" i="2"/>
  <c r="I673" i="2"/>
  <c r="J672" i="2"/>
  <c r="I672" i="2"/>
  <c r="J671" i="2"/>
  <c r="I671" i="2"/>
  <c r="J670" i="2"/>
  <c r="I670" i="2"/>
  <c r="J669" i="2"/>
  <c r="I669" i="2"/>
  <c r="J668" i="2"/>
  <c r="I668" i="2"/>
  <c r="J667" i="2"/>
  <c r="I667" i="2"/>
  <c r="J666" i="2"/>
  <c r="I666" i="2"/>
  <c r="J665" i="2"/>
  <c r="I665" i="2"/>
  <c r="J664" i="2"/>
  <c r="I664" i="2"/>
  <c r="J663" i="2"/>
  <c r="I663" i="2"/>
  <c r="J662" i="2"/>
  <c r="I662" i="2"/>
  <c r="J661" i="2"/>
  <c r="I661" i="2"/>
  <c r="J660" i="2"/>
  <c r="I660" i="2"/>
  <c r="J659" i="2"/>
  <c r="I659" i="2"/>
  <c r="J658" i="2"/>
  <c r="I658" i="2"/>
  <c r="J657" i="2"/>
  <c r="I657" i="2"/>
  <c r="J656" i="2"/>
  <c r="I656" i="2"/>
  <c r="J655" i="2"/>
  <c r="I655" i="2"/>
  <c r="J654" i="2"/>
  <c r="I654" i="2"/>
  <c r="J653" i="2"/>
  <c r="I653" i="2"/>
  <c r="J652" i="2"/>
  <c r="I652" i="2"/>
  <c r="J651" i="2"/>
  <c r="I651" i="2"/>
  <c r="J650" i="2"/>
  <c r="I650" i="2"/>
  <c r="J649" i="2"/>
  <c r="I649" i="2"/>
  <c r="J648" i="2"/>
  <c r="I648" i="2"/>
  <c r="J647" i="2"/>
  <c r="I647" i="2"/>
  <c r="J646" i="2"/>
  <c r="I646" i="2"/>
  <c r="J645" i="2"/>
  <c r="I645" i="2"/>
  <c r="J644" i="2"/>
  <c r="I644" i="2"/>
  <c r="J643" i="2"/>
  <c r="I643" i="2"/>
  <c r="J642" i="2"/>
  <c r="I642" i="2"/>
  <c r="J641" i="2"/>
  <c r="I641" i="2"/>
  <c r="J640" i="2"/>
  <c r="I640" i="2"/>
  <c r="J639" i="2"/>
  <c r="I639" i="2"/>
  <c r="J637" i="2"/>
  <c r="I637" i="2"/>
  <c r="K627" i="1" l="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231" i="4"/>
  <c r="I231" i="4"/>
  <c r="J230" i="4"/>
  <c r="I230" i="4"/>
  <c r="J229" i="4"/>
  <c r="I229" i="4"/>
  <c r="J228" i="4"/>
  <c r="I228" i="4"/>
  <c r="J227" i="4"/>
  <c r="I227" i="4"/>
  <c r="J226" i="4"/>
  <c r="I226" i="4"/>
  <c r="J225" i="4"/>
  <c r="I225" i="4"/>
  <c r="J224" i="4"/>
  <c r="I224" i="4"/>
  <c r="J223" i="4"/>
  <c r="I223" i="4"/>
  <c r="J222" i="4"/>
  <c r="I222" i="4"/>
  <c r="J221" i="4"/>
  <c r="I221" i="4"/>
  <c r="J220" i="4"/>
  <c r="I220" i="4"/>
  <c r="J219" i="4"/>
  <c r="I219" i="4"/>
  <c r="J218" i="4"/>
  <c r="I218" i="4"/>
  <c r="J217" i="4"/>
  <c r="I217" i="4"/>
  <c r="J216" i="4"/>
  <c r="I216" i="4"/>
  <c r="J215" i="4"/>
  <c r="I215" i="4"/>
  <c r="J214" i="4"/>
  <c r="I214" i="4"/>
  <c r="J213" i="4"/>
  <c r="I213" i="4"/>
  <c r="I233" i="4"/>
  <c r="J233" i="4"/>
  <c r="I234" i="4"/>
  <c r="J234" i="4"/>
  <c r="I235" i="4"/>
  <c r="J235" i="4"/>
  <c r="I236" i="4"/>
  <c r="J236" i="4"/>
  <c r="I237" i="4"/>
  <c r="J237" i="4"/>
  <c r="I238" i="4"/>
  <c r="J238" i="4"/>
  <c r="I239" i="4"/>
  <c r="J239" i="4"/>
  <c r="I240" i="4"/>
  <c r="J240" i="4"/>
  <c r="I241" i="4"/>
  <c r="J241" i="4"/>
  <c r="I242" i="4"/>
  <c r="J242" i="4"/>
  <c r="I243" i="4"/>
  <c r="J243" i="4"/>
  <c r="I244" i="4"/>
  <c r="J244" i="4"/>
  <c r="I245" i="4"/>
  <c r="J245" i="4"/>
  <c r="I246" i="4"/>
  <c r="J246" i="4"/>
  <c r="I247" i="4"/>
  <c r="J247" i="4"/>
  <c r="I248" i="4"/>
  <c r="J248" i="4"/>
  <c r="I249" i="4"/>
  <c r="J249" i="4"/>
  <c r="I250" i="4"/>
  <c r="J733" i="2"/>
  <c r="I733" i="2"/>
  <c r="J732" i="2"/>
  <c r="I732" i="2"/>
  <c r="J731" i="2"/>
  <c r="I731" i="2"/>
  <c r="J730" i="2"/>
  <c r="I730" i="2"/>
  <c r="J729" i="2"/>
  <c r="I729" i="2"/>
  <c r="J728" i="2"/>
  <c r="I728" i="2"/>
  <c r="J727" i="2"/>
  <c r="I727" i="2"/>
  <c r="J726" i="2"/>
  <c r="I726" i="2"/>
  <c r="J725" i="2"/>
  <c r="I725" i="2"/>
  <c r="J724" i="2"/>
  <c r="I724" i="2"/>
  <c r="J723" i="2"/>
  <c r="I723" i="2"/>
  <c r="J722" i="2"/>
  <c r="I722" i="2"/>
  <c r="J721" i="2"/>
  <c r="I721" i="2"/>
  <c r="J720" i="2"/>
  <c r="I720" i="2"/>
  <c r="J719" i="2"/>
  <c r="I719" i="2"/>
  <c r="J718" i="2"/>
  <c r="I718" i="2"/>
  <c r="J717" i="2"/>
  <c r="I717" i="2"/>
  <c r="J716" i="2"/>
  <c r="I716" i="2"/>
  <c r="J715" i="2"/>
  <c r="I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I677" i="2"/>
  <c r="I664" i="1"/>
  <c r="I663" i="1"/>
  <c r="I662" i="1"/>
  <c r="I661" i="1"/>
  <c r="I660" i="1"/>
  <c r="I659" i="1"/>
  <c r="I658" i="1"/>
  <c r="I657" i="1"/>
  <c r="I656" i="1"/>
  <c r="I655" i="1"/>
  <c r="I654" i="1"/>
  <c r="I653" i="1"/>
  <c r="I652" i="1"/>
  <c r="I651" i="1"/>
  <c r="I650" i="1"/>
  <c r="I649" i="1"/>
  <c r="I648" i="1"/>
  <c r="I647" i="1"/>
  <c r="I646" i="1"/>
  <c r="I683" i="1"/>
  <c r="I682" i="1"/>
  <c r="I681" i="1"/>
  <c r="I680" i="1"/>
  <c r="I679" i="1"/>
  <c r="I678" i="1"/>
  <c r="I677" i="1"/>
  <c r="I676" i="1"/>
  <c r="I675" i="1"/>
  <c r="I674" i="1"/>
  <c r="I673" i="1"/>
  <c r="I672" i="1"/>
  <c r="I671" i="1"/>
  <c r="I670" i="1"/>
  <c r="I669" i="1"/>
  <c r="I668" i="1"/>
  <c r="I667" i="1"/>
  <c r="I666" i="1"/>
  <c r="I665" i="1"/>
  <c r="I627" i="1"/>
  <c r="I628" i="1"/>
  <c r="I629" i="1"/>
  <c r="I630" i="1"/>
  <c r="I631" i="1"/>
  <c r="I632" i="1"/>
  <c r="I633" i="1"/>
  <c r="I634" i="1"/>
  <c r="I635" i="1"/>
  <c r="I636" i="1"/>
  <c r="I637" i="1"/>
  <c r="I638" i="1"/>
  <c r="I639" i="1"/>
  <c r="I640" i="1"/>
  <c r="I641" i="1"/>
  <c r="I642" i="1"/>
  <c r="I643" i="1"/>
  <c r="I644" i="1"/>
  <c r="I645" i="1"/>
  <c r="J357" i="2"/>
  <c r="J353" i="2"/>
  <c r="I357" i="2"/>
  <c r="I361" i="2"/>
  <c r="J361" i="2"/>
  <c r="I54" i="4" l="1"/>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3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2" i="4"/>
  <c r="J165" i="4"/>
  <c r="I495" i="2"/>
  <c r="J495" i="2"/>
  <c r="I496" i="2"/>
  <c r="J496" i="2"/>
  <c r="I494" i="2"/>
  <c r="J494" i="2"/>
  <c r="J197" i="4" l="1"/>
  <c r="J198" i="4"/>
  <c r="J199" i="4"/>
  <c r="J200" i="4"/>
  <c r="J201" i="4"/>
  <c r="J202" i="4"/>
  <c r="J203" i="4"/>
  <c r="J204" i="4"/>
  <c r="J205" i="4"/>
  <c r="J206" i="4"/>
  <c r="J207" i="4"/>
  <c r="J208" i="4"/>
  <c r="J209" i="4"/>
  <c r="J210" i="4"/>
  <c r="J211" i="4"/>
  <c r="J212" i="4"/>
  <c r="J232" i="4"/>
  <c r="J196" i="4"/>
  <c r="J192" i="4" l="1"/>
  <c r="J193" i="4"/>
  <c r="J194" i="4"/>
  <c r="J195" i="4"/>
  <c r="J183" i="4"/>
  <c r="J184" i="4"/>
  <c r="J185" i="4"/>
  <c r="J186" i="4"/>
  <c r="J187" i="4"/>
  <c r="J188" i="4"/>
  <c r="J189" i="4"/>
  <c r="J190" i="4"/>
  <c r="J191" i="4"/>
  <c r="J182" i="4"/>
  <c r="J171" i="4"/>
  <c r="J172" i="4"/>
  <c r="J173" i="4"/>
  <c r="J174" i="4"/>
  <c r="J175" i="4"/>
  <c r="J176" i="4"/>
  <c r="J177" i="4"/>
  <c r="J178" i="4"/>
  <c r="J179" i="4"/>
  <c r="J180" i="4"/>
  <c r="J181" i="4"/>
  <c r="J170" i="4"/>
  <c r="J169" i="4"/>
  <c r="J167" i="4"/>
  <c r="J168" i="4"/>
  <c r="J166" i="4"/>
  <c r="J163" i="4"/>
  <c r="J164" i="4"/>
  <c r="J162" i="4"/>
  <c r="J143" i="4"/>
  <c r="J144" i="4"/>
  <c r="J145" i="4"/>
  <c r="J146" i="4"/>
  <c r="J147" i="4"/>
  <c r="J148" i="4"/>
  <c r="J149" i="4"/>
  <c r="J150" i="4"/>
  <c r="J151" i="4"/>
  <c r="J152" i="4"/>
  <c r="J153" i="4"/>
  <c r="J154" i="4"/>
  <c r="J155" i="4"/>
  <c r="J156" i="4"/>
  <c r="J157" i="4"/>
  <c r="J158" i="4"/>
  <c r="J159" i="4"/>
  <c r="J160" i="4"/>
  <c r="J161" i="4"/>
  <c r="J142" i="4"/>
  <c r="J140" i="4"/>
  <c r="J141" i="4"/>
  <c r="J139" i="4"/>
  <c r="J138" i="4"/>
  <c r="J137" i="4"/>
  <c r="J136" i="4"/>
  <c r="J134" i="4"/>
  <c r="J135" i="4"/>
  <c r="J133" i="4"/>
  <c r="J122" i="4"/>
  <c r="J120" i="4"/>
  <c r="J121" i="4"/>
  <c r="J123" i="4"/>
  <c r="J124" i="4"/>
  <c r="J125" i="4"/>
  <c r="J126" i="4"/>
  <c r="J127" i="4"/>
  <c r="J128" i="4"/>
  <c r="J129" i="4"/>
  <c r="J130" i="4"/>
  <c r="J131" i="4"/>
  <c r="J132" i="4"/>
  <c r="J119" i="4"/>
  <c r="J11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2" i="4"/>
  <c r="B276" i="8" l="1"/>
  <c r="C352" i="8"/>
  <c r="K352" i="8"/>
  <c r="S352" i="8"/>
  <c r="D353" i="8"/>
  <c r="L353" i="8"/>
  <c r="T353" i="8"/>
  <c r="E354" i="8"/>
  <c r="M354" i="8"/>
  <c r="U354" i="8"/>
  <c r="F355" i="8"/>
  <c r="N355" i="8"/>
  <c r="V355" i="8"/>
  <c r="G356" i="8"/>
  <c r="O356" i="8"/>
  <c r="W356" i="8"/>
  <c r="H357" i="8"/>
  <c r="P357" i="8"/>
  <c r="X357" i="8"/>
  <c r="I358" i="8"/>
  <c r="Q358" i="8"/>
  <c r="Y358" i="8"/>
  <c r="J359" i="8"/>
  <c r="R359" i="8"/>
  <c r="C360" i="8"/>
  <c r="K360" i="8"/>
  <c r="S360" i="8"/>
  <c r="D361" i="8"/>
  <c r="L361" i="8"/>
  <c r="T361" i="8"/>
  <c r="E362" i="8"/>
  <c r="M362" i="8"/>
  <c r="U362" i="8"/>
  <c r="F363" i="8"/>
  <c r="N363" i="8"/>
  <c r="V363" i="8"/>
  <c r="G364" i="8"/>
  <c r="O364" i="8"/>
  <c r="W364" i="8"/>
  <c r="H365" i="8"/>
  <c r="P365" i="8"/>
  <c r="X365" i="8"/>
  <c r="I366" i="8"/>
  <c r="Q366" i="8"/>
  <c r="Y366" i="8"/>
  <c r="J367" i="8"/>
  <c r="R367" i="8"/>
  <c r="C368" i="8"/>
  <c r="K368" i="8"/>
  <c r="S368" i="8"/>
  <c r="D369" i="8"/>
  <c r="L369" i="8"/>
  <c r="T369" i="8"/>
  <c r="E370" i="8"/>
  <c r="M370" i="8"/>
  <c r="U370" i="8"/>
  <c r="B356" i="8"/>
  <c r="B364" i="8"/>
  <c r="C353" i="8"/>
  <c r="N356" i="8"/>
  <c r="X358" i="8"/>
  <c r="R360" i="8"/>
  <c r="M363" i="8"/>
  <c r="O365" i="8"/>
  <c r="J368" i="8"/>
  <c r="T370" i="8"/>
  <c r="D352" i="8"/>
  <c r="L352" i="8"/>
  <c r="T352" i="8"/>
  <c r="E353" i="8"/>
  <c r="M353" i="8"/>
  <c r="U353" i="8"/>
  <c r="F354" i="8"/>
  <c r="N354" i="8"/>
  <c r="V354" i="8"/>
  <c r="G355" i="8"/>
  <c r="O355" i="8"/>
  <c r="W355" i="8"/>
  <c r="H356" i="8"/>
  <c r="P356" i="8"/>
  <c r="X356" i="8"/>
  <c r="I357" i="8"/>
  <c r="Q357" i="8"/>
  <c r="Y357" i="8"/>
  <c r="J358" i="8"/>
  <c r="R358" i="8"/>
  <c r="C359" i="8"/>
  <c r="K359" i="8"/>
  <c r="S359" i="8"/>
  <c r="D360" i="8"/>
  <c r="L360" i="8"/>
  <c r="T360" i="8"/>
  <c r="E361" i="8"/>
  <c r="M361" i="8"/>
  <c r="U361" i="8"/>
  <c r="F362" i="8"/>
  <c r="N362" i="8"/>
  <c r="V362" i="8"/>
  <c r="G363" i="8"/>
  <c r="O363" i="8"/>
  <c r="W363" i="8"/>
  <c r="H364" i="8"/>
  <c r="P364" i="8"/>
  <c r="X364" i="8"/>
  <c r="I365" i="8"/>
  <c r="Q365" i="8"/>
  <c r="Y365" i="8"/>
  <c r="J366" i="8"/>
  <c r="R366" i="8"/>
  <c r="C367" i="8"/>
  <c r="K367" i="8"/>
  <c r="S367" i="8"/>
  <c r="D368" i="8"/>
  <c r="L368" i="8"/>
  <c r="T368" i="8"/>
  <c r="E369" i="8"/>
  <c r="M369" i="8"/>
  <c r="U369" i="8"/>
  <c r="F370" i="8"/>
  <c r="N370" i="8"/>
  <c r="V370" i="8"/>
  <c r="B357" i="8"/>
  <c r="B365" i="8"/>
  <c r="J352" i="8"/>
  <c r="M355" i="8"/>
  <c r="W357" i="8"/>
  <c r="K361" i="8"/>
  <c r="U363" i="8"/>
  <c r="H366" i="8"/>
  <c r="R368" i="8"/>
  <c r="B355" i="8"/>
  <c r="E352" i="8"/>
  <c r="M352" i="8"/>
  <c r="U352" i="8"/>
  <c r="F353" i="8"/>
  <c r="N353" i="8"/>
  <c r="V353" i="8"/>
  <c r="G354" i="8"/>
  <c r="O354" i="8"/>
  <c r="W354" i="8"/>
  <c r="H355" i="8"/>
  <c r="P355" i="8"/>
  <c r="X355" i="8"/>
  <c r="I356" i="8"/>
  <c r="Q356" i="8"/>
  <c r="Y356" i="8"/>
  <c r="J357" i="8"/>
  <c r="R357" i="8"/>
  <c r="C358" i="8"/>
  <c r="K358" i="8"/>
  <c r="S358" i="8"/>
  <c r="D359" i="8"/>
  <c r="L359" i="8"/>
  <c r="T359" i="8"/>
  <c r="E360" i="8"/>
  <c r="M360" i="8"/>
  <c r="U360" i="8"/>
  <c r="F361" i="8"/>
  <c r="N361" i="8"/>
  <c r="V361" i="8"/>
  <c r="G362" i="8"/>
  <c r="O362" i="8"/>
  <c r="W362" i="8"/>
  <c r="H363" i="8"/>
  <c r="P363" i="8"/>
  <c r="X363" i="8"/>
  <c r="I364" i="8"/>
  <c r="Q364" i="8"/>
  <c r="Y364" i="8"/>
  <c r="J365" i="8"/>
  <c r="R365" i="8"/>
  <c r="C366" i="8"/>
  <c r="K366" i="8"/>
  <c r="S366" i="8"/>
  <c r="D367" i="8"/>
  <c r="L367" i="8"/>
  <c r="T367" i="8"/>
  <c r="E368" i="8"/>
  <c r="M368" i="8"/>
  <c r="U368" i="8"/>
  <c r="F369" i="8"/>
  <c r="N369" i="8"/>
  <c r="V369" i="8"/>
  <c r="G370" i="8"/>
  <c r="O370" i="8"/>
  <c r="W370" i="8"/>
  <c r="B358" i="8"/>
  <c r="B366" i="8"/>
  <c r="D354" i="8"/>
  <c r="T354" i="8"/>
  <c r="O357" i="8"/>
  <c r="Y359" i="8"/>
  <c r="L362" i="8"/>
  <c r="V364" i="8"/>
  <c r="I367" i="8"/>
  <c r="S369" i="8"/>
  <c r="F352" i="8"/>
  <c r="N352" i="8"/>
  <c r="V352" i="8"/>
  <c r="G353" i="8"/>
  <c r="O353" i="8"/>
  <c r="W353" i="8"/>
  <c r="H354" i="8"/>
  <c r="P354" i="8"/>
  <c r="X354" i="8"/>
  <c r="I355" i="8"/>
  <c r="Q355" i="8"/>
  <c r="Y355" i="8"/>
  <c r="J356" i="8"/>
  <c r="R356" i="8"/>
  <c r="C357" i="8"/>
  <c r="K357" i="8"/>
  <c r="S357" i="8"/>
  <c r="D358" i="8"/>
  <c r="L358" i="8"/>
  <c r="T358" i="8"/>
  <c r="E359" i="8"/>
  <c r="M359" i="8"/>
  <c r="U359" i="8"/>
  <c r="F360" i="8"/>
  <c r="N360" i="8"/>
  <c r="V360" i="8"/>
  <c r="G361" i="8"/>
  <c r="O361" i="8"/>
  <c r="W361" i="8"/>
  <c r="H362" i="8"/>
  <c r="P362" i="8"/>
  <c r="X362" i="8"/>
  <c r="I363" i="8"/>
  <c r="Q363" i="8"/>
  <c r="Y363" i="8"/>
  <c r="J364" i="8"/>
  <c r="R364" i="8"/>
  <c r="C365" i="8"/>
  <c r="K365" i="8"/>
  <c r="S365" i="8"/>
  <c r="D366" i="8"/>
  <c r="L366" i="8"/>
  <c r="T366" i="8"/>
  <c r="E367" i="8"/>
  <c r="M367" i="8"/>
  <c r="U367" i="8"/>
  <c r="F368" i="8"/>
  <c r="N368" i="8"/>
  <c r="V368" i="8"/>
  <c r="G369" i="8"/>
  <c r="O369" i="8"/>
  <c r="W369" i="8"/>
  <c r="H370" i="8"/>
  <c r="P370" i="8"/>
  <c r="X370" i="8"/>
  <c r="B359" i="8"/>
  <c r="B367" i="8"/>
  <c r="K353" i="8"/>
  <c r="F356" i="8"/>
  <c r="I359" i="8"/>
  <c r="C361" i="8"/>
  <c r="E363" i="8"/>
  <c r="W365" i="8"/>
  <c r="Y367" i="8"/>
  <c r="L370" i="8"/>
  <c r="G352" i="8"/>
  <c r="O352" i="8"/>
  <c r="W352" i="8"/>
  <c r="H353" i="8"/>
  <c r="P353" i="8"/>
  <c r="X353" i="8"/>
  <c r="I354" i="8"/>
  <c r="Q354" i="8"/>
  <c r="Y354" i="8"/>
  <c r="J355" i="8"/>
  <c r="R355" i="8"/>
  <c r="C356" i="8"/>
  <c r="K356" i="8"/>
  <c r="S356" i="8"/>
  <c r="D357" i="8"/>
  <c r="L357" i="8"/>
  <c r="T357" i="8"/>
  <c r="E358" i="8"/>
  <c r="M358" i="8"/>
  <c r="U358" i="8"/>
  <c r="F359" i="8"/>
  <c r="N359" i="8"/>
  <c r="V359" i="8"/>
  <c r="G360" i="8"/>
  <c r="O360" i="8"/>
  <c r="W360" i="8"/>
  <c r="H361" i="8"/>
  <c r="P361" i="8"/>
  <c r="X361" i="8"/>
  <c r="I362" i="8"/>
  <c r="Q362" i="8"/>
  <c r="Y362" i="8"/>
  <c r="J363" i="8"/>
  <c r="R363" i="8"/>
  <c r="C364" i="8"/>
  <c r="K364" i="8"/>
  <c r="S364" i="8"/>
  <c r="D365" i="8"/>
  <c r="L365" i="8"/>
  <c r="T365" i="8"/>
  <c r="E366" i="8"/>
  <c r="M366" i="8"/>
  <c r="U366" i="8"/>
  <c r="F367" i="8"/>
  <c r="N367" i="8"/>
  <c r="V367" i="8"/>
  <c r="G368" i="8"/>
  <c r="O368" i="8"/>
  <c r="W368" i="8"/>
  <c r="H369" i="8"/>
  <c r="P369" i="8"/>
  <c r="X369" i="8"/>
  <c r="I370" i="8"/>
  <c r="Q370" i="8"/>
  <c r="Y370" i="8"/>
  <c r="B360" i="8"/>
  <c r="B368" i="8"/>
  <c r="L354" i="8"/>
  <c r="V356" i="8"/>
  <c r="H358" i="8"/>
  <c r="J360" i="8"/>
  <c r="T362" i="8"/>
  <c r="G365" i="8"/>
  <c r="Q367" i="8"/>
  <c r="D370" i="8"/>
  <c r="H352" i="8"/>
  <c r="P352" i="8"/>
  <c r="X352" i="8"/>
  <c r="I353" i="8"/>
  <c r="Q353" i="8"/>
  <c r="Y353" i="8"/>
  <c r="J354" i="8"/>
  <c r="R354" i="8"/>
  <c r="C355" i="8"/>
  <c r="K355" i="8"/>
  <c r="S355" i="8"/>
  <c r="D356" i="8"/>
  <c r="L356" i="8"/>
  <c r="T356" i="8"/>
  <c r="E357" i="8"/>
  <c r="M357" i="8"/>
  <c r="U357" i="8"/>
  <c r="F358" i="8"/>
  <c r="N358" i="8"/>
  <c r="V358" i="8"/>
  <c r="G359" i="8"/>
  <c r="O359" i="8"/>
  <c r="W359" i="8"/>
  <c r="H360" i="8"/>
  <c r="P360" i="8"/>
  <c r="X360" i="8"/>
  <c r="I361" i="8"/>
  <c r="Q361" i="8"/>
  <c r="Y361" i="8"/>
  <c r="J362" i="8"/>
  <c r="R362" i="8"/>
  <c r="C363" i="8"/>
  <c r="K363" i="8"/>
  <c r="S363" i="8"/>
  <c r="D364" i="8"/>
  <c r="L364" i="8"/>
  <c r="T364" i="8"/>
  <c r="E365" i="8"/>
  <c r="M365" i="8"/>
  <c r="U365" i="8"/>
  <c r="F366" i="8"/>
  <c r="N366" i="8"/>
  <c r="V366" i="8"/>
  <c r="G367" i="8"/>
  <c r="O367" i="8"/>
  <c r="W367" i="8"/>
  <c r="H368" i="8"/>
  <c r="P368" i="8"/>
  <c r="X368" i="8"/>
  <c r="I369" i="8"/>
  <c r="Q369" i="8"/>
  <c r="Y369" i="8"/>
  <c r="J370" i="8"/>
  <c r="R370" i="8"/>
  <c r="B353" i="8"/>
  <c r="B361" i="8"/>
  <c r="B369" i="8"/>
  <c r="R352" i="8"/>
  <c r="U355" i="8"/>
  <c r="P358" i="8"/>
  <c r="S361" i="8"/>
  <c r="F364" i="8"/>
  <c r="P366" i="8"/>
  <c r="C369" i="8"/>
  <c r="B363" i="8"/>
  <c r="I352" i="8"/>
  <c r="Q352" i="8"/>
  <c r="Y352" i="8"/>
  <c r="J353" i="8"/>
  <c r="R353" i="8"/>
  <c r="C354" i="8"/>
  <c r="K354" i="8"/>
  <c r="S354" i="8"/>
  <c r="D355" i="8"/>
  <c r="L355" i="8"/>
  <c r="T355" i="8"/>
  <c r="E356" i="8"/>
  <c r="M356" i="8"/>
  <c r="U356" i="8"/>
  <c r="F357" i="8"/>
  <c r="N357" i="8"/>
  <c r="V357" i="8"/>
  <c r="G358" i="8"/>
  <c r="O358" i="8"/>
  <c r="W358" i="8"/>
  <c r="H359" i="8"/>
  <c r="P359" i="8"/>
  <c r="X359" i="8"/>
  <c r="I360" i="8"/>
  <c r="Q360" i="8"/>
  <c r="Y360" i="8"/>
  <c r="J361" i="8"/>
  <c r="R361" i="8"/>
  <c r="C362" i="8"/>
  <c r="K362" i="8"/>
  <c r="S362" i="8"/>
  <c r="D363" i="8"/>
  <c r="L363" i="8"/>
  <c r="T363" i="8"/>
  <c r="E364" i="8"/>
  <c r="M364" i="8"/>
  <c r="U364" i="8"/>
  <c r="F365" i="8"/>
  <c r="N365" i="8"/>
  <c r="V365" i="8"/>
  <c r="G366" i="8"/>
  <c r="O366" i="8"/>
  <c r="W366" i="8"/>
  <c r="H367" i="8"/>
  <c r="P367" i="8"/>
  <c r="X367" i="8"/>
  <c r="I368" i="8"/>
  <c r="Q368" i="8"/>
  <c r="Y368" i="8"/>
  <c r="J369" i="8"/>
  <c r="R369" i="8"/>
  <c r="C370" i="8"/>
  <c r="K370" i="8"/>
  <c r="S370" i="8"/>
  <c r="B354" i="8"/>
  <c r="B362" i="8"/>
  <c r="B370" i="8"/>
  <c r="S353" i="8"/>
  <c r="E355" i="8"/>
  <c r="G357" i="8"/>
  <c r="Q359" i="8"/>
  <c r="D362" i="8"/>
  <c r="N364" i="8"/>
  <c r="X366" i="8"/>
  <c r="K369" i="8"/>
  <c r="B352" i="8"/>
  <c r="F402" i="8"/>
  <c r="N402" i="8"/>
  <c r="V402" i="8"/>
  <c r="F403" i="8"/>
  <c r="N403" i="8"/>
  <c r="V403" i="8"/>
  <c r="F404" i="8"/>
  <c r="N404" i="8"/>
  <c r="V404" i="8"/>
  <c r="F405" i="8"/>
  <c r="N405" i="8"/>
  <c r="V405" i="8"/>
  <c r="F406" i="8"/>
  <c r="N406" i="8"/>
  <c r="V406" i="8"/>
  <c r="F407" i="8"/>
  <c r="N407" i="8"/>
  <c r="V407" i="8"/>
  <c r="F408" i="8"/>
  <c r="N408" i="8"/>
  <c r="V408" i="8"/>
  <c r="F409" i="8"/>
  <c r="N409" i="8"/>
  <c r="V409" i="8"/>
  <c r="G401" i="8"/>
  <c r="O401" i="8"/>
  <c r="W401" i="8"/>
  <c r="G389" i="8"/>
  <c r="O389" i="8"/>
  <c r="W389" i="8"/>
  <c r="G390" i="8"/>
  <c r="O390" i="8"/>
  <c r="W390" i="8"/>
  <c r="H388" i="8"/>
  <c r="P388" i="8"/>
  <c r="X388" i="8"/>
  <c r="H379" i="8"/>
  <c r="P379" i="8"/>
  <c r="X379" i="8"/>
  <c r="H380" i="8"/>
  <c r="P380" i="8"/>
  <c r="X380" i="8"/>
  <c r="I378" i="8"/>
  <c r="Q378" i="8"/>
  <c r="Y378" i="8"/>
  <c r="I329" i="8"/>
  <c r="Q329" i="8"/>
  <c r="Y329" i="8"/>
  <c r="I330" i="8"/>
  <c r="Q330" i="8"/>
  <c r="Y330" i="8"/>
  <c r="I331" i="8"/>
  <c r="Q331" i="8"/>
  <c r="Y331" i="8"/>
  <c r="I332" i="8"/>
  <c r="Q332" i="8"/>
  <c r="Y332" i="8"/>
  <c r="I333" i="8"/>
  <c r="Q333" i="8"/>
  <c r="Y333" i="8"/>
  <c r="I334" i="8"/>
  <c r="Q334" i="8"/>
  <c r="Y334" i="8"/>
  <c r="I335" i="8"/>
  <c r="Q335" i="8"/>
  <c r="Y335" i="8"/>
  <c r="I336" i="8"/>
  <c r="Q336" i="8"/>
  <c r="Y336" i="8"/>
  <c r="I337" i="8"/>
  <c r="Q337" i="8"/>
  <c r="Y337" i="8"/>
  <c r="I338" i="8"/>
  <c r="Q338" i="8"/>
  <c r="Y338" i="8"/>
  <c r="I339" i="8"/>
  <c r="Q339" i="8"/>
  <c r="Y339" i="8"/>
  <c r="I340" i="8"/>
  <c r="Q340" i="8"/>
  <c r="Y340" i="8"/>
  <c r="G402" i="8"/>
  <c r="O402" i="8"/>
  <c r="W402" i="8"/>
  <c r="G403" i="8"/>
  <c r="O403" i="8"/>
  <c r="W403" i="8"/>
  <c r="G404" i="8"/>
  <c r="O404" i="8"/>
  <c r="W404" i="8"/>
  <c r="G405" i="8"/>
  <c r="O405" i="8"/>
  <c r="W405" i="8"/>
  <c r="G406" i="8"/>
  <c r="O406" i="8"/>
  <c r="W406" i="8"/>
  <c r="G407" i="8"/>
  <c r="O407" i="8"/>
  <c r="W407" i="8"/>
  <c r="G408" i="8"/>
  <c r="O408" i="8"/>
  <c r="W408" i="8"/>
  <c r="G409" i="8"/>
  <c r="O409" i="8"/>
  <c r="W409" i="8"/>
  <c r="H401" i="8"/>
  <c r="P401" i="8"/>
  <c r="X401" i="8"/>
  <c r="H389" i="8"/>
  <c r="P389" i="8"/>
  <c r="X389" i="8"/>
  <c r="H390" i="8"/>
  <c r="P390" i="8"/>
  <c r="X390" i="8"/>
  <c r="I388" i="8"/>
  <c r="Q388" i="8"/>
  <c r="Y388" i="8"/>
  <c r="I379" i="8"/>
  <c r="Q379" i="8"/>
  <c r="Y379" i="8"/>
  <c r="I380" i="8"/>
  <c r="Q380" i="8"/>
  <c r="Y380" i="8"/>
  <c r="J378" i="8"/>
  <c r="R378" i="8"/>
  <c r="B329" i="8"/>
  <c r="J329" i="8"/>
  <c r="R329" i="8"/>
  <c r="B330" i="8"/>
  <c r="J330" i="8"/>
  <c r="R330" i="8"/>
  <c r="B331" i="8"/>
  <c r="J331" i="8"/>
  <c r="R331" i="8"/>
  <c r="B332" i="8"/>
  <c r="J332" i="8"/>
  <c r="R332" i="8"/>
  <c r="B333" i="8"/>
  <c r="J333" i="8"/>
  <c r="R333" i="8"/>
  <c r="B334" i="8"/>
  <c r="J334" i="8"/>
  <c r="R334" i="8"/>
  <c r="B335" i="8"/>
  <c r="J335" i="8"/>
  <c r="R335" i="8"/>
  <c r="B336" i="8"/>
  <c r="J336" i="8"/>
  <c r="R336" i="8"/>
  <c r="B337" i="8"/>
  <c r="J337" i="8"/>
  <c r="R337" i="8"/>
  <c r="B338" i="8"/>
  <c r="J338" i="8"/>
  <c r="R338" i="8"/>
  <c r="B339" i="8"/>
  <c r="J339" i="8"/>
  <c r="R339" i="8"/>
  <c r="B340" i="8"/>
  <c r="J340" i="8"/>
  <c r="R340" i="8"/>
  <c r="B341" i="8"/>
  <c r="J341" i="8"/>
  <c r="R341" i="8"/>
  <c r="B342" i="8"/>
  <c r="H402" i="8"/>
  <c r="P402" i="8"/>
  <c r="X402" i="8"/>
  <c r="H403" i="8"/>
  <c r="P403" i="8"/>
  <c r="X403" i="8"/>
  <c r="H404" i="8"/>
  <c r="P404" i="8"/>
  <c r="X404" i="8"/>
  <c r="H405" i="8"/>
  <c r="P405" i="8"/>
  <c r="X405" i="8"/>
  <c r="H406" i="8"/>
  <c r="P406" i="8"/>
  <c r="X406" i="8"/>
  <c r="H407" i="8"/>
  <c r="P407" i="8"/>
  <c r="X407" i="8"/>
  <c r="H408" i="8"/>
  <c r="P408" i="8"/>
  <c r="X408" i="8"/>
  <c r="H409" i="8"/>
  <c r="P409" i="8"/>
  <c r="X409" i="8"/>
  <c r="I401" i="8"/>
  <c r="Q401" i="8"/>
  <c r="Y401" i="8"/>
  <c r="I389" i="8"/>
  <c r="Q389" i="8"/>
  <c r="Y389" i="8"/>
  <c r="I390" i="8"/>
  <c r="Q390" i="8"/>
  <c r="Y390" i="8"/>
  <c r="J388" i="8"/>
  <c r="R388" i="8"/>
  <c r="B379" i="8"/>
  <c r="J379" i="8"/>
  <c r="R379" i="8"/>
  <c r="B380" i="8"/>
  <c r="J380" i="8"/>
  <c r="R380" i="8"/>
  <c r="C378" i="8"/>
  <c r="K378" i="8"/>
  <c r="S378" i="8"/>
  <c r="C329" i="8"/>
  <c r="K329" i="8"/>
  <c r="S329" i="8"/>
  <c r="C330" i="8"/>
  <c r="K330" i="8"/>
  <c r="S330" i="8"/>
  <c r="C331" i="8"/>
  <c r="K331" i="8"/>
  <c r="S331" i="8"/>
  <c r="C332" i="8"/>
  <c r="K332" i="8"/>
  <c r="S332" i="8"/>
  <c r="C333" i="8"/>
  <c r="K333" i="8"/>
  <c r="S333" i="8"/>
  <c r="C334" i="8"/>
  <c r="K334" i="8"/>
  <c r="S334" i="8"/>
  <c r="C335" i="8"/>
  <c r="K335" i="8"/>
  <c r="S335" i="8"/>
  <c r="C336" i="8"/>
  <c r="K336" i="8"/>
  <c r="S336" i="8"/>
  <c r="C337" i="8"/>
  <c r="K337" i="8"/>
  <c r="S337" i="8"/>
  <c r="C338" i="8"/>
  <c r="K338" i="8"/>
  <c r="S338" i="8"/>
  <c r="C339" i="8"/>
  <c r="K339" i="8"/>
  <c r="S339" i="8"/>
  <c r="C340" i="8"/>
  <c r="K340" i="8"/>
  <c r="S340" i="8"/>
  <c r="C341" i="8"/>
  <c r="K341" i="8"/>
  <c r="S341" i="8"/>
  <c r="C342" i="8"/>
  <c r="I402" i="8"/>
  <c r="Q402" i="8"/>
  <c r="Y402" i="8"/>
  <c r="I403" i="8"/>
  <c r="Q403" i="8"/>
  <c r="Y403" i="8"/>
  <c r="I404" i="8"/>
  <c r="Q404" i="8"/>
  <c r="Y404" i="8"/>
  <c r="I405" i="8"/>
  <c r="Q405" i="8"/>
  <c r="Y405" i="8"/>
  <c r="I406" i="8"/>
  <c r="Q406" i="8"/>
  <c r="Y406" i="8"/>
  <c r="I407" i="8"/>
  <c r="Q407" i="8"/>
  <c r="Y407" i="8"/>
  <c r="I408" i="8"/>
  <c r="Q408" i="8"/>
  <c r="Y408" i="8"/>
  <c r="I409" i="8"/>
  <c r="Q409" i="8"/>
  <c r="Y409" i="8"/>
  <c r="J401" i="8"/>
  <c r="R401" i="8"/>
  <c r="B389" i="8"/>
  <c r="J389" i="8"/>
  <c r="R389" i="8"/>
  <c r="B390" i="8"/>
  <c r="J390" i="8"/>
  <c r="R390" i="8"/>
  <c r="C388" i="8"/>
  <c r="K388" i="8"/>
  <c r="S388" i="8"/>
  <c r="C379" i="8"/>
  <c r="K379" i="8"/>
  <c r="S379" i="8"/>
  <c r="C380" i="8"/>
  <c r="K380" i="8"/>
  <c r="S380" i="8"/>
  <c r="D378" i="8"/>
  <c r="L378" i="8"/>
  <c r="T378" i="8"/>
  <c r="D329" i="8"/>
  <c r="L329" i="8"/>
  <c r="T329" i="8"/>
  <c r="D330" i="8"/>
  <c r="L330" i="8"/>
  <c r="T330" i="8"/>
  <c r="D331" i="8"/>
  <c r="L331" i="8"/>
  <c r="T331" i="8"/>
  <c r="D332" i="8"/>
  <c r="L332" i="8"/>
  <c r="T332" i="8"/>
  <c r="D333" i="8"/>
  <c r="L333" i="8"/>
  <c r="T333" i="8"/>
  <c r="D334" i="8"/>
  <c r="L334" i="8"/>
  <c r="T334" i="8"/>
  <c r="D335" i="8"/>
  <c r="L335" i="8"/>
  <c r="T335" i="8"/>
  <c r="D336" i="8"/>
  <c r="L336" i="8"/>
  <c r="T336" i="8"/>
  <c r="D337" i="8"/>
  <c r="L337" i="8"/>
  <c r="T337" i="8"/>
  <c r="D338" i="8"/>
  <c r="L338" i="8"/>
  <c r="T338" i="8"/>
  <c r="D339" i="8"/>
  <c r="L339" i="8"/>
  <c r="T339" i="8"/>
  <c r="D340" i="8"/>
  <c r="L340" i="8"/>
  <c r="T340" i="8"/>
  <c r="D341" i="8"/>
  <c r="L341" i="8"/>
  <c r="B402" i="8"/>
  <c r="J402" i="8"/>
  <c r="R402" i="8"/>
  <c r="B403" i="8"/>
  <c r="J403" i="8"/>
  <c r="R403" i="8"/>
  <c r="B404" i="8"/>
  <c r="J404" i="8"/>
  <c r="R404" i="8"/>
  <c r="B405" i="8"/>
  <c r="J405" i="8"/>
  <c r="R405" i="8"/>
  <c r="B406" i="8"/>
  <c r="J406" i="8"/>
  <c r="R406" i="8"/>
  <c r="B407" i="8"/>
  <c r="J407" i="8"/>
  <c r="R407" i="8"/>
  <c r="B408" i="8"/>
  <c r="J408" i="8"/>
  <c r="R408" i="8"/>
  <c r="B409" i="8"/>
  <c r="J409" i="8"/>
  <c r="R409" i="8"/>
  <c r="C401" i="8"/>
  <c r="K401" i="8"/>
  <c r="S401" i="8"/>
  <c r="C389" i="8"/>
  <c r="K389" i="8"/>
  <c r="S389" i="8"/>
  <c r="C390" i="8"/>
  <c r="K390" i="8"/>
  <c r="S390" i="8"/>
  <c r="D388" i="8"/>
  <c r="L388" i="8"/>
  <c r="T388" i="8"/>
  <c r="D379" i="8"/>
  <c r="L379" i="8"/>
  <c r="T379" i="8"/>
  <c r="D380" i="8"/>
  <c r="L380" i="8"/>
  <c r="T380" i="8"/>
  <c r="E378" i="8"/>
  <c r="M378" i="8"/>
  <c r="U378" i="8"/>
  <c r="E329" i="8"/>
  <c r="M329" i="8"/>
  <c r="U329" i="8"/>
  <c r="E330" i="8"/>
  <c r="M330" i="8"/>
  <c r="U330" i="8"/>
  <c r="E331" i="8"/>
  <c r="M331" i="8"/>
  <c r="U331" i="8"/>
  <c r="E332" i="8"/>
  <c r="M332" i="8"/>
  <c r="U332" i="8"/>
  <c r="E333" i="8"/>
  <c r="M333" i="8"/>
  <c r="U333" i="8"/>
  <c r="E334" i="8"/>
  <c r="M334" i="8"/>
  <c r="U334" i="8"/>
  <c r="E335" i="8"/>
  <c r="M335" i="8"/>
  <c r="U335" i="8"/>
  <c r="E336" i="8"/>
  <c r="M336" i="8"/>
  <c r="U336" i="8"/>
  <c r="E337" i="8"/>
  <c r="M337" i="8"/>
  <c r="U337" i="8"/>
  <c r="E338" i="8"/>
  <c r="M338" i="8"/>
  <c r="U338" i="8"/>
  <c r="E339" i="8"/>
  <c r="M339" i="8"/>
  <c r="U339" i="8"/>
  <c r="E340" i="8"/>
  <c r="M340" i="8"/>
  <c r="U340" i="8"/>
  <c r="E341" i="8"/>
  <c r="M341" i="8"/>
  <c r="U341" i="8"/>
  <c r="C402" i="8"/>
  <c r="K402" i="8"/>
  <c r="S402" i="8"/>
  <c r="C403" i="8"/>
  <c r="K403" i="8"/>
  <c r="S403" i="8"/>
  <c r="C404" i="8"/>
  <c r="K404" i="8"/>
  <c r="S404" i="8"/>
  <c r="C405" i="8"/>
  <c r="K405" i="8"/>
  <c r="S405" i="8"/>
  <c r="C406" i="8"/>
  <c r="K406" i="8"/>
  <c r="S406" i="8"/>
  <c r="C407" i="8"/>
  <c r="K407" i="8"/>
  <c r="S407" i="8"/>
  <c r="C408" i="8"/>
  <c r="K408" i="8"/>
  <c r="S408" i="8"/>
  <c r="C409" i="8"/>
  <c r="K409" i="8"/>
  <c r="S409" i="8"/>
  <c r="D401" i="8"/>
  <c r="L401" i="8"/>
  <c r="T401" i="8"/>
  <c r="D389" i="8"/>
  <c r="L389" i="8"/>
  <c r="T389" i="8"/>
  <c r="D390" i="8"/>
  <c r="L390" i="8"/>
  <c r="T390" i="8"/>
  <c r="E388" i="8"/>
  <c r="M388" i="8"/>
  <c r="U388" i="8"/>
  <c r="E379" i="8"/>
  <c r="M379" i="8"/>
  <c r="U379" i="8"/>
  <c r="E380" i="8"/>
  <c r="M380" i="8"/>
  <c r="U380" i="8"/>
  <c r="F378" i="8"/>
  <c r="N378" i="8"/>
  <c r="V378" i="8"/>
  <c r="F329" i="8"/>
  <c r="N329" i="8"/>
  <c r="V329" i="8"/>
  <c r="F330" i="8"/>
  <c r="N330" i="8"/>
  <c r="V330" i="8"/>
  <c r="F331" i="8"/>
  <c r="N331" i="8"/>
  <c r="V331" i="8"/>
  <c r="F332" i="8"/>
  <c r="N332" i="8"/>
  <c r="V332" i="8"/>
  <c r="F333" i="8"/>
  <c r="N333" i="8"/>
  <c r="V333" i="8"/>
  <c r="F334" i="8"/>
  <c r="N334" i="8"/>
  <c r="V334" i="8"/>
  <c r="F335" i="8"/>
  <c r="N335" i="8"/>
  <c r="V335" i="8"/>
  <c r="F336" i="8"/>
  <c r="N336" i="8"/>
  <c r="V336" i="8"/>
  <c r="F337" i="8"/>
  <c r="N337" i="8"/>
  <c r="V337" i="8"/>
  <c r="F338" i="8"/>
  <c r="N338" i="8"/>
  <c r="V338" i="8"/>
  <c r="F339" i="8"/>
  <c r="N339" i="8"/>
  <c r="V339" i="8"/>
  <c r="F340" i="8"/>
  <c r="N340" i="8"/>
  <c r="V340" i="8"/>
  <c r="F341" i="8"/>
  <c r="N341" i="8"/>
  <c r="V341" i="8"/>
  <c r="E402" i="8"/>
  <c r="M402" i="8"/>
  <c r="U402" i="8"/>
  <c r="E403" i="8"/>
  <c r="M403" i="8"/>
  <c r="U403" i="8"/>
  <c r="E404" i="8"/>
  <c r="M404" i="8"/>
  <c r="U404" i="8"/>
  <c r="E405" i="8"/>
  <c r="M405" i="8"/>
  <c r="U405" i="8"/>
  <c r="E406" i="8"/>
  <c r="M406" i="8"/>
  <c r="U406" i="8"/>
  <c r="E407" i="8"/>
  <c r="M407" i="8"/>
  <c r="U407" i="8"/>
  <c r="E408" i="8"/>
  <c r="M408" i="8"/>
  <c r="U408" i="8"/>
  <c r="E409" i="8"/>
  <c r="M409" i="8"/>
  <c r="U409" i="8"/>
  <c r="F401" i="8"/>
  <c r="N401" i="8"/>
  <c r="V401" i="8"/>
  <c r="F389" i="8"/>
  <c r="N389" i="8"/>
  <c r="V389" i="8"/>
  <c r="F390" i="8"/>
  <c r="N390" i="8"/>
  <c r="V390" i="8"/>
  <c r="G388" i="8"/>
  <c r="O388" i="8"/>
  <c r="W388" i="8"/>
  <c r="G379" i="8"/>
  <c r="O379" i="8"/>
  <c r="W379" i="8"/>
  <c r="G380" i="8"/>
  <c r="O380" i="8"/>
  <c r="W380" i="8"/>
  <c r="H378" i="8"/>
  <c r="P378" i="8"/>
  <c r="X378" i="8"/>
  <c r="H329" i="8"/>
  <c r="P329" i="8"/>
  <c r="X329" i="8"/>
  <c r="H330" i="8"/>
  <c r="P330" i="8"/>
  <c r="X330" i="8"/>
  <c r="H331" i="8"/>
  <c r="P331" i="8"/>
  <c r="X331" i="8"/>
  <c r="H332" i="8"/>
  <c r="P332" i="8"/>
  <c r="X332" i="8"/>
  <c r="H333" i="8"/>
  <c r="P333" i="8"/>
  <c r="X333" i="8"/>
  <c r="H334" i="8"/>
  <c r="P334" i="8"/>
  <c r="X334" i="8"/>
  <c r="H335" i="8"/>
  <c r="P335" i="8"/>
  <c r="X335" i="8"/>
  <c r="H336" i="8"/>
  <c r="P336" i="8"/>
  <c r="X336" i="8"/>
  <c r="H337" i="8"/>
  <c r="P337" i="8"/>
  <c r="X337" i="8"/>
  <c r="H338" i="8"/>
  <c r="P338" i="8"/>
  <c r="X338" i="8"/>
  <c r="H339" i="8"/>
  <c r="P339" i="8"/>
  <c r="X339" i="8"/>
  <c r="H340" i="8"/>
  <c r="P340" i="8"/>
  <c r="X340" i="8"/>
  <c r="H341" i="8"/>
  <c r="P341" i="8"/>
  <c r="X341" i="8"/>
  <c r="H342" i="8"/>
  <c r="L403" i="8"/>
  <c r="D406" i="8"/>
  <c r="T408" i="8"/>
  <c r="M389" i="8"/>
  <c r="F379" i="8"/>
  <c r="W378" i="8"/>
  <c r="O331" i="8"/>
  <c r="G334" i="8"/>
  <c r="W336" i="8"/>
  <c r="O339" i="8"/>
  <c r="Q341" i="8"/>
  <c r="I342" i="8"/>
  <c r="Q342" i="8"/>
  <c r="Y342" i="8"/>
  <c r="I343" i="8"/>
  <c r="Q343" i="8"/>
  <c r="Y343" i="8"/>
  <c r="I344" i="8"/>
  <c r="T403" i="8"/>
  <c r="L406" i="8"/>
  <c r="D409" i="8"/>
  <c r="U389" i="8"/>
  <c r="N379" i="8"/>
  <c r="G329" i="8"/>
  <c r="W331" i="8"/>
  <c r="O334" i="8"/>
  <c r="G337" i="8"/>
  <c r="W339" i="8"/>
  <c r="T341" i="8"/>
  <c r="J342" i="8"/>
  <c r="R342" i="8"/>
  <c r="B343" i="8"/>
  <c r="J343" i="8"/>
  <c r="R343" i="8"/>
  <c r="B344" i="8"/>
  <c r="J344" i="8"/>
  <c r="D404" i="8"/>
  <c r="T406" i="8"/>
  <c r="L409" i="8"/>
  <c r="E390" i="8"/>
  <c r="V379" i="8"/>
  <c r="O329" i="8"/>
  <c r="G332" i="8"/>
  <c r="W334" i="8"/>
  <c r="O337" i="8"/>
  <c r="G340" i="8"/>
  <c r="W341" i="8"/>
  <c r="K342" i="8"/>
  <c r="S342" i="8"/>
  <c r="C343" i="8"/>
  <c r="K343" i="8"/>
  <c r="S343" i="8"/>
  <c r="C344" i="8"/>
  <c r="K344" i="8"/>
  <c r="S344" i="8"/>
  <c r="C345" i="8"/>
  <c r="K345" i="8"/>
  <c r="S345" i="8"/>
  <c r="C346" i="8"/>
  <c r="K346" i="8"/>
  <c r="S346" i="8"/>
  <c r="D328" i="8"/>
  <c r="L328" i="8"/>
  <c r="T328" i="8"/>
  <c r="D308" i="8"/>
  <c r="L308" i="8"/>
  <c r="T308" i="8"/>
  <c r="D309" i="8"/>
  <c r="L309" i="8"/>
  <c r="T309" i="8"/>
  <c r="D310" i="8"/>
  <c r="L310" i="8"/>
  <c r="T310" i="8"/>
  <c r="D311" i="8"/>
  <c r="L311" i="8"/>
  <c r="T311" i="8"/>
  <c r="D312" i="8"/>
  <c r="L312" i="8"/>
  <c r="T312" i="8"/>
  <c r="D313" i="8"/>
  <c r="L313" i="8"/>
  <c r="T313" i="8"/>
  <c r="D314" i="8"/>
  <c r="L314" i="8"/>
  <c r="T314" i="8"/>
  <c r="D315" i="8"/>
  <c r="L315" i="8"/>
  <c r="T315" i="8"/>
  <c r="D316" i="8"/>
  <c r="L316" i="8"/>
  <c r="T316" i="8"/>
  <c r="D317" i="8"/>
  <c r="L317" i="8"/>
  <c r="T317" i="8"/>
  <c r="D318" i="8"/>
  <c r="L318" i="8"/>
  <c r="T318" i="8"/>
  <c r="D319" i="8"/>
  <c r="L319" i="8"/>
  <c r="T319" i="8"/>
  <c r="D320" i="8"/>
  <c r="L320" i="8"/>
  <c r="T320" i="8"/>
  <c r="E307" i="8"/>
  <c r="M307" i="8"/>
  <c r="U307" i="8"/>
  <c r="E287" i="8"/>
  <c r="M287" i="8"/>
  <c r="U287" i="8"/>
  <c r="E288" i="8"/>
  <c r="M288" i="8"/>
  <c r="U288" i="8"/>
  <c r="E289" i="8"/>
  <c r="M289" i="8"/>
  <c r="U289" i="8"/>
  <c r="E290" i="8"/>
  <c r="M290" i="8"/>
  <c r="U290" i="8"/>
  <c r="E291" i="8"/>
  <c r="M291" i="8"/>
  <c r="U291" i="8"/>
  <c r="L404" i="8"/>
  <c r="D407" i="8"/>
  <c r="T409" i="8"/>
  <c r="M390" i="8"/>
  <c r="F380" i="8"/>
  <c r="W329" i="8"/>
  <c r="O332" i="8"/>
  <c r="G335" i="8"/>
  <c r="W337" i="8"/>
  <c r="O340" i="8"/>
  <c r="Y341" i="8"/>
  <c r="L342" i="8"/>
  <c r="T342" i="8"/>
  <c r="D343" i="8"/>
  <c r="L343" i="8"/>
  <c r="T343" i="8"/>
  <c r="D344" i="8"/>
  <c r="L344" i="8"/>
  <c r="T344" i="8"/>
  <c r="D345" i="8"/>
  <c r="L345" i="8"/>
  <c r="T345" i="8"/>
  <c r="D346" i="8"/>
  <c r="L346" i="8"/>
  <c r="T346" i="8"/>
  <c r="E328" i="8"/>
  <c r="M328" i="8"/>
  <c r="U328" i="8"/>
  <c r="E308" i="8"/>
  <c r="M308" i="8"/>
  <c r="U308" i="8"/>
  <c r="E309" i="8"/>
  <c r="M309" i="8"/>
  <c r="U309" i="8"/>
  <c r="E310" i="8"/>
  <c r="M310" i="8"/>
  <c r="U310" i="8"/>
  <c r="E311" i="8"/>
  <c r="M311" i="8"/>
  <c r="U311" i="8"/>
  <c r="E312" i="8"/>
  <c r="M312" i="8"/>
  <c r="U312" i="8"/>
  <c r="E313" i="8"/>
  <c r="M313" i="8"/>
  <c r="U313" i="8"/>
  <c r="E314" i="8"/>
  <c r="M314" i="8"/>
  <c r="U314" i="8"/>
  <c r="E315" i="8"/>
  <c r="M315" i="8"/>
  <c r="U315" i="8"/>
  <c r="E316" i="8"/>
  <c r="M316" i="8"/>
  <c r="U316" i="8"/>
  <c r="E317" i="8"/>
  <c r="M317" i="8"/>
  <c r="U317" i="8"/>
  <c r="E318" i="8"/>
  <c r="M318" i="8"/>
  <c r="U318" i="8"/>
  <c r="E319" i="8"/>
  <c r="M319" i="8"/>
  <c r="U319" i="8"/>
  <c r="E320" i="8"/>
  <c r="M320" i="8"/>
  <c r="U320" i="8"/>
  <c r="F307" i="8"/>
  <c r="N307" i="8"/>
  <c r="V307" i="8"/>
  <c r="F287" i="8"/>
  <c r="N287" i="8"/>
  <c r="V287" i="8"/>
  <c r="F288" i="8"/>
  <c r="N288" i="8"/>
  <c r="V288" i="8"/>
  <c r="F289" i="8"/>
  <c r="N289" i="8"/>
  <c r="V289" i="8"/>
  <c r="F290" i="8"/>
  <c r="N290" i="8"/>
  <c r="V290" i="8"/>
  <c r="D402" i="8"/>
  <c r="T404" i="8"/>
  <c r="L407" i="8"/>
  <c r="E401" i="8"/>
  <c r="U390" i="8"/>
  <c r="N380" i="8"/>
  <c r="G330" i="8"/>
  <c r="W332" i="8"/>
  <c r="O335" i="8"/>
  <c r="G338" i="8"/>
  <c r="W340" i="8"/>
  <c r="D342" i="8"/>
  <c r="M342" i="8"/>
  <c r="U342" i="8"/>
  <c r="E343" i="8"/>
  <c r="M343" i="8"/>
  <c r="U343" i="8"/>
  <c r="E344" i="8"/>
  <c r="M344" i="8"/>
  <c r="U344" i="8"/>
  <c r="E345" i="8"/>
  <c r="M345" i="8"/>
  <c r="U345" i="8"/>
  <c r="E346" i="8"/>
  <c r="M346" i="8"/>
  <c r="U346" i="8"/>
  <c r="F328" i="8"/>
  <c r="N328" i="8"/>
  <c r="V328" i="8"/>
  <c r="F308" i="8"/>
  <c r="N308" i="8"/>
  <c r="V308" i="8"/>
  <c r="F309" i="8"/>
  <c r="N309" i="8"/>
  <c r="V309" i="8"/>
  <c r="F310" i="8"/>
  <c r="N310" i="8"/>
  <c r="V310" i="8"/>
  <c r="F311" i="8"/>
  <c r="N311" i="8"/>
  <c r="V311" i="8"/>
  <c r="F312" i="8"/>
  <c r="N312" i="8"/>
  <c r="V312" i="8"/>
  <c r="F313" i="8"/>
  <c r="N313" i="8"/>
  <c r="V313" i="8"/>
  <c r="F314" i="8"/>
  <c r="N314" i="8"/>
  <c r="V314" i="8"/>
  <c r="F315" i="8"/>
  <c r="N315" i="8"/>
  <c r="V315" i="8"/>
  <c r="F316" i="8"/>
  <c r="N316" i="8"/>
  <c r="V316" i="8"/>
  <c r="F317" i="8"/>
  <c r="N317" i="8"/>
  <c r="V317" i="8"/>
  <c r="F318" i="8"/>
  <c r="N318" i="8"/>
  <c r="V318" i="8"/>
  <c r="F319" i="8"/>
  <c r="N319" i="8"/>
  <c r="V319" i="8"/>
  <c r="F320" i="8"/>
  <c r="N320" i="8"/>
  <c r="V320" i="8"/>
  <c r="G307" i="8"/>
  <c r="O307" i="8"/>
  <c r="W307" i="8"/>
  <c r="G287" i="8"/>
  <c r="O287" i="8"/>
  <c r="W287" i="8"/>
  <c r="G288" i="8"/>
  <c r="O288" i="8"/>
  <c r="W288" i="8"/>
  <c r="G289" i="8"/>
  <c r="O289" i="8"/>
  <c r="W289" i="8"/>
  <c r="G290" i="8"/>
  <c r="O290" i="8"/>
  <c r="W290" i="8"/>
  <c r="D403" i="8"/>
  <c r="T405" i="8"/>
  <c r="L408" i="8"/>
  <c r="E389" i="8"/>
  <c r="V388" i="8"/>
  <c r="O378" i="8"/>
  <c r="G331" i="8"/>
  <c r="W333" i="8"/>
  <c r="O336" i="8"/>
  <c r="G339" i="8"/>
  <c r="O341" i="8"/>
  <c r="G342" i="8"/>
  <c r="P342" i="8"/>
  <c r="X342" i="8"/>
  <c r="H343" i="8"/>
  <c r="P343" i="8"/>
  <c r="X343" i="8"/>
  <c r="H344" i="8"/>
  <c r="P344" i="8"/>
  <c r="X344" i="8"/>
  <c r="H345" i="8"/>
  <c r="P345" i="8"/>
  <c r="X345" i="8"/>
  <c r="H346" i="8"/>
  <c r="P346" i="8"/>
  <c r="X346" i="8"/>
  <c r="I328" i="8"/>
  <c r="Q328" i="8"/>
  <c r="Y328" i="8"/>
  <c r="I308" i="8"/>
  <c r="Q308" i="8"/>
  <c r="Y308" i="8"/>
  <c r="I309" i="8"/>
  <c r="Q309" i="8"/>
  <c r="Y309" i="8"/>
  <c r="I310" i="8"/>
  <c r="Q310" i="8"/>
  <c r="Y310" i="8"/>
  <c r="I311" i="8"/>
  <c r="Q311" i="8"/>
  <c r="Y311" i="8"/>
  <c r="I312" i="8"/>
  <c r="Q312" i="8"/>
  <c r="Y312" i="8"/>
  <c r="I313" i="8"/>
  <c r="Q313" i="8"/>
  <c r="Y313" i="8"/>
  <c r="I314" i="8"/>
  <c r="Q314" i="8"/>
  <c r="Y314" i="8"/>
  <c r="I315" i="8"/>
  <c r="Q315" i="8"/>
  <c r="Y315" i="8"/>
  <c r="I316" i="8"/>
  <c r="Q316" i="8"/>
  <c r="Y316" i="8"/>
  <c r="I317" i="8"/>
  <c r="Q317" i="8"/>
  <c r="Y317" i="8"/>
  <c r="I318" i="8"/>
  <c r="Q318" i="8"/>
  <c r="Y318" i="8"/>
  <c r="I319" i="8"/>
  <c r="Q319" i="8"/>
  <c r="Y319" i="8"/>
  <c r="I320" i="8"/>
  <c r="Q320" i="8"/>
  <c r="Y320" i="8"/>
  <c r="J307" i="8"/>
  <c r="R307" i="8"/>
  <c r="B287" i="8"/>
  <c r="J287" i="8"/>
  <c r="R287" i="8"/>
  <c r="B288" i="8"/>
  <c r="J288" i="8"/>
  <c r="R288" i="8"/>
  <c r="B289" i="8"/>
  <c r="J289" i="8"/>
  <c r="R289" i="8"/>
  <c r="B290" i="8"/>
  <c r="J290" i="8"/>
  <c r="R290" i="8"/>
  <c r="B291" i="8"/>
  <c r="T407" i="8"/>
  <c r="O330" i="8"/>
  <c r="G341" i="8"/>
  <c r="F343" i="8"/>
  <c r="N344" i="8"/>
  <c r="F345" i="8"/>
  <c r="V345" i="8"/>
  <c r="N346" i="8"/>
  <c r="G328" i="8"/>
  <c r="W328" i="8"/>
  <c r="O308" i="8"/>
  <c r="G309" i="8"/>
  <c r="W309" i="8"/>
  <c r="O310" i="8"/>
  <c r="G311" i="8"/>
  <c r="W311" i="8"/>
  <c r="O312" i="8"/>
  <c r="G313" i="8"/>
  <c r="W313" i="8"/>
  <c r="O314" i="8"/>
  <c r="G315" i="8"/>
  <c r="W315" i="8"/>
  <c r="O316" i="8"/>
  <c r="G317" i="8"/>
  <c r="W317" i="8"/>
  <c r="O318" i="8"/>
  <c r="G319" i="8"/>
  <c r="W319" i="8"/>
  <c r="O320" i="8"/>
  <c r="H307" i="8"/>
  <c r="X307" i="8"/>
  <c r="P287" i="8"/>
  <c r="H288" i="8"/>
  <c r="X288" i="8"/>
  <c r="P289" i="8"/>
  <c r="H290" i="8"/>
  <c r="X290" i="8"/>
  <c r="J291" i="8"/>
  <c r="S291" i="8"/>
  <c r="D292" i="8"/>
  <c r="L292" i="8"/>
  <c r="D408" i="8"/>
  <c r="W330" i="8"/>
  <c r="I341" i="8"/>
  <c r="G343" i="8"/>
  <c r="O344" i="8"/>
  <c r="G345" i="8"/>
  <c r="W345" i="8"/>
  <c r="O346" i="8"/>
  <c r="H328" i="8"/>
  <c r="X328" i="8"/>
  <c r="P308" i="8"/>
  <c r="H309" i="8"/>
  <c r="X309" i="8"/>
  <c r="P310" i="8"/>
  <c r="H311" i="8"/>
  <c r="X311" i="8"/>
  <c r="P312" i="8"/>
  <c r="H313" i="8"/>
  <c r="X313" i="8"/>
  <c r="P314" i="8"/>
  <c r="H315" i="8"/>
  <c r="X315" i="8"/>
  <c r="P316" i="8"/>
  <c r="H317" i="8"/>
  <c r="X317" i="8"/>
  <c r="P318" i="8"/>
  <c r="H319" i="8"/>
  <c r="X319" i="8"/>
  <c r="P320" i="8"/>
  <c r="I307" i="8"/>
  <c r="Y307" i="8"/>
  <c r="Q287" i="8"/>
  <c r="I288" i="8"/>
  <c r="Y288" i="8"/>
  <c r="Q289" i="8"/>
  <c r="I290" i="8"/>
  <c r="Y290" i="8"/>
  <c r="K291" i="8"/>
  <c r="T291" i="8"/>
  <c r="E292" i="8"/>
  <c r="M292" i="8"/>
  <c r="U292" i="8"/>
  <c r="E293" i="8"/>
  <c r="M401" i="8"/>
  <c r="G333" i="8"/>
  <c r="E342" i="8"/>
  <c r="N343" i="8"/>
  <c r="Q344" i="8"/>
  <c r="I345" i="8"/>
  <c r="Y345" i="8"/>
  <c r="Q346" i="8"/>
  <c r="J328" i="8"/>
  <c r="B308" i="8"/>
  <c r="R308" i="8"/>
  <c r="J309" i="8"/>
  <c r="B310" i="8"/>
  <c r="R310" i="8"/>
  <c r="J311" i="8"/>
  <c r="B312" i="8"/>
  <c r="R312" i="8"/>
  <c r="J313" i="8"/>
  <c r="B314" i="8"/>
  <c r="R314" i="8"/>
  <c r="J315" i="8"/>
  <c r="B316" i="8"/>
  <c r="R316" i="8"/>
  <c r="J317" i="8"/>
  <c r="B318" i="8"/>
  <c r="R318" i="8"/>
  <c r="J319" i="8"/>
  <c r="B320" i="8"/>
  <c r="R320" i="8"/>
  <c r="K307" i="8"/>
  <c r="C287" i="8"/>
  <c r="S287" i="8"/>
  <c r="K288" i="8"/>
  <c r="C289" i="8"/>
  <c r="S289" i="8"/>
  <c r="K290" i="8"/>
  <c r="C291" i="8"/>
  <c r="L291" i="8"/>
  <c r="V291" i="8"/>
  <c r="F292" i="8"/>
  <c r="N292" i="8"/>
  <c r="V292" i="8"/>
  <c r="F293" i="8"/>
  <c r="N293" i="8"/>
  <c r="V293" i="8"/>
  <c r="F294" i="8"/>
  <c r="N294" i="8"/>
  <c r="V294" i="8"/>
  <c r="F295" i="8"/>
  <c r="N295" i="8"/>
  <c r="V295" i="8"/>
  <c r="F296" i="8"/>
  <c r="N296" i="8"/>
  <c r="V296" i="8"/>
  <c r="F297" i="8"/>
  <c r="N297" i="8"/>
  <c r="V297" i="8"/>
  <c r="F298" i="8"/>
  <c r="N298" i="8"/>
  <c r="V298" i="8"/>
  <c r="G286" i="8"/>
  <c r="O286" i="8"/>
  <c r="W286" i="8"/>
  <c r="G276" i="8"/>
  <c r="O276" i="8"/>
  <c r="W276" i="8"/>
  <c r="G277" i="8"/>
  <c r="O277" i="8"/>
  <c r="W277" i="8"/>
  <c r="H275" i="8"/>
  <c r="P275" i="8"/>
  <c r="X275" i="8"/>
  <c r="H251" i="8"/>
  <c r="P251" i="8"/>
  <c r="X251" i="8"/>
  <c r="H252" i="8"/>
  <c r="P252" i="8"/>
  <c r="X252" i="8"/>
  <c r="I250" i="8"/>
  <c r="Q250" i="8"/>
  <c r="Y250" i="8"/>
  <c r="I222" i="8"/>
  <c r="Q222" i="8"/>
  <c r="Y222" i="8"/>
  <c r="U401" i="8"/>
  <c r="O333" i="8"/>
  <c r="F342" i="8"/>
  <c r="O343" i="8"/>
  <c r="R344" i="8"/>
  <c r="J345" i="8"/>
  <c r="B346" i="8"/>
  <c r="R346" i="8"/>
  <c r="K328" i="8"/>
  <c r="C308" i="8"/>
  <c r="S308" i="8"/>
  <c r="K309" i="8"/>
  <c r="C310" i="8"/>
  <c r="S310" i="8"/>
  <c r="K311" i="8"/>
  <c r="C312" i="8"/>
  <c r="S312" i="8"/>
  <c r="K313" i="8"/>
  <c r="C314" i="8"/>
  <c r="S314" i="8"/>
  <c r="K315" i="8"/>
  <c r="C316" i="8"/>
  <c r="S316" i="8"/>
  <c r="K317" i="8"/>
  <c r="C318" i="8"/>
  <c r="S318" i="8"/>
  <c r="K319" i="8"/>
  <c r="C320" i="8"/>
  <c r="S320" i="8"/>
  <c r="L307" i="8"/>
  <c r="D287" i="8"/>
  <c r="T287" i="8"/>
  <c r="L288" i="8"/>
  <c r="D289" i="8"/>
  <c r="T289" i="8"/>
  <c r="L290" i="8"/>
  <c r="D291" i="8"/>
  <c r="N291" i="8"/>
  <c r="W291" i="8"/>
  <c r="G292" i="8"/>
  <c r="O292" i="8"/>
  <c r="W292" i="8"/>
  <c r="G293" i="8"/>
  <c r="O293" i="8"/>
  <c r="W293" i="8"/>
  <c r="G294" i="8"/>
  <c r="O294" i="8"/>
  <c r="W294" i="8"/>
  <c r="G295" i="8"/>
  <c r="O295" i="8"/>
  <c r="W295" i="8"/>
  <c r="G296" i="8"/>
  <c r="O296" i="8"/>
  <c r="W296" i="8"/>
  <c r="G297" i="8"/>
  <c r="O297" i="8"/>
  <c r="W297" i="8"/>
  <c r="G298" i="8"/>
  <c r="O298" i="8"/>
  <c r="W298" i="8"/>
  <c r="H286" i="8"/>
  <c r="P286" i="8"/>
  <c r="X286" i="8"/>
  <c r="H276" i="8"/>
  <c r="P276" i="8"/>
  <c r="X276" i="8"/>
  <c r="H277" i="8"/>
  <c r="P277" i="8"/>
  <c r="X277" i="8"/>
  <c r="I275" i="8"/>
  <c r="Q275" i="8"/>
  <c r="Y275" i="8"/>
  <c r="I251" i="8"/>
  <c r="Q251" i="8"/>
  <c r="Y251" i="8"/>
  <c r="I252" i="8"/>
  <c r="Q252" i="8"/>
  <c r="Y252" i="8"/>
  <c r="J250" i="8"/>
  <c r="R250" i="8"/>
  <c r="B222" i="8"/>
  <c r="J222" i="8"/>
  <c r="R222" i="8"/>
  <c r="B223" i="8"/>
  <c r="J223" i="8"/>
  <c r="L402" i="8"/>
  <c r="F388" i="8"/>
  <c r="W335" i="8"/>
  <c r="N342" i="8"/>
  <c r="V343" i="8"/>
  <c r="V344" i="8"/>
  <c r="N345" i="8"/>
  <c r="F346" i="8"/>
  <c r="V346" i="8"/>
  <c r="O328" i="8"/>
  <c r="G308" i="8"/>
  <c r="W308" i="8"/>
  <c r="O309" i="8"/>
  <c r="G310" i="8"/>
  <c r="W310" i="8"/>
  <c r="O311" i="8"/>
  <c r="G312" i="8"/>
  <c r="W312" i="8"/>
  <c r="O313" i="8"/>
  <c r="G314" i="8"/>
  <c r="W314" i="8"/>
  <c r="O315" i="8"/>
  <c r="G316" i="8"/>
  <c r="W316" i="8"/>
  <c r="O317" i="8"/>
  <c r="G318" i="8"/>
  <c r="W318" i="8"/>
  <c r="O319" i="8"/>
  <c r="G320" i="8"/>
  <c r="W320" i="8"/>
  <c r="P307" i="8"/>
  <c r="H287" i="8"/>
  <c r="X287" i="8"/>
  <c r="P288" i="8"/>
  <c r="H289" i="8"/>
  <c r="X289" i="8"/>
  <c r="P290" i="8"/>
  <c r="F291" i="8"/>
  <c r="O291" i="8"/>
  <c r="X291" i="8"/>
  <c r="H292" i="8"/>
  <c r="P292" i="8"/>
  <c r="X292" i="8"/>
  <c r="H293" i="8"/>
  <c r="P293" i="8"/>
  <c r="X293" i="8"/>
  <c r="H294" i="8"/>
  <c r="P294" i="8"/>
  <c r="X294" i="8"/>
  <c r="H295" i="8"/>
  <c r="P295" i="8"/>
  <c r="X295" i="8"/>
  <c r="H296" i="8"/>
  <c r="P296" i="8"/>
  <c r="X296" i="8"/>
  <c r="H297" i="8"/>
  <c r="P297" i="8"/>
  <c r="X297" i="8"/>
  <c r="H298" i="8"/>
  <c r="P298" i="8"/>
  <c r="X298" i="8"/>
  <c r="I286" i="8"/>
  <c r="Q286" i="8"/>
  <c r="Y286" i="8"/>
  <c r="I276" i="8"/>
  <c r="Q276" i="8"/>
  <c r="Y276" i="8"/>
  <c r="I277" i="8"/>
  <c r="Q277" i="8"/>
  <c r="Y277" i="8"/>
  <c r="J275" i="8"/>
  <c r="R275" i="8"/>
  <c r="B251" i="8"/>
  <c r="J251" i="8"/>
  <c r="R251" i="8"/>
  <c r="B252" i="8"/>
  <c r="J252" i="8"/>
  <c r="R252" i="8"/>
  <c r="C250" i="8"/>
  <c r="K250" i="8"/>
  <c r="S250" i="8"/>
  <c r="C222" i="8"/>
  <c r="K222" i="8"/>
  <c r="S222" i="8"/>
  <c r="L405" i="8"/>
  <c r="G378" i="8"/>
  <c r="W338" i="8"/>
  <c r="W342" i="8"/>
  <c r="G344" i="8"/>
  <c r="B345" i="8"/>
  <c r="R345" i="8"/>
  <c r="J346" i="8"/>
  <c r="C328" i="8"/>
  <c r="S328" i="8"/>
  <c r="K308" i="8"/>
  <c r="C309" i="8"/>
  <c r="S309" i="8"/>
  <c r="K310" i="8"/>
  <c r="C311" i="8"/>
  <c r="S311" i="8"/>
  <c r="K312" i="8"/>
  <c r="C313" i="8"/>
  <c r="S313" i="8"/>
  <c r="K314" i="8"/>
  <c r="C315" i="8"/>
  <c r="S315" i="8"/>
  <c r="K316" i="8"/>
  <c r="C317" i="8"/>
  <c r="S317" i="8"/>
  <c r="K318" i="8"/>
  <c r="C319" i="8"/>
  <c r="S319" i="8"/>
  <c r="K320" i="8"/>
  <c r="D307" i="8"/>
  <c r="T307" i="8"/>
  <c r="L287" i="8"/>
  <c r="D288" i="8"/>
  <c r="T288" i="8"/>
  <c r="L289" i="8"/>
  <c r="D290" i="8"/>
  <c r="T290" i="8"/>
  <c r="I291" i="8"/>
  <c r="R291" i="8"/>
  <c r="C292" i="8"/>
  <c r="K292" i="8"/>
  <c r="S292" i="8"/>
  <c r="C293" i="8"/>
  <c r="K293" i="8"/>
  <c r="S293" i="8"/>
  <c r="C294" i="8"/>
  <c r="K294" i="8"/>
  <c r="S294" i="8"/>
  <c r="C295" i="8"/>
  <c r="K295" i="8"/>
  <c r="S295" i="8"/>
  <c r="C296" i="8"/>
  <c r="K296" i="8"/>
  <c r="S296" i="8"/>
  <c r="C297" i="8"/>
  <c r="K297" i="8"/>
  <c r="S297" i="8"/>
  <c r="C298" i="8"/>
  <c r="K298" i="8"/>
  <c r="S298" i="8"/>
  <c r="D286" i="8"/>
  <c r="L286" i="8"/>
  <c r="T286" i="8"/>
  <c r="D276" i="8"/>
  <c r="L276" i="8"/>
  <c r="T276" i="8"/>
  <c r="D277" i="8"/>
  <c r="L277" i="8"/>
  <c r="T277" i="8"/>
  <c r="E275" i="8"/>
  <c r="M275" i="8"/>
  <c r="U275" i="8"/>
  <c r="E251" i="8"/>
  <c r="M251" i="8"/>
  <c r="U251" i="8"/>
  <c r="E252" i="8"/>
  <c r="M252" i="8"/>
  <c r="U252" i="8"/>
  <c r="F250" i="8"/>
  <c r="N250" i="8"/>
  <c r="V250" i="8"/>
  <c r="F222" i="8"/>
  <c r="N222" i="8"/>
  <c r="V222" i="8"/>
  <c r="F223" i="8"/>
  <c r="G336" i="8"/>
  <c r="O345" i="8"/>
  <c r="H308" i="8"/>
  <c r="X310" i="8"/>
  <c r="P313" i="8"/>
  <c r="H316" i="8"/>
  <c r="X318" i="8"/>
  <c r="Q307" i="8"/>
  <c r="I289" i="8"/>
  <c r="P291" i="8"/>
  <c r="T292" i="8"/>
  <c r="Q293" i="8"/>
  <c r="I294" i="8"/>
  <c r="Y294" i="8"/>
  <c r="Q295" i="8"/>
  <c r="I296" i="8"/>
  <c r="Y296" i="8"/>
  <c r="Q297" i="8"/>
  <c r="I298" i="8"/>
  <c r="Y298" i="8"/>
  <c r="R286" i="8"/>
  <c r="J276" i="8"/>
  <c r="B277" i="8"/>
  <c r="R277" i="8"/>
  <c r="K275" i="8"/>
  <c r="C251" i="8"/>
  <c r="S251" i="8"/>
  <c r="K252" i="8"/>
  <c r="D250" i="8"/>
  <c r="T250" i="8"/>
  <c r="L222" i="8"/>
  <c r="C223" i="8"/>
  <c r="M223" i="8"/>
  <c r="U223" i="8"/>
  <c r="E224" i="8"/>
  <c r="M224" i="8"/>
  <c r="U224" i="8"/>
  <c r="E225" i="8"/>
  <c r="M225" i="8"/>
  <c r="U225" i="8"/>
  <c r="E226" i="8"/>
  <c r="M226" i="8"/>
  <c r="U226" i="8"/>
  <c r="E227" i="8"/>
  <c r="M227" i="8"/>
  <c r="U227" i="8"/>
  <c r="E228" i="8"/>
  <c r="M228" i="8"/>
  <c r="U228" i="8"/>
  <c r="E229" i="8"/>
  <c r="M229" i="8"/>
  <c r="U229" i="8"/>
  <c r="E230" i="8"/>
  <c r="M230" i="8"/>
  <c r="U230" i="8"/>
  <c r="E231" i="8"/>
  <c r="M231" i="8"/>
  <c r="U231" i="8"/>
  <c r="E232" i="8"/>
  <c r="M232" i="8"/>
  <c r="U232" i="8"/>
  <c r="E233" i="8"/>
  <c r="M233" i="8"/>
  <c r="U233" i="8"/>
  <c r="E234" i="8"/>
  <c r="M234" i="8"/>
  <c r="U234" i="8"/>
  <c r="E235" i="8"/>
  <c r="M235" i="8"/>
  <c r="U235" i="8"/>
  <c r="E236" i="8"/>
  <c r="M236" i="8"/>
  <c r="U236" i="8"/>
  <c r="E237" i="8"/>
  <c r="M237" i="8"/>
  <c r="U237" i="8"/>
  <c r="E238" i="8"/>
  <c r="M238" i="8"/>
  <c r="U238" i="8"/>
  <c r="E239" i="8"/>
  <c r="M239" i="8"/>
  <c r="U239" i="8"/>
  <c r="E240" i="8"/>
  <c r="O338" i="8"/>
  <c r="Q345" i="8"/>
  <c r="J308" i="8"/>
  <c r="B311" i="8"/>
  <c r="R313" i="8"/>
  <c r="J316" i="8"/>
  <c r="B319" i="8"/>
  <c r="S307" i="8"/>
  <c r="K289" i="8"/>
  <c r="Q291" i="8"/>
  <c r="Y292" i="8"/>
  <c r="R293" i="8"/>
  <c r="J294" i="8"/>
  <c r="B295" i="8"/>
  <c r="R295" i="8"/>
  <c r="J296" i="8"/>
  <c r="B297" i="8"/>
  <c r="R297" i="8"/>
  <c r="J298" i="8"/>
  <c r="C286" i="8"/>
  <c r="S286" i="8"/>
  <c r="K276" i="8"/>
  <c r="C277" i="8"/>
  <c r="S277" i="8"/>
  <c r="L275" i="8"/>
  <c r="D251" i="8"/>
  <c r="T251" i="8"/>
  <c r="L252" i="8"/>
  <c r="E250" i="8"/>
  <c r="U250" i="8"/>
  <c r="M222" i="8"/>
  <c r="D223" i="8"/>
  <c r="N223" i="8"/>
  <c r="V223" i="8"/>
  <c r="F224" i="8"/>
  <c r="N224" i="8"/>
  <c r="V224" i="8"/>
  <c r="F225" i="8"/>
  <c r="N225" i="8"/>
  <c r="V225" i="8"/>
  <c r="F226" i="8"/>
  <c r="N226" i="8"/>
  <c r="V226" i="8"/>
  <c r="F227" i="8"/>
  <c r="N227" i="8"/>
  <c r="V227" i="8"/>
  <c r="F228" i="8"/>
  <c r="N228" i="8"/>
  <c r="V228" i="8"/>
  <c r="F229" i="8"/>
  <c r="N229" i="8"/>
  <c r="V229" i="8"/>
  <c r="F230" i="8"/>
  <c r="N230" i="8"/>
  <c r="V230" i="8"/>
  <c r="F231" i="8"/>
  <c r="N231" i="8"/>
  <c r="V231" i="8"/>
  <c r="F232" i="8"/>
  <c r="N232" i="8"/>
  <c r="V232" i="8"/>
  <c r="F233" i="8"/>
  <c r="N233" i="8"/>
  <c r="V233" i="8"/>
  <c r="F234" i="8"/>
  <c r="N234" i="8"/>
  <c r="V234" i="8"/>
  <c r="F235" i="8"/>
  <c r="N235" i="8"/>
  <c r="V235" i="8"/>
  <c r="F236" i="8"/>
  <c r="N236" i="8"/>
  <c r="V236" i="8"/>
  <c r="F237" i="8"/>
  <c r="N237" i="8"/>
  <c r="V237" i="8"/>
  <c r="F238" i="8"/>
  <c r="N238" i="8"/>
  <c r="V238" i="8"/>
  <c r="F239" i="8"/>
  <c r="N239" i="8"/>
  <c r="V239" i="8"/>
  <c r="F240" i="8"/>
  <c r="N240" i="8"/>
  <c r="O342" i="8"/>
  <c r="G346" i="8"/>
  <c r="X308" i="8"/>
  <c r="P311" i="8"/>
  <c r="H314" i="8"/>
  <c r="X316" i="8"/>
  <c r="P319" i="8"/>
  <c r="I287" i="8"/>
  <c r="Y289" i="8"/>
  <c r="Y291" i="8"/>
  <c r="B293" i="8"/>
  <c r="T293" i="8"/>
  <c r="L294" i="8"/>
  <c r="D295" i="8"/>
  <c r="T295" i="8"/>
  <c r="L296" i="8"/>
  <c r="D297" i="8"/>
  <c r="T297" i="8"/>
  <c r="L298" i="8"/>
  <c r="E286" i="8"/>
  <c r="U286" i="8"/>
  <c r="M276" i="8"/>
  <c r="E277" i="8"/>
  <c r="U277" i="8"/>
  <c r="N275" i="8"/>
  <c r="F251" i="8"/>
  <c r="V251" i="8"/>
  <c r="N252" i="8"/>
  <c r="G250" i="8"/>
  <c r="W250" i="8"/>
  <c r="O222" i="8"/>
  <c r="E223" i="8"/>
  <c r="O223" i="8"/>
  <c r="W223" i="8"/>
  <c r="G224" i="8"/>
  <c r="O224" i="8"/>
  <c r="W224" i="8"/>
  <c r="G225" i="8"/>
  <c r="O225" i="8"/>
  <c r="W225" i="8"/>
  <c r="G226" i="8"/>
  <c r="O226" i="8"/>
  <c r="W226" i="8"/>
  <c r="G227" i="8"/>
  <c r="O227" i="8"/>
  <c r="W227" i="8"/>
  <c r="G228" i="8"/>
  <c r="O228" i="8"/>
  <c r="W228" i="8"/>
  <c r="G229" i="8"/>
  <c r="O229" i="8"/>
  <c r="W229" i="8"/>
  <c r="G230" i="8"/>
  <c r="O230" i="8"/>
  <c r="W230" i="8"/>
  <c r="G231" i="8"/>
  <c r="O231" i="8"/>
  <c r="W231" i="8"/>
  <c r="G232" i="8"/>
  <c r="O232" i="8"/>
  <c r="W232" i="8"/>
  <c r="G233" i="8"/>
  <c r="O233" i="8"/>
  <c r="W233" i="8"/>
  <c r="G234" i="8"/>
  <c r="O234" i="8"/>
  <c r="W234" i="8"/>
  <c r="G235" i="8"/>
  <c r="O235" i="8"/>
  <c r="W235" i="8"/>
  <c r="G236" i="8"/>
  <c r="O236" i="8"/>
  <c r="W236" i="8"/>
  <c r="G237" i="8"/>
  <c r="O237" i="8"/>
  <c r="W237" i="8"/>
  <c r="G238" i="8"/>
  <c r="O238" i="8"/>
  <c r="W238" i="8"/>
  <c r="G239" i="8"/>
  <c r="O239" i="8"/>
  <c r="W239" i="8"/>
  <c r="G240" i="8"/>
  <c r="V342" i="8"/>
  <c r="I346" i="8"/>
  <c r="B309" i="8"/>
  <c r="R311" i="8"/>
  <c r="J314" i="8"/>
  <c r="B317" i="8"/>
  <c r="R319" i="8"/>
  <c r="K287" i="8"/>
  <c r="C290" i="8"/>
  <c r="B292" i="8"/>
  <c r="D293" i="8"/>
  <c r="U293" i="8"/>
  <c r="M294" i="8"/>
  <c r="E295" i="8"/>
  <c r="U295" i="8"/>
  <c r="M296" i="8"/>
  <c r="E297" i="8"/>
  <c r="U297" i="8"/>
  <c r="M298" i="8"/>
  <c r="F286" i="8"/>
  <c r="V286" i="8"/>
  <c r="N276" i="8"/>
  <c r="F277" i="8"/>
  <c r="V277" i="8"/>
  <c r="O275" i="8"/>
  <c r="G251" i="8"/>
  <c r="W251" i="8"/>
  <c r="O252" i="8"/>
  <c r="H250" i="8"/>
  <c r="X250" i="8"/>
  <c r="P222" i="8"/>
  <c r="G223" i="8"/>
  <c r="P223" i="8"/>
  <c r="X223" i="8"/>
  <c r="H224" i="8"/>
  <c r="P224" i="8"/>
  <c r="X224" i="8"/>
  <c r="H225" i="8"/>
  <c r="P225" i="8"/>
  <c r="X225" i="8"/>
  <c r="H226" i="8"/>
  <c r="P226" i="8"/>
  <c r="X226" i="8"/>
  <c r="H227" i="8"/>
  <c r="P227" i="8"/>
  <c r="X227" i="8"/>
  <c r="H228" i="8"/>
  <c r="P228" i="8"/>
  <c r="X228" i="8"/>
  <c r="H229" i="8"/>
  <c r="P229" i="8"/>
  <c r="X229" i="8"/>
  <c r="H230" i="8"/>
  <c r="P230" i="8"/>
  <c r="X230" i="8"/>
  <c r="H231" i="8"/>
  <c r="P231" i="8"/>
  <c r="X231" i="8"/>
  <c r="H232" i="8"/>
  <c r="P232" i="8"/>
  <c r="X232" i="8"/>
  <c r="H233" i="8"/>
  <c r="P233" i="8"/>
  <c r="X233" i="8"/>
  <c r="H234" i="8"/>
  <c r="P234" i="8"/>
  <c r="X234" i="8"/>
  <c r="H235" i="8"/>
  <c r="P235" i="8"/>
  <c r="X235" i="8"/>
  <c r="H236" i="8"/>
  <c r="P236" i="8"/>
  <c r="X236" i="8"/>
  <c r="H237" i="8"/>
  <c r="P237" i="8"/>
  <c r="X237" i="8"/>
  <c r="H238" i="8"/>
  <c r="P238" i="8"/>
  <c r="X238" i="8"/>
  <c r="H239" i="8"/>
  <c r="P239" i="8"/>
  <c r="X239" i="8"/>
  <c r="H240" i="8"/>
  <c r="P240" i="8"/>
  <c r="X240" i="8"/>
  <c r="I221" i="8"/>
  <c r="T402" i="8"/>
  <c r="W343" i="8"/>
  <c r="W346" i="8"/>
  <c r="P309" i="8"/>
  <c r="H312" i="8"/>
  <c r="X314" i="8"/>
  <c r="P317" i="8"/>
  <c r="H320" i="8"/>
  <c r="Y287" i="8"/>
  <c r="Q290" i="8"/>
  <c r="I292" i="8"/>
  <c r="I293" i="8"/>
  <c r="Y293" i="8"/>
  <c r="Q294" i="8"/>
  <c r="I295" i="8"/>
  <c r="Y295" i="8"/>
  <c r="Q296" i="8"/>
  <c r="I297" i="8"/>
  <c r="Y297" i="8"/>
  <c r="Q298" i="8"/>
  <c r="J286" i="8"/>
  <c r="R276" i="8"/>
  <c r="J277" i="8"/>
  <c r="C275" i="8"/>
  <c r="S275" i="8"/>
  <c r="K251" i="8"/>
  <c r="C252" i="8"/>
  <c r="S252" i="8"/>
  <c r="L250" i="8"/>
  <c r="D222" i="8"/>
  <c r="T222" i="8"/>
  <c r="H223" i="8"/>
  <c r="Q223" i="8"/>
  <c r="Y223" i="8"/>
  <c r="I224" i="8"/>
  <c r="Q224" i="8"/>
  <c r="Y224" i="8"/>
  <c r="I225" i="8"/>
  <c r="Q225" i="8"/>
  <c r="Y225" i="8"/>
  <c r="I226" i="8"/>
  <c r="Q226" i="8"/>
  <c r="Y226" i="8"/>
  <c r="I227" i="8"/>
  <c r="Q227" i="8"/>
  <c r="Y227" i="8"/>
  <c r="I228" i="8"/>
  <c r="Q228" i="8"/>
  <c r="Y228" i="8"/>
  <c r="I229" i="8"/>
  <c r="Q229" i="8"/>
  <c r="Y229" i="8"/>
  <c r="I230" i="8"/>
  <c r="Q230" i="8"/>
  <c r="Y230" i="8"/>
  <c r="I231" i="8"/>
  <c r="Q231" i="8"/>
  <c r="Y231" i="8"/>
  <c r="I232" i="8"/>
  <c r="Q232" i="8"/>
  <c r="Y232" i="8"/>
  <c r="I233" i="8"/>
  <c r="Q233" i="8"/>
  <c r="Y233" i="8"/>
  <c r="I234" i="8"/>
  <c r="Q234" i="8"/>
  <c r="Y234" i="8"/>
  <c r="I235" i="8"/>
  <c r="Q235" i="8"/>
  <c r="Y235" i="8"/>
  <c r="I236" i="8"/>
  <c r="Q236" i="8"/>
  <c r="Y236" i="8"/>
  <c r="I237" i="8"/>
  <c r="Q237" i="8"/>
  <c r="Y237" i="8"/>
  <c r="I238" i="8"/>
  <c r="Q238" i="8"/>
  <c r="Y238" i="8"/>
  <c r="I239" i="8"/>
  <c r="Q239" i="8"/>
  <c r="Y239" i="8"/>
  <c r="I240" i="8"/>
  <c r="D405" i="8"/>
  <c r="F344" i="8"/>
  <c r="Y346" i="8"/>
  <c r="R309" i="8"/>
  <c r="J312" i="8"/>
  <c r="B315" i="8"/>
  <c r="R317" i="8"/>
  <c r="J320" i="8"/>
  <c r="C288" i="8"/>
  <c r="S290" i="8"/>
  <c r="J292" i="8"/>
  <c r="J293" i="8"/>
  <c r="B294" i="8"/>
  <c r="R294" i="8"/>
  <c r="J295" i="8"/>
  <c r="B296" i="8"/>
  <c r="R296" i="8"/>
  <c r="J297" i="8"/>
  <c r="B298" i="8"/>
  <c r="R298" i="8"/>
  <c r="K286" i="8"/>
  <c r="C276" i="8"/>
  <c r="S276" i="8"/>
  <c r="K277" i="8"/>
  <c r="D275" i="8"/>
  <c r="T275" i="8"/>
  <c r="L251" i="8"/>
  <c r="D252" i="8"/>
  <c r="T252" i="8"/>
  <c r="M250" i="8"/>
  <c r="E222" i="8"/>
  <c r="U222" i="8"/>
  <c r="I223" i="8"/>
  <c r="R223" i="8"/>
  <c r="B224" i="8"/>
  <c r="J224" i="8"/>
  <c r="R224" i="8"/>
  <c r="B225" i="8"/>
  <c r="J225" i="8"/>
  <c r="R225" i="8"/>
  <c r="B226" i="8"/>
  <c r="J226" i="8"/>
  <c r="R226" i="8"/>
  <c r="B227" i="8"/>
  <c r="J227" i="8"/>
  <c r="R227" i="8"/>
  <c r="B228" i="8"/>
  <c r="J228" i="8"/>
  <c r="R228" i="8"/>
  <c r="B229" i="8"/>
  <c r="J229" i="8"/>
  <c r="R229" i="8"/>
  <c r="B230" i="8"/>
  <c r="J230" i="8"/>
  <c r="R230" i="8"/>
  <c r="B231" i="8"/>
  <c r="J231" i="8"/>
  <c r="R231" i="8"/>
  <c r="B232" i="8"/>
  <c r="J232" i="8"/>
  <c r="R232" i="8"/>
  <c r="B233" i="8"/>
  <c r="J233" i="8"/>
  <c r="R233" i="8"/>
  <c r="B234" i="8"/>
  <c r="J234" i="8"/>
  <c r="R234" i="8"/>
  <c r="B235" i="8"/>
  <c r="J235" i="8"/>
  <c r="R235" i="8"/>
  <c r="B236" i="8"/>
  <c r="J236" i="8"/>
  <c r="R236" i="8"/>
  <c r="B237" i="8"/>
  <c r="J237" i="8"/>
  <c r="R237" i="8"/>
  <c r="B238" i="8"/>
  <c r="J238" i="8"/>
  <c r="R238" i="8"/>
  <c r="B239" i="8"/>
  <c r="J239" i="8"/>
  <c r="R239" i="8"/>
  <c r="B240" i="8"/>
  <c r="J240" i="8"/>
  <c r="R240" i="8"/>
  <c r="P328" i="8"/>
  <c r="H318" i="8"/>
  <c r="Q292" i="8"/>
  <c r="L295" i="8"/>
  <c r="D298" i="8"/>
  <c r="U276" i="8"/>
  <c r="N251" i="8"/>
  <c r="G222" i="8"/>
  <c r="C224" i="8"/>
  <c r="K225" i="8"/>
  <c r="S226" i="8"/>
  <c r="C228" i="8"/>
  <c r="K229" i="8"/>
  <c r="S230" i="8"/>
  <c r="C232" i="8"/>
  <c r="K233" i="8"/>
  <c r="S234" i="8"/>
  <c r="C236" i="8"/>
  <c r="K237" i="8"/>
  <c r="S238" i="8"/>
  <c r="C240" i="8"/>
  <c r="R328" i="8"/>
  <c r="J318" i="8"/>
  <c r="R292" i="8"/>
  <c r="M295" i="8"/>
  <c r="E298" i="8"/>
  <c r="V276" i="8"/>
  <c r="O251" i="8"/>
  <c r="H222" i="8"/>
  <c r="D224" i="8"/>
  <c r="L225" i="8"/>
  <c r="T226" i="8"/>
  <c r="D228" i="8"/>
  <c r="L229" i="8"/>
  <c r="T230" i="8"/>
  <c r="D232" i="8"/>
  <c r="L233" i="8"/>
  <c r="T234" i="8"/>
  <c r="D236" i="8"/>
  <c r="L237" i="8"/>
  <c r="T238" i="8"/>
  <c r="D240" i="8"/>
  <c r="H310" i="8"/>
  <c r="X320" i="8"/>
  <c r="L293" i="8"/>
  <c r="D296" i="8"/>
  <c r="T298" i="8"/>
  <c r="M277" i="8"/>
  <c r="F252" i="8"/>
  <c r="W222" i="8"/>
  <c r="K224" i="8"/>
  <c r="S225" i="8"/>
  <c r="C227" i="8"/>
  <c r="K228" i="8"/>
  <c r="S229" i="8"/>
  <c r="C231" i="8"/>
  <c r="K232" i="8"/>
  <c r="S233" i="8"/>
  <c r="C235" i="8"/>
  <c r="K236" i="8"/>
  <c r="S237" i="8"/>
  <c r="C239" i="8"/>
  <c r="K240" i="8"/>
  <c r="V240" i="8"/>
  <c r="H221" i="8"/>
  <c r="Q221" i="8"/>
  <c r="Y221" i="8"/>
  <c r="I210" i="8"/>
  <c r="Q210" i="8"/>
  <c r="Y210" i="8"/>
  <c r="I211" i="8"/>
  <c r="Q211" i="8"/>
  <c r="Y211" i="8"/>
  <c r="J209" i="8"/>
  <c r="R209" i="8"/>
  <c r="B201" i="8"/>
  <c r="J201" i="8"/>
  <c r="R201" i="8"/>
  <c r="B202" i="8"/>
  <c r="J202" i="8"/>
  <c r="R202" i="8"/>
  <c r="C200" i="8"/>
  <c r="K200" i="8"/>
  <c r="S200" i="8"/>
  <c r="C192" i="8"/>
  <c r="K192" i="8"/>
  <c r="S192" i="8"/>
  <c r="C193" i="8"/>
  <c r="K193" i="8"/>
  <c r="S193" i="8"/>
  <c r="D191" i="8"/>
  <c r="L191" i="8"/>
  <c r="T191" i="8"/>
  <c r="D168" i="8"/>
  <c r="L168" i="8"/>
  <c r="T168" i="8"/>
  <c r="D169" i="8"/>
  <c r="L169" i="8"/>
  <c r="T169" i="8"/>
  <c r="D170" i="8"/>
  <c r="L170" i="8"/>
  <c r="T170" i="8"/>
  <c r="D171" i="8"/>
  <c r="L171" i="8"/>
  <c r="T171" i="8"/>
  <c r="D172" i="8"/>
  <c r="L172" i="8"/>
  <c r="T172" i="8"/>
  <c r="D173" i="8"/>
  <c r="L173" i="8"/>
  <c r="T173" i="8"/>
  <c r="D174" i="8"/>
  <c r="L174" i="8"/>
  <c r="T174" i="8"/>
  <c r="D175" i="8"/>
  <c r="L175" i="8"/>
  <c r="T175" i="8"/>
  <c r="D176" i="8"/>
  <c r="L176" i="8"/>
  <c r="T176" i="8"/>
  <c r="D177" i="8"/>
  <c r="L177" i="8"/>
  <c r="T177" i="8"/>
  <c r="E167" i="8"/>
  <c r="M167" i="8"/>
  <c r="U167" i="8"/>
  <c r="J310" i="8"/>
  <c r="C307" i="8"/>
  <c r="M293" i="8"/>
  <c r="E296" i="8"/>
  <c r="U298" i="8"/>
  <c r="N277" i="8"/>
  <c r="G252" i="8"/>
  <c r="X222" i="8"/>
  <c r="L224" i="8"/>
  <c r="T225" i="8"/>
  <c r="D227" i="8"/>
  <c r="L228" i="8"/>
  <c r="T229" i="8"/>
  <c r="D231" i="8"/>
  <c r="L232" i="8"/>
  <c r="T233" i="8"/>
  <c r="D235" i="8"/>
  <c r="L236" i="8"/>
  <c r="T237" i="8"/>
  <c r="D239" i="8"/>
  <c r="L240" i="8"/>
  <c r="W240" i="8"/>
  <c r="J221" i="8"/>
  <c r="R221" i="8"/>
  <c r="B210" i="8"/>
  <c r="J210" i="8"/>
  <c r="R210" i="8"/>
  <c r="B211" i="8"/>
  <c r="J211" i="8"/>
  <c r="R211" i="8"/>
  <c r="C209" i="8"/>
  <c r="K209" i="8"/>
  <c r="S209" i="8"/>
  <c r="C201" i="8"/>
  <c r="K201" i="8"/>
  <c r="S201" i="8"/>
  <c r="C202" i="8"/>
  <c r="K202" i="8"/>
  <c r="S202" i="8"/>
  <c r="D200" i="8"/>
  <c r="L200" i="8"/>
  <c r="T200" i="8"/>
  <c r="D192" i="8"/>
  <c r="L192" i="8"/>
  <c r="T192" i="8"/>
  <c r="D193" i="8"/>
  <c r="L193" i="8"/>
  <c r="T193" i="8"/>
  <c r="E191" i="8"/>
  <c r="M191" i="8"/>
  <c r="U191" i="8"/>
  <c r="E168" i="8"/>
  <c r="M168" i="8"/>
  <c r="U168" i="8"/>
  <c r="E169" i="8"/>
  <c r="M169" i="8"/>
  <c r="U169" i="8"/>
  <c r="E170" i="8"/>
  <c r="M170" i="8"/>
  <c r="U170" i="8"/>
  <c r="E171" i="8"/>
  <c r="M171" i="8"/>
  <c r="U171" i="8"/>
  <c r="E172" i="8"/>
  <c r="M172" i="8"/>
  <c r="U172" i="8"/>
  <c r="E173" i="8"/>
  <c r="M173" i="8"/>
  <c r="U173" i="8"/>
  <c r="E174" i="8"/>
  <c r="M174" i="8"/>
  <c r="U174" i="8"/>
  <c r="E175" i="8"/>
  <c r="M175" i="8"/>
  <c r="U175" i="8"/>
  <c r="E176" i="8"/>
  <c r="M176" i="8"/>
  <c r="U176" i="8"/>
  <c r="N388" i="8"/>
  <c r="X312" i="8"/>
  <c r="Q288" i="8"/>
  <c r="D294" i="8"/>
  <c r="T296" i="8"/>
  <c r="M286" i="8"/>
  <c r="F275" i="8"/>
  <c r="V252" i="8"/>
  <c r="K223" i="8"/>
  <c r="S224" i="8"/>
  <c r="C226" i="8"/>
  <c r="K227" i="8"/>
  <c r="S228" i="8"/>
  <c r="C230" i="8"/>
  <c r="K231" i="8"/>
  <c r="S232" i="8"/>
  <c r="C234" i="8"/>
  <c r="K235" i="8"/>
  <c r="S236" i="8"/>
  <c r="C238" i="8"/>
  <c r="K239" i="8"/>
  <c r="M240" i="8"/>
  <c r="Y240" i="8"/>
  <c r="K221" i="8"/>
  <c r="S221" i="8"/>
  <c r="C210" i="8"/>
  <c r="K210" i="8"/>
  <c r="S210" i="8"/>
  <c r="C211" i="8"/>
  <c r="K211" i="8"/>
  <c r="S211" i="8"/>
  <c r="D209" i="8"/>
  <c r="L209" i="8"/>
  <c r="T209" i="8"/>
  <c r="D201" i="8"/>
  <c r="L201" i="8"/>
  <c r="T201" i="8"/>
  <c r="D202" i="8"/>
  <c r="L202" i="8"/>
  <c r="T202" i="8"/>
  <c r="E200" i="8"/>
  <c r="M200" i="8"/>
  <c r="U200" i="8"/>
  <c r="E192" i="8"/>
  <c r="M192" i="8"/>
  <c r="U192" i="8"/>
  <c r="E193" i="8"/>
  <c r="M193" i="8"/>
  <c r="U193" i="8"/>
  <c r="F191" i="8"/>
  <c r="N191" i="8"/>
  <c r="V191" i="8"/>
  <c r="F168" i="8"/>
  <c r="N168" i="8"/>
  <c r="V168" i="8"/>
  <c r="F169" i="8"/>
  <c r="N169" i="8"/>
  <c r="V169" i="8"/>
  <c r="F170" i="8"/>
  <c r="N170" i="8"/>
  <c r="V170" i="8"/>
  <c r="F171" i="8"/>
  <c r="N171" i="8"/>
  <c r="V171" i="8"/>
  <c r="F172" i="8"/>
  <c r="N172" i="8"/>
  <c r="V172" i="8"/>
  <c r="F173" i="8"/>
  <c r="N173" i="8"/>
  <c r="V173" i="8"/>
  <c r="F174" i="8"/>
  <c r="N174" i="8"/>
  <c r="V174" i="8"/>
  <c r="F175" i="8"/>
  <c r="N175" i="8"/>
  <c r="V175" i="8"/>
  <c r="F176" i="8"/>
  <c r="N176" i="8"/>
  <c r="V176" i="8"/>
  <c r="F177" i="8"/>
  <c r="N177" i="8"/>
  <c r="V177" i="8"/>
  <c r="G167" i="8"/>
  <c r="O167" i="8"/>
  <c r="W167" i="8"/>
  <c r="Y344" i="8"/>
  <c r="R315" i="8"/>
  <c r="H291" i="8"/>
  <c r="U294" i="8"/>
  <c r="M297" i="8"/>
  <c r="F276" i="8"/>
  <c r="W275" i="8"/>
  <c r="P250" i="8"/>
  <c r="T223" i="8"/>
  <c r="D225" i="8"/>
  <c r="L226" i="8"/>
  <c r="T227" i="8"/>
  <c r="D229" i="8"/>
  <c r="L230" i="8"/>
  <c r="T231" i="8"/>
  <c r="D233" i="8"/>
  <c r="L234" i="8"/>
  <c r="T235" i="8"/>
  <c r="D237" i="8"/>
  <c r="L238" i="8"/>
  <c r="T239" i="8"/>
  <c r="S240" i="8"/>
  <c r="E221" i="8"/>
  <c r="N221" i="8"/>
  <c r="V221" i="8"/>
  <c r="F210" i="8"/>
  <c r="N210" i="8"/>
  <c r="V210" i="8"/>
  <c r="F211" i="8"/>
  <c r="N211" i="8"/>
  <c r="V211" i="8"/>
  <c r="G209" i="8"/>
  <c r="O209" i="8"/>
  <c r="W209" i="8"/>
  <c r="G201" i="8"/>
  <c r="O201" i="8"/>
  <c r="W201" i="8"/>
  <c r="G202" i="8"/>
  <c r="O202" i="8"/>
  <c r="W202" i="8"/>
  <c r="H200" i="8"/>
  <c r="P200" i="8"/>
  <c r="X200" i="8"/>
  <c r="H192" i="8"/>
  <c r="P192" i="8"/>
  <c r="X192" i="8"/>
  <c r="H193" i="8"/>
  <c r="P193" i="8"/>
  <c r="X193" i="8"/>
  <c r="I191" i="8"/>
  <c r="Q191" i="8"/>
  <c r="Y191" i="8"/>
  <c r="I168" i="8"/>
  <c r="Q168" i="8"/>
  <c r="Y168" i="8"/>
  <c r="I169" i="8"/>
  <c r="Q169" i="8"/>
  <c r="Y169" i="8"/>
  <c r="I170" i="8"/>
  <c r="Q170" i="8"/>
  <c r="Y170" i="8"/>
  <c r="I171" i="8"/>
  <c r="Q171" i="8"/>
  <c r="Y171" i="8"/>
  <c r="I172" i="8"/>
  <c r="Q172" i="8"/>
  <c r="Y172" i="8"/>
  <c r="I173" i="8"/>
  <c r="Q173" i="8"/>
  <c r="Y173" i="8"/>
  <c r="I174" i="8"/>
  <c r="Q174" i="8"/>
  <c r="Y174" i="8"/>
  <c r="I175" i="8"/>
  <c r="Q175" i="8"/>
  <c r="Y175" i="8"/>
  <c r="I176" i="8"/>
  <c r="S288" i="8"/>
  <c r="G275" i="8"/>
  <c r="D226" i="8"/>
  <c r="L231" i="8"/>
  <c r="T236" i="8"/>
  <c r="T240" i="8"/>
  <c r="O221" i="8"/>
  <c r="G210" i="8"/>
  <c r="W210" i="8"/>
  <c r="O211" i="8"/>
  <c r="H209" i="8"/>
  <c r="X209" i="8"/>
  <c r="P201" i="8"/>
  <c r="H202" i="8"/>
  <c r="X202" i="8"/>
  <c r="Q200" i="8"/>
  <c r="I192" i="8"/>
  <c r="Y192" i="8"/>
  <c r="Q193" i="8"/>
  <c r="J191" i="8"/>
  <c r="B168" i="8"/>
  <c r="R168" i="8"/>
  <c r="J169" i="8"/>
  <c r="B170" i="8"/>
  <c r="R170" i="8"/>
  <c r="J171" i="8"/>
  <c r="B172" i="8"/>
  <c r="R172" i="8"/>
  <c r="J173" i="8"/>
  <c r="B174" i="8"/>
  <c r="R174" i="8"/>
  <c r="J175" i="8"/>
  <c r="B176" i="8"/>
  <c r="Q176" i="8"/>
  <c r="E177" i="8"/>
  <c r="P177" i="8"/>
  <c r="C167" i="8"/>
  <c r="N167" i="8"/>
  <c r="Y167" i="8"/>
  <c r="T210" i="8"/>
  <c r="M201" i="8"/>
  <c r="W191" i="8"/>
  <c r="G171" i="8"/>
  <c r="W175" i="8"/>
  <c r="V167" i="8"/>
  <c r="K230" i="8"/>
  <c r="M211" i="8"/>
  <c r="G192" i="8"/>
  <c r="P168" i="8"/>
  <c r="H173" i="8"/>
  <c r="Y177" i="8"/>
  <c r="G291" i="8"/>
  <c r="V275" i="8"/>
  <c r="K226" i="8"/>
  <c r="S231" i="8"/>
  <c r="C237" i="8"/>
  <c r="U240" i="8"/>
  <c r="P221" i="8"/>
  <c r="H210" i="8"/>
  <c r="X210" i="8"/>
  <c r="P211" i="8"/>
  <c r="I209" i="8"/>
  <c r="Y209" i="8"/>
  <c r="Q201" i="8"/>
  <c r="I202" i="8"/>
  <c r="Y202" i="8"/>
  <c r="R200" i="8"/>
  <c r="J192" i="8"/>
  <c r="B193" i="8"/>
  <c r="R193" i="8"/>
  <c r="K191" i="8"/>
  <c r="C168" i="8"/>
  <c r="S168" i="8"/>
  <c r="K169" i="8"/>
  <c r="C170" i="8"/>
  <c r="S170" i="8"/>
  <c r="K171" i="8"/>
  <c r="C172" i="8"/>
  <c r="S172" i="8"/>
  <c r="K173" i="8"/>
  <c r="C174" i="8"/>
  <c r="S174" i="8"/>
  <c r="K175" i="8"/>
  <c r="C176" i="8"/>
  <c r="R176" i="8"/>
  <c r="G177" i="8"/>
  <c r="Q177" i="8"/>
  <c r="D167" i="8"/>
  <c r="P167" i="8"/>
  <c r="B155" i="8"/>
  <c r="T224" i="8"/>
  <c r="L221" i="8"/>
  <c r="U209" i="8"/>
  <c r="V192" i="8"/>
  <c r="W169" i="8"/>
  <c r="W173" i="8"/>
  <c r="M177" i="8"/>
  <c r="P315" i="8"/>
  <c r="E210" i="8"/>
  <c r="F202" i="8"/>
  <c r="H191" i="8"/>
  <c r="H171" i="8"/>
  <c r="P174" i="8"/>
  <c r="C177" i="8"/>
  <c r="E294" i="8"/>
  <c r="W252" i="8"/>
  <c r="L227" i="8"/>
  <c r="T232" i="8"/>
  <c r="D238" i="8"/>
  <c r="C221" i="8"/>
  <c r="T221" i="8"/>
  <c r="L210" i="8"/>
  <c r="D211" i="8"/>
  <c r="T211" i="8"/>
  <c r="M209" i="8"/>
  <c r="E201" i="8"/>
  <c r="U201" i="8"/>
  <c r="M202" i="8"/>
  <c r="F200" i="8"/>
  <c r="V200" i="8"/>
  <c r="N192" i="8"/>
  <c r="F193" i="8"/>
  <c r="V193" i="8"/>
  <c r="O191" i="8"/>
  <c r="G168" i="8"/>
  <c r="W168" i="8"/>
  <c r="O169" i="8"/>
  <c r="G170" i="8"/>
  <c r="W170" i="8"/>
  <c r="O171" i="8"/>
  <c r="G172" i="8"/>
  <c r="W172" i="8"/>
  <c r="O173" i="8"/>
  <c r="G174" i="8"/>
  <c r="W174" i="8"/>
  <c r="O175" i="8"/>
  <c r="G176" i="8"/>
  <c r="S176" i="8"/>
  <c r="H177" i="8"/>
  <c r="R177" i="8"/>
  <c r="F167" i="8"/>
  <c r="Q167" i="8"/>
  <c r="B156" i="8"/>
  <c r="D210" i="8"/>
  <c r="U202" i="8"/>
  <c r="G191" i="8"/>
  <c r="W171" i="8"/>
  <c r="B177" i="8"/>
  <c r="S235" i="8"/>
  <c r="V209" i="8"/>
  <c r="W192" i="8"/>
  <c r="P170" i="8"/>
  <c r="H175" i="8"/>
  <c r="X167" i="8"/>
  <c r="T294" i="8"/>
  <c r="O250" i="8"/>
  <c r="S227" i="8"/>
  <c r="C233" i="8"/>
  <c r="K238" i="8"/>
  <c r="D221" i="8"/>
  <c r="U221" i="8"/>
  <c r="M210" i="8"/>
  <c r="E211" i="8"/>
  <c r="U211" i="8"/>
  <c r="N209" i="8"/>
  <c r="F201" i="8"/>
  <c r="V201" i="8"/>
  <c r="N202" i="8"/>
  <c r="G200" i="8"/>
  <c r="W200" i="8"/>
  <c r="O192" i="8"/>
  <c r="G193" i="8"/>
  <c r="W193" i="8"/>
  <c r="P191" i="8"/>
  <c r="H168" i="8"/>
  <c r="X168" i="8"/>
  <c r="P169" i="8"/>
  <c r="H170" i="8"/>
  <c r="X170" i="8"/>
  <c r="P171" i="8"/>
  <c r="H172" i="8"/>
  <c r="X172" i="8"/>
  <c r="P173" i="8"/>
  <c r="H174" i="8"/>
  <c r="X174" i="8"/>
  <c r="P175" i="8"/>
  <c r="H176" i="8"/>
  <c r="W176" i="8"/>
  <c r="I177" i="8"/>
  <c r="S177" i="8"/>
  <c r="H167" i="8"/>
  <c r="R167" i="8"/>
  <c r="B157" i="8"/>
  <c r="O240" i="8"/>
  <c r="E202" i="8"/>
  <c r="N193" i="8"/>
  <c r="O170" i="8"/>
  <c r="O174" i="8"/>
  <c r="K167" i="8"/>
  <c r="Q240" i="8"/>
  <c r="F209" i="8"/>
  <c r="O200" i="8"/>
  <c r="H169" i="8"/>
  <c r="X173" i="8"/>
  <c r="O177" i="8"/>
  <c r="V380" i="8"/>
  <c r="U296" i="8"/>
  <c r="L223" i="8"/>
  <c r="T228" i="8"/>
  <c r="D234" i="8"/>
  <c r="L239" i="8"/>
  <c r="F221" i="8"/>
  <c r="W221" i="8"/>
  <c r="O210" i="8"/>
  <c r="G211" i="8"/>
  <c r="W211" i="8"/>
  <c r="P209" i="8"/>
  <c r="H201" i="8"/>
  <c r="X201" i="8"/>
  <c r="P202" i="8"/>
  <c r="I200" i="8"/>
  <c r="Y200" i="8"/>
  <c r="Q192" i="8"/>
  <c r="I193" i="8"/>
  <c r="Y193" i="8"/>
  <c r="R191" i="8"/>
  <c r="J168" i="8"/>
  <c r="B169" i="8"/>
  <c r="R169" i="8"/>
  <c r="J170" i="8"/>
  <c r="B171" i="8"/>
  <c r="R171" i="8"/>
  <c r="J172" i="8"/>
  <c r="B173" i="8"/>
  <c r="R173" i="8"/>
  <c r="J174" i="8"/>
  <c r="B175" i="8"/>
  <c r="R175" i="8"/>
  <c r="J176" i="8"/>
  <c r="X176" i="8"/>
  <c r="J177" i="8"/>
  <c r="U177" i="8"/>
  <c r="I167" i="8"/>
  <c r="S167" i="8"/>
  <c r="B313" i="8"/>
  <c r="D230" i="8"/>
  <c r="L211" i="8"/>
  <c r="N200" i="8"/>
  <c r="O168" i="8"/>
  <c r="O172" i="8"/>
  <c r="G175" i="8"/>
  <c r="X177" i="8"/>
  <c r="C225" i="8"/>
  <c r="U210" i="8"/>
  <c r="V202" i="8"/>
  <c r="X191" i="8"/>
  <c r="X171" i="8"/>
  <c r="X175" i="8"/>
  <c r="L167" i="8"/>
  <c r="W344" i="8"/>
  <c r="L297" i="8"/>
  <c r="S223" i="8"/>
  <c r="C229" i="8"/>
  <c r="K234" i="8"/>
  <c r="S239" i="8"/>
  <c r="G221" i="8"/>
  <c r="X221" i="8"/>
  <c r="P210" i="8"/>
  <c r="H211" i="8"/>
  <c r="X211" i="8"/>
  <c r="Q209" i="8"/>
  <c r="I201" i="8"/>
  <c r="Y201" i="8"/>
  <c r="Q202" i="8"/>
  <c r="J200" i="8"/>
  <c r="B192" i="8"/>
  <c r="R192" i="8"/>
  <c r="J193" i="8"/>
  <c r="C191" i="8"/>
  <c r="S191" i="8"/>
  <c r="K168" i="8"/>
  <c r="C169" i="8"/>
  <c r="S169" i="8"/>
  <c r="K170" i="8"/>
  <c r="C171" i="8"/>
  <c r="S171" i="8"/>
  <c r="K172" i="8"/>
  <c r="C173" i="8"/>
  <c r="S173" i="8"/>
  <c r="K174" i="8"/>
  <c r="C175" i="8"/>
  <c r="S175" i="8"/>
  <c r="K176" i="8"/>
  <c r="Y176" i="8"/>
  <c r="K177" i="8"/>
  <c r="W177" i="8"/>
  <c r="J167" i="8"/>
  <c r="T167" i="8"/>
  <c r="N286" i="8"/>
  <c r="L235" i="8"/>
  <c r="E209" i="8"/>
  <c r="F192" i="8"/>
  <c r="G169" i="8"/>
  <c r="G173" i="8"/>
  <c r="O176" i="8"/>
  <c r="E276" i="8"/>
  <c r="M221" i="8"/>
  <c r="N201" i="8"/>
  <c r="O193" i="8"/>
  <c r="X169" i="8"/>
  <c r="P172" i="8"/>
  <c r="P176" i="8"/>
  <c r="J157" i="8"/>
  <c r="R157" i="8"/>
  <c r="J155" i="8"/>
  <c r="R155" i="8"/>
  <c r="J156" i="8"/>
  <c r="R156" i="8"/>
  <c r="C154" i="8"/>
  <c r="K154" i="8"/>
  <c r="S154" i="8"/>
  <c r="C118" i="8"/>
  <c r="K118" i="8"/>
  <c r="S118" i="8"/>
  <c r="C119" i="8"/>
  <c r="K119" i="8"/>
  <c r="S119" i="8"/>
  <c r="C120" i="8"/>
  <c r="K120" i="8"/>
  <c r="S120" i="8"/>
  <c r="C121" i="8"/>
  <c r="K121" i="8"/>
  <c r="S121" i="8"/>
  <c r="C122" i="8"/>
  <c r="K122" i="8"/>
  <c r="S122" i="8"/>
  <c r="C123" i="8"/>
  <c r="K123" i="8"/>
  <c r="S123" i="8"/>
  <c r="C124" i="8"/>
  <c r="K124" i="8"/>
  <c r="S124" i="8"/>
  <c r="C125" i="8"/>
  <c r="K125" i="8"/>
  <c r="S125" i="8"/>
  <c r="C126" i="8"/>
  <c r="K126" i="8"/>
  <c r="S126" i="8"/>
  <c r="C127" i="8"/>
  <c r="K127" i="8"/>
  <c r="S127" i="8"/>
  <c r="C128" i="8"/>
  <c r="K128" i="8"/>
  <c r="S128" i="8"/>
  <c r="C129" i="8"/>
  <c r="K129" i="8"/>
  <c r="S129" i="8"/>
  <c r="C130" i="8"/>
  <c r="K130" i="8"/>
  <c r="S130" i="8"/>
  <c r="C131" i="8"/>
  <c r="K131" i="8"/>
  <c r="S131" i="8"/>
  <c r="C132" i="8"/>
  <c r="K132" i="8"/>
  <c r="S132" i="8"/>
  <c r="C133" i="8"/>
  <c r="K133" i="8"/>
  <c r="S133" i="8"/>
  <c r="C157" i="8"/>
  <c r="K157" i="8"/>
  <c r="S157" i="8"/>
  <c r="C155" i="8"/>
  <c r="K155" i="8"/>
  <c r="S155" i="8"/>
  <c r="C156" i="8"/>
  <c r="K156" i="8"/>
  <c r="S156" i="8"/>
  <c r="D154" i="8"/>
  <c r="L154" i="8"/>
  <c r="T154" i="8"/>
  <c r="D118" i="8"/>
  <c r="L118" i="8"/>
  <c r="T118" i="8"/>
  <c r="D119" i="8"/>
  <c r="L119" i="8"/>
  <c r="T119" i="8"/>
  <c r="D120" i="8"/>
  <c r="L120" i="8"/>
  <c r="T120" i="8"/>
  <c r="D121" i="8"/>
  <c r="L121" i="8"/>
  <c r="T121" i="8"/>
  <c r="D122" i="8"/>
  <c r="L122" i="8"/>
  <c r="T122" i="8"/>
  <c r="D123" i="8"/>
  <c r="L123" i="8"/>
  <c r="T123" i="8"/>
  <c r="D124" i="8"/>
  <c r="L124" i="8"/>
  <c r="T124" i="8"/>
  <c r="D125" i="8"/>
  <c r="L125" i="8"/>
  <c r="T125" i="8"/>
  <c r="D126" i="8"/>
  <c r="L126" i="8"/>
  <c r="T126" i="8"/>
  <c r="D127" i="8"/>
  <c r="L127" i="8"/>
  <c r="T127" i="8"/>
  <c r="D128" i="8"/>
  <c r="L128" i="8"/>
  <c r="T128" i="8"/>
  <c r="D129" i="8"/>
  <c r="L129" i="8"/>
  <c r="T129" i="8"/>
  <c r="D130" i="8"/>
  <c r="L130" i="8"/>
  <c r="T130" i="8"/>
  <c r="D131" i="8"/>
  <c r="L131" i="8"/>
  <c r="T131" i="8"/>
  <c r="D132" i="8"/>
  <c r="L132" i="8"/>
  <c r="T132" i="8"/>
  <c r="D133" i="8"/>
  <c r="L133" i="8"/>
  <c r="T133" i="8"/>
  <c r="D134" i="8"/>
  <c r="L134" i="8"/>
  <c r="T134" i="8"/>
  <c r="D135" i="8"/>
  <c r="D157" i="8"/>
  <c r="L157" i="8"/>
  <c r="T157" i="8"/>
  <c r="D155" i="8"/>
  <c r="L155" i="8"/>
  <c r="T155" i="8"/>
  <c r="D156" i="8"/>
  <c r="L156" i="8"/>
  <c r="T156" i="8"/>
  <c r="E154" i="8"/>
  <c r="M154" i="8"/>
  <c r="U154" i="8"/>
  <c r="E118" i="8"/>
  <c r="M118" i="8"/>
  <c r="U118" i="8"/>
  <c r="E119" i="8"/>
  <c r="M119" i="8"/>
  <c r="U119" i="8"/>
  <c r="E120" i="8"/>
  <c r="M120" i="8"/>
  <c r="U120" i="8"/>
  <c r="E121" i="8"/>
  <c r="M121" i="8"/>
  <c r="U121" i="8"/>
  <c r="E122" i="8"/>
  <c r="M122" i="8"/>
  <c r="U122" i="8"/>
  <c r="E123" i="8"/>
  <c r="M123" i="8"/>
  <c r="U123" i="8"/>
  <c r="E124" i="8"/>
  <c r="M124" i="8"/>
  <c r="U124" i="8"/>
  <c r="E125" i="8"/>
  <c r="M125" i="8"/>
  <c r="U125" i="8"/>
  <c r="E126" i="8"/>
  <c r="M126" i="8"/>
  <c r="U126" i="8"/>
  <c r="E127" i="8"/>
  <c r="M127" i="8"/>
  <c r="U127" i="8"/>
  <c r="E128" i="8"/>
  <c r="M128" i="8"/>
  <c r="U128" i="8"/>
  <c r="E129" i="8"/>
  <c r="M129" i="8"/>
  <c r="U129" i="8"/>
  <c r="E130" i="8"/>
  <c r="M130" i="8"/>
  <c r="U130" i="8"/>
  <c r="E131" i="8"/>
  <c r="M131" i="8"/>
  <c r="U131" i="8"/>
  <c r="E132" i="8"/>
  <c r="M132" i="8"/>
  <c r="U132" i="8"/>
  <c r="E133" i="8"/>
  <c r="M133" i="8"/>
  <c r="U133" i="8"/>
  <c r="E134" i="8"/>
  <c r="M134" i="8"/>
  <c r="U134" i="8"/>
  <c r="E135" i="8"/>
  <c r="M135" i="8"/>
  <c r="U135" i="8"/>
  <c r="E136" i="8"/>
  <c r="M136" i="8"/>
  <c r="U136" i="8"/>
  <c r="E137" i="8"/>
  <c r="M137" i="8"/>
  <c r="U137" i="8"/>
  <c r="E138" i="8"/>
  <c r="E157" i="8"/>
  <c r="M157" i="8"/>
  <c r="U157" i="8"/>
  <c r="E155" i="8"/>
  <c r="M155" i="8"/>
  <c r="U155" i="8"/>
  <c r="E156" i="8"/>
  <c r="M156" i="8"/>
  <c r="U156" i="8"/>
  <c r="F157" i="8"/>
  <c r="N157" i="8"/>
  <c r="V157" i="8"/>
  <c r="F155" i="8"/>
  <c r="N155" i="8"/>
  <c r="V155" i="8"/>
  <c r="F156" i="8"/>
  <c r="N156" i="8"/>
  <c r="V156" i="8"/>
  <c r="G157" i="8"/>
  <c r="O157" i="8"/>
  <c r="W157" i="8"/>
  <c r="G155" i="8"/>
  <c r="O155" i="8"/>
  <c r="W155" i="8"/>
  <c r="G156" i="8"/>
  <c r="O156" i="8"/>
  <c r="W156" i="8"/>
  <c r="H154" i="8"/>
  <c r="P154" i="8"/>
  <c r="X154" i="8"/>
  <c r="H118" i="8"/>
  <c r="P118" i="8"/>
  <c r="X118" i="8"/>
  <c r="H119" i="8"/>
  <c r="P119" i="8"/>
  <c r="X119" i="8"/>
  <c r="H120" i="8"/>
  <c r="P120" i="8"/>
  <c r="X120" i="8"/>
  <c r="H121" i="8"/>
  <c r="P121" i="8"/>
  <c r="X121" i="8"/>
  <c r="H122" i="8"/>
  <c r="P122" i="8"/>
  <c r="X122" i="8"/>
  <c r="H123" i="8"/>
  <c r="P123" i="8"/>
  <c r="X123" i="8"/>
  <c r="H124" i="8"/>
  <c r="P124" i="8"/>
  <c r="X124" i="8"/>
  <c r="H125" i="8"/>
  <c r="P125" i="8"/>
  <c r="X125" i="8"/>
  <c r="H126" i="8"/>
  <c r="P126" i="8"/>
  <c r="X126" i="8"/>
  <c r="H127" i="8"/>
  <c r="P127" i="8"/>
  <c r="X127" i="8"/>
  <c r="H128" i="8"/>
  <c r="P128" i="8"/>
  <c r="X128" i="8"/>
  <c r="H129" i="8"/>
  <c r="P129" i="8"/>
  <c r="X129" i="8"/>
  <c r="H130" i="8"/>
  <c r="P130" i="8"/>
  <c r="X130" i="8"/>
  <c r="H131" i="8"/>
  <c r="P131" i="8"/>
  <c r="X131" i="8"/>
  <c r="H132" i="8"/>
  <c r="P132" i="8"/>
  <c r="X132" i="8"/>
  <c r="H133" i="8"/>
  <c r="P133" i="8"/>
  <c r="X133" i="8"/>
  <c r="H134" i="8"/>
  <c r="P134" i="8"/>
  <c r="X134" i="8"/>
  <c r="H135" i="8"/>
  <c r="P135" i="8"/>
  <c r="X135" i="8"/>
  <c r="H157" i="8"/>
  <c r="P157" i="8"/>
  <c r="X157" i="8"/>
  <c r="H155" i="8"/>
  <c r="P155" i="8"/>
  <c r="X155" i="8"/>
  <c r="H156" i="8"/>
  <c r="P156" i="8"/>
  <c r="X156" i="8"/>
  <c r="I154" i="8"/>
  <c r="Q154" i="8"/>
  <c r="Y154" i="8"/>
  <c r="I118" i="8"/>
  <c r="Q118" i="8"/>
  <c r="Y118" i="8"/>
  <c r="I119" i="8"/>
  <c r="Q119" i="8"/>
  <c r="Y119" i="8"/>
  <c r="I120" i="8"/>
  <c r="Q120" i="8"/>
  <c r="Y120" i="8"/>
  <c r="I121" i="8"/>
  <c r="Q121" i="8"/>
  <c r="Y121" i="8"/>
  <c r="I122" i="8"/>
  <c r="Q122" i="8"/>
  <c r="Y122" i="8"/>
  <c r="I123" i="8"/>
  <c r="Q123" i="8"/>
  <c r="Y123" i="8"/>
  <c r="I124" i="8"/>
  <c r="Q124" i="8"/>
  <c r="Y124" i="8"/>
  <c r="I125" i="8"/>
  <c r="Q125" i="8"/>
  <c r="Y125" i="8"/>
  <c r="I126" i="8"/>
  <c r="Q126" i="8"/>
  <c r="Y126" i="8"/>
  <c r="I127" i="8"/>
  <c r="Q127" i="8"/>
  <c r="Y127" i="8"/>
  <c r="I128" i="8"/>
  <c r="Q128" i="8"/>
  <c r="Y128" i="8"/>
  <c r="I129" i="8"/>
  <c r="Q129" i="8"/>
  <c r="Y129" i="8"/>
  <c r="I130" i="8"/>
  <c r="Q130" i="8"/>
  <c r="Y130" i="8"/>
  <c r="I131" i="8"/>
  <c r="Q131" i="8"/>
  <c r="Y131" i="8"/>
  <c r="I132" i="8"/>
  <c r="Q132" i="8"/>
  <c r="Y132" i="8"/>
  <c r="I133" i="8"/>
  <c r="Q133" i="8"/>
  <c r="Y133" i="8"/>
  <c r="I134" i="8"/>
  <c r="Q134" i="8"/>
  <c r="Y134" i="8"/>
  <c r="I135" i="8"/>
  <c r="Q135" i="8"/>
  <c r="Y135" i="8"/>
  <c r="I136" i="8"/>
  <c r="Q136" i="8"/>
  <c r="Y136" i="8"/>
  <c r="I137" i="8"/>
  <c r="Q137" i="8"/>
  <c r="Y137" i="8"/>
  <c r="I138" i="8"/>
  <c r="Q138" i="8"/>
  <c r="Y138" i="8"/>
  <c r="I139" i="8"/>
  <c r="Q139" i="8"/>
  <c r="Y139" i="8"/>
  <c r="I140" i="8"/>
  <c r="Q140" i="8"/>
  <c r="Y140" i="8"/>
  <c r="I141" i="8"/>
  <c r="Q141" i="8"/>
  <c r="Y141" i="8"/>
  <c r="I142" i="8"/>
  <c r="I157" i="8"/>
  <c r="Y156" i="8"/>
  <c r="W154" i="8"/>
  <c r="V118" i="8"/>
  <c r="R119" i="8"/>
  <c r="O120" i="8"/>
  <c r="N121" i="8"/>
  <c r="J122" i="8"/>
  <c r="G123" i="8"/>
  <c r="F124" i="8"/>
  <c r="B125" i="8"/>
  <c r="W125" i="8"/>
  <c r="V126" i="8"/>
  <c r="R127" i="8"/>
  <c r="O128" i="8"/>
  <c r="N129" i="8"/>
  <c r="J130" i="8"/>
  <c r="G131" i="8"/>
  <c r="F132" i="8"/>
  <c r="B133" i="8"/>
  <c r="W133" i="8"/>
  <c r="O134" i="8"/>
  <c r="G135" i="8"/>
  <c r="T135" i="8"/>
  <c r="H136" i="8"/>
  <c r="S136" i="8"/>
  <c r="F137" i="8"/>
  <c r="P137" i="8"/>
  <c r="C138" i="8"/>
  <c r="M138" i="8"/>
  <c r="V138" i="8"/>
  <c r="G139" i="8"/>
  <c r="P139" i="8"/>
  <c r="B140" i="8"/>
  <c r="K140" i="8"/>
  <c r="T140" i="8"/>
  <c r="E141" i="8"/>
  <c r="N141" i="8"/>
  <c r="W141" i="8"/>
  <c r="H142" i="8"/>
  <c r="Q142" i="8"/>
  <c r="Y142" i="8"/>
  <c r="J117" i="8"/>
  <c r="R117" i="8"/>
  <c r="B82" i="8"/>
  <c r="J82" i="8"/>
  <c r="R82" i="8"/>
  <c r="B83" i="8"/>
  <c r="J83" i="8"/>
  <c r="R83" i="8"/>
  <c r="B84" i="8"/>
  <c r="J84" i="8"/>
  <c r="R84" i="8"/>
  <c r="B85" i="8"/>
  <c r="J85" i="8"/>
  <c r="R85" i="8"/>
  <c r="B86" i="8"/>
  <c r="J86" i="8"/>
  <c r="R86" i="8"/>
  <c r="B87" i="8"/>
  <c r="J87" i="8"/>
  <c r="R87" i="8"/>
  <c r="B88" i="8"/>
  <c r="J88" i="8"/>
  <c r="R88" i="8"/>
  <c r="B89" i="8"/>
  <c r="J89" i="8"/>
  <c r="R89" i="8"/>
  <c r="B90" i="8"/>
  <c r="J90" i="8"/>
  <c r="R90" i="8"/>
  <c r="B91" i="8"/>
  <c r="J91" i="8"/>
  <c r="Q157" i="8"/>
  <c r="F154" i="8"/>
  <c r="B118" i="8"/>
  <c r="W118" i="8"/>
  <c r="V119" i="8"/>
  <c r="R120" i="8"/>
  <c r="O121" i="8"/>
  <c r="N122" i="8"/>
  <c r="J123" i="8"/>
  <c r="G124" i="8"/>
  <c r="F125" i="8"/>
  <c r="B126" i="8"/>
  <c r="W126" i="8"/>
  <c r="V127" i="8"/>
  <c r="R128" i="8"/>
  <c r="O129" i="8"/>
  <c r="N130" i="8"/>
  <c r="J131" i="8"/>
  <c r="G132" i="8"/>
  <c r="F133" i="8"/>
  <c r="B134" i="8"/>
  <c r="R134" i="8"/>
  <c r="J135" i="8"/>
  <c r="V135" i="8"/>
  <c r="J136" i="8"/>
  <c r="T136" i="8"/>
  <c r="G137" i="8"/>
  <c r="R137" i="8"/>
  <c r="D138" i="8"/>
  <c r="N138" i="8"/>
  <c r="W138" i="8"/>
  <c r="H139" i="8"/>
  <c r="R139" i="8"/>
  <c r="C140" i="8"/>
  <c r="L140" i="8"/>
  <c r="U140" i="8"/>
  <c r="F141" i="8"/>
  <c r="O141" i="8"/>
  <c r="X141" i="8"/>
  <c r="J142" i="8"/>
  <c r="R142" i="8"/>
  <c r="C117" i="8"/>
  <c r="K117" i="8"/>
  <c r="S117" i="8"/>
  <c r="C82" i="8"/>
  <c r="K82" i="8"/>
  <c r="S82" i="8"/>
  <c r="C83" i="8"/>
  <c r="K83" i="8"/>
  <c r="S83" i="8"/>
  <c r="C84" i="8"/>
  <c r="K84" i="8"/>
  <c r="S84" i="8"/>
  <c r="C85" i="8"/>
  <c r="K85" i="8"/>
  <c r="S85" i="8"/>
  <c r="C86" i="8"/>
  <c r="K86" i="8"/>
  <c r="S86" i="8"/>
  <c r="C87" i="8"/>
  <c r="K87" i="8"/>
  <c r="S87" i="8"/>
  <c r="C88" i="8"/>
  <c r="K88" i="8"/>
  <c r="S88" i="8"/>
  <c r="C89" i="8"/>
  <c r="K89" i="8"/>
  <c r="S89" i="8"/>
  <c r="C90" i="8"/>
  <c r="K90" i="8"/>
  <c r="S90" i="8"/>
  <c r="C91" i="8"/>
  <c r="K91" i="8"/>
  <c r="S91" i="8"/>
  <c r="C92" i="8"/>
  <c r="Y157" i="8"/>
  <c r="G154" i="8"/>
  <c r="F118" i="8"/>
  <c r="B119" i="8"/>
  <c r="W119" i="8"/>
  <c r="V120" i="8"/>
  <c r="R121" i="8"/>
  <c r="O122" i="8"/>
  <c r="N123" i="8"/>
  <c r="J124" i="8"/>
  <c r="G125" i="8"/>
  <c r="F126" i="8"/>
  <c r="B127" i="8"/>
  <c r="W127" i="8"/>
  <c r="V128" i="8"/>
  <c r="R129" i="8"/>
  <c r="O130" i="8"/>
  <c r="N131" i="8"/>
  <c r="J132" i="8"/>
  <c r="G133" i="8"/>
  <c r="C134" i="8"/>
  <c r="S134" i="8"/>
  <c r="K135" i="8"/>
  <c r="W135" i="8"/>
  <c r="K136" i="8"/>
  <c r="V136" i="8"/>
  <c r="H137" i="8"/>
  <c r="S137" i="8"/>
  <c r="F138" i="8"/>
  <c r="O138" i="8"/>
  <c r="X138" i="8"/>
  <c r="J139" i="8"/>
  <c r="S139" i="8"/>
  <c r="D140" i="8"/>
  <c r="M140" i="8"/>
  <c r="V140" i="8"/>
  <c r="G141" i="8"/>
  <c r="P141" i="8"/>
  <c r="B142" i="8"/>
  <c r="K142" i="8"/>
  <c r="S142" i="8"/>
  <c r="D117" i="8"/>
  <c r="L117" i="8"/>
  <c r="T117" i="8"/>
  <c r="D82" i="8"/>
  <c r="L82" i="8"/>
  <c r="T82" i="8"/>
  <c r="D83" i="8"/>
  <c r="L83" i="8"/>
  <c r="T83" i="8"/>
  <c r="D84" i="8"/>
  <c r="L84" i="8"/>
  <c r="T84" i="8"/>
  <c r="D85" i="8"/>
  <c r="L85" i="8"/>
  <c r="T85" i="8"/>
  <c r="D86" i="8"/>
  <c r="L86" i="8"/>
  <c r="T86" i="8"/>
  <c r="D87" i="8"/>
  <c r="L87" i="8"/>
  <c r="T87" i="8"/>
  <c r="D88" i="8"/>
  <c r="L88" i="8"/>
  <c r="T88" i="8"/>
  <c r="D89" i="8"/>
  <c r="L89" i="8"/>
  <c r="T89" i="8"/>
  <c r="D90" i="8"/>
  <c r="L90" i="8"/>
  <c r="T90" i="8"/>
  <c r="D91" i="8"/>
  <c r="L91" i="8"/>
  <c r="T91" i="8"/>
  <c r="D92" i="8"/>
  <c r="L92" i="8"/>
  <c r="T92" i="8"/>
  <c r="D93" i="8"/>
  <c r="L93" i="8"/>
  <c r="T93" i="8"/>
  <c r="D94" i="8"/>
  <c r="L94" i="8"/>
  <c r="T94" i="8"/>
  <c r="D95" i="8"/>
  <c r="L95" i="8"/>
  <c r="I155" i="8"/>
  <c r="J154" i="8"/>
  <c r="G118" i="8"/>
  <c r="F119" i="8"/>
  <c r="B120" i="8"/>
  <c r="W120" i="8"/>
  <c r="V121" i="8"/>
  <c r="R122" i="8"/>
  <c r="O123" i="8"/>
  <c r="N124" i="8"/>
  <c r="J125" i="8"/>
  <c r="G126" i="8"/>
  <c r="F127" i="8"/>
  <c r="B128" i="8"/>
  <c r="W128" i="8"/>
  <c r="V129" i="8"/>
  <c r="R130" i="8"/>
  <c r="O131" i="8"/>
  <c r="N132" i="8"/>
  <c r="J133" i="8"/>
  <c r="F134" i="8"/>
  <c r="V134" i="8"/>
  <c r="L135" i="8"/>
  <c r="B136" i="8"/>
  <c r="L136" i="8"/>
  <c r="W136" i="8"/>
  <c r="J137" i="8"/>
  <c r="T137" i="8"/>
  <c r="G138" i="8"/>
  <c r="P138" i="8"/>
  <c r="B139" i="8"/>
  <c r="K139" i="8"/>
  <c r="T139" i="8"/>
  <c r="E140" i="8"/>
  <c r="N140" i="8"/>
  <c r="W140" i="8"/>
  <c r="H141" i="8"/>
  <c r="R141" i="8"/>
  <c r="C142" i="8"/>
  <c r="L142" i="8"/>
  <c r="T142" i="8"/>
  <c r="E117" i="8"/>
  <c r="M117" i="8"/>
  <c r="U117" i="8"/>
  <c r="E82" i="8"/>
  <c r="M82" i="8"/>
  <c r="U82" i="8"/>
  <c r="E83" i="8"/>
  <c r="M83" i="8"/>
  <c r="U83" i="8"/>
  <c r="E84" i="8"/>
  <c r="M84" i="8"/>
  <c r="U84" i="8"/>
  <c r="E85" i="8"/>
  <c r="M85" i="8"/>
  <c r="U85" i="8"/>
  <c r="E86" i="8"/>
  <c r="M86" i="8"/>
  <c r="U86" i="8"/>
  <c r="E87" i="8"/>
  <c r="M87" i="8"/>
  <c r="U87" i="8"/>
  <c r="E88" i="8"/>
  <c r="M88" i="8"/>
  <c r="U88" i="8"/>
  <c r="E89" i="8"/>
  <c r="M89" i="8"/>
  <c r="U89" i="8"/>
  <c r="E90" i="8"/>
  <c r="M90" i="8"/>
  <c r="U90" i="8"/>
  <c r="E91" i="8"/>
  <c r="M91" i="8"/>
  <c r="U91" i="8"/>
  <c r="Q155" i="8"/>
  <c r="N154" i="8"/>
  <c r="J118" i="8"/>
  <c r="G119" i="8"/>
  <c r="Y155" i="8"/>
  <c r="O154" i="8"/>
  <c r="N118" i="8"/>
  <c r="J119" i="8"/>
  <c r="I156" i="8"/>
  <c r="R154" i="8"/>
  <c r="O118" i="8"/>
  <c r="N119" i="8"/>
  <c r="J120" i="8"/>
  <c r="G121" i="8"/>
  <c r="F122" i="8"/>
  <c r="B123" i="8"/>
  <c r="W123" i="8"/>
  <c r="V124" i="8"/>
  <c r="R125" i="8"/>
  <c r="O126" i="8"/>
  <c r="N127" i="8"/>
  <c r="J128" i="8"/>
  <c r="G129" i="8"/>
  <c r="F130" i="8"/>
  <c r="B131" i="8"/>
  <c r="W131" i="8"/>
  <c r="V132" i="8"/>
  <c r="R133" i="8"/>
  <c r="K134" i="8"/>
  <c r="C135" i="8"/>
  <c r="R135" i="8"/>
  <c r="F136" i="8"/>
  <c r="P136" i="8"/>
  <c r="C137" i="8"/>
  <c r="N137" i="8"/>
  <c r="X137" i="8"/>
  <c r="K138" i="8"/>
  <c r="T138" i="8"/>
  <c r="E139" i="8"/>
  <c r="N139" i="8"/>
  <c r="W139" i="8"/>
  <c r="H140" i="8"/>
  <c r="R140" i="8"/>
  <c r="C141" i="8"/>
  <c r="L141" i="8"/>
  <c r="U141" i="8"/>
  <c r="F142" i="8"/>
  <c r="O142" i="8"/>
  <c r="W142" i="8"/>
  <c r="H117" i="8"/>
  <c r="P117" i="8"/>
  <c r="X117" i="8"/>
  <c r="H82" i="8"/>
  <c r="P82" i="8"/>
  <c r="X82" i="8"/>
  <c r="H83" i="8"/>
  <c r="P83" i="8"/>
  <c r="X83" i="8"/>
  <c r="H84" i="8"/>
  <c r="P84" i="8"/>
  <c r="X84" i="8"/>
  <c r="H85" i="8"/>
  <c r="P85" i="8"/>
  <c r="X85" i="8"/>
  <c r="H86" i="8"/>
  <c r="P86" i="8"/>
  <c r="X86" i="8"/>
  <c r="H87" i="8"/>
  <c r="P87" i="8"/>
  <c r="X87" i="8"/>
  <c r="H88" i="8"/>
  <c r="P88" i="8"/>
  <c r="X88" i="8"/>
  <c r="H89" i="8"/>
  <c r="P89" i="8"/>
  <c r="X89" i="8"/>
  <c r="H90" i="8"/>
  <c r="P90" i="8"/>
  <c r="X90" i="8"/>
  <c r="H91" i="8"/>
  <c r="P91" i="8"/>
  <c r="X91" i="8"/>
  <c r="Q156" i="8"/>
  <c r="F121" i="8"/>
  <c r="R123" i="8"/>
  <c r="V125" i="8"/>
  <c r="G128" i="8"/>
  <c r="V130" i="8"/>
  <c r="W132" i="8"/>
  <c r="B135" i="8"/>
  <c r="N136" i="8"/>
  <c r="O137" i="8"/>
  <c r="S138" i="8"/>
  <c r="U139" i="8"/>
  <c r="S140" i="8"/>
  <c r="T141" i="8"/>
  <c r="U142" i="8"/>
  <c r="Q117" i="8"/>
  <c r="O82" i="8"/>
  <c r="N83" i="8"/>
  <c r="I84" i="8"/>
  <c r="G85" i="8"/>
  <c r="F86" i="8"/>
  <c r="Y86" i="8"/>
  <c r="W87" i="8"/>
  <c r="V88" i="8"/>
  <c r="Q89" i="8"/>
  <c r="O90" i="8"/>
  <c r="N91" i="8"/>
  <c r="E92" i="8"/>
  <c r="N92" i="8"/>
  <c r="W92" i="8"/>
  <c r="H93" i="8"/>
  <c r="Q93" i="8"/>
  <c r="B94" i="8"/>
  <c r="K94" i="8"/>
  <c r="U94" i="8"/>
  <c r="V154" i="8"/>
  <c r="J121" i="8"/>
  <c r="V123" i="8"/>
  <c r="J126" i="8"/>
  <c r="N128" i="8"/>
  <c r="W130" i="8"/>
  <c r="N133" i="8"/>
  <c r="F135" i="8"/>
  <c r="O136" i="8"/>
  <c r="V137" i="8"/>
  <c r="U138" i="8"/>
  <c r="V139" i="8"/>
  <c r="X140" i="8"/>
  <c r="V141" i="8"/>
  <c r="V142" i="8"/>
  <c r="V117" i="8"/>
  <c r="Q82" i="8"/>
  <c r="O83" i="8"/>
  <c r="N84" i="8"/>
  <c r="I85" i="8"/>
  <c r="G86" i="8"/>
  <c r="F87" i="8"/>
  <c r="Y87" i="8"/>
  <c r="W88" i="8"/>
  <c r="V89" i="8"/>
  <c r="Q90" i="8"/>
  <c r="O91" i="8"/>
  <c r="F92" i="8"/>
  <c r="O92" i="8"/>
  <c r="X92" i="8"/>
  <c r="I93" i="8"/>
  <c r="R93" i="8"/>
  <c r="C94" i="8"/>
  <c r="M94" i="8"/>
  <c r="V94" i="8"/>
  <c r="R118" i="8"/>
  <c r="W121" i="8"/>
  <c r="B124" i="8"/>
  <c r="N126" i="8"/>
  <c r="B129" i="8"/>
  <c r="F131" i="8"/>
  <c r="O133" i="8"/>
  <c r="N135" i="8"/>
  <c r="R136" i="8"/>
  <c r="W137" i="8"/>
  <c r="C139" i="8"/>
  <c r="X139" i="8"/>
  <c r="B141" i="8"/>
  <c r="D142" i="8"/>
  <c r="X142" i="8"/>
  <c r="W117" i="8"/>
  <c r="V82" i="8"/>
  <c r="Q83" i="8"/>
  <c r="O84" i="8"/>
  <c r="N85" i="8"/>
  <c r="I86" i="8"/>
  <c r="G87" i="8"/>
  <c r="F88" i="8"/>
  <c r="Y88" i="8"/>
  <c r="W89" i="8"/>
  <c r="V90" i="8"/>
  <c r="Q91" i="8"/>
  <c r="G92" i="8"/>
  <c r="P92" i="8"/>
  <c r="Y92" i="8"/>
  <c r="J93" i="8"/>
  <c r="S93" i="8"/>
  <c r="E94" i="8"/>
  <c r="N94" i="8"/>
  <c r="W94" i="8"/>
  <c r="H95" i="8"/>
  <c r="Q95" i="8"/>
  <c r="Y95" i="8"/>
  <c r="I96" i="8"/>
  <c r="Q96" i="8"/>
  <c r="Y96" i="8"/>
  <c r="I97" i="8"/>
  <c r="Q97" i="8"/>
  <c r="Y97" i="8"/>
  <c r="I98" i="8"/>
  <c r="Q98" i="8"/>
  <c r="Y98" i="8"/>
  <c r="I99" i="8"/>
  <c r="Q99" i="8"/>
  <c r="Y99" i="8"/>
  <c r="I100" i="8"/>
  <c r="Q100" i="8"/>
  <c r="Y100" i="8"/>
  <c r="I101" i="8"/>
  <c r="Q101" i="8"/>
  <c r="Y101" i="8"/>
  <c r="I102" i="8"/>
  <c r="O119" i="8"/>
  <c r="B122" i="8"/>
  <c r="O124" i="8"/>
  <c r="R126" i="8"/>
  <c r="F129" i="8"/>
  <c r="R131" i="8"/>
  <c r="V133" i="8"/>
  <c r="O135" i="8"/>
  <c r="X136" i="8"/>
  <c r="B138" i="8"/>
  <c r="D139" i="8"/>
  <c r="F140" i="8"/>
  <c r="D141" i="8"/>
  <c r="E142" i="8"/>
  <c r="F117" i="8"/>
  <c r="Y117" i="8"/>
  <c r="W82" i="8"/>
  <c r="V83" i="8"/>
  <c r="Q84" i="8"/>
  <c r="O85" i="8"/>
  <c r="N86" i="8"/>
  <c r="I87" i="8"/>
  <c r="G88" i="8"/>
  <c r="F89" i="8"/>
  <c r="Y89" i="8"/>
  <c r="W90" i="8"/>
  <c r="R91" i="8"/>
  <c r="H92" i="8"/>
  <c r="Q92" i="8"/>
  <c r="B93" i="8"/>
  <c r="K93" i="8"/>
  <c r="U93" i="8"/>
  <c r="F94" i="8"/>
  <c r="O94" i="8"/>
  <c r="X94" i="8"/>
  <c r="I95" i="8"/>
  <c r="R95" i="8"/>
  <c r="B96" i="8"/>
  <c r="J96" i="8"/>
  <c r="R96" i="8"/>
  <c r="B97" i="8"/>
  <c r="J97" i="8"/>
  <c r="R97" i="8"/>
  <c r="B98" i="8"/>
  <c r="J98" i="8"/>
  <c r="R98" i="8"/>
  <c r="B99" i="8"/>
  <c r="J99" i="8"/>
  <c r="R99" i="8"/>
  <c r="B100" i="8"/>
  <c r="J100" i="8"/>
  <c r="R100" i="8"/>
  <c r="B101" i="8"/>
  <c r="J101" i="8"/>
  <c r="R101" i="8"/>
  <c r="B102" i="8"/>
  <c r="J102" i="8"/>
  <c r="R102" i="8"/>
  <c r="B103" i="8"/>
  <c r="J103" i="8"/>
  <c r="R103" i="8"/>
  <c r="B104" i="8"/>
  <c r="J104" i="8"/>
  <c r="R104" i="8"/>
  <c r="B105" i="8"/>
  <c r="J105" i="8"/>
  <c r="R105" i="8"/>
  <c r="B106" i="8"/>
  <c r="J106" i="8"/>
  <c r="R106" i="8"/>
  <c r="B107" i="8"/>
  <c r="J107" i="8"/>
  <c r="R107" i="8"/>
  <c r="B108" i="8"/>
  <c r="J108" i="8"/>
  <c r="R108" i="8"/>
  <c r="B109" i="8"/>
  <c r="J109" i="8"/>
  <c r="R109" i="8"/>
  <c r="C81" i="8"/>
  <c r="K81" i="8"/>
  <c r="S81" i="8"/>
  <c r="C46" i="8"/>
  <c r="K46" i="8"/>
  <c r="S46" i="8"/>
  <c r="F120" i="8"/>
  <c r="G122" i="8"/>
  <c r="R124" i="8"/>
  <c r="G127" i="8"/>
  <c r="J129" i="8"/>
  <c r="V131" i="8"/>
  <c r="G134" i="8"/>
  <c r="S135" i="8"/>
  <c r="B137" i="8"/>
  <c r="H138" i="8"/>
  <c r="F139" i="8"/>
  <c r="G140" i="8"/>
  <c r="J141" i="8"/>
  <c r="G142" i="8"/>
  <c r="G117" i="8"/>
  <c r="F82" i="8"/>
  <c r="Y82" i="8"/>
  <c r="W83" i="8"/>
  <c r="V84" i="8"/>
  <c r="Q85" i="8"/>
  <c r="O86" i="8"/>
  <c r="N87" i="8"/>
  <c r="I88" i="8"/>
  <c r="G89" i="8"/>
  <c r="F90" i="8"/>
  <c r="Y90" i="8"/>
  <c r="V91" i="8"/>
  <c r="I92" i="8"/>
  <c r="R92" i="8"/>
  <c r="C93" i="8"/>
  <c r="M93" i="8"/>
  <c r="V93" i="8"/>
  <c r="G94" i="8"/>
  <c r="P94" i="8"/>
  <c r="Y94" i="8"/>
  <c r="J95" i="8"/>
  <c r="S95" i="8"/>
  <c r="G120" i="8"/>
  <c r="V122" i="8"/>
  <c r="W124" i="8"/>
  <c r="J127" i="8"/>
  <c r="W129" i="8"/>
  <c r="B132" i="8"/>
  <c r="J134" i="8"/>
  <c r="C136" i="8"/>
  <c r="D137" i="8"/>
  <c r="J138" i="8"/>
  <c r="L139" i="8"/>
  <c r="J140" i="8"/>
  <c r="K141" i="8"/>
  <c r="M142" i="8"/>
  <c r="I117" i="8"/>
  <c r="G82" i="8"/>
  <c r="F83" i="8"/>
  <c r="Y83" i="8"/>
  <c r="W84" i="8"/>
  <c r="V85" i="8"/>
  <c r="Q86" i="8"/>
  <c r="O87" i="8"/>
  <c r="N88" i="8"/>
  <c r="I89" i="8"/>
  <c r="G90" i="8"/>
  <c r="F91" i="8"/>
  <c r="W91" i="8"/>
  <c r="J92" i="8"/>
  <c r="S92" i="8"/>
  <c r="E93" i="8"/>
  <c r="N93" i="8"/>
  <c r="W93" i="8"/>
  <c r="H94" i="8"/>
  <c r="Q94" i="8"/>
  <c r="B95" i="8"/>
  <c r="K95" i="8"/>
  <c r="T95" i="8"/>
  <c r="N120" i="8"/>
  <c r="W122" i="8"/>
  <c r="N125" i="8"/>
  <c r="O127" i="8"/>
  <c r="B130" i="8"/>
  <c r="O132" i="8"/>
  <c r="N134" i="8"/>
  <c r="D136" i="8"/>
  <c r="K137" i="8"/>
  <c r="L138" i="8"/>
  <c r="M139" i="8"/>
  <c r="O140" i="8"/>
  <c r="M141" i="8"/>
  <c r="N142" i="8"/>
  <c r="N117" i="8"/>
  <c r="I82" i="8"/>
  <c r="G83" i="8"/>
  <c r="F84" i="8"/>
  <c r="Y84" i="8"/>
  <c r="W85" i="8"/>
  <c r="V86" i="8"/>
  <c r="Q87" i="8"/>
  <c r="O88" i="8"/>
  <c r="N89" i="8"/>
  <c r="I90" i="8"/>
  <c r="G91" i="8"/>
  <c r="Y91" i="8"/>
  <c r="K92" i="8"/>
  <c r="U92" i="8"/>
  <c r="F93" i="8"/>
  <c r="O93" i="8"/>
  <c r="X93" i="8"/>
  <c r="I94" i="8"/>
  <c r="R94" i="8"/>
  <c r="C95" i="8"/>
  <c r="M95" i="8"/>
  <c r="U95" i="8"/>
  <c r="E96" i="8"/>
  <c r="M96" i="8"/>
  <c r="U96" i="8"/>
  <c r="E97" i="8"/>
  <c r="M97" i="8"/>
  <c r="U97" i="8"/>
  <c r="E98" i="8"/>
  <c r="M98" i="8"/>
  <c r="U98" i="8"/>
  <c r="E99" i="8"/>
  <c r="M99" i="8"/>
  <c r="U99" i="8"/>
  <c r="E100" i="8"/>
  <c r="M100" i="8"/>
  <c r="U100" i="8"/>
  <c r="E101" i="8"/>
  <c r="M101" i="8"/>
  <c r="U101" i="8"/>
  <c r="E102" i="8"/>
  <c r="M102" i="8"/>
  <c r="U102" i="8"/>
  <c r="E103" i="8"/>
  <c r="M103" i="8"/>
  <c r="U103" i="8"/>
  <c r="E104" i="8"/>
  <c r="M104" i="8"/>
  <c r="U104" i="8"/>
  <c r="E105" i="8"/>
  <c r="M105" i="8"/>
  <c r="U105" i="8"/>
  <c r="E106" i="8"/>
  <c r="M106" i="8"/>
  <c r="U106" i="8"/>
  <c r="E107" i="8"/>
  <c r="M107" i="8"/>
  <c r="B121" i="8"/>
  <c r="L137" i="8"/>
  <c r="I83" i="8"/>
  <c r="N90" i="8"/>
  <c r="J94" i="8"/>
  <c r="V95" i="8"/>
  <c r="K96" i="8"/>
  <c r="W96" i="8"/>
  <c r="L97" i="8"/>
  <c r="X97" i="8"/>
  <c r="N98" i="8"/>
  <c r="C99" i="8"/>
  <c r="O99" i="8"/>
  <c r="D100" i="8"/>
  <c r="P100" i="8"/>
  <c r="F101" i="8"/>
  <c r="S101" i="8"/>
  <c r="G102" i="8"/>
  <c r="S102" i="8"/>
  <c r="F103" i="8"/>
  <c r="P103" i="8"/>
  <c r="C104" i="8"/>
  <c r="N104" i="8"/>
  <c r="X104" i="8"/>
  <c r="K105" i="8"/>
  <c r="V105" i="8"/>
  <c r="H106" i="8"/>
  <c r="S106" i="8"/>
  <c r="F107" i="8"/>
  <c r="P107" i="8"/>
  <c r="Y107" i="8"/>
  <c r="K108" i="8"/>
  <c r="T108" i="8"/>
  <c r="E109" i="8"/>
  <c r="N109" i="8"/>
  <c r="W109" i="8"/>
  <c r="I81" i="8"/>
  <c r="R81" i="8"/>
  <c r="D46" i="8"/>
  <c r="M46" i="8"/>
  <c r="V46" i="8"/>
  <c r="F47" i="8"/>
  <c r="N47" i="8"/>
  <c r="V47" i="8"/>
  <c r="F48" i="8"/>
  <c r="N48" i="8"/>
  <c r="V48" i="8"/>
  <c r="F49" i="8"/>
  <c r="N49" i="8"/>
  <c r="V49" i="8"/>
  <c r="F50" i="8"/>
  <c r="N50" i="8"/>
  <c r="V50" i="8"/>
  <c r="F51" i="8"/>
  <c r="N51" i="8"/>
  <c r="V51" i="8"/>
  <c r="F52" i="8"/>
  <c r="N52" i="8"/>
  <c r="V52" i="8"/>
  <c r="F53" i="8"/>
  <c r="N53" i="8"/>
  <c r="V53" i="8"/>
  <c r="F54" i="8"/>
  <c r="N54" i="8"/>
  <c r="V54" i="8"/>
  <c r="F55" i="8"/>
  <c r="N55" i="8"/>
  <c r="V55" i="8"/>
  <c r="F56" i="8"/>
  <c r="N56" i="8"/>
  <c r="V56" i="8"/>
  <c r="F57" i="8"/>
  <c r="N57" i="8"/>
  <c r="V57" i="8"/>
  <c r="F58" i="8"/>
  <c r="N58" i="8"/>
  <c r="V58" i="8"/>
  <c r="F59" i="8"/>
  <c r="N59" i="8"/>
  <c r="V59" i="8"/>
  <c r="F60" i="8"/>
  <c r="N60" i="8"/>
  <c r="V60" i="8"/>
  <c r="F61" i="8"/>
  <c r="N61" i="8"/>
  <c r="F123" i="8"/>
  <c r="R138" i="8"/>
  <c r="G84" i="8"/>
  <c r="I91" i="8"/>
  <c r="S94" i="8"/>
  <c r="W95" i="8"/>
  <c r="L96" i="8"/>
  <c r="X96" i="8"/>
  <c r="N97" i="8"/>
  <c r="C98" i="8"/>
  <c r="O98" i="8"/>
  <c r="D99" i="8"/>
  <c r="P99" i="8"/>
  <c r="F100" i="8"/>
  <c r="S100" i="8"/>
  <c r="G101" i="8"/>
  <c r="T101" i="8"/>
  <c r="H102" i="8"/>
  <c r="T102" i="8"/>
  <c r="G103" i="8"/>
  <c r="Q103" i="8"/>
  <c r="D104" i="8"/>
  <c r="O104" i="8"/>
  <c r="Y104" i="8"/>
  <c r="L105" i="8"/>
  <c r="W105" i="8"/>
  <c r="I106" i="8"/>
  <c r="T106" i="8"/>
  <c r="G107" i="8"/>
  <c r="Q107" i="8"/>
  <c r="C108" i="8"/>
  <c r="L108" i="8"/>
  <c r="U108" i="8"/>
  <c r="F109" i="8"/>
  <c r="O109" i="8"/>
  <c r="X109" i="8"/>
  <c r="J81" i="8"/>
  <c r="T81" i="8"/>
  <c r="E46" i="8"/>
  <c r="N46" i="8"/>
  <c r="W46" i="8"/>
  <c r="G47" i="8"/>
  <c r="O47" i="8"/>
  <c r="W47" i="8"/>
  <c r="G48" i="8"/>
  <c r="O48" i="8"/>
  <c r="W48" i="8"/>
  <c r="G49" i="8"/>
  <c r="O49" i="8"/>
  <c r="W49" i="8"/>
  <c r="G50" i="8"/>
  <c r="O50" i="8"/>
  <c r="W50" i="8"/>
  <c r="G51" i="8"/>
  <c r="O51" i="8"/>
  <c r="W51" i="8"/>
  <c r="G52" i="8"/>
  <c r="O52" i="8"/>
  <c r="W52" i="8"/>
  <c r="G53" i="8"/>
  <c r="O53" i="8"/>
  <c r="W53" i="8"/>
  <c r="G54" i="8"/>
  <c r="O54" i="8"/>
  <c r="W54" i="8"/>
  <c r="G55" i="8"/>
  <c r="O125" i="8"/>
  <c r="O139" i="8"/>
  <c r="F85" i="8"/>
  <c r="B92" i="8"/>
  <c r="E95" i="8"/>
  <c r="X95" i="8"/>
  <c r="N96" i="8"/>
  <c r="C97" i="8"/>
  <c r="O97" i="8"/>
  <c r="D98" i="8"/>
  <c r="P98" i="8"/>
  <c r="F99" i="8"/>
  <c r="S99" i="8"/>
  <c r="G100" i="8"/>
  <c r="T100" i="8"/>
  <c r="H101" i="8"/>
  <c r="V101" i="8"/>
  <c r="K102" i="8"/>
  <c r="V102" i="8"/>
  <c r="H103" i="8"/>
  <c r="S103" i="8"/>
  <c r="F104" i="8"/>
  <c r="P104" i="8"/>
  <c r="C105" i="8"/>
  <c r="N105" i="8"/>
  <c r="X105" i="8"/>
  <c r="K106" i="8"/>
  <c r="V106" i="8"/>
  <c r="H107" i="8"/>
  <c r="S107" i="8"/>
  <c r="D108" i="8"/>
  <c r="M108" i="8"/>
  <c r="V108" i="8"/>
  <c r="G109" i="8"/>
  <c r="P109" i="8"/>
  <c r="Y109" i="8"/>
  <c r="L81" i="8"/>
  <c r="U81" i="8"/>
  <c r="F46" i="8"/>
  <c r="O46" i="8"/>
  <c r="F128" i="8"/>
  <c r="P140" i="8"/>
  <c r="Y85" i="8"/>
  <c r="M92" i="8"/>
  <c r="F95" i="8"/>
  <c r="C96" i="8"/>
  <c r="O96" i="8"/>
  <c r="D97" i="8"/>
  <c r="P97" i="8"/>
  <c r="F98" i="8"/>
  <c r="S98" i="8"/>
  <c r="G99" i="8"/>
  <c r="T99" i="8"/>
  <c r="H100" i="8"/>
  <c r="V100" i="8"/>
  <c r="K101" i="8"/>
  <c r="W101" i="8"/>
  <c r="L102" i="8"/>
  <c r="W102" i="8"/>
  <c r="I103" i="8"/>
  <c r="T103" i="8"/>
  <c r="G104" i="8"/>
  <c r="Q104" i="8"/>
  <c r="D105" i="8"/>
  <c r="O105" i="8"/>
  <c r="Y105" i="8"/>
  <c r="L106" i="8"/>
  <c r="W106" i="8"/>
  <c r="I107" i="8"/>
  <c r="T107" i="8"/>
  <c r="G130" i="8"/>
  <c r="S141" i="8"/>
  <c r="W86" i="8"/>
  <c r="V92" i="8"/>
  <c r="G95" i="8"/>
  <c r="D96" i="8"/>
  <c r="P96" i="8"/>
  <c r="F97" i="8"/>
  <c r="S97" i="8"/>
  <c r="G98" i="8"/>
  <c r="T98" i="8"/>
  <c r="H99" i="8"/>
  <c r="V99" i="8"/>
  <c r="K100" i="8"/>
  <c r="W100" i="8"/>
  <c r="L101" i="8"/>
  <c r="X101" i="8"/>
  <c r="N102" i="8"/>
  <c r="X102" i="8"/>
  <c r="K103" i="8"/>
  <c r="V103" i="8"/>
  <c r="H104" i="8"/>
  <c r="S104" i="8"/>
  <c r="F105" i="8"/>
  <c r="P105" i="8"/>
  <c r="C106" i="8"/>
  <c r="N106" i="8"/>
  <c r="X106" i="8"/>
  <c r="K107" i="8"/>
  <c r="U107" i="8"/>
  <c r="R132" i="8"/>
  <c r="P142" i="8"/>
  <c r="V87" i="8"/>
  <c r="G93" i="8"/>
  <c r="N95" i="8"/>
  <c r="F96" i="8"/>
  <c r="S96" i="8"/>
  <c r="G97" i="8"/>
  <c r="T97" i="8"/>
  <c r="H98" i="8"/>
  <c r="V98" i="8"/>
  <c r="K99" i="8"/>
  <c r="W99" i="8"/>
  <c r="L100" i="8"/>
  <c r="X100" i="8"/>
  <c r="N101" i="8"/>
  <c r="C102" i="8"/>
  <c r="O102" i="8"/>
  <c r="Y102" i="8"/>
  <c r="L103" i="8"/>
  <c r="W103" i="8"/>
  <c r="I104" i="8"/>
  <c r="T104" i="8"/>
  <c r="G105" i="8"/>
  <c r="Q105" i="8"/>
  <c r="D106" i="8"/>
  <c r="O106" i="8"/>
  <c r="Y106" i="8"/>
  <c r="L107" i="8"/>
  <c r="V107" i="8"/>
  <c r="G108" i="8"/>
  <c r="P108" i="8"/>
  <c r="Y108" i="8"/>
  <c r="K109" i="8"/>
  <c r="T109" i="8"/>
  <c r="F81" i="8"/>
  <c r="O81" i="8"/>
  <c r="X81" i="8"/>
  <c r="I46" i="8"/>
  <c r="R46" i="8"/>
  <c r="C47" i="8"/>
  <c r="K47" i="8"/>
  <c r="W134" i="8"/>
  <c r="O117" i="8"/>
  <c r="Q88" i="8"/>
  <c r="P93" i="8"/>
  <c r="O95" i="8"/>
  <c r="G96" i="8"/>
  <c r="T96" i="8"/>
  <c r="H97" i="8"/>
  <c r="V97" i="8"/>
  <c r="K98" i="8"/>
  <c r="W98" i="8"/>
  <c r="L99" i="8"/>
  <c r="X99" i="8"/>
  <c r="N100" i="8"/>
  <c r="C101" i="8"/>
  <c r="O101" i="8"/>
  <c r="D102" i="8"/>
  <c r="P102" i="8"/>
  <c r="C103" i="8"/>
  <c r="N103" i="8"/>
  <c r="X103" i="8"/>
  <c r="K104" i="8"/>
  <c r="V104" i="8"/>
  <c r="H105" i="8"/>
  <c r="S105" i="8"/>
  <c r="F106" i="8"/>
  <c r="P106" i="8"/>
  <c r="C107" i="8"/>
  <c r="N107" i="8"/>
  <c r="W107" i="8"/>
  <c r="H108" i="8"/>
  <c r="Q108" i="8"/>
  <c r="C109" i="8"/>
  <c r="L109" i="8"/>
  <c r="U109" i="8"/>
  <c r="G81" i="8"/>
  <c r="P81" i="8"/>
  <c r="Y81" i="8"/>
  <c r="J46" i="8"/>
  <c r="T46" i="8"/>
  <c r="D47" i="8"/>
  <c r="L47" i="8"/>
  <c r="T47" i="8"/>
  <c r="D48" i="8"/>
  <c r="L48" i="8"/>
  <c r="T48" i="8"/>
  <c r="D49" i="8"/>
  <c r="L49" i="8"/>
  <c r="T49" i="8"/>
  <c r="D50" i="8"/>
  <c r="L50" i="8"/>
  <c r="T50" i="8"/>
  <c r="D51" i="8"/>
  <c r="L51" i="8"/>
  <c r="T51" i="8"/>
  <c r="D52" i="8"/>
  <c r="L52" i="8"/>
  <c r="T52" i="8"/>
  <c r="D53" i="8"/>
  <c r="L53" i="8"/>
  <c r="T53" i="8"/>
  <c r="D54" i="8"/>
  <c r="L54" i="8"/>
  <c r="T54" i="8"/>
  <c r="D55" i="8"/>
  <c r="L55" i="8"/>
  <c r="T55" i="8"/>
  <c r="D56" i="8"/>
  <c r="L56" i="8"/>
  <c r="T56" i="8"/>
  <c r="D57" i="8"/>
  <c r="L57" i="8"/>
  <c r="T57" i="8"/>
  <c r="D58" i="8"/>
  <c r="L58" i="8"/>
  <c r="T58" i="8"/>
  <c r="D59" i="8"/>
  <c r="L59" i="8"/>
  <c r="T59" i="8"/>
  <c r="D60" i="8"/>
  <c r="L60" i="8"/>
  <c r="T60" i="8"/>
  <c r="D61" i="8"/>
  <c r="L61" i="8"/>
  <c r="T61" i="8"/>
  <c r="G136" i="8"/>
  <c r="W97" i="8"/>
  <c r="F102" i="8"/>
  <c r="T105" i="8"/>
  <c r="I108" i="8"/>
  <c r="I109" i="8"/>
  <c r="M81" i="8"/>
  <c r="L46" i="8"/>
  <c r="H47" i="8"/>
  <c r="U47" i="8"/>
  <c r="J48" i="8"/>
  <c r="X48" i="8"/>
  <c r="K49" i="8"/>
  <c r="Y49" i="8"/>
  <c r="M50" i="8"/>
  <c r="B51" i="8"/>
  <c r="P51" i="8"/>
  <c r="C52" i="8"/>
  <c r="Q52" i="8"/>
  <c r="E53" i="8"/>
  <c r="R53" i="8"/>
  <c r="H54" i="8"/>
  <c r="S54" i="8"/>
  <c r="I55" i="8"/>
  <c r="S55" i="8"/>
  <c r="G56" i="8"/>
  <c r="Q56" i="8"/>
  <c r="C57" i="8"/>
  <c r="O57" i="8"/>
  <c r="Y57" i="8"/>
  <c r="K58" i="8"/>
  <c r="W58" i="8"/>
  <c r="I59" i="8"/>
  <c r="S59" i="8"/>
  <c r="G60" i="8"/>
  <c r="Q60" i="8"/>
  <c r="C61" i="8"/>
  <c r="O61" i="8"/>
  <c r="X61" i="8"/>
  <c r="H62" i="8"/>
  <c r="P62" i="8"/>
  <c r="X62" i="8"/>
  <c r="H63" i="8"/>
  <c r="P63" i="8"/>
  <c r="X63" i="8"/>
  <c r="H64" i="8"/>
  <c r="P64" i="8"/>
  <c r="X64" i="8"/>
  <c r="H65" i="8"/>
  <c r="P65" i="8"/>
  <c r="X65" i="8"/>
  <c r="H66" i="8"/>
  <c r="P66" i="8"/>
  <c r="X66" i="8"/>
  <c r="H67" i="8"/>
  <c r="P67" i="8"/>
  <c r="X67" i="8"/>
  <c r="H68" i="8"/>
  <c r="P68" i="8"/>
  <c r="X68" i="8"/>
  <c r="H69" i="8"/>
  <c r="P69" i="8"/>
  <c r="X69" i="8"/>
  <c r="H70" i="8"/>
  <c r="P70" i="8"/>
  <c r="X70" i="8"/>
  <c r="H71" i="8"/>
  <c r="P71" i="8"/>
  <c r="X71" i="8"/>
  <c r="N82" i="8"/>
  <c r="L98" i="8"/>
  <c r="Q102" i="8"/>
  <c r="G106" i="8"/>
  <c r="N108" i="8"/>
  <c r="M109" i="8"/>
  <c r="N81" i="8"/>
  <c r="P46" i="8"/>
  <c r="I47" i="8"/>
  <c r="X47" i="8"/>
  <c r="K48" i="8"/>
  <c r="Y48" i="8"/>
  <c r="M49" i="8"/>
  <c r="B50" i="8"/>
  <c r="P50" i="8"/>
  <c r="C51" i="8"/>
  <c r="Q51" i="8"/>
  <c r="E52" i="8"/>
  <c r="R52" i="8"/>
  <c r="H53" i="8"/>
  <c r="S53" i="8"/>
  <c r="I54" i="8"/>
  <c r="U54" i="8"/>
  <c r="J55" i="8"/>
  <c r="U55" i="8"/>
  <c r="H56" i="8"/>
  <c r="R56" i="8"/>
  <c r="E57" i="8"/>
  <c r="P57" i="8"/>
  <c r="B58" i="8"/>
  <c r="M58" i="8"/>
  <c r="X58" i="8"/>
  <c r="J59" i="8"/>
  <c r="U59" i="8"/>
  <c r="H60" i="8"/>
  <c r="R60" i="8"/>
  <c r="E61" i="8"/>
  <c r="P61" i="8"/>
  <c r="Y61" i="8"/>
  <c r="I62" i="8"/>
  <c r="Q62" i="8"/>
  <c r="Y62" i="8"/>
  <c r="I63" i="8"/>
  <c r="Q63" i="8"/>
  <c r="Y63" i="8"/>
  <c r="I64" i="8"/>
  <c r="Q64" i="8"/>
  <c r="Y64" i="8"/>
  <c r="I65" i="8"/>
  <c r="Q65" i="8"/>
  <c r="Y65" i="8"/>
  <c r="I66" i="8"/>
  <c r="Q66" i="8"/>
  <c r="Y66" i="8"/>
  <c r="I67" i="8"/>
  <c r="Q67" i="8"/>
  <c r="Y67" i="8"/>
  <c r="I68" i="8"/>
  <c r="Q68" i="8"/>
  <c r="Y68" i="8"/>
  <c r="I69" i="8"/>
  <c r="Q69" i="8"/>
  <c r="Y69" i="8"/>
  <c r="I70" i="8"/>
  <c r="Q70" i="8"/>
  <c r="Y70" i="8"/>
  <c r="I71" i="8"/>
  <c r="Q71" i="8"/>
  <c r="Y71" i="8"/>
  <c r="I72" i="8"/>
  <c r="Q72" i="8"/>
  <c r="Y72" i="8"/>
  <c r="I73" i="8"/>
  <c r="Q73" i="8"/>
  <c r="Y73" i="8"/>
  <c r="J45" i="8"/>
  <c r="R45" i="8"/>
  <c r="B9" i="8"/>
  <c r="J9" i="8"/>
  <c r="R9" i="8"/>
  <c r="B10" i="8"/>
  <c r="J10" i="8"/>
  <c r="R10" i="8"/>
  <c r="B11" i="8"/>
  <c r="J11" i="8"/>
  <c r="O89" i="8"/>
  <c r="X98" i="8"/>
  <c r="D103" i="8"/>
  <c r="Q106" i="8"/>
  <c r="O108" i="8"/>
  <c r="Q109" i="8"/>
  <c r="Q81" i="8"/>
  <c r="Q46" i="8"/>
  <c r="J47" i="8"/>
  <c r="Y47" i="8"/>
  <c r="M48" i="8"/>
  <c r="B49" i="8"/>
  <c r="P49" i="8"/>
  <c r="C50" i="8"/>
  <c r="Q50" i="8"/>
  <c r="E51" i="8"/>
  <c r="R51" i="8"/>
  <c r="H52" i="8"/>
  <c r="S52" i="8"/>
  <c r="I53" i="8"/>
  <c r="U53" i="8"/>
  <c r="J54" i="8"/>
  <c r="X54" i="8"/>
  <c r="K55" i="8"/>
  <c r="W55" i="8"/>
  <c r="I56" i="8"/>
  <c r="S56" i="8"/>
  <c r="G57" i="8"/>
  <c r="Q57" i="8"/>
  <c r="C58" i="8"/>
  <c r="O58" i="8"/>
  <c r="Y58" i="8"/>
  <c r="K59" i="8"/>
  <c r="W59" i="8"/>
  <c r="I60" i="8"/>
  <c r="S60" i="8"/>
  <c r="G61" i="8"/>
  <c r="Q61" i="8"/>
  <c r="B62" i="8"/>
  <c r="J62" i="8"/>
  <c r="R62" i="8"/>
  <c r="B63" i="8"/>
  <c r="J63" i="8"/>
  <c r="R63" i="8"/>
  <c r="B64" i="8"/>
  <c r="J64" i="8"/>
  <c r="R64" i="8"/>
  <c r="B65" i="8"/>
  <c r="J65" i="8"/>
  <c r="R65" i="8"/>
  <c r="B66" i="8"/>
  <c r="J66" i="8"/>
  <c r="R66" i="8"/>
  <c r="B67" i="8"/>
  <c r="J67" i="8"/>
  <c r="R67" i="8"/>
  <c r="B68" i="8"/>
  <c r="J68" i="8"/>
  <c r="R68" i="8"/>
  <c r="B69" i="8"/>
  <c r="J69" i="8"/>
  <c r="R69" i="8"/>
  <c r="B70" i="8"/>
  <c r="J70" i="8"/>
  <c r="R70" i="8"/>
  <c r="B71" i="8"/>
  <c r="J71" i="8"/>
  <c r="R71" i="8"/>
  <c r="B72" i="8"/>
  <c r="J72" i="8"/>
  <c r="R72" i="8"/>
  <c r="B73" i="8"/>
  <c r="J73" i="8"/>
  <c r="R73" i="8"/>
  <c r="C45" i="8"/>
  <c r="K45" i="8"/>
  <c r="S45" i="8"/>
  <c r="C9" i="8"/>
  <c r="K9" i="8"/>
  <c r="S9" i="8"/>
  <c r="C10" i="8"/>
  <c r="K10" i="8"/>
  <c r="S10" i="8"/>
  <c r="C11" i="8"/>
  <c r="K11" i="8"/>
  <c r="S11" i="8"/>
  <c r="C12" i="8"/>
  <c r="K12" i="8"/>
  <c r="S12" i="8"/>
  <c r="C13" i="8"/>
  <c r="K13" i="8"/>
  <c r="Y93" i="8"/>
  <c r="N99" i="8"/>
  <c r="O103" i="8"/>
  <c r="D107" i="8"/>
  <c r="S108" i="8"/>
  <c r="S109" i="8"/>
  <c r="V81" i="8"/>
  <c r="U46" i="8"/>
  <c r="M47" i="8"/>
  <c r="B48" i="8"/>
  <c r="P48" i="8"/>
  <c r="C49" i="8"/>
  <c r="Q49" i="8"/>
  <c r="E50" i="8"/>
  <c r="R50" i="8"/>
  <c r="H51" i="8"/>
  <c r="S51" i="8"/>
  <c r="I52" i="8"/>
  <c r="U52" i="8"/>
  <c r="J53" i="8"/>
  <c r="X53" i="8"/>
  <c r="K54" i="8"/>
  <c r="Y54" i="8"/>
  <c r="M55" i="8"/>
  <c r="X55" i="8"/>
  <c r="J56" i="8"/>
  <c r="U56" i="8"/>
  <c r="H57" i="8"/>
  <c r="R57" i="8"/>
  <c r="E58" i="8"/>
  <c r="P58" i="8"/>
  <c r="B59" i="8"/>
  <c r="M59" i="8"/>
  <c r="X59" i="8"/>
  <c r="J60" i="8"/>
  <c r="U60" i="8"/>
  <c r="H61" i="8"/>
  <c r="R61" i="8"/>
  <c r="C62" i="8"/>
  <c r="K62" i="8"/>
  <c r="S62" i="8"/>
  <c r="C63" i="8"/>
  <c r="K63" i="8"/>
  <c r="S63" i="8"/>
  <c r="C64" i="8"/>
  <c r="K64" i="8"/>
  <c r="S64" i="8"/>
  <c r="C65" i="8"/>
  <c r="K65" i="8"/>
  <c r="S65" i="8"/>
  <c r="C66" i="8"/>
  <c r="K66" i="8"/>
  <c r="S66" i="8"/>
  <c r="C67" i="8"/>
  <c r="K67" i="8"/>
  <c r="S67" i="8"/>
  <c r="C68" i="8"/>
  <c r="K68" i="8"/>
  <c r="S68" i="8"/>
  <c r="C69" i="8"/>
  <c r="K69" i="8"/>
  <c r="S69" i="8"/>
  <c r="C70" i="8"/>
  <c r="K70" i="8"/>
  <c r="S70" i="8"/>
  <c r="C71" i="8"/>
  <c r="K71" i="8"/>
  <c r="S71" i="8"/>
  <c r="C72" i="8"/>
  <c r="K72" i="8"/>
  <c r="P95" i="8"/>
  <c r="C100" i="8"/>
  <c r="Y103" i="8"/>
  <c r="O107" i="8"/>
  <c r="W108" i="8"/>
  <c r="V109" i="8"/>
  <c r="W81" i="8"/>
  <c r="X46" i="8"/>
  <c r="P47" i="8"/>
  <c r="C48" i="8"/>
  <c r="Q48" i="8"/>
  <c r="E49" i="8"/>
  <c r="R49" i="8"/>
  <c r="H50" i="8"/>
  <c r="S50" i="8"/>
  <c r="I51" i="8"/>
  <c r="U51" i="8"/>
  <c r="J52" i="8"/>
  <c r="X52" i="8"/>
  <c r="K53" i="8"/>
  <c r="Y53" i="8"/>
  <c r="M54" i="8"/>
  <c r="B55" i="8"/>
  <c r="O55" i="8"/>
  <c r="Y55" i="8"/>
  <c r="K56" i="8"/>
  <c r="W56" i="8"/>
  <c r="I57" i="8"/>
  <c r="S57" i="8"/>
  <c r="G58" i="8"/>
  <c r="Q58" i="8"/>
  <c r="C59" i="8"/>
  <c r="O59" i="8"/>
  <c r="Y59" i="8"/>
  <c r="K60" i="8"/>
  <c r="W60" i="8"/>
  <c r="I61" i="8"/>
  <c r="S61" i="8"/>
  <c r="D62" i="8"/>
  <c r="L62" i="8"/>
  <c r="T62" i="8"/>
  <c r="D63" i="8"/>
  <c r="L63" i="8"/>
  <c r="T63" i="8"/>
  <c r="D64" i="8"/>
  <c r="L64" i="8"/>
  <c r="T64" i="8"/>
  <c r="D65" i="8"/>
  <c r="L65" i="8"/>
  <c r="T65" i="8"/>
  <c r="D66" i="8"/>
  <c r="L66" i="8"/>
  <c r="T66" i="8"/>
  <c r="D67" i="8"/>
  <c r="L67" i="8"/>
  <c r="T67" i="8"/>
  <c r="D68" i="8"/>
  <c r="H96" i="8"/>
  <c r="O100" i="8"/>
  <c r="L104" i="8"/>
  <c r="X107" i="8"/>
  <c r="X108" i="8"/>
  <c r="D81" i="8"/>
  <c r="B46" i="8"/>
  <c r="Y46" i="8"/>
  <c r="Q47" i="8"/>
  <c r="E48" i="8"/>
  <c r="R48" i="8"/>
  <c r="H49" i="8"/>
  <c r="S49" i="8"/>
  <c r="I50" i="8"/>
  <c r="U50" i="8"/>
  <c r="J51" i="8"/>
  <c r="X51" i="8"/>
  <c r="K52" i="8"/>
  <c r="Y52" i="8"/>
  <c r="M53" i="8"/>
  <c r="B54" i="8"/>
  <c r="P54" i="8"/>
  <c r="C55" i="8"/>
  <c r="P55" i="8"/>
  <c r="B56" i="8"/>
  <c r="M56" i="8"/>
  <c r="X56" i="8"/>
  <c r="J57" i="8"/>
  <c r="U57" i="8"/>
  <c r="H58" i="8"/>
  <c r="R58" i="8"/>
  <c r="E59" i="8"/>
  <c r="P59" i="8"/>
  <c r="B60" i="8"/>
  <c r="M60" i="8"/>
  <c r="X60" i="8"/>
  <c r="J61" i="8"/>
  <c r="U61" i="8"/>
  <c r="E62" i="8"/>
  <c r="M62" i="8"/>
  <c r="U62" i="8"/>
  <c r="E63" i="8"/>
  <c r="M63" i="8"/>
  <c r="U63" i="8"/>
  <c r="E64" i="8"/>
  <c r="M64" i="8"/>
  <c r="U64" i="8"/>
  <c r="E65" i="8"/>
  <c r="M65" i="8"/>
  <c r="U65" i="8"/>
  <c r="E66" i="8"/>
  <c r="M66" i="8"/>
  <c r="U66" i="8"/>
  <c r="E67" i="8"/>
  <c r="M67" i="8"/>
  <c r="U67" i="8"/>
  <c r="E68" i="8"/>
  <c r="V96" i="8"/>
  <c r="D101" i="8"/>
  <c r="W104" i="8"/>
  <c r="E108" i="8"/>
  <c r="D109" i="8"/>
  <c r="E81" i="8"/>
  <c r="G46" i="8"/>
  <c r="B47" i="8"/>
  <c r="R47" i="8"/>
  <c r="H48" i="8"/>
  <c r="S48" i="8"/>
  <c r="I49" i="8"/>
  <c r="U49" i="8"/>
  <c r="J50" i="8"/>
  <c r="X50" i="8"/>
  <c r="K51" i="8"/>
  <c r="Y51" i="8"/>
  <c r="M52" i="8"/>
  <c r="B53" i="8"/>
  <c r="P53" i="8"/>
  <c r="C54" i="8"/>
  <c r="Q54" i="8"/>
  <c r="E55" i="8"/>
  <c r="Q55" i="8"/>
  <c r="C56" i="8"/>
  <c r="O56" i="8"/>
  <c r="Y56" i="8"/>
  <c r="K57" i="8"/>
  <c r="W57" i="8"/>
  <c r="I58" i="8"/>
  <c r="S58" i="8"/>
  <c r="G59" i="8"/>
  <c r="Q59" i="8"/>
  <c r="C60" i="8"/>
  <c r="O60" i="8"/>
  <c r="Y60" i="8"/>
  <c r="K61" i="8"/>
  <c r="V61" i="8"/>
  <c r="F62" i="8"/>
  <c r="N62" i="8"/>
  <c r="V62" i="8"/>
  <c r="F63" i="8"/>
  <c r="N63" i="8"/>
  <c r="V63" i="8"/>
  <c r="F64" i="8"/>
  <c r="N64" i="8"/>
  <c r="V64" i="8"/>
  <c r="F65" i="8"/>
  <c r="N65" i="8"/>
  <c r="V65" i="8"/>
  <c r="F66" i="8"/>
  <c r="N66" i="8"/>
  <c r="V66" i="8"/>
  <c r="F67" i="8"/>
  <c r="N67" i="8"/>
  <c r="V67" i="8"/>
  <c r="F68" i="8"/>
  <c r="N68" i="8"/>
  <c r="V68" i="8"/>
  <c r="F69" i="8"/>
  <c r="N69" i="8"/>
  <c r="V69" i="8"/>
  <c r="F70" i="8"/>
  <c r="N70" i="8"/>
  <c r="V70" i="8"/>
  <c r="F71" i="8"/>
  <c r="N71" i="8"/>
  <c r="V71" i="8"/>
  <c r="F72" i="8"/>
  <c r="N72" i="8"/>
  <c r="V72" i="8"/>
  <c r="F73" i="8"/>
  <c r="N73" i="8"/>
  <c r="V73" i="8"/>
  <c r="G45" i="8"/>
  <c r="O45" i="8"/>
  <c r="K97" i="8"/>
  <c r="S47" i="8"/>
  <c r="B52" i="8"/>
  <c r="E56" i="8"/>
  <c r="R59" i="8"/>
  <c r="W62" i="8"/>
  <c r="O65" i="8"/>
  <c r="G68" i="8"/>
  <c r="E69" i="8"/>
  <c r="D70" i="8"/>
  <c r="W70" i="8"/>
  <c r="U71" i="8"/>
  <c r="O72" i="8"/>
  <c r="D73" i="8"/>
  <c r="P73" i="8"/>
  <c r="F45" i="8"/>
  <c r="T45" i="8"/>
  <c r="F9" i="8"/>
  <c r="P9" i="8"/>
  <c r="D10" i="8"/>
  <c r="N10" i="8"/>
  <c r="X10" i="8"/>
  <c r="L11" i="8"/>
  <c r="U11" i="8"/>
  <c r="F12" i="8"/>
  <c r="O12" i="8"/>
  <c r="X12" i="8"/>
  <c r="I13" i="8"/>
  <c r="R13" i="8"/>
  <c r="B14" i="8"/>
  <c r="J14" i="8"/>
  <c r="R14" i="8"/>
  <c r="B15" i="8"/>
  <c r="J15" i="8"/>
  <c r="R15" i="8"/>
  <c r="B16" i="8"/>
  <c r="J16" i="8"/>
  <c r="R16" i="8"/>
  <c r="B17" i="8"/>
  <c r="J17" i="8"/>
  <c r="R17" i="8"/>
  <c r="B18" i="8"/>
  <c r="J18" i="8"/>
  <c r="R18" i="8"/>
  <c r="B19" i="8"/>
  <c r="J19" i="8"/>
  <c r="R19" i="8"/>
  <c r="B20" i="8"/>
  <c r="J20" i="8"/>
  <c r="R20" i="8"/>
  <c r="B21" i="8"/>
  <c r="J21" i="8"/>
  <c r="R21" i="8"/>
  <c r="B22" i="8"/>
  <c r="J22" i="8"/>
  <c r="R22" i="8"/>
  <c r="B23" i="8"/>
  <c r="J23" i="8"/>
  <c r="R23" i="8"/>
  <c r="B24" i="8"/>
  <c r="J24" i="8"/>
  <c r="R24" i="8"/>
  <c r="B25" i="8"/>
  <c r="J25" i="8"/>
  <c r="R25" i="8"/>
  <c r="B26" i="8"/>
  <c r="J26" i="8"/>
  <c r="R26" i="8"/>
  <c r="B27" i="8"/>
  <c r="J27" i="8"/>
  <c r="R27" i="8"/>
  <c r="B28" i="8"/>
  <c r="J28" i="8"/>
  <c r="R28" i="8"/>
  <c r="B29" i="8"/>
  <c r="J29" i="8"/>
  <c r="R29" i="8"/>
  <c r="B30" i="8"/>
  <c r="J30" i="8"/>
  <c r="R30" i="8"/>
  <c r="B31" i="8"/>
  <c r="J31" i="8"/>
  <c r="R31" i="8"/>
  <c r="B32" i="8"/>
  <c r="J32" i="8"/>
  <c r="R32" i="8"/>
  <c r="B33" i="8"/>
  <c r="J33" i="8"/>
  <c r="R33" i="8"/>
  <c r="B34" i="8"/>
  <c r="J34" i="8"/>
  <c r="R34" i="8"/>
  <c r="B35" i="8"/>
  <c r="J35" i="8"/>
  <c r="R35" i="8"/>
  <c r="B36" i="8"/>
  <c r="J36" i="8"/>
  <c r="R36" i="8"/>
  <c r="B37" i="8"/>
  <c r="J37" i="8"/>
  <c r="R37" i="8"/>
  <c r="C8" i="8"/>
  <c r="K8" i="8"/>
  <c r="S8" i="8"/>
  <c r="S18" i="8"/>
  <c r="S19" i="8"/>
  <c r="K20" i="8"/>
  <c r="C21" i="8"/>
  <c r="S21" i="8"/>
  <c r="K22" i="8"/>
  <c r="C23" i="8"/>
  <c r="S23" i="8"/>
  <c r="K24" i="8"/>
  <c r="S24" i="8"/>
  <c r="K25" i="8"/>
  <c r="C26" i="8"/>
  <c r="S26" i="8"/>
  <c r="C27" i="8"/>
  <c r="S27" i="8"/>
  <c r="K28" i="8"/>
  <c r="C29" i="8"/>
  <c r="S29" i="8"/>
  <c r="C30" i="8"/>
  <c r="S30" i="8"/>
  <c r="K31" i="8"/>
  <c r="S31" i="8"/>
  <c r="K32" i="8"/>
  <c r="C33" i="8"/>
  <c r="S33" i="8"/>
  <c r="K34" i="8"/>
  <c r="S34" i="8"/>
  <c r="K35" i="8"/>
  <c r="C36" i="8"/>
  <c r="S36" i="8"/>
  <c r="K37" i="8"/>
  <c r="S37" i="8"/>
  <c r="L8" i="8"/>
  <c r="L27" i="8"/>
  <c r="T28" i="8"/>
  <c r="L29" i="8"/>
  <c r="P101" i="8"/>
  <c r="I48" i="8"/>
  <c r="P52" i="8"/>
  <c r="P56" i="8"/>
  <c r="E60" i="8"/>
  <c r="G63" i="8"/>
  <c r="W65" i="8"/>
  <c r="L68" i="8"/>
  <c r="G69" i="8"/>
  <c r="E70" i="8"/>
  <c r="D71" i="8"/>
  <c r="W71" i="8"/>
  <c r="P72" i="8"/>
  <c r="E73" i="8"/>
  <c r="S73" i="8"/>
  <c r="H45" i="8"/>
  <c r="U45" i="8"/>
  <c r="G9" i="8"/>
  <c r="Q9" i="8"/>
  <c r="E10" i="8"/>
  <c r="O10" i="8"/>
  <c r="Y10" i="8"/>
  <c r="M11" i="8"/>
  <c r="V11" i="8"/>
  <c r="G12" i="8"/>
  <c r="P12" i="8"/>
  <c r="Y12" i="8"/>
  <c r="J13" i="8"/>
  <c r="S13" i="8"/>
  <c r="C14" i="8"/>
  <c r="K14" i="8"/>
  <c r="S14" i="8"/>
  <c r="C15" i="8"/>
  <c r="K15" i="8"/>
  <c r="S15" i="8"/>
  <c r="C16" i="8"/>
  <c r="K16" i="8"/>
  <c r="S16" i="8"/>
  <c r="C17" i="8"/>
  <c r="K17" i="8"/>
  <c r="S17" i="8"/>
  <c r="C18" i="8"/>
  <c r="K18" i="8"/>
  <c r="C19" i="8"/>
  <c r="K19" i="8"/>
  <c r="C20" i="8"/>
  <c r="S20" i="8"/>
  <c r="K21" i="8"/>
  <c r="C22" i="8"/>
  <c r="S22" i="8"/>
  <c r="K23" i="8"/>
  <c r="C24" i="8"/>
  <c r="C25" i="8"/>
  <c r="S25" i="8"/>
  <c r="K26" i="8"/>
  <c r="K27" i="8"/>
  <c r="C28" i="8"/>
  <c r="S28" i="8"/>
  <c r="K29" i="8"/>
  <c r="K30" i="8"/>
  <c r="C31" i="8"/>
  <c r="C32" i="8"/>
  <c r="S32" i="8"/>
  <c r="K33" i="8"/>
  <c r="C34" i="8"/>
  <c r="C35" i="8"/>
  <c r="S35" i="8"/>
  <c r="K36" i="8"/>
  <c r="C37" i="8"/>
  <c r="D8" i="8"/>
  <c r="T8" i="8"/>
  <c r="D28" i="8"/>
  <c r="D29" i="8"/>
  <c r="I105" i="8"/>
  <c r="U48" i="8"/>
  <c r="C53" i="8"/>
  <c r="B57" i="8"/>
  <c r="P60" i="8"/>
  <c r="O63" i="8"/>
  <c r="G66" i="8"/>
  <c r="M68" i="8"/>
  <c r="L69" i="8"/>
  <c r="G70" i="8"/>
  <c r="E71" i="8"/>
  <c r="D72" i="8"/>
  <c r="S72" i="8"/>
  <c r="G73" i="8"/>
  <c r="T73" i="8"/>
  <c r="I45" i="8"/>
  <c r="V45" i="8"/>
  <c r="H9" i="8"/>
  <c r="T9" i="8"/>
  <c r="F10" i="8"/>
  <c r="P10" i="8"/>
  <c r="D11" i="8"/>
  <c r="N11" i="8"/>
  <c r="W11" i="8"/>
  <c r="H12" i="8"/>
  <c r="Q12" i="8"/>
  <c r="B13" i="8"/>
  <c r="L13" i="8"/>
  <c r="T13" i="8"/>
  <c r="D14" i="8"/>
  <c r="L14" i="8"/>
  <c r="T14" i="8"/>
  <c r="D15" i="8"/>
  <c r="L15" i="8"/>
  <c r="T15" i="8"/>
  <c r="D16" i="8"/>
  <c r="L16" i="8"/>
  <c r="T16" i="8"/>
  <c r="D17" i="8"/>
  <c r="L17" i="8"/>
  <c r="T17" i="8"/>
  <c r="D18" i="8"/>
  <c r="L18" i="8"/>
  <c r="T18" i="8"/>
  <c r="D19" i="8"/>
  <c r="L19" i="8"/>
  <c r="T19" i="8"/>
  <c r="D20" i="8"/>
  <c r="L20" i="8"/>
  <c r="T20" i="8"/>
  <c r="D21" i="8"/>
  <c r="L21" i="8"/>
  <c r="T21" i="8"/>
  <c r="D22" i="8"/>
  <c r="L22" i="8"/>
  <c r="T22" i="8"/>
  <c r="D23" i="8"/>
  <c r="L23" i="8"/>
  <c r="T23" i="8"/>
  <c r="D24" i="8"/>
  <c r="L24" i="8"/>
  <c r="T24" i="8"/>
  <c r="D25" i="8"/>
  <c r="L25" i="8"/>
  <c r="T25" i="8"/>
  <c r="D26" i="8"/>
  <c r="L26" i="8"/>
  <c r="T26" i="8"/>
  <c r="D27" i="8"/>
  <c r="T27" i="8"/>
  <c r="L28" i="8"/>
  <c r="T29" i="8"/>
  <c r="F108" i="8"/>
  <c r="J49" i="8"/>
  <c r="Q53" i="8"/>
  <c r="M57" i="8"/>
  <c r="B61" i="8"/>
  <c r="W63" i="8"/>
  <c r="O66" i="8"/>
  <c r="O68" i="8"/>
  <c r="M69" i="8"/>
  <c r="L70" i="8"/>
  <c r="G71" i="8"/>
  <c r="E72" i="8"/>
  <c r="T72" i="8"/>
  <c r="H73" i="8"/>
  <c r="U73" i="8"/>
  <c r="L45" i="8"/>
  <c r="W45" i="8"/>
  <c r="I9" i="8"/>
  <c r="U9" i="8"/>
  <c r="G10" i="8"/>
  <c r="Q10" i="8"/>
  <c r="E11" i="8"/>
  <c r="O11" i="8"/>
  <c r="X11" i="8"/>
  <c r="I12" i="8"/>
  <c r="R12" i="8"/>
  <c r="D13" i="8"/>
  <c r="M13" i="8"/>
  <c r="U13" i="8"/>
  <c r="E14" i="8"/>
  <c r="M14" i="8"/>
  <c r="U14" i="8"/>
  <c r="E15" i="8"/>
  <c r="M15" i="8"/>
  <c r="U15" i="8"/>
  <c r="E16" i="8"/>
  <c r="M16" i="8"/>
  <c r="U16" i="8"/>
  <c r="E17" i="8"/>
  <c r="M17" i="8"/>
  <c r="U17" i="8"/>
  <c r="E18" i="8"/>
  <c r="M18" i="8"/>
  <c r="U18" i="8"/>
  <c r="E19" i="8"/>
  <c r="M19" i="8"/>
  <c r="U19" i="8"/>
  <c r="E20" i="8"/>
  <c r="M20" i="8"/>
  <c r="U20" i="8"/>
  <c r="E21" i="8"/>
  <c r="M21" i="8"/>
  <c r="U21" i="8"/>
  <c r="E22" i="8"/>
  <c r="M22" i="8"/>
  <c r="U22" i="8"/>
  <c r="E23" i="8"/>
  <c r="M23" i="8"/>
  <c r="U23" i="8"/>
  <c r="E24" i="8"/>
  <c r="M24" i="8"/>
  <c r="U24" i="8"/>
  <c r="E25" i="8"/>
  <c r="M25" i="8"/>
  <c r="U25" i="8"/>
  <c r="E26" i="8"/>
  <c r="M26" i="8"/>
  <c r="U26" i="8"/>
  <c r="E27" i="8"/>
  <c r="M27" i="8"/>
  <c r="U27" i="8"/>
  <c r="E28" i="8"/>
  <c r="M28" i="8"/>
  <c r="U28" i="8"/>
  <c r="E29" i="8"/>
  <c r="M29" i="8"/>
  <c r="U29" i="8"/>
  <c r="E30" i="8"/>
  <c r="M30" i="8"/>
  <c r="U30" i="8"/>
  <c r="E31" i="8"/>
  <c r="M31" i="8"/>
  <c r="U31" i="8"/>
  <c r="E32" i="8"/>
  <c r="M32" i="8"/>
  <c r="U32" i="8"/>
  <c r="H109" i="8"/>
  <c r="X49" i="8"/>
  <c r="E54" i="8"/>
  <c r="X57" i="8"/>
  <c r="M61" i="8"/>
  <c r="G64" i="8"/>
  <c r="W66" i="8"/>
  <c r="T68" i="8"/>
  <c r="O69" i="8"/>
  <c r="M70" i="8"/>
  <c r="L71" i="8"/>
  <c r="G72" i="8"/>
  <c r="U72" i="8"/>
  <c r="K73" i="8"/>
  <c r="W73" i="8"/>
  <c r="M45" i="8"/>
  <c r="X45" i="8"/>
  <c r="L9" i="8"/>
  <c r="V9" i="8"/>
  <c r="H10" i="8"/>
  <c r="T10" i="8"/>
  <c r="F11" i="8"/>
  <c r="P11" i="8"/>
  <c r="Y11" i="8"/>
  <c r="J12" i="8"/>
  <c r="T12" i="8"/>
  <c r="E13" i="8"/>
  <c r="N13" i="8"/>
  <c r="V13" i="8"/>
  <c r="F14" i="8"/>
  <c r="N14" i="8"/>
  <c r="V14" i="8"/>
  <c r="F15" i="8"/>
  <c r="N15" i="8"/>
  <c r="V15" i="8"/>
  <c r="F16" i="8"/>
  <c r="N16" i="8"/>
  <c r="V16" i="8"/>
  <c r="F17" i="8"/>
  <c r="N17" i="8"/>
  <c r="V17" i="8"/>
  <c r="F18" i="8"/>
  <c r="N18" i="8"/>
  <c r="V18" i="8"/>
  <c r="F19" i="8"/>
  <c r="N19" i="8"/>
  <c r="V19" i="8"/>
  <c r="F20" i="8"/>
  <c r="N20" i="8"/>
  <c r="V20" i="8"/>
  <c r="F21" i="8"/>
  <c r="N21" i="8"/>
  <c r="V21" i="8"/>
  <c r="F22" i="8"/>
  <c r="N22" i="8"/>
  <c r="V22" i="8"/>
  <c r="F23" i="8"/>
  <c r="N23" i="8"/>
  <c r="V23" i="8"/>
  <c r="F24" i="8"/>
  <c r="N24" i="8"/>
  <c r="V24" i="8"/>
  <c r="F25" i="8"/>
  <c r="N25" i="8"/>
  <c r="V25" i="8"/>
  <c r="F26" i="8"/>
  <c r="N26" i="8"/>
  <c r="V26" i="8"/>
  <c r="F27" i="8"/>
  <c r="N27" i="8"/>
  <c r="V27" i="8"/>
  <c r="F28" i="8"/>
  <c r="N28" i="8"/>
  <c r="V28" i="8"/>
  <c r="F29" i="8"/>
  <c r="N29" i="8"/>
  <c r="V29" i="8"/>
  <c r="F30" i="8"/>
  <c r="N30" i="8"/>
  <c r="V30" i="8"/>
  <c r="F31" i="8"/>
  <c r="N31" i="8"/>
  <c r="V31" i="8"/>
  <c r="F32" i="8"/>
  <c r="N32" i="8"/>
  <c r="H81" i="8"/>
  <c r="K50" i="8"/>
  <c r="R54" i="8"/>
  <c r="J58" i="8"/>
  <c r="W61" i="8"/>
  <c r="O64" i="8"/>
  <c r="G67" i="8"/>
  <c r="U68" i="8"/>
  <c r="T69" i="8"/>
  <c r="O70" i="8"/>
  <c r="M71" i="8"/>
  <c r="H72" i="8"/>
  <c r="W72" i="8"/>
  <c r="L73" i="8"/>
  <c r="X73" i="8"/>
  <c r="N45" i="8"/>
  <c r="Y45" i="8"/>
  <c r="M9" i="8"/>
  <c r="W9" i="8"/>
  <c r="I10" i="8"/>
  <c r="U10" i="8"/>
  <c r="G11" i="8"/>
  <c r="Q11" i="8"/>
  <c r="B12" i="8"/>
  <c r="L12" i="8"/>
  <c r="U12" i="8"/>
  <c r="F13" i="8"/>
  <c r="O13" i="8"/>
  <c r="W13" i="8"/>
  <c r="G14" i="8"/>
  <c r="O14" i="8"/>
  <c r="W14" i="8"/>
  <c r="G15" i="8"/>
  <c r="O15" i="8"/>
  <c r="W15" i="8"/>
  <c r="G16" i="8"/>
  <c r="O16" i="8"/>
  <c r="W16" i="8"/>
  <c r="G17" i="8"/>
  <c r="O17" i="8"/>
  <c r="W17" i="8"/>
  <c r="G18" i="8"/>
  <c r="O18" i="8"/>
  <c r="W18" i="8"/>
  <c r="G19" i="8"/>
  <c r="O19" i="8"/>
  <c r="W19" i="8"/>
  <c r="G20" i="8"/>
  <c r="O20" i="8"/>
  <c r="W20" i="8"/>
  <c r="G21" i="8"/>
  <c r="O21" i="8"/>
  <c r="W21" i="8"/>
  <c r="G22" i="8"/>
  <c r="O22" i="8"/>
  <c r="W22" i="8"/>
  <c r="G23" i="8"/>
  <c r="O23" i="8"/>
  <c r="W23" i="8"/>
  <c r="G24" i="8"/>
  <c r="O24" i="8"/>
  <c r="W24" i="8"/>
  <c r="G25" i="8"/>
  <c r="O25" i="8"/>
  <c r="W25" i="8"/>
  <c r="G26" i="8"/>
  <c r="O26" i="8"/>
  <c r="W26" i="8"/>
  <c r="G27" i="8"/>
  <c r="O27" i="8"/>
  <c r="W27" i="8"/>
  <c r="G28" i="8"/>
  <c r="O28" i="8"/>
  <c r="W28" i="8"/>
  <c r="G29" i="8"/>
  <c r="O29" i="8"/>
  <c r="W29" i="8"/>
  <c r="G30" i="8"/>
  <c r="O30" i="8"/>
  <c r="H46" i="8"/>
  <c r="Y50" i="8"/>
  <c r="H55" i="8"/>
  <c r="U58" i="8"/>
  <c r="G62" i="8"/>
  <c r="W64" i="8"/>
  <c r="O67" i="8"/>
  <c r="W68" i="8"/>
  <c r="U69" i="8"/>
  <c r="T70" i="8"/>
  <c r="O71" i="8"/>
  <c r="L72" i="8"/>
  <c r="X72" i="8"/>
  <c r="M73" i="8"/>
  <c r="D45" i="8"/>
  <c r="P45" i="8"/>
  <c r="D9" i="8"/>
  <c r="N9" i="8"/>
  <c r="X9" i="8"/>
  <c r="L10" i="8"/>
  <c r="V10" i="8"/>
  <c r="H11" i="8"/>
  <c r="R11" i="8"/>
  <c r="D12" i="8"/>
  <c r="M12" i="8"/>
  <c r="V12" i="8"/>
  <c r="G13" i="8"/>
  <c r="P13" i="8"/>
  <c r="X13" i="8"/>
  <c r="H14" i="8"/>
  <c r="P14" i="8"/>
  <c r="X14" i="8"/>
  <c r="H15" i="8"/>
  <c r="P15" i="8"/>
  <c r="X15" i="8"/>
  <c r="H16" i="8"/>
  <c r="P16" i="8"/>
  <c r="X16" i="8"/>
  <c r="H17" i="8"/>
  <c r="P17" i="8"/>
  <c r="X17" i="8"/>
  <c r="H18" i="8"/>
  <c r="P18" i="8"/>
  <c r="X18" i="8"/>
  <c r="H19" i="8"/>
  <c r="P19" i="8"/>
  <c r="X19" i="8"/>
  <c r="H20" i="8"/>
  <c r="P20" i="8"/>
  <c r="X20" i="8"/>
  <c r="H21" i="8"/>
  <c r="P21" i="8"/>
  <c r="X21" i="8"/>
  <c r="H22" i="8"/>
  <c r="P22" i="8"/>
  <c r="X22" i="8"/>
  <c r="H23" i="8"/>
  <c r="P23" i="8"/>
  <c r="X23" i="8"/>
  <c r="H24" i="8"/>
  <c r="P24" i="8"/>
  <c r="X24" i="8"/>
  <c r="H25" i="8"/>
  <c r="P25" i="8"/>
  <c r="X25" i="8"/>
  <c r="H26" i="8"/>
  <c r="P26" i="8"/>
  <c r="X26" i="8"/>
  <c r="H27" i="8"/>
  <c r="P27" i="8"/>
  <c r="X27" i="8"/>
  <c r="H28" i="8"/>
  <c r="P28" i="8"/>
  <c r="X28" i="8"/>
  <c r="H29" i="8"/>
  <c r="P29" i="8"/>
  <c r="X29" i="8"/>
  <c r="H30" i="8"/>
  <c r="P30" i="8"/>
  <c r="X30" i="8"/>
  <c r="H31" i="8"/>
  <c r="P31" i="8"/>
  <c r="X31" i="8"/>
  <c r="H32" i="8"/>
  <c r="P32" i="8"/>
  <c r="X32" i="8"/>
  <c r="H33" i="8"/>
  <c r="P33" i="8"/>
  <c r="X33" i="8"/>
  <c r="H34" i="8"/>
  <c r="P34" i="8"/>
  <c r="X34" i="8"/>
  <c r="H35" i="8"/>
  <c r="P35" i="8"/>
  <c r="X35" i="8"/>
  <c r="H36" i="8"/>
  <c r="P36" i="8"/>
  <c r="X36" i="8"/>
  <c r="H37" i="8"/>
  <c r="P37" i="8"/>
  <c r="X37" i="8"/>
  <c r="I8" i="8"/>
  <c r="Q8" i="8"/>
  <c r="Y8" i="8"/>
  <c r="E47" i="8"/>
  <c r="M51" i="8"/>
  <c r="R55" i="8"/>
  <c r="H59" i="8"/>
  <c r="O62" i="8"/>
  <c r="G65" i="8"/>
  <c r="W67" i="8"/>
  <c r="D69" i="8"/>
  <c r="W69" i="8"/>
  <c r="U70" i="8"/>
  <c r="T71" i="8"/>
  <c r="M72" i="8"/>
  <c r="C73" i="8"/>
  <c r="O73" i="8"/>
  <c r="E45" i="8"/>
  <c r="Q45" i="8"/>
  <c r="E9" i="8"/>
  <c r="O9" i="8"/>
  <c r="Y9" i="8"/>
  <c r="M10" i="8"/>
  <c r="W10" i="8"/>
  <c r="I11" i="8"/>
  <c r="T11" i="8"/>
  <c r="E12" i="8"/>
  <c r="N12" i="8"/>
  <c r="W12" i="8"/>
  <c r="H13" i="8"/>
  <c r="Q13" i="8"/>
  <c r="Y13" i="8"/>
  <c r="I14" i="8"/>
  <c r="Q14" i="8"/>
  <c r="Y14" i="8"/>
  <c r="I15" i="8"/>
  <c r="Q15" i="8"/>
  <c r="Y15" i="8"/>
  <c r="I16" i="8"/>
  <c r="Q16" i="8"/>
  <c r="Y16" i="8"/>
  <c r="I17" i="8"/>
  <c r="Y19" i="8"/>
  <c r="Q22" i="8"/>
  <c r="I25" i="8"/>
  <c r="Y27" i="8"/>
  <c r="I30" i="8"/>
  <c r="I31" i="8"/>
  <c r="G32" i="8"/>
  <c r="Y32" i="8"/>
  <c r="N33" i="8"/>
  <c r="D34" i="8"/>
  <c r="O34" i="8"/>
  <c r="E35" i="8"/>
  <c r="Q35" i="8"/>
  <c r="F36" i="8"/>
  <c r="T36" i="8"/>
  <c r="G37" i="8"/>
  <c r="U37" i="8"/>
  <c r="J8" i="8"/>
  <c r="W8" i="8"/>
  <c r="Y28" i="8"/>
  <c r="F33" i="8"/>
  <c r="U34" i="8"/>
  <c r="V35" i="8"/>
  <c r="M37" i="8"/>
  <c r="Q18" i="8"/>
  <c r="Q26" i="8"/>
  <c r="W30" i="8"/>
  <c r="G33" i="8"/>
  <c r="V34" i="8"/>
  <c r="M36" i="8"/>
  <c r="E8" i="8"/>
  <c r="Y26" i="8"/>
  <c r="W31" i="8"/>
  <c r="I33" i="8"/>
  <c r="L34" i="8"/>
  <c r="M35" i="8"/>
  <c r="O37" i="8"/>
  <c r="R8" i="8"/>
  <c r="H8" i="8"/>
  <c r="Q17" i="8"/>
  <c r="I20" i="8"/>
  <c r="Y22" i="8"/>
  <c r="Q25" i="8"/>
  <c r="I28" i="8"/>
  <c r="L30" i="8"/>
  <c r="L31" i="8"/>
  <c r="I32" i="8"/>
  <c r="D33" i="8"/>
  <c r="O33" i="8"/>
  <c r="E34" i="8"/>
  <c r="Q34" i="8"/>
  <c r="F35" i="8"/>
  <c r="T35" i="8"/>
  <c r="G36" i="8"/>
  <c r="U36" i="8"/>
  <c r="I37" i="8"/>
  <c r="V37" i="8"/>
  <c r="M8" i="8"/>
  <c r="X8" i="8"/>
  <c r="I36" i="8"/>
  <c r="L37" i="8"/>
  <c r="N8" i="8"/>
  <c r="Y20" i="8"/>
  <c r="Q23" i="8"/>
  <c r="T30" i="8"/>
  <c r="O32" i="8"/>
  <c r="G34" i="8"/>
  <c r="L36" i="8"/>
  <c r="Y37" i="8"/>
  <c r="I21" i="8"/>
  <c r="I29" i="8"/>
  <c r="Q32" i="8"/>
  <c r="U33" i="8"/>
  <c r="W35" i="8"/>
  <c r="N37" i="8"/>
  <c r="P8" i="8"/>
  <c r="Y30" i="8"/>
  <c r="V33" i="8"/>
  <c r="W34" i="8"/>
  <c r="D37" i="8"/>
  <c r="F8" i="8"/>
  <c r="F37" i="8"/>
  <c r="V8" i="8"/>
  <c r="Y17" i="8"/>
  <c r="Q20" i="8"/>
  <c r="I23" i="8"/>
  <c r="Y25" i="8"/>
  <c r="Q28" i="8"/>
  <c r="Q30" i="8"/>
  <c r="O31" i="8"/>
  <c r="L32" i="8"/>
  <c r="E33" i="8"/>
  <c r="Q33" i="8"/>
  <c r="F34" i="8"/>
  <c r="T34" i="8"/>
  <c r="G35" i="8"/>
  <c r="U35" i="8"/>
  <c r="V36" i="8"/>
  <c r="W37" i="8"/>
  <c r="I18" i="8"/>
  <c r="I26" i="8"/>
  <c r="Q31" i="8"/>
  <c r="T33" i="8"/>
  <c r="I35" i="8"/>
  <c r="W36" i="8"/>
  <c r="O8" i="8"/>
  <c r="Y23" i="8"/>
  <c r="T31" i="8"/>
  <c r="I34" i="8"/>
  <c r="L35" i="8"/>
  <c r="Y36" i="8"/>
  <c r="Q29" i="8"/>
  <c r="T32" i="8"/>
  <c r="N36" i="8"/>
  <c r="Y35" i="8"/>
  <c r="Y18" i="8"/>
  <c r="Q21" i="8"/>
  <c r="I24" i="8"/>
  <c r="I19" i="8"/>
  <c r="Y21" i="8"/>
  <c r="Q24" i="8"/>
  <c r="I27" i="8"/>
  <c r="Y29" i="8"/>
  <c r="D31" i="8"/>
  <c r="Y31" i="8"/>
  <c r="V32" i="8"/>
  <c r="L33" i="8"/>
  <c r="W33" i="8"/>
  <c r="M34" i="8"/>
  <c r="Y34" i="8"/>
  <c r="N35" i="8"/>
  <c r="D36" i="8"/>
  <c r="O36" i="8"/>
  <c r="E37" i="8"/>
  <c r="Q37" i="8"/>
  <c r="G8" i="8"/>
  <c r="U8" i="8"/>
  <c r="Q19" i="8"/>
  <c r="I22" i="8"/>
  <c r="Y24" i="8"/>
  <c r="Q27" i="8"/>
  <c r="D30" i="8"/>
  <c r="G31" i="8"/>
  <c r="D32" i="8"/>
  <c r="W32" i="8"/>
  <c r="M33" i="8"/>
  <c r="Y33" i="8"/>
  <c r="N34" i="8"/>
  <c r="D35" i="8"/>
  <c r="O35" i="8"/>
  <c r="E36" i="8"/>
  <c r="Q36" i="8"/>
  <c r="T37" i="8"/>
  <c r="B8" i="8"/>
  <c r="C415" i="8"/>
  <c r="K415" i="8"/>
  <c r="S415" i="8"/>
  <c r="E415" i="8"/>
  <c r="U415" i="8"/>
  <c r="D415" i="8"/>
  <c r="L415" i="8"/>
  <c r="T415" i="8"/>
  <c r="B401" i="8"/>
  <c r="M415" i="8"/>
  <c r="F415" i="8"/>
  <c r="N415" i="8"/>
  <c r="V415" i="8"/>
  <c r="Q415" i="8"/>
  <c r="R415" i="8"/>
  <c r="G415" i="8"/>
  <c r="O415" i="8"/>
  <c r="W415" i="8"/>
  <c r="Y415" i="8"/>
  <c r="B415" i="8"/>
  <c r="H415" i="8"/>
  <c r="P415" i="8"/>
  <c r="X415" i="8"/>
  <c r="J415" i="8"/>
  <c r="I415" i="8"/>
  <c r="B388" i="8"/>
  <c r="B378" i="8"/>
  <c r="B328" i="8"/>
  <c r="B307" i="8"/>
  <c r="B286" i="8"/>
  <c r="B275" i="8"/>
  <c r="B250" i="8"/>
  <c r="B221" i="8"/>
  <c r="B45" i="8"/>
  <c r="B81" i="8"/>
  <c r="B117" i="8"/>
  <c r="B167" i="8"/>
  <c r="B191" i="8"/>
  <c r="B200" i="8"/>
  <c r="B209" i="8"/>
  <c r="B154" i="8"/>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620" i="2"/>
  <c r="J620" i="2"/>
  <c r="I621" i="2"/>
  <c r="J621" i="2"/>
  <c r="I622" i="2"/>
  <c r="J622" i="2"/>
  <c r="I623" i="2"/>
  <c r="J623" i="2"/>
  <c r="I624" i="2"/>
  <c r="J624" i="2"/>
  <c r="I625" i="2"/>
  <c r="J625" i="2"/>
  <c r="I626" i="2"/>
  <c r="J626" i="2"/>
  <c r="I627" i="2"/>
  <c r="J627" i="2"/>
  <c r="I628" i="2"/>
  <c r="J628" i="2"/>
  <c r="I629" i="2"/>
  <c r="J629" i="2"/>
  <c r="I630" i="2"/>
  <c r="J630" i="2"/>
  <c r="I631" i="2"/>
  <c r="J631" i="2"/>
  <c r="I632" i="2"/>
  <c r="J632" i="2"/>
  <c r="I633" i="2"/>
  <c r="J633" i="2"/>
  <c r="I634" i="2"/>
  <c r="J634" i="2"/>
  <c r="I635" i="2"/>
  <c r="J635" i="2"/>
  <c r="I636" i="2"/>
  <c r="J636" i="2"/>
  <c r="I638" i="2"/>
  <c r="J638" i="2"/>
  <c r="J619" i="2"/>
  <c r="I619" i="2"/>
  <c r="J618" i="2"/>
  <c r="I618" i="2"/>
  <c r="J617" i="2"/>
  <c r="I617" i="2"/>
  <c r="J616" i="2"/>
  <c r="I616" i="2"/>
  <c r="J615" i="2"/>
  <c r="I615" i="2"/>
  <c r="J614" i="2"/>
  <c r="I614" i="2"/>
  <c r="J613" i="2"/>
  <c r="I613" i="2"/>
  <c r="J612" i="2"/>
  <c r="I612" i="2"/>
  <c r="J611" i="2"/>
  <c r="I611" i="2"/>
  <c r="J610" i="2"/>
  <c r="I610" i="2"/>
  <c r="J609" i="2"/>
  <c r="I609" i="2"/>
  <c r="J608" i="2"/>
  <c r="I608" i="2"/>
  <c r="J607" i="2"/>
  <c r="I607" i="2"/>
  <c r="J606" i="2"/>
  <c r="I606" i="2"/>
  <c r="J605" i="2"/>
  <c r="I605" i="2"/>
  <c r="J604" i="2"/>
  <c r="I604" i="2"/>
  <c r="J603" i="2"/>
  <c r="I603" i="2"/>
  <c r="J602" i="2"/>
  <c r="I602" i="2"/>
  <c r="J601" i="2"/>
  <c r="I601" i="2"/>
  <c r="J600" i="2"/>
  <c r="I600" i="2"/>
  <c r="J599" i="2"/>
  <c r="I599" i="2"/>
  <c r="J598" i="2"/>
  <c r="I598" i="2"/>
  <c r="J597" i="2"/>
  <c r="I597" i="2"/>
  <c r="J596" i="2"/>
  <c r="I596" i="2"/>
  <c r="J595" i="2"/>
  <c r="I595" i="2"/>
  <c r="J594" i="2"/>
  <c r="I594" i="2"/>
  <c r="J593" i="2"/>
  <c r="I593" i="2"/>
  <c r="J592" i="2"/>
  <c r="I592" i="2"/>
  <c r="I579" i="2"/>
  <c r="J579" i="2"/>
  <c r="I580" i="2"/>
  <c r="J580" i="2"/>
  <c r="I581" i="2"/>
  <c r="J581" i="2"/>
  <c r="I582" i="2"/>
  <c r="J582" i="2"/>
  <c r="I583" i="2"/>
  <c r="J583" i="2"/>
  <c r="I584" i="2"/>
  <c r="J584" i="2"/>
  <c r="I585" i="2"/>
  <c r="J585" i="2"/>
  <c r="I586" i="2"/>
  <c r="J586" i="2"/>
  <c r="I587" i="2"/>
  <c r="J587" i="2"/>
  <c r="I588" i="2"/>
  <c r="J588" i="2"/>
  <c r="I589" i="2"/>
  <c r="J589" i="2"/>
  <c r="I590" i="2"/>
  <c r="J590" i="2"/>
  <c r="I591" i="2"/>
  <c r="J591" i="2"/>
  <c r="I578" i="2"/>
  <c r="J578" i="2"/>
  <c r="J577" i="2"/>
  <c r="I577" i="2"/>
  <c r="J576" i="2"/>
  <c r="I576" i="2"/>
  <c r="J575" i="2"/>
  <c r="I575" i="2"/>
  <c r="J574" i="2"/>
  <c r="I574" i="2"/>
  <c r="J573" i="2"/>
  <c r="I573" i="2"/>
  <c r="J572" i="2"/>
  <c r="I572" i="2"/>
  <c r="J571" i="2"/>
  <c r="I571" i="2"/>
  <c r="J570" i="2"/>
  <c r="I570" i="2"/>
  <c r="J569" i="2"/>
  <c r="I569" i="2"/>
  <c r="J568" i="2"/>
  <c r="I568" i="2"/>
  <c r="J567" i="2"/>
  <c r="I567" i="2"/>
  <c r="J566" i="2"/>
  <c r="I566" i="2"/>
  <c r="J565" i="2"/>
  <c r="I565" i="2"/>
  <c r="J564" i="2"/>
  <c r="I564" i="2"/>
  <c r="J563" i="2"/>
  <c r="I563" i="2"/>
  <c r="J562" i="2"/>
  <c r="I562" i="2"/>
  <c r="J561" i="2"/>
  <c r="I561" i="2"/>
  <c r="J560" i="2"/>
  <c r="I560" i="2"/>
  <c r="J559" i="2"/>
  <c r="I559" i="2"/>
  <c r="J558" i="2"/>
  <c r="I558" i="2"/>
  <c r="J557" i="2"/>
  <c r="I557" i="2"/>
  <c r="J556" i="2"/>
  <c r="I556" i="2"/>
  <c r="J555" i="2"/>
  <c r="I555" i="2"/>
  <c r="J554" i="2"/>
  <c r="I554" i="2"/>
  <c r="J553" i="2"/>
  <c r="I553" i="2"/>
  <c r="J552" i="2"/>
  <c r="I552" i="2"/>
  <c r="I540" i="2"/>
  <c r="J540" i="2"/>
  <c r="I541" i="2"/>
  <c r="J541" i="2"/>
  <c r="I542" i="2"/>
  <c r="J542" i="2"/>
  <c r="I543" i="2"/>
  <c r="J543" i="2"/>
  <c r="I544" i="2"/>
  <c r="J544" i="2"/>
  <c r="I545" i="2"/>
  <c r="J545" i="2"/>
  <c r="I546" i="2"/>
  <c r="J546" i="2"/>
  <c r="I547" i="2"/>
  <c r="J547" i="2"/>
  <c r="I548" i="2"/>
  <c r="J548" i="2"/>
  <c r="I549" i="2"/>
  <c r="J549" i="2"/>
  <c r="I550" i="2"/>
  <c r="J550" i="2"/>
  <c r="I551" i="2"/>
  <c r="J551" i="2"/>
  <c r="I539" i="2"/>
  <c r="J539" i="2"/>
  <c r="J538" i="2"/>
  <c r="I538" i="2"/>
  <c r="J537" i="2"/>
  <c r="I537" i="2"/>
  <c r="J536" i="2"/>
  <c r="I536" i="2"/>
  <c r="J535" i="2"/>
  <c r="I535" i="2"/>
  <c r="J534" i="2"/>
  <c r="I534" i="2"/>
  <c r="J533" i="2"/>
  <c r="I533" i="2"/>
  <c r="J530" i="2"/>
  <c r="J531" i="2"/>
  <c r="J532" i="2"/>
  <c r="I531" i="2"/>
  <c r="I532" i="2"/>
  <c r="I530" i="2"/>
  <c r="J529" i="2"/>
  <c r="I529" i="2"/>
  <c r="J528" i="2"/>
  <c r="I528" i="2"/>
  <c r="J527" i="2"/>
  <c r="I527" i="2"/>
  <c r="J526" i="2"/>
  <c r="I526" i="2"/>
  <c r="J525" i="2"/>
  <c r="I525" i="2"/>
  <c r="J524" i="2"/>
  <c r="I524" i="2"/>
  <c r="J523" i="2"/>
  <c r="I523" i="2"/>
  <c r="J522" i="2"/>
  <c r="I522" i="2"/>
  <c r="J521" i="2"/>
  <c r="I521" i="2"/>
  <c r="J520" i="2"/>
  <c r="I520" i="2"/>
  <c r="J519" i="2"/>
  <c r="I519" i="2"/>
  <c r="J518" i="2"/>
  <c r="I518" i="2"/>
  <c r="J517" i="2"/>
  <c r="I517" i="2"/>
  <c r="J516" i="2"/>
  <c r="I516" i="2"/>
  <c r="J515" i="2"/>
  <c r="I515" i="2"/>
  <c r="J514" i="2"/>
  <c r="I514" i="2"/>
  <c r="J513" i="2"/>
  <c r="I513" i="2"/>
  <c r="J512" i="2"/>
  <c r="I512" i="2"/>
  <c r="J511" i="2"/>
  <c r="I511" i="2"/>
  <c r="J510" i="2"/>
  <c r="I510" i="2"/>
  <c r="J509" i="2"/>
  <c r="I509" i="2"/>
  <c r="J508" i="2"/>
  <c r="I508" i="2"/>
  <c r="I497" i="2"/>
  <c r="J497" i="2"/>
  <c r="I498" i="2"/>
  <c r="J498" i="2"/>
  <c r="I499" i="2"/>
  <c r="J499" i="2"/>
  <c r="I500" i="2"/>
  <c r="J500" i="2"/>
  <c r="I501" i="2"/>
  <c r="J501" i="2"/>
  <c r="I502" i="2"/>
  <c r="J502" i="2"/>
  <c r="I503" i="2"/>
  <c r="J503" i="2"/>
  <c r="I504" i="2"/>
  <c r="J504" i="2"/>
  <c r="I505" i="2"/>
  <c r="J505" i="2"/>
  <c r="I506" i="2"/>
  <c r="J506" i="2"/>
  <c r="I507" i="2"/>
  <c r="J507" i="2"/>
  <c r="J493" i="2"/>
  <c r="I493" i="2"/>
  <c r="J492" i="2"/>
  <c r="I492" i="2"/>
  <c r="J491" i="2"/>
  <c r="I491" i="2"/>
  <c r="J490" i="2"/>
  <c r="I490" i="2"/>
  <c r="J489" i="2"/>
  <c r="I489" i="2"/>
  <c r="J488" i="2"/>
  <c r="I488" i="2"/>
  <c r="I485" i="2"/>
  <c r="J485" i="2"/>
  <c r="I486" i="2"/>
  <c r="J486" i="2"/>
  <c r="I487" i="2"/>
  <c r="J487" i="2"/>
  <c r="J484" i="2"/>
  <c r="I484" i="2"/>
  <c r="J483" i="2"/>
  <c r="I483" i="2"/>
  <c r="J482" i="2"/>
  <c r="I482" i="2"/>
  <c r="J481" i="2"/>
  <c r="I481" i="2"/>
  <c r="J480" i="2"/>
  <c r="I480" i="2"/>
  <c r="J479" i="2"/>
  <c r="I479" i="2"/>
  <c r="J478" i="2"/>
  <c r="I478" i="2"/>
  <c r="J477" i="2"/>
  <c r="I477" i="2"/>
  <c r="J476" i="2"/>
  <c r="I476" i="2"/>
  <c r="J475" i="2"/>
  <c r="I475" i="2"/>
  <c r="J474" i="2"/>
  <c r="I474" i="2"/>
  <c r="J473" i="2"/>
  <c r="I473" i="2"/>
  <c r="J472" i="2"/>
  <c r="I472" i="2"/>
  <c r="J471" i="2"/>
  <c r="I471" i="2"/>
  <c r="J470" i="2"/>
  <c r="I470" i="2"/>
  <c r="J469" i="2"/>
  <c r="I469" i="2"/>
  <c r="J468" i="2"/>
  <c r="I468" i="2"/>
  <c r="J467" i="2"/>
  <c r="I467" i="2"/>
  <c r="J466" i="2"/>
  <c r="I466" i="2"/>
  <c r="J465" i="2"/>
  <c r="I465" i="2"/>
  <c r="J464" i="2"/>
  <c r="I464" i="2"/>
  <c r="J463" i="2"/>
  <c r="I463" i="2"/>
  <c r="J462" i="2"/>
  <c r="I462" i="2"/>
  <c r="J461" i="2"/>
  <c r="I461" i="2"/>
  <c r="J460" i="2"/>
  <c r="I460" i="2"/>
  <c r="J459" i="2"/>
  <c r="I459" i="2"/>
  <c r="J458" i="2"/>
  <c r="I458" i="2"/>
  <c r="J457" i="2"/>
  <c r="I457" i="2"/>
  <c r="J456" i="2"/>
  <c r="I456" i="2"/>
  <c r="J455" i="2"/>
  <c r="I455" i="2"/>
  <c r="J454" i="2"/>
  <c r="I454" i="2"/>
  <c r="J453" i="2"/>
  <c r="I453" i="2"/>
  <c r="J452" i="2"/>
  <c r="I452" i="2"/>
  <c r="J451" i="2"/>
  <c r="I451" i="2"/>
  <c r="J450" i="2"/>
  <c r="I450" i="2"/>
  <c r="J449" i="2"/>
  <c r="I449" i="2"/>
  <c r="J448" i="2"/>
  <c r="I448" i="2"/>
  <c r="J447" i="2"/>
  <c r="I447" i="2"/>
  <c r="J446" i="2"/>
  <c r="I446" i="2"/>
  <c r="J445" i="2"/>
  <c r="I445" i="2"/>
  <c r="I425" i="2"/>
  <c r="J425" i="2"/>
  <c r="I426" i="2"/>
  <c r="J426" i="2"/>
  <c r="I427" i="2"/>
  <c r="J427" i="2"/>
  <c r="I428" i="2"/>
  <c r="J428" i="2"/>
  <c r="I429" i="2"/>
  <c r="J429" i="2"/>
  <c r="I430" i="2"/>
  <c r="J430" i="2"/>
  <c r="I431" i="2"/>
  <c r="J431" i="2"/>
  <c r="I432" i="2"/>
  <c r="J432" i="2"/>
  <c r="I433" i="2"/>
  <c r="J433" i="2"/>
  <c r="I434" i="2"/>
  <c r="J434" i="2"/>
  <c r="I435" i="2"/>
  <c r="J435" i="2"/>
  <c r="I436" i="2"/>
  <c r="J436" i="2"/>
  <c r="I437" i="2"/>
  <c r="J437" i="2"/>
  <c r="I438" i="2"/>
  <c r="J438" i="2"/>
  <c r="I439" i="2"/>
  <c r="J439" i="2"/>
  <c r="I440" i="2"/>
  <c r="J440" i="2"/>
  <c r="I441" i="2"/>
  <c r="J441" i="2"/>
  <c r="I442" i="2"/>
  <c r="J442" i="2"/>
  <c r="I443" i="2"/>
  <c r="J443" i="2"/>
  <c r="I444" i="2"/>
  <c r="J444" i="2"/>
  <c r="J424" i="2"/>
  <c r="I424" i="2"/>
  <c r="J423" i="2"/>
  <c r="I423" i="2"/>
  <c r="J422" i="2"/>
  <c r="I422" i="2"/>
  <c r="J421" i="2"/>
  <c r="I421" i="2"/>
  <c r="J420" i="2"/>
  <c r="I420" i="2"/>
  <c r="J419" i="2"/>
  <c r="I419" i="2"/>
  <c r="J418" i="2"/>
  <c r="I418" i="2"/>
  <c r="J417" i="2"/>
  <c r="I417" i="2"/>
  <c r="J416" i="2"/>
  <c r="I416" i="2"/>
  <c r="J415" i="2"/>
  <c r="I415" i="2"/>
  <c r="J414" i="2"/>
  <c r="I414" i="2"/>
  <c r="J413" i="2"/>
  <c r="I413" i="2"/>
  <c r="J412" i="2"/>
  <c r="I412" i="2"/>
  <c r="J411" i="2"/>
  <c r="I411" i="2"/>
  <c r="J410" i="2"/>
  <c r="I410" i="2"/>
  <c r="J409" i="2"/>
  <c r="I409" i="2"/>
  <c r="J408" i="2"/>
  <c r="I408" i="2"/>
  <c r="J407" i="2"/>
  <c r="I407" i="2"/>
  <c r="J406" i="2"/>
  <c r="I406" i="2"/>
  <c r="J405" i="2"/>
  <c r="I405" i="2"/>
  <c r="J404" i="2"/>
  <c r="I404" i="2"/>
  <c r="J403" i="2"/>
  <c r="I403" i="2"/>
  <c r="J402" i="2"/>
  <c r="I402" i="2"/>
  <c r="J401" i="2"/>
  <c r="I401" i="2"/>
  <c r="I398" i="2"/>
  <c r="J398" i="2"/>
  <c r="I399" i="2"/>
  <c r="J399" i="2"/>
  <c r="I400" i="2"/>
  <c r="J400" i="2"/>
  <c r="J397" i="2"/>
  <c r="I397" i="2"/>
  <c r="J396" i="2"/>
  <c r="I396" i="2"/>
  <c r="J395" i="2"/>
  <c r="I395" i="2"/>
  <c r="J394" i="2"/>
  <c r="I394" i="2"/>
  <c r="J393" i="2"/>
  <c r="I393" i="2"/>
  <c r="J392" i="2"/>
  <c r="I392" i="2"/>
  <c r="J391" i="2"/>
  <c r="I391" i="2"/>
  <c r="J390" i="2"/>
  <c r="I390" i="2"/>
  <c r="J389" i="2"/>
  <c r="I389" i="2"/>
  <c r="J388" i="2"/>
  <c r="I388" i="2"/>
  <c r="J387" i="2"/>
  <c r="I387" i="2"/>
  <c r="J386" i="2"/>
  <c r="I386" i="2"/>
  <c r="J385" i="2"/>
  <c r="I385" i="2"/>
  <c r="J384" i="2"/>
  <c r="I384" i="2"/>
  <c r="J383" i="2"/>
  <c r="I383" i="2"/>
  <c r="J382" i="2"/>
  <c r="I382" i="2"/>
  <c r="J381" i="2"/>
  <c r="I381" i="2"/>
  <c r="J380" i="2"/>
  <c r="I380" i="2"/>
  <c r="J379" i="2"/>
  <c r="I379" i="2"/>
  <c r="J378" i="2"/>
  <c r="I378" i="2"/>
  <c r="J377" i="2"/>
  <c r="I377" i="2"/>
  <c r="J376" i="2"/>
  <c r="I376" i="2"/>
  <c r="J366" i="2"/>
  <c r="J367" i="2"/>
  <c r="J368" i="2"/>
  <c r="J369" i="2"/>
  <c r="J370" i="2"/>
  <c r="J371" i="2"/>
  <c r="J372" i="2"/>
  <c r="J373" i="2"/>
  <c r="J374" i="2"/>
  <c r="J375" i="2"/>
  <c r="I366" i="2"/>
  <c r="I367" i="2"/>
  <c r="I368" i="2"/>
  <c r="I369" i="2"/>
  <c r="I370" i="2"/>
  <c r="I371" i="2"/>
  <c r="I372" i="2"/>
  <c r="I373" i="2"/>
  <c r="I374" i="2"/>
  <c r="I375" i="2"/>
  <c r="J365" i="2"/>
  <c r="I365" i="2"/>
  <c r="J364" i="2" l="1"/>
  <c r="I364" i="2"/>
  <c r="J363" i="2"/>
  <c r="I363" i="2"/>
  <c r="J362" i="2"/>
  <c r="I362" i="2"/>
  <c r="J360" i="2"/>
  <c r="I360" i="2"/>
  <c r="J359" i="2"/>
  <c r="I359" i="2"/>
  <c r="J358" i="2"/>
  <c r="I358" i="2"/>
  <c r="I354" i="2"/>
  <c r="J354" i="2"/>
  <c r="I355" i="2"/>
  <c r="J355" i="2"/>
  <c r="I356" i="2"/>
  <c r="J356" i="2"/>
  <c r="I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I237" i="2"/>
  <c r="J237" i="2"/>
  <c r="I238" i="2"/>
  <c r="J238" i="2"/>
  <c r="I239" i="2"/>
  <c r="J239" i="2"/>
  <c r="I240" i="2"/>
  <c r="J240" i="2"/>
  <c r="I241" i="2"/>
  <c r="J241" i="2"/>
  <c r="I242" i="2"/>
  <c r="J242" i="2"/>
  <c r="I243" i="2"/>
  <c r="J243" i="2"/>
  <c r="I244" i="2"/>
  <c r="J244" i="2"/>
  <c r="I245" i="2"/>
  <c r="J245" i="2"/>
  <c r="I246" i="2"/>
  <c r="J246" i="2"/>
  <c r="I247" i="2"/>
  <c r="J247" i="2"/>
  <c r="I248" i="2"/>
  <c r="J248" i="2"/>
  <c r="I249" i="2"/>
  <c r="J249" i="2"/>
  <c r="I250" i="2"/>
  <c r="J250" i="2"/>
  <c r="I251" i="2"/>
  <c r="J251" i="2"/>
  <c r="I252" i="2"/>
  <c r="J252" i="2"/>
  <c r="I253" i="2"/>
  <c r="J253" i="2"/>
  <c r="I254" i="2"/>
  <c r="J254" i="2"/>
  <c r="I255" i="2"/>
  <c r="J255" i="2"/>
  <c r="I256" i="2"/>
  <c r="J256" i="2"/>
  <c r="I257" i="2"/>
  <c r="J257" i="2"/>
  <c r="I258" i="2"/>
  <c r="J258" i="2"/>
  <c r="I259" i="2"/>
  <c r="J259" i="2"/>
  <c r="I260" i="2"/>
  <c r="J260" i="2"/>
  <c r="I261" i="2"/>
  <c r="J261" i="2"/>
  <c r="I262" i="2"/>
  <c r="J262" i="2"/>
  <c r="I263" i="2"/>
  <c r="J263" i="2"/>
  <c r="I264" i="2"/>
  <c r="J264" i="2"/>
  <c r="I265" i="2"/>
  <c r="J265" i="2"/>
  <c r="J236" i="2"/>
  <c r="I236" i="2"/>
  <c r="J235" i="2"/>
  <c r="I235" i="2"/>
  <c r="J234" i="2"/>
  <c r="I234" i="2"/>
  <c r="J233" i="2"/>
  <c r="I233" i="2"/>
  <c r="J232" i="2"/>
  <c r="I232" i="2"/>
  <c r="J231" i="2"/>
  <c r="I231" i="2"/>
  <c r="J230" i="2"/>
  <c r="I230" i="2"/>
  <c r="J229" i="2"/>
  <c r="I229" i="2"/>
  <c r="J228" i="2"/>
  <c r="I228" i="2"/>
  <c r="J227" i="2"/>
  <c r="I227" i="2"/>
  <c r="J226" i="2"/>
  <c r="I226" i="2"/>
  <c r="J225" i="2"/>
  <c r="I225" i="2"/>
  <c r="J224" i="2"/>
  <c r="I224" i="2"/>
  <c r="J223" i="2"/>
  <c r="I223" i="2"/>
  <c r="J222" i="2"/>
  <c r="I222" i="2"/>
  <c r="J221" i="2"/>
  <c r="I221" i="2"/>
  <c r="J220" i="2"/>
  <c r="I220" i="2"/>
  <c r="J219" i="2"/>
  <c r="I219" i="2"/>
  <c r="J218" i="2"/>
  <c r="I218" i="2"/>
  <c r="J217" i="2"/>
  <c r="I217" i="2"/>
  <c r="J216" i="2"/>
  <c r="I216" i="2"/>
  <c r="J215" i="2"/>
  <c r="I215" i="2"/>
  <c r="J214" i="2"/>
  <c r="I214" i="2"/>
  <c r="J213" i="2"/>
  <c r="I213" i="2"/>
  <c r="J212" i="2"/>
  <c r="I212" i="2"/>
  <c r="J211" i="2"/>
  <c r="I211" i="2"/>
  <c r="J210" i="2"/>
  <c r="I210" i="2"/>
  <c r="J209" i="2"/>
  <c r="I209" i="2"/>
  <c r="J208" i="2"/>
  <c r="I208"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179"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I90" i="2"/>
  <c r="J90" i="2"/>
  <c r="I91" i="2"/>
  <c r="J91" i="2"/>
  <c r="J61" i="2"/>
  <c r="I61"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J32" i="2"/>
  <c r="I32" i="2"/>
  <c r="I3" i="2"/>
  <c r="J3" i="2"/>
  <c r="I4" i="2"/>
  <c r="J4" i="2"/>
  <c r="I5" i="2"/>
  <c r="J5" i="2"/>
  <c r="I6" i="2"/>
  <c r="J6" i="2"/>
  <c r="I7" i="2"/>
  <c r="J7"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2" i="2"/>
  <c r="J2" i="2"/>
  <c r="E730" i="5" l="1"/>
  <c r="C369" i="5"/>
  <c r="C304" i="5"/>
  <c r="D171" i="5"/>
  <c r="B27" i="5"/>
  <c r="B1120" i="5"/>
  <c r="C1119" i="5"/>
  <c r="D1119" i="5"/>
  <c r="C1120" i="5"/>
  <c r="D1120" i="5"/>
  <c r="E1119" i="5"/>
  <c r="E1120" i="5"/>
  <c r="B1121" i="5"/>
  <c r="C1121" i="5"/>
  <c r="D1121" i="5"/>
  <c r="E1121" i="5"/>
  <c r="B1101" i="5"/>
  <c r="E1076" i="5"/>
  <c r="E1078" i="5"/>
  <c r="E1080" i="5"/>
  <c r="E1082" i="5"/>
  <c r="E1084" i="5"/>
  <c r="E1086" i="5"/>
  <c r="E1088" i="5"/>
  <c r="E1090" i="5"/>
  <c r="E1092" i="5"/>
  <c r="C1052" i="5"/>
  <c r="E1054" i="5"/>
  <c r="D1057" i="5"/>
  <c r="C1060" i="5"/>
  <c r="E1062" i="5"/>
  <c r="D1065" i="5"/>
  <c r="C1068" i="5"/>
  <c r="B1054" i="5"/>
  <c r="B1062" i="5"/>
  <c r="B1075" i="5"/>
  <c r="B1077" i="5"/>
  <c r="B1079" i="5"/>
  <c r="B1081" i="5"/>
  <c r="B1083" i="5"/>
  <c r="B1085" i="5"/>
  <c r="B1087" i="5"/>
  <c r="B1089" i="5"/>
  <c r="B1091" i="5"/>
  <c r="C1074" i="5"/>
  <c r="D1052" i="5"/>
  <c r="C1055" i="5"/>
  <c r="E1057" i="5"/>
  <c r="D1060" i="5"/>
  <c r="C1063" i="5"/>
  <c r="E1065" i="5"/>
  <c r="D1068" i="5"/>
  <c r="B1055" i="5"/>
  <c r="B1063" i="5"/>
  <c r="B1036" i="5"/>
  <c r="B1034" i="5"/>
  <c r="C1088" i="5"/>
  <c r="D1059" i="5"/>
  <c r="B1060" i="5"/>
  <c r="C1075" i="5"/>
  <c r="C1077" i="5"/>
  <c r="C1079" i="5"/>
  <c r="C1081" i="5"/>
  <c r="C1083" i="5"/>
  <c r="C1085" i="5"/>
  <c r="C1087" i="5"/>
  <c r="C1089" i="5"/>
  <c r="C1091" i="5"/>
  <c r="D1074" i="5"/>
  <c r="E1052" i="5"/>
  <c r="D1055" i="5"/>
  <c r="C1058" i="5"/>
  <c r="E1060" i="5"/>
  <c r="D1063" i="5"/>
  <c r="C1066" i="5"/>
  <c r="E1068" i="5"/>
  <c r="B1056" i="5"/>
  <c r="B1064" i="5"/>
  <c r="B1042" i="5"/>
  <c r="B1037" i="5"/>
  <c r="C1090" i="5"/>
  <c r="E1064" i="5"/>
  <c r="D1075" i="5"/>
  <c r="D1077" i="5"/>
  <c r="D1079" i="5"/>
  <c r="D1081" i="5"/>
  <c r="D1083" i="5"/>
  <c r="D1085" i="5"/>
  <c r="D1087" i="5"/>
  <c r="D1089" i="5"/>
  <c r="D1091" i="5"/>
  <c r="E1074" i="5"/>
  <c r="C1053" i="5"/>
  <c r="E1055" i="5"/>
  <c r="D1058" i="5"/>
  <c r="C1061" i="5"/>
  <c r="E1063" i="5"/>
  <c r="D1066" i="5"/>
  <c r="C1069" i="5"/>
  <c r="B1057" i="5"/>
  <c r="B1065" i="5"/>
  <c r="B1039" i="5"/>
  <c r="B1038" i="5"/>
  <c r="C1086" i="5"/>
  <c r="E1056" i="5"/>
  <c r="D1067" i="5"/>
  <c r="B1043" i="5"/>
  <c r="E1075" i="5"/>
  <c r="E1077" i="5"/>
  <c r="E1079" i="5"/>
  <c r="E1081" i="5"/>
  <c r="E1083" i="5"/>
  <c r="E1085" i="5"/>
  <c r="E1087" i="5"/>
  <c r="E1089" i="5"/>
  <c r="E1091" i="5"/>
  <c r="B1074" i="5"/>
  <c r="D1053" i="5"/>
  <c r="C1056" i="5"/>
  <c r="E1058" i="5"/>
  <c r="D1061" i="5"/>
  <c r="C1064" i="5"/>
  <c r="E1066" i="5"/>
  <c r="D1069" i="5"/>
  <c r="B1058" i="5"/>
  <c r="B1066" i="5"/>
  <c r="B1040" i="5"/>
  <c r="D1051" i="5"/>
  <c r="B1052" i="5"/>
  <c r="B1076" i="5"/>
  <c r="B1078" i="5"/>
  <c r="B1080" i="5"/>
  <c r="B1082" i="5"/>
  <c r="B1084" i="5"/>
  <c r="B1086" i="5"/>
  <c r="B1088" i="5"/>
  <c r="B1090" i="5"/>
  <c r="B1092" i="5"/>
  <c r="C1051" i="5"/>
  <c r="E1053" i="5"/>
  <c r="D1056" i="5"/>
  <c r="C1059" i="5"/>
  <c r="E1061" i="5"/>
  <c r="D1064" i="5"/>
  <c r="C1067" i="5"/>
  <c r="E1069" i="5"/>
  <c r="B1059" i="5"/>
  <c r="B1067" i="5"/>
  <c r="B1031" i="5"/>
  <c r="B1041" i="5"/>
  <c r="C1076" i="5"/>
  <c r="C1078" i="5"/>
  <c r="C1080" i="5"/>
  <c r="C1082" i="5"/>
  <c r="C1084" i="5"/>
  <c r="C1092" i="5"/>
  <c r="C1054" i="5"/>
  <c r="C1062" i="5"/>
  <c r="B1068" i="5"/>
  <c r="D1076" i="5"/>
  <c r="D1078" i="5"/>
  <c r="D1080" i="5"/>
  <c r="D1082" i="5"/>
  <c r="D1084" i="5"/>
  <c r="D1086" i="5"/>
  <c r="D1088" i="5"/>
  <c r="D1090" i="5"/>
  <c r="D1092" i="5"/>
  <c r="E1051" i="5"/>
  <c r="D1054" i="5"/>
  <c r="C1057" i="5"/>
  <c r="E1059" i="5"/>
  <c r="D1062" i="5"/>
  <c r="C1065" i="5"/>
  <c r="E1067" i="5"/>
  <c r="B1053" i="5"/>
  <c r="B1061" i="5"/>
  <c r="B1069" i="5"/>
  <c r="B1033" i="5"/>
  <c r="B1044" i="5"/>
  <c r="B1035" i="5"/>
  <c r="B1032" i="5"/>
  <c r="B1051" i="5"/>
  <c r="C1028" i="5"/>
  <c r="D1028" i="5"/>
  <c r="B1028" i="5"/>
  <c r="E1028" i="5"/>
  <c r="C1030" i="5"/>
  <c r="D1040" i="5"/>
  <c r="E1036" i="5"/>
  <c r="B1029" i="5"/>
  <c r="B1045" i="5"/>
  <c r="C1041" i="5"/>
  <c r="D1037" i="5"/>
  <c r="E1033" i="5"/>
  <c r="E1029" i="5"/>
  <c r="C1032" i="5"/>
  <c r="D1042" i="5"/>
  <c r="E1038" i="5"/>
  <c r="C1043" i="5"/>
  <c r="D1039" i="5"/>
  <c r="E1035" i="5"/>
  <c r="D1033" i="5"/>
  <c r="C1034" i="5"/>
  <c r="D1044" i="5"/>
  <c r="E1040" i="5"/>
  <c r="C1029" i="5"/>
  <c r="C1045" i="5"/>
  <c r="D1041" i="5"/>
  <c r="E1037" i="5"/>
  <c r="C1037" i="5"/>
  <c r="C1036" i="5"/>
  <c r="D1030" i="5"/>
  <c r="E1042" i="5"/>
  <c r="C1031" i="5"/>
  <c r="D1043" i="5"/>
  <c r="C1038" i="5"/>
  <c r="D1032" i="5"/>
  <c r="B1030" i="5"/>
  <c r="E1044" i="5"/>
  <c r="C1033" i="5"/>
  <c r="D1029" i="5"/>
  <c r="D1045" i="5"/>
  <c r="E1041" i="5"/>
  <c r="E1045" i="5"/>
  <c r="C1040" i="5"/>
  <c r="D1034" i="5"/>
  <c r="E1030" i="5"/>
  <c r="C1035" i="5"/>
  <c r="D1031" i="5"/>
  <c r="E1043" i="5"/>
  <c r="C1042" i="5"/>
  <c r="D1036" i="5"/>
  <c r="E1032" i="5"/>
  <c r="C1044" i="5"/>
  <c r="D1038" i="5"/>
  <c r="E1034" i="5"/>
  <c r="C1039" i="5"/>
  <c r="D1035" i="5"/>
  <c r="E1031" i="5"/>
  <c r="E1039" i="5"/>
  <c r="B979" i="5"/>
  <c r="B987" i="5"/>
  <c r="B980" i="5"/>
  <c r="B988" i="5"/>
  <c r="B985" i="5"/>
  <c r="B981" i="5"/>
  <c r="B989" i="5"/>
  <c r="B992" i="5"/>
  <c r="B982" i="5"/>
  <c r="B990" i="5"/>
  <c r="B983" i="5"/>
  <c r="B991" i="5"/>
  <c r="B984" i="5"/>
  <c r="B986" i="5"/>
  <c r="B993" i="5"/>
  <c r="C1003" i="5"/>
  <c r="E1005" i="5"/>
  <c r="D1008" i="5"/>
  <c r="C1011" i="5"/>
  <c r="E1013" i="5"/>
  <c r="D1016" i="5"/>
  <c r="C1019" i="5"/>
  <c r="E1021" i="5"/>
  <c r="B1011" i="5"/>
  <c r="B1019" i="5"/>
  <c r="B994" i="5"/>
  <c r="B996" i="5"/>
  <c r="D991" i="5"/>
  <c r="D1003" i="5"/>
  <c r="C1006" i="5"/>
  <c r="E1008" i="5"/>
  <c r="D1011" i="5"/>
  <c r="C1014" i="5"/>
  <c r="E1016" i="5"/>
  <c r="D1019" i="5"/>
  <c r="B1004" i="5"/>
  <c r="B1012" i="5"/>
  <c r="B1020" i="5"/>
  <c r="C980" i="5"/>
  <c r="C982" i="5"/>
  <c r="C984" i="5"/>
  <c r="C986" i="5"/>
  <c r="C988" i="5"/>
  <c r="C990" i="5"/>
  <c r="C992" i="5"/>
  <c r="C994" i="5"/>
  <c r="C996" i="5"/>
  <c r="D971" i="5"/>
  <c r="D978" i="5"/>
  <c r="D1010" i="5"/>
  <c r="D1018" i="5"/>
  <c r="D985" i="5"/>
  <c r="E1003" i="5"/>
  <c r="D1006" i="5"/>
  <c r="C1009" i="5"/>
  <c r="E1011" i="5"/>
  <c r="D1014" i="5"/>
  <c r="C1017" i="5"/>
  <c r="E1019" i="5"/>
  <c r="B1005" i="5"/>
  <c r="B1013" i="5"/>
  <c r="B1021" i="5"/>
  <c r="D980" i="5"/>
  <c r="D982" i="5"/>
  <c r="D984" i="5"/>
  <c r="D986" i="5"/>
  <c r="D988" i="5"/>
  <c r="D990" i="5"/>
  <c r="D992" i="5"/>
  <c r="D994" i="5"/>
  <c r="D996" i="5"/>
  <c r="C971" i="5"/>
  <c r="E1007" i="5"/>
  <c r="C1021" i="5"/>
  <c r="D979" i="5"/>
  <c r="D993" i="5"/>
  <c r="C1004" i="5"/>
  <c r="E1006" i="5"/>
  <c r="D1009" i="5"/>
  <c r="C1012" i="5"/>
  <c r="E1014" i="5"/>
  <c r="D1017" i="5"/>
  <c r="C1020" i="5"/>
  <c r="B1006" i="5"/>
  <c r="B1014" i="5"/>
  <c r="B1003" i="5"/>
  <c r="E980" i="5"/>
  <c r="E982" i="5"/>
  <c r="E984" i="5"/>
  <c r="E986" i="5"/>
  <c r="E988" i="5"/>
  <c r="E990" i="5"/>
  <c r="E992" i="5"/>
  <c r="E994" i="5"/>
  <c r="E996" i="5"/>
  <c r="B971" i="5"/>
  <c r="C991" i="5"/>
  <c r="C1013" i="5"/>
  <c r="B1017" i="5"/>
  <c r="D989" i="5"/>
  <c r="D1004" i="5"/>
  <c r="C1007" i="5"/>
  <c r="E1009" i="5"/>
  <c r="D1012" i="5"/>
  <c r="C1015" i="5"/>
  <c r="E1017" i="5"/>
  <c r="D1020" i="5"/>
  <c r="B1007" i="5"/>
  <c r="B1015" i="5"/>
  <c r="B995" i="5"/>
  <c r="E978" i="5"/>
  <c r="C995" i="5"/>
  <c r="C1005" i="5"/>
  <c r="B1009" i="5"/>
  <c r="D981" i="5"/>
  <c r="D995" i="5"/>
  <c r="E1004" i="5"/>
  <c r="D1007" i="5"/>
  <c r="C1010" i="5"/>
  <c r="E1012" i="5"/>
  <c r="D1015" i="5"/>
  <c r="C1018" i="5"/>
  <c r="E1020" i="5"/>
  <c r="B1008" i="5"/>
  <c r="B1016" i="5"/>
  <c r="C979" i="5"/>
  <c r="C981" i="5"/>
  <c r="C983" i="5"/>
  <c r="C985" i="5"/>
  <c r="C987" i="5"/>
  <c r="C989" i="5"/>
  <c r="C993" i="5"/>
  <c r="E1015" i="5"/>
  <c r="D983" i="5"/>
  <c r="C978" i="5"/>
  <c r="D1005" i="5"/>
  <c r="C1008" i="5"/>
  <c r="E1010" i="5"/>
  <c r="D1013" i="5"/>
  <c r="C1016" i="5"/>
  <c r="E1018" i="5"/>
  <c r="D1021" i="5"/>
  <c r="B1010" i="5"/>
  <c r="B1018" i="5"/>
  <c r="E979" i="5"/>
  <c r="E981" i="5"/>
  <c r="E983" i="5"/>
  <c r="E985" i="5"/>
  <c r="E987" i="5"/>
  <c r="E989" i="5"/>
  <c r="E991" i="5"/>
  <c r="E993" i="5"/>
  <c r="E995" i="5"/>
  <c r="B978" i="5"/>
  <c r="E971" i="5"/>
  <c r="D987" i="5"/>
  <c r="B445" i="5"/>
  <c r="C445" i="5"/>
  <c r="D465" i="5"/>
  <c r="E445" i="5"/>
  <c r="B463" i="5"/>
  <c r="D445" i="5"/>
  <c r="B464" i="5"/>
  <c r="C465" i="5"/>
  <c r="E465" i="5"/>
  <c r="B455" i="5"/>
  <c r="B454" i="5"/>
  <c r="E464" i="5"/>
  <c r="E455" i="5"/>
  <c r="C463" i="5"/>
  <c r="D454" i="5"/>
  <c r="E463" i="5"/>
  <c r="E454" i="5"/>
  <c r="D455" i="5"/>
  <c r="D464" i="5"/>
  <c r="D463" i="5"/>
  <c r="C454" i="5"/>
  <c r="C455" i="5"/>
  <c r="C464" i="5"/>
  <c r="B465" i="5"/>
  <c r="D170" i="5"/>
  <c r="D95" i="5"/>
  <c r="D462" i="5"/>
  <c r="E462" i="5"/>
  <c r="B462" i="5"/>
  <c r="C342" i="5"/>
  <c r="C462" i="5"/>
  <c r="B134" i="5"/>
  <c r="B83" i="5"/>
  <c r="D831" i="5"/>
  <c r="C834" i="5"/>
  <c r="E836" i="5"/>
  <c r="D839" i="5"/>
  <c r="C842" i="5"/>
  <c r="B834" i="5"/>
  <c r="B842" i="5"/>
  <c r="C732" i="5"/>
  <c r="B730" i="5"/>
  <c r="E831" i="5"/>
  <c r="D834" i="5"/>
  <c r="C837" i="5"/>
  <c r="E839" i="5"/>
  <c r="D842" i="5"/>
  <c r="B835" i="5"/>
  <c r="B843" i="5"/>
  <c r="D732" i="5"/>
  <c r="C832" i="5"/>
  <c r="E834" i="5"/>
  <c r="D837" i="5"/>
  <c r="C840" i="5"/>
  <c r="E842" i="5"/>
  <c r="B836" i="5"/>
  <c r="B831" i="5"/>
  <c r="E732" i="5"/>
  <c r="C833" i="5"/>
  <c r="D838" i="5"/>
  <c r="E843" i="5"/>
  <c r="C730" i="5"/>
  <c r="D833" i="5"/>
  <c r="E838" i="5"/>
  <c r="B832" i="5"/>
  <c r="D730" i="5"/>
  <c r="C831" i="5"/>
  <c r="D836" i="5"/>
  <c r="E841" i="5"/>
  <c r="B841" i="5"/>
  <c r="B732" i="5"/>
  <c r="D832" i="5"/>
  <c r="C835" i="5"/>
  <c r="E837" i="5"/>
  <c r="D840" i="5"/>
  <c r="C843" i="5"/>
  <c r="B837" i="5"/>
  <c r="C734" i="5"/>
  <c r="E832" i="5"/>
  <c r="D835" i="5"/>
  <c r="C838" i="5"/>
  <c r="E840" i="5"/>
  <c r="D843" i="5"/>
  <c r="B838" i="5"/>
  <c r="D734" i="5"/>
  <c r="E835" i="5"/>
  <c r="C841" i="5"/>
  <c r="B839" i="5"/>
  <c r="E734" i="5"/>
  <c r="C836" i="5"/>
  <c r="D841" i="5"/>
  <c r="B840" i="5"/>
  <c r="B734" i="5"/>
  <c r="E833" i="5"/>
  <c r="C839" i="5"/>
  <c r="B833" i="5"/>
  <c r="C606" i="5"/>
  <c r="B607" i="5"/>
  <c r="D606" i="5"/>
  <c r="E606" i="5"/>
  <c r="B608" i="5"/>
  <c r="C607" i="5"/>
  <c r="B606" i="5"/>
  <c r="D607" i="5"/>
  <c r="C608" i="5"/>
  <c r="E607" i="5"/>
  <c r="D608" i="5"/>
  <c r="E608" i="5"/>
  <c r="C91" i="5"/>
  <c r="B653" i="5"/>
  <c r="E174" i="5"/>
  <c r="E120" i="5"/>
  <c r="E155" i="5"/>
  <c r="E190" i="5"/>
  <c r="E227" i="5"/>
  <c r="D262" i="5"/>
  <c r="B164" i="5"/>
  <c r="C226" i="5"/>
  <c r="D154" i="5"/>
  <c r="D189" i="5"/>
  <c r="C261" i="5"/>
  <c r="D687" i="5"/>
  <c r="E165" i="5"/>
  <c r="B154" i="5"/>
  <c r="B189" i="5"/>
  <c r="B226" i="5"/>
  <c r="B228" i="5"/>
  <c r="E262" i="5"/>
  <c r="C154" i="5"/>
  <c r="C189" i="5"/>
  <c r="B261" i="5"/>
  <c r="E137" i="5"/>
  <c r="D226" i="5"/>
  <c r="D227" i="5"/>
  <c r="C686" i="5"/>
  <c r="D780" i="5"/>
  <c r="D801" i="5"/>
  <c r="C1183" i="5"/>
  <c r="D126" i="5"/>
  <c r="E154" i="5"/>
  <c r="E189" i="5"/>
  <c r="E226" i="5"/>
  <c r="D261" i="5"/>
  <c r="D242" i="5"/>
  <c r="C155" i="5"/>
  <c r="C227" i="5"/>
  <c r="B597" i="5"/>
  <c r="D120" i="5"/>
  <c r="D190" i="5"/>
  <c r="D934" i="5"/>
  <c r="E248" i="5"/>
  <c r="B120" i="5"/>
  <c r="B155" i="5"/>
  <c r="B190" i="5"/>
  <c r="B227" i="5"/>
  <c r="E261" i="5"/>
  <c r="B937" i="5"/>
  <c r="C120" i="5"/>
  <c r="C190" i="5"/>
  <c r="B262" i="5"/>
  <c r="B233" i="5"/>
  <c r="D155" i="5"/>
  <c r="C262" i="5"/>
  <c r="B10" i="5"/>
  <c r="B1181" i="5"/>
  <c r="B1183" i="5"/>
  <c r="B1185" i="5"/>
  <c r="B1187" i="5"/>
  <c r="C1180" i="5"/>
  <c r="B1167" i="5"/>
  <c r="B1169" i="5"/>
  <c r="B1171" i="5"/>
  <c r="C1181" i="5"/>
  <c r="C1185" i="5"/>
  <c r="C1187" i="5"/>
  <c r="D1180" i="5"/>
  <c r="C1167" i="5"/>
  <c r="C1169" i="5"/>
  <c r="C1171" i="5"/>
  <c r="E1185" i="5"/>
  <c r="E1187" i="5"/>
  <c r="E1167" i="5"/>
  <c r="E1171" i="5"/>
  <c r="B1182" i="5"/>
  <c r="B1186" i="5"/>
  <c r="B1166" i="5"/>
  <c r="B1170" i="5"/>
  <c r="E1165" i="5"/>
  <c r="E1184" i="5"/>
  <c r="E1170" i="5"/>
  <c r="D1181" i="5"/>
  <c r="D1183" i="5"/>
  <c r="D1185" i="5"/>
  <c r="D1187" i="5"/>
  <c r="E1180" i="5"/>
  <c r="D1167" i="5"/>
  <c r="D1169" i="5"/>
  <c r="D1171" i="5"/>
  <c r="E1183" i="5"/>
  <c r="B1180" i="5"/>
  <c r="E1169" i="5"/>
  <c r="B1184" i="5"/>
  <c r="B1188" i="5"/>
  <c r="B1168" i="5"/>
  <c r="B1172" i="5"/>
  <c r="C1165" i="5"/>
  <c r="E1186" i="5"/>
  <c r="E1166" i="5"/>
  <c r="E1172" i="5"/>
  <c r="E1181" i="5"/>
  <c r="C1182" i="5"/>
  <c r="C1184" i="5"/>
  <c r="C1186" i="5"/>
  <c r="C1188" i="5"/>
  <c r="C1166" i="5"/>
  <c r="C1168" i="5"/>
  <c r="C1170" i="5"/>
  <c r="C1172" i="5"/>
  <c r="D1165" i="5"/>
  <c r="D1182" i="5"/>
  <c r="D1184" i="5"/>
  <c r="D1186" i="5"/>
  <c r="D1188" i="5"/>
  <c r="D1166" i="5"/>
  <c r="D1168" i="5"/>
  <c r="D1170" i="5"/>
  <c r="D1172" i="5"/>
  <c r="E1182" i="5"/>
  <c r="E1188" i="5"/>
  <c r="E1168" i="5"/>
  <c r="B1165" i="5"/>
  <c r="C1152" i="5"/>
  <c r="C1142" i="5"/>
  <c r="E1134" i="5"/>
  <c r="C1132" i="5"/>
  <c r="D1141" i="5"/>
  <c r="C1151" i="5"/>
  <c r="C1141" i="5"/>
  <c r="C1131" i="5"/>
  <c r="D1133" i="5"/>
  <c r="D1152" i="5"/>
  <c r="E1151" i="5"/>
  <c r="E1141" i="5"/>
  <c r="D1134" i="5"/>
  <c r="E1131" i="5"/>
  <c r="C1134" i="5"/>
  <c r="D1131" i="5"/>
  <c r="E1133" i="5"/>
  <c r="B1142" i="5"/>
  <c r="C1133" i="5"/>
  <c r="E1152" i="5"/>
  <c r="D1151" i="5"/>
  <c r="B1152" i="5"/>
  <c r="B1132" i="5"/>
  <c r="B1133" i="5"/>
  <c r="E1142" i="5"/>
  <c r="E1132" i="5"/>
  <c r="B1134" i="5"/>
  <c r="B1151" i="5"/>
  <c r="D1142" i="5"/>
  <c r="B1141" i="5"/>
  <c r="D1132" i="5"/>
  <c r="B1131" i="5"/>
  <c r="E1112" i="5"/>
  <c r="C1110" i="5"/>
  <c r="D1102" i="5"/>
  <c r="D1112" i="5"/>
  <c r="B1111" i="5"/>
  <c r="C1102" i="5"/>
  <c r="C1112" i="5"/>
  <c r="B1112" i="5"/>
  <c r="E1101" i="5"/>
  <c r="B1102" i="5"/>
  <c r="B1103" i="5"/>
  <c r="D1110" i="5"/>
  <c r="C1111" i="5"/>
  <c r="E1110" i="5"/>
  <c r="E1102" i="5"/>
  <c r="E1111" i="5"/>
  <c r="B1110" i="5"/>
  <c r="D1101" i="5"/>
  <c r="D1111" i="5"/>
  <c r="E1103" i="5"/>
  <c r="C1101" i="5"/>
  <c r="D1103" i="5"/>
  <c r="C1103" i="5"/>
  <c r="B1119" i="5"/>
  <c r="B955" i="5"/>
  <c r="B957" i="5"/>
  <c r="B959" i="5"/>
  <c r="B961" i="5"/>
  <c r="B963" i="5"/>
  <c r="B965" i="5"/>
  <c r="B967" i="5"/>
  <c r="B969" i="5"/>
  <c r="B962" i="5"/>
  <c r="C953" i="5"/>
  <c r="D970" i="5"/>
  <c r="C955" i="5"/>
  <c r="C957" i="5"/>
  <c r="C959" i="5"/>
  <c r="C961" i="5"/>
  <c r="C963" i="5"/>
  <c r="C965" i="5"/>
  <c r="C967" i="5"/>
  <c r="C969" i="5"/>
  <c r="B960" i="5"/>
  <c r="B970" i="5"/>
  <c r="D962" i="5"/>
  <c r="D955" i="5"/>
  <c r="D957" i="5"/>
  <c r="D959" i="5"/>
  <c r="D961" i="5"/>
  <c r="D963" i="5"/>
  <c r="D965" i="5"/>
  <c r="D967" i="5"/>
  <c r="D969" i="5"/>
  <c r="B958" i="5"/>
  <c r="B966" i="5"/>
  <c r="D956" i="5"/>
  <c r="D966" i="5"/>
  <c r="E955" i="5"/>
  <c r="E957" i="5"/>
  <c r="E959" i="5"/>
  <c r="E961" i="5"/>
  <c r="E963" i="5"/>
  <c r="E965" i="5"/>
  <c r="E967" i="5"/>
  <c r="E969" i="5"/>
  <c r="B954" i="5"/>
  <c r="B964" i="5"/>
  <c r="D960" i="5"/>
  <c r="E953" i="5"/>
  <c r="C954" i="5"/>
  <c r="C956" i="5"/>
  <c r="C958" i="5"/>
  <c r="C960" i="5"/>
  <c r="C962" i="5"/>
  <c r="C964" i="5"/>
  <c r="C966" i="5"/>
  <c r="C968" i="5"/>
  <c r="C970" i="5"/>
  <c r="D953" i="5"/>
  <c r="D954" i="5"/>
  <c r="D964" i="5"/>
  <c r="E954" i="5"/>
  <c r="E956" i="5"/>
  <c r="E958" i="5"/>
  <c r="E960" i="5"/>
  <c r="E962" i="5"/>
  <c r="E964" i="5"/>
  <c r="E966" i="5"/>
  <c r="E968" i="5"/>
  <c r="E970" i="5"/>
  <c r="B953" i="5"/>
  <c r="B956" i="5"/>
  <c r="B968" i="5"/>
  <c r="D958" i="5"/>
  <c r="D968" i="5"/>
  <c r="D916" i="5"/>
  <c r="C893" i="5"/>
  <c r="C931" i="5"/>
  <c r="C939" i="5"/>
  <c r="E918" i="5"/>
  <c r="E910" i="5"/>
  <c r="C898" i="5"/>
  <c r="C903" i="5"/>
  <c r="C922" i="5"/>
  <c r="C942" i="5"/>
  <c r="C935" i="5"/>
  <c r="C941" i="5"/>
  <c r="C916" i="5"/>
  <c r="B916" i="5"/>
  <c r="D918" i="5"/>
  <c r="C895" i="5"/>
  <c r="D922" i="5"/>
  <c r="D942" i="5"/>
  <c r="D931" i="5"/>
  <c r="D933" i="5"/>
  <c r="D935" i="5"/>
  <c r="D937" i="5"/>
  <c r="D939" i="5"/>
  <c r="D941" i="5"/>
  <c r="C921" i="5"/>
  <c r="E915" i="5"/>
  <c r="D900" i="5"/>
  <c r="E922" i="5"/>
  <c r="E942" i="5"/>
  <c r="E931" i="5"/>
  <c r="E933" i="5"/>
  <c r="E935" i="5"/>
  <c r="E937" i="5"/>
  <c r="E939" i="5"/>
  <c r="E941" i="5"/>
  <c r="E920" i="5"/>
  <c r="C918" i="5"/>
  <c r="D915" i="5"/>
  <c r="E912" i="5"/>
  <c r="C910" i="5"/>
  <c r="B918" i="5"/>
  <c r="E902" i="5"/>
  <c r="C900" i="5"/>
  <c r="D897" i="5"/>
  <c r="E894" i="5"/>
  <c r="C892" i="5"/>
  <c r="B892" i="5"/>
  <c r="B900" i="5"/>
  <c r="C920" i="5"/>
  <c r="C912" i="5"/>
  <c r="B920" i="5"/>
  <c r="E896" i="5"/>
  <c r="D891" i="5"/>
  <c r="B902" i="5"/>
  <c r="D943" i="5"/>
  <c r="D938" i="5"/>
  <c r="E919" i="5"/>
  <c r="D914" i="5"/>
  <c r="B921" i="5"/>
  <c r="D896" i="5"/>
  <c r="B895" i="5"/>
  <c r="D895" i="5"/>
  <c r="E897" i="5"/>
  <c r="B923" i="5"/>
  <c r="B943" i="5"/>
  <c r="B932" i="5"/>
  <c r="B934" i="5"/>
  <c r="B936" i="5"/>
  <c r="B938" i="5"/>
  <c r="B940" i="5"/>
  <c r="C930" i="5"/>
  <c r="D920" i="5"/>
  <c r="E917" i="5"/>
  <c r="C915" i="5"/>
  <c r="D912" i="5"/>
  <c r="B911" i="5"/>
  <c r="B919" i="5"/>
  <c r="D902" i="5"/>
  <c r="E899" i="5"/>
  <c r="C897" i="5"/>
  <c r="D894" i="5"/>
  <c r="E891" i="5"/>
  <c r="B893" i="5"/>
  <c r="B901" i="5"/>
  <c r="C923" i="5"/>
  <c r="C943" i="5"/>
  <c r="C932" i="5"/>
  <c r="C934" i="5"/>
  <c r="C936" i="5"/>
  <c r="C938" i="5"/>
  <c r="C940" i="5"/>
  <c r="D930" i="5"/>
  <c r="D917" i="5"/>
  <c r="E914" i="5"/>
  <c r="B912" i="5"/>
  <c r="D899" i="5"/>
  <c r="C894" i="5"/>
  <c r="B894" i="5"/>
  <c r="D923" i="5"/>
  <c r="D932" i="5"/>
  <c r="D936" i="5"/>
  <c r="D940" i="5"/>
  <c r="C917" i="5"/>
  <c r="B913" i="5"/>
  <c r="C899" i="5"/>
  <c r="C891" i="5"/>
  <c r="E900" i="5"/>
  <c r="C890" i="5"/>
  <c r="D910" i="5"/>
  <c r="B899" i="5"/>
  <c r="C902" i="5"/>
  <c r="E930" i="5"/>
  <c r="E911" i="5"/>
  <c r="E901" i="5"/>
  <c r="E893" i="5"/>
  <c r="B903" i="5"/>
  <c r="B898" i="5"/>
  <c r="C913" i="5"/>
  <c r="D892" i="5"/>
  <c r="E923" i="5"/>
  <c r="E943" i="5"/>
  <c r="E932" i="5"/>
  <c r="E934" i="5"/>
  <c r="E936" i="5"/>
  <c r="E938" i="5"/>
  <c r="E940" i="5"/>
  <c r="B930" i="5"/>
  <c r="D919" i="5"/>
  <c r="E916" i="5"/>
  <c r="C914" i="5"/>
  <c r="D911" i="5"/>
  <c r="B914" i="5"/>
  <c r="B910" i="5"/>
  <c r="D901" i="5"/>
  <c r="E898" i="5"/>
  <c r="C896" i="5"/>
  <c r="D893" i="5"/>
  <c r="E890" i="5"/>
  <c r="B896" i="5"/>
  <c r="B890" i="5"/>
  <c r="B922" i="5"/>
  <c r="B942" i="5"/>
  <c r="B931" i="5"/>
  <c r="B933" i="5"/>
  <c r="B935" i="5"/>
  <c r="B939" i="5"/>
  <c r="B941" i="5"/>
  <c r="E921" i="5"/>
  <c r="C919" i="5"/>
  <c r="E913" i="5"/>
  <c r="C911" i="5"/>
  <c r="B915" i="5"/>
  <c r="E903" i="5"/>
  <c r="C901" i="5"/>
  <c r="D898" i="5"/>
  <c r="E895" i="5"/>
  <c r="D890" i="5"/>
  <c r="B897" i="5"/>
  <c r="C933" i="5"/>
  <c r="C937" i="5"/>
  <c r="D921" i="5"/>
  <c r="D913" i="5"/>
  <c r="D903" i="5"/>
  <c r="E892" i="5"/>
  <c r="B917" i="5"/>
  <c r="B891" i="5"/>
  <c r="C870" i="5"/>
  <c r="E872" i="5"/>
  <c r="D875" i="5"/>
  <c r="C878" i="5"/>
  <c r="E880" i="5"/>
  <c r="B871" i="5"/>
  <c r="B879" i="5"/>
  <c r="E855" i="5"/>
  <c r="D851" i="5"/>
  <c r="D859" i="5"/>
  <c r="C855" i="5"/>
  <c r="B852" i="5"/>
  <c r="B818" i="5"/>
  <c r="C880" i="5"/>
  <c r="D857" i="5"/>
  <c r="D870" i="5"/>
  <c r="C873" i="5"/>
  <c r="E875" i="5"/>
  <c r="D878" i="5"/>
  <c r="C881" i="5"/>
  <c r="B872" i="5"/>
  <c r="B880" i="5"/>
  <c r="E856" i="5"/>
  <c r="D852" i="5"/>
  <c r="D860" i="5"/>
  <c r="C856" i="5"/>
  <c r="B861" i="5"/>
  <c r="E870" i="5"/>
  <c r="D873" i="5"/>
  <c r="C876" i="5"/>
  <c r="E878" i="5"/>
  <c r="D881" i="5"/>
  <c r="B873" i="5"/>
  <c r="B881" i="5"/>
  <c r="E857" i="5"/>
  <c r="D853" i="5"/>
  <c r="D861" i="5"/>
  <c r="C857" i="5"/>
  <c r="B854" i="5"/>
  <c r="B862" i="5"/>
  <c r="C869" i="5"/>
  <c r="C853" i="5"/>
  <c r="C871" i="5"/>
  <c r="E873" i="5"/>
  <c r="D876" i="5"/>
  <c r="C879" i="5"/>
  <c r="E881" i="5"/>
  <c r="B874" i="5"/>
  <c r="B869" i="5"/>
  <c r="E858" i="5"/>
  <c r="D854" i="5"/>
  <c r="D862" i="5"/>
  <c r="C858" i="5"/>
  <c r="B855" i="5"/>
  <c r="E850" i="5"/>
  <c r="C860" i="5"/>
  <c r="C872" i="5"/>
  <c r="E861" i="5"/>
  <c r="D871" i="5"/>
  <c r="C874" i="5"/>
  <c r="E876" i="5"/>
  <c r="D879" i="5"/>
  <c r="E869" i="5"/>
  <c r="B875" i="5"/>
  <c r="E851" i="5"/>
  <c r="E859" i="5"/>
  <c r="D855" i="5"/>
  <c r="C851" i="5"/>
  <c r="C859" i="5"/>
  <c r="B856" i="5"/>
  <c r="D850" i="5"/>
  <c r="B857" i="5"/>
  <c r="C850" i="5"/>
  <c r="D877" i="5"/>
  <c r="B858" i="5"/>
  <c r="E871" i="5"/>
  <c r="D874" i="5"/>
  <c r="C877" i="5"/>
  <c r="E879" i="5"/>
  <c r="D869" i="5"/>
  <c r="B876" i="5"/>
  <c r="E852" i="5"/>
  <c r="E860" i="5"/>
  <c r="D856" i="5"/>
  <c r="C852" i="5"/>
  <c r="E874" i="5"/>
  <c r="E853" i="5"/>
  <c r="B851" i="5"/>
  <c r="D872" i="5"/>
  <c r="C875" i="5"/>
  <c r="E877" i="5"/>
  <c r="D880" i="5"/>
  <c r="B870" i="5"/>
  <c r="B878" i="5"/>
  <c r="E854" i="5"/>
  <c r="E862" i="5"/>
  <c r="D858" i="5"/>
  <c r="C854" i="5"/>
  <c r="C862" i="5"/>
  <c r="B859" i="5"/>
  <c r="B850" i="5"/>
  <c r="B860" i="5"/>
  <c r="B853" i="5"/>
  <c r="B877" i="5"/>
  <c r="C861" i="5"/>
  <c r="E819" i="5"/>
  <c r="E811" i="5"/>
  <c r="C809" i="5"/>
  <c r="D802" i="5"/>
  <c r="B802" i="5"/>
  <c r="C802" i="5"/>
  <c r="D819" i="5"/>
  <c r="D811" i="5"/>
  <c r="B810" i="5"/>
  <c r="E802" i="5"/>
  <c r="C820" i="5"/>
  <c r="C819" i="5"/>
  <c r="C811" i="5"/>
  <c r="B811" i="5"/>
  <c r="E800" i="5"/>
  <c r="B819" i="5"/>
  <c r="E810" i="5"/>
  <c r="B809" i="5"/>
  <c r="D800" i="5"/>
  <c r="E809" i="5"/>
  <c r="B820" i="5"/>
  <c r="D809" i="5"/>
  <c r="E820" i="5"/>
  <c r="E818" i="5"/>
  <c r="D810" i="5"/>
  <c r="C801" i="5"/>
  <c r="C800" i="5"/>
  <c r="E801" i="5"/>
  <c r="D820" i="5"/>
  <c r="D818" i="5"/>
  <c r="C810" i="5"/>
  <c r="B801" i="5"/>
  <c r="C818" i="5"/>
  <c r="B800" i="5"/>
  <c r="E789" i="5"/>
  <c r="E781" i="5"/>
  <c r="C787" i="5"/>
  <c r="C783" i="5"/>
  <c r="C779" i="5"/>
  <c r="B787" i="5"/>
  <c r="D764" i="5"/>
  <c r="C767" i="5"/>
  <c r="E769" i="5"/>
  <c r="D772" i="5"/>
  <c r="B766" i="5"/>
  <c r="C746" i="5"/>
  <c r="E748" i="5"/>
  <c r="D751" i="5"/>
  <c r="C754" i="5"/>
  <c r="C745" i="5"/>
  <c r="B753" i="5"/>
  <c r="C764" i="5"/>
  <c r="D748" i="5"/>
  <c r="E788" i="5"/>
  <c r="E780" i="5"/>
  <c r="D786" i="5"/>
  <c r="D782" i="5"/>
  <c r="B780" i="5"/>
  <c r="B788" i="5"/>
  <c r="E764" i="5"/>
  <c r="D767" i="5"/>
  <c r="C770" i="5"/>
  <c r="E772" i="5"/>
  <c r="B767" i="5"/>
  <c r="D746" i="5"/>
  <c r="C749" i="5"/>
  <c r="E751" i="5"/>
  <c r="D754" i="5"/>
  <c r="B746" i="5"/>
  <c r="B754" i="5"/>
  <c r="B786" i="5"/>
  <c r="C751" i="5"/>
  <c r="E787" i="5"/>
  <c r="E779" i="5"/>
  <c r="C786" i="5"/>
  <c r="C782" i="5"/>
  <c r="B781" i="5"/>
  <c r="B789" i="5"/>
  <c r="C765" i="5"/>
  <c r="E767" i="5"/>
  <c r="D770" i="5"/>
  <c r="E762" i="5"/>
  <c r="B768" i="5"/>
  <c r="E746" i="5"/>
  <c r="D749" i="5"/>
  <c r="C752" i="5"/>
  <c r="E754" i="5"/>
  <c r="B747" i="5"/>
  <c r="B755" i="5"/>
  <c r="D779" i="5"/>
  <c r="B762" i="5"/>
  <c r="E786" i="5"/>
  <c r="D789" i="5"/>
  <c r="D785" i="5"/>
  <c r="D781" i="5"/>
  <c r="B782" i="5"/>
  <c r="B779" i="5"/>
  <c r="D765" i="5"/>
  <c r="C768" i="5"/>
  <c r="E770" i="5"/>
  <c r="D762" i="5"/>
  <c r="B769" i="5"/>
  <c r="C747" i="5"/>
  <c r="E749" i="5"/>
  <c r="D752" i="5"/>
  <c r="C755" i="5"/>
  <c r="B748" i="5"/>
  <c r="B745" i="5"/>
  <c r="B765" i="5"/>
  <c r="E785" i="5"/>
  <c r="C789" i="5"/>
  <c r="C785" i="5"/>
  <c r="C781" i="5"/>
  <c r="B783" i="5"/>
  <c r="C763" i="5"/>
  <c r="E765" i="5"/>
  <c r="D768" i="5"/>
  <c r="C771" i="5"/>
  <c r="C762" i="5"/>
  <c r="B770" i="5"/>
  <c r="D747" i="5"/>
  <c r="C750" i="5"/>
  <c r="E752" i="5"/>
  <c r="D755" i="5"/>
  <c r="B749" i="5"/>
  <c r="E782" i="5"/>
  <c r="E766" i="5"/>
  <c r="E753" i="5"/>
  <c r="E784" i="5"/>
  <c r="D788" i="5"/>
  <c r="D784" i="5"/>
  <c r="B784" i="5"/>
  <c r="D763" i="5"/>
  <c r="C766" i="5"/>
  <c r="E768" i="5"/>
  <c r="D771" i="5"/>
  <c r="B763" i="5"/>
  <c r="B771" i="5"/>
  <c r="E747" i="5"/>
  <c r="D750" i="5"/>
  <c r="C753" i="5"/>
  <c r="E755" i="5"/>
  <c r="B750" i="5"/>
  <c r="D787" i="5"/>
  <c r="D769" i="5"/>
  <c r="B752" i="5"/>
  <c r="E783" i="5"/>
  <c r="C788" i="5"/>
  <c r="C784" i="5"/>
  <c r="C780" i="5"/>
  <c r="B785" i="5"/>
  <c r="E763" i="5"/>
  <c r="D766" i="5"/>
  <c r="C769" i="5"/>
  <c r="E771" i="5"/>
  <c r="B764" i="5"/>
  <c r="B772" i="5"/>
  <c r="C748" i="5"/>
  <c r="E750" i="5"/>
  <c r="D753" i="5"/>
  <c r="E745" i="5"/>
  <c r="B751" i="5"/>
  <c r="D783" i="5"/>
  <c r="C772" i="5"/>
  <c r="D745" i="5"/>
  <c r="C721" i="5"/>
  <c r="C719" i="5"/>
  <c r="E710" i="5"/>
  <c r="B701" i="5"/>
  <c r="C702" i="5"/>
  <c r="B721" i="5"/>
  <c r="B719" i="5"/>
  <c r="D710" i="5"/>
  <c r="C701" i="5"/>
  <c r="E720" i="5"/>
  <c r="E712" i="5"/>
  <c r="C710" i="5"/>
  <c r="E703" i="5"/>
  <c r="B710" i="5"/>
  <c r="E721" i="5"/>
  <c r="B702" i="5"/>
  <c r="D719" i="5"/>
  <c r="C703" i="5"/>
  <c r="D720" i="5"/>
  <c r="D712" i="5"/>
  <c r="B711" i="5"/>
  <c r="D703" i="5"/>
  <c r="E711" i="5"/>
  <c r="E719" i="5"/>
  <c r="E701" i="5"/>
  <c r="C711" i="5"/>
  <c r="D701" i="5"/>
  <c r="C720" i="5"/>
  <c r="C712" i="5"/>
  <c r="B712" i="5"/>
  <c r="E702" i="5"/>
  <c r="B720" i="5"/>
  <c r="D702" i="5"/>
  <c r="D711" i="5"/>
  <c r="D721" i="5"/>
  <c r="B703" i="5"/>
  <c r="C673" i="5"/>
  <c r="E675" i="5"/>
  <c r="D678" i="5"/>
  <c r="C681" i="5"/>
  <c r="E683" i="5"/>
  <c r="D686" i="5"/>
  <c r="C689" i="5"/>
  <c r="E691" i="5"/>
  <c r="B677" i="5"/>
  <c r="B685" i="5"/>
  <c r="E665" i="5"/>
  <c r="E661" i="5"/>
  <c r="E657" i="5"/>
  <c r="E653" i="5"/>
  <c r="E649" i="5"/>
  <c r="C665" i="5"/>
  <c r="C657" i="5"/>
  <c r="C649" i="5"/>
  <c r="B651" i="5"/>
  <c r="B659" i="5"/>
  <c r="C620" i="5"/>
  <c r="E622" i="5"/>
  <c r="D625" i="5"/>
  <c r="C628" i="5"/>
  <c r="E630" i="5"/>
  <c r="D633" i="5"/>
  <c r="C636" i="5"/>
  <c r="E638" i="5"/>
  <c r="B624" i="5"/>
  <c r="B632" i="5"/>
  <c r="E682" i="5"/>
  <c r="B674" i="5"/>
  <c r="D655" i="5"/>
  <c r="C652" i="5"/>
  <c r="D624" i="5"/>
  <c r="D632" i="5"/>
  <c r="B637" i="5"/>
  <c r="D662" i="5"/>
  <c r="C658" i="5"/>
  <c r="B658" i="5"/>
  <c r="E627" i="5"/>
  <c r="B623" i="5"/>
  <c r="D673" i="5"/>
  <c r="C676" i="5"/>
  <c r="E678" i="5"/>
  <c r="D681" i="5"/>
  <c r="C684" i="5"/>
  <c r="E686" i="5"/>
  <c r="D689" i="5"/>
  <c r="E672" i="5"/>
  <c r="B678" i="5"/>
  <c r="B686" i="5"/>
  <c r="D665" i="5"/>
  <c r="D661" i="5"/>
  <c r="D657" i="5"/>
  <c r="D653" i="5"/>
  <c r="D649" i="5"/>
  <c r="C664" i="5"/>
  <c r="C656" i="5"/>
  <c r="C648" i="5"/>
  <c r="B652" i="5"/>
  <c r="B660" i="5"/>
  <c r="D620" i="5"/>
  <c r="C623" i="5"/>
  <c r="E625" i="5"/>
  <c r="D628" i="5"/>
  <c r="C631" i="5"/>
  <c r="E633" i="5"/>
  <c r="D636" i="5"/>
  <c r="E619" i="5"/>
  <c r="B625" i="5"/>
  <c r="B633" i="5"/>
  <c r="C680" i="5"/>
  <c r="D663" i="5"/>
  <c r="B656" i="5"/>
  <c r="E637" i="5"/>
  <c r="D650" i="5"/>
  <c r="C633" i="5"/>
  <c r="E673" i="5"/>
  <c r="D676" i="5"/>
  <c r="C679" i="5"/>
  <c r="E681" i="5"/>
  <c r="D684" i="5"/>
  <c r="C687" i="5"/>
  <c r="E689" i="5"/>
  <c r="D672" i="5"/>
  <c r="B679" i="5"/>
  <c r="B687" i="5"/>
  <c r="E664" i="5"/>
  <c r="E660" i="5"/>
  <c r="E656" i="5"/>
  <c r="E652" i="5"/>
  <c r="E648" i="5"/>
  <c r="C663" i="5"/>
  <c r="C655" i="5"/>
  <c r="C647" i="5"/>
  <c r="B661" i="5"/>
  <c r="E620" i="5"/>
  <c r="D623" i="5"/>
  <c r="C626" i="5"/>
  <c r="E628" i="5"/>
  <c r="D631" i="5"/>
  <c r="C634" i="5"/>
  <c r="E636" i="5"/>
  <c r="D619" i="5"/>
  <c r="B626" i="5"/>
  <c r="B634" i="5"/>
  <c r="E674" i="5"/>
  <c r="C688" i="5"/>
  <c r="B682" i="5"/>
  <c r="D651" i="5"/>
  <c r="C660" i="5"/>
  <c r="E621" i="5"/>
  <c r="C627" i="5"/>
  <c r="B629" i="5"/>
  <c r="D658" i="5"/>
  <c r="D622" i="5"/>
  <c r="B619" i="5"/>
  <c r="C674" i="5"/>
  <c r="E676" i="5"/>
  <c r="D679" i="5"/>
  <c r="C682" i="5"/>
  <c r="E684" i="5"/>
  <c r="C690" i="5"/>
  <c r="C672" i="5"/>
  <c r="B680" i="5"/>
  <c r="B688" i="5"/>
  <c r="D664" i="5"/>
  <c r="D660" i="5"/>
  <c r="D656" i="5"/>
  <c r="D652" i="5"/>
  <c r="D648" i="5"/>
  <c r="C662" i="5"/>
  <c r="C654" i="5"/>
  <c r="C646" i="5"/>
  <c r="B654" i="5"/>
  <c r="B662" i="5"/>
  <c r="C621" i="5"/>
  <c r="E623" i="5"/>
  <c r="D626" i="5"/>
  <c r="C629" i="5"/>
  <c r="E631" i="5"/>
  <c r="D634" i="5"/>
  <c r="C637" i="5"/>
  <c r="C619" i="5"/>
  <c r="B627" i="5"/>
  <c r="B635" i="5"/>
  <c r="D685" i="5"/>
  <c r="D659" i="5"/>
  <c r="B648" i="5"/>
  <c r="C635" i="5"/>
  <c r="D654" i="5"/>
  <c r="B646" i="5"/>
  <c r="B631" i="5"/>
  <c r="D674" i="5"/>
  <c r="C677" i="5"/>
  <c r="E679" i="5"/>
  <c r="D682" i="5"/>
  <c r="C685" i="5"/>
  <c r="E687" i="5"/>
  <c r="D690" i="5"/>
  <c r="B673" i="5"/>
  <c r="B681" i="5"/>
  <c r="B689" i="5"/>
  <c r="E663" i="5"/>
  <c r="E659" i="5"/>
  <c r="E655" i="5"/>
  <c r="E651" i="5"/>
  <c r="E647" i="5"/>
  <c r="C661" i="5"/>
  <c r="C653" i="5"/>
  <c r="B647" i="5"/>
  <c r="B655" i="5"/>
  <c r="B663" i="5"/>
  <c r="D621" i="5"/>
  <c r="C624" i="5"/>
  <c r="E626" i="5"/>
  <c r="D629" i="5"/>
  <c r="C632" i="5"/>
  <c r="E634" i="5"/>
  <c r="D637" i="5"/>
  <c r="B620" i="5"/>
  <c r="B628" i="5"/>
  <c r="B636" i="5"/>
  <c r="D677" i="5"/>
  <c r="E690" i="5"/>
  <c r="B690" i="5"/>
  <c r="D647" i="5"/>
  <c r="B664" i="5"/>
  <c r="E629" i="5"/>
  <c r="B621" i="5"/>
  <c r="B684" i="5"/>
  <c r="B650" i="5"/>
  <c r="D630" i="5"/>
  <c r="D638" i="5"/>
  <c r="C675" i="5"/>
  <c r="E677" i="5"/>
  <c r="D680" i="5"/>
  <c r="C683" i="5"/>
  <c r="E685" i="5"/>
  <c r="D688" i="5"/>
  <c r="C691" i="5"/>
  <c r="B675" i="5"/>
  <c r="B683" i="5"/>
  <c r="B691" i="5"/>
  <c r="E662" i="5"/>
  <c r="E658" i="5"/>
  <c r="E654" i="5"/>
  <c r="E650" i="5"/>
  <c r="E646" i="5"/>
  <c r="C659" i="5"/>
  <c r="C651" i="5"/>
  <c r="B649" i="5"/>
  <c r="B657" i="5"/>
  <c r="B665" i="5"/>
  <c r="C622" i="5"/>
  <c r="E624" i="5"/>
  <c r="D627" i="5"/>
  <c r="C630" i="5"/>
  <c r="E632" i="5"/>
  <c r="D635" i="5"/>
  <c r="C638" i="5"/>
  <c r="B622" i="5"/>
  <c r="B630" i="5"/>
  <c r="B638" i="5"/>
  <c r="D675" i="5"/>
  <c r="C678" i="5"/>
  <c r="E680" i="5"/>
  <c r="D683" i="5"/>
  <c r="E688" i="5"/>
  <c r="D691" i="5"/>
  <c r="B676" i="5"/>
  <c r="B672" i="5"/>
  <c r="D646" i="5"/>
  <c r="C650" i="5"/>
  <c r="C625" i="5"/>
  <c r="E635" i="5"/>
  <c r="B599" i="5"/>
  <c r="D598" i="5"/>
  <c r="C590" i="5"/>
  <c r="C599" i="5"/>
  <c r="E590" i="5"/>
  <c r="D589" i="5"/>
  <c r="C597" i="5"/>
  <c r="E598" i="5"/>
  <c r="D599" i="5"/>
  <c r="B589" i="5"/>
  <c r="E588" i="5"/>
  <c r="E599" i="5"/>
  <c r="B590" i="5"/>
  <c r="D588" i="5"/>
  <c r="E597" i="5"/>
  <c r="C589" i="5"/>
  <c r="C588" i="5"/>
  <c r="D597" i="5"/>
  <c r="B588" i="5"/>
  <c r="C598" i="5"/>
  <c r="E589" i="5"/>
  <c r="B598" i="5"/>
  <c r="D590" i="5"/>
  <c r="C580" i="5"/>
  <c r="D570" i="5"/>
  <c r="B570" i="5"/>
  <c r="D571" i="5"/>
  <c r="C569" i="5"/>
  <c r="D580" i="5"/>
  <c r="E570" i="5"/>
  <c r="B571" i="5"/>
  <c r="E578" i="5"/>
  <c r="B580" i="5"/>
  <c r="E580" i="5"/>
  <c r="C571" i="5"/>
  <c r="B569" i="5"/>
  <c r="B579" i="5"/>
  <c r="C570" i="5"/>
  <c r="C579" i="5"/>
  <c r="D578" i="5"/>
  <c r="E571" i="5"/>
  <c r="E579" i="5"/>
  <c r="B578" i="5"/>
  <c r="D579" i="5"/>
  <c r="C578" i="5"/>
  <c r="E569" i="5"/>
  <c r="D569" i="5"/>
  <c r="D452" i="5"/>
  <c r="B452" i="5"/>
  <c r="B453" i="5"/>
  <c r="C453" i="5"/>
  <c r="E453" i="5"/>
  <c r="D453" i="5"/>
  <c r="C452" i="5"/>
  <c r="E452" i="5"/>
  <c r="B561" i="5"/>
  <c r="C560" i="5"/>
  <c r="D560" i="5"/>
  <c r="B562" i="5"/>
  <c r="D561" i="5"/>
  <c r="E560" i="5"/>
  <c r="B560" i="5"/>
  <c r="C562" i="5"/>
  <c r="E561" i="5"/>
  <c r="D562" i="5"/>
  <c r="E562" i="5"/>
  <c r="C561" i="5"/>
  <c r="D552" i="5"/>
  <c r="B551" i="5"/>
  <c r="C551" i="5"/>
  <c r="E543" i="5"/>
  <c r="D534" i="5"/>
  <c r="D550" i="5"/>
  <c r="E532" i="5"/>
  <c r="C532" i="5"/>
  <c r="C552" i="5"/>
  <c r="B532" i="5"/>
  <c r="D541" i="5"/>
  <c r="C534" i="5"/>
  <c r="B552" i="5"/>
  <c r="E550" i="5"/>
  <c r="C541" i="5"/>
  <c r="E534" i="5"/>
  <c r="B550" i="5"/>
  <c r="B533" i="5"/>
  <c r="C543" i="5"/>
  <c r="E533" i="5"/>
  <c r="E551" i="5"/>
  <c r="E552" i="5"/>
  <c r="C550" i="5"/>
  <c r="C533" i="5"/>
  <c r="D532" i="5"/>
  <c r="D533" i="5"/>
  <c r="C542" i="5"/>
  <c r="B534" i="5"/>
  <c r="D551" i="5"/>
  <c r="B542" i="5"/>
  <c r="B543" i="5"/>
  <c r="B541" i="5"/>
  <c r="E542" i="5"/>
  <c r="E541" i="5"/>
  <c r="D542" i="5"/>
  <c r="D543" i="5"/>
  <c r="B477" i="5"/>
  <c r="B485" i="5"/>
  <c r="B517" i="5"/>
  <c r="E519" i="5"/>
  <c r="C517" i="5"/>
  <c r="D514" i="5"/>
  <c r="E511" i="5"/>
  <c r="D502" i="5"/>
  <c r="E499" i="5"/>
  <c r="C497" i="5"/>
  <c r="D494" i="5"/>
  <c r="B497" i="5"/>
  <c r="D486" i="5"/>
  <c r="E483" i="5"/>
  <c r="C481" i="5"/>
  <c r="D478" i="5"/>
  <c r="B476" i="5"/>
  <c r="B486" i="5"/>
  <c r="E516" i="5"/>
  <c r="D511" i="5"/>
  <c r="D499" i="5"/>
  <c r="C494" i="5"/>
  <c r="E480" i="5"/>
  <c r="D516" i="5"/>
  <c r="B499" i="5"/>
  <c r="B518" i="5"/>
  <c r="E485" i="5"/>
  <c r="B479" i="5"/>
  <c r="C511" i="5"/>
  <c r="E477" i="5"/>
  <c r="B480" i="5"/>
  <c r="B512" i="5"/>
  <c r="B520" i="5"/>
  <c r="E518" i="5"/>
  <c r="C516" i="5"/>
  <c r="D513" i="5"/>
  <c r="E510" i="5"/>
  <c r="D501" i="5"/>
  <c r="E498" i="5"/>
  <c r="C496" i="5"/>
  <c r="D492" i="5"/>
  <c r="B500" i="5"/>
  <c r="D485" i="5"/>
  <c r="E482" i="5"/>
  <c r="C480" i="5"/>
  <c r="D477" i="5"/>
  <c r="D520" i="5"/>
  <c r="C515" i="5"/>
  <c r="D500" i="5"/>
  <c r="B495" i="5"/>
  <c r="E481" i="5"/>
  <c r="B498" i="5"/>
  <c r="B511" i="5"/>
  <c r="E492" i="5"/>
  <c r="B481" i="5"/>
  <c r="B513" i="5"/>
  <c r="B510" i="5"/>
  <c r="D518" i="5"/>
  <c r="E515" i="5"/>
  <c r="C513" i="5"/>
  <c r="D510" i="5"/>
  <c r="C501" i="5"/>
  <c r="D498" i="5"/>
  <c r="E495" i="5"/>
  <c r="C492" i="5"/>
  <c r="B501" i="5"/>
  <c r="C485" i="5"/>
  <c r="D482" i="5"/>
  <c r="E479" i="5"/>
  <c r="C477" i="5"/>
  <c r="B483" i="5"/>
  <c r="E517" i="5"/>
  <c r="E493" i="5"/>
  <c r="C495" i="5"/>
  <c r="D484" i="5"/>
  <c r="D476" i="5"/>
  <c r="C478" i="5"/>
  <c r="E513" i="5"/>
  <c r="C499" i="5"/>
  <c r="D480" i="5"/>
  <c r="B482" i="5"/>
  <c r="B514" i="5"/>
  <c r="E520" i="5"/>
  <c r="C518" i="5"/>
  <c r="D515" i="5"/>
  <c r="E512" i="5"/>
  <c r="C510" i="5"/>
  <c r="E500" i="5"/>
  <c r="C498" i="5"/>
  <c r="D495" i="5"/>
  <c r="B494" i="5"/>
  <c r="B502" i="5"/>
  <c r="E484" i="5"/>
  <c r="C482" i="5"/>
  <c r="D479" i="5"/>
  <c r="E476" i="5"/>
  <c r="B515" i="5"/>
  <c r="D512" i="5"/>
  <c r="E497" i="5"/>
  <c r="B492" i="5"/>
  <c r="C479" i="5"/>
  <c r="E486" i="5"/>
  <c r="B519" i="5"/>
  <c r="D496" i="5"/>
  <c r="B484" i="5"/>
  <c r="B516" i="5"/>
  <c r="C520" i="5"/>
  <c r="D517" i="5"/>
  <c r="E514" i="5"/>
  <c r="C512" i="5"/>
  <c r="E502" i="5"/>
  <c r="C500" i="5"/>
  <c r="D497" i="5"/>
  <c r="E494" i="5"/>
  <c r="B496" i="5"/>
  <c r="C486" i="5"/>
  <c r="C484" i="5"/>
  <c r="D481" i="5"/>
  <c r="E478" i="5"/>
  <c r="C476" i="5"/>
  <c r="B478" i="5"/>
  <c r="D519" i="5"/>
  <c r="C514" i="5"/>
  <c r="C502" i="5"/>
  <c r="E496" i="5"/>
  <c r="D483" i="5"/>
  <c r="C519" i="5"/>
  <c r="E501" i="5"/>
  <c r="C483" i="5"/>
  <c r="B493" i="5"/>
  <c r="C493" i="5"/>
  <c r="D493" i="5"/>
  <c r="E443" i="5"/>
  <c r="D443" i="5"/>
  <c r="C443" i="5"/>
  <c r="B444" i="5"/>
  <c r="D444" i="5"/>
  <c r="E444" i="5"/>
  <c r="E442" i="5"/>
  <c r="D442" i="5"/>
  <c r="B443" i="5"/>
  <c r="C444" i="5"/>
  <c r="C442" i="5"/>
  <c r="B442" i="5"/>
  <c r="B403" i="5"/>
  <c r="B405" i="5"/>
  <c r="B407" i="5"/>
  <c r="B409" i="5"/>
  <c r="B411" i="5"/>
  <c r="B413" i="5"/>
  <c r="B415" i="5"/>
  <c r="B417" i="5"/>
  <c r="B419" i="5"/>
  <c r="B421" i="5"/>
  <c r="B423" i="5"/>
  <c r="B425" i="5"/>
  <c r="B427" i="5"/>
  <c r="B429" i="5"/>
  <c r="E402" i="5"/>
  <c r="D369" i="5"/>
  <c r="C372" i="5"/>
  <c r="E374" i="5"/>
  <c r="D377" i="5"/>
  <c r="C380" i="5"/>
  <c r="E382" i="5"/>
  <c r="D385" i="5"/>
  <c r="C388" i="5"/>
  <c r="E390" i="5"/>
  <c r="D393" i="5"/>
  <c r="E367" i="5"/>
  <c r="B373" i="5"/>
  <c r="B381" i="5"/>
  <c r="B389" i="5"/>
  <c r="B333" i="5"/>
  <c r="B341" i="5"/>
  <c r="B349" i="5"/>
  <c r="B357" i="5"/>
  <c r="D334" i="5"/>
  <c r="C337" i="5"/>
  <c r="E339" i="5"/>
  <c r="D342" i="5"/>
  <c r="C345" i="5"/>
  <c r="E347" i="5"/>
  <c r="D350" i="5"/>
  <c r="C353" i="5"/>
  <c r="E355" i="5"/>
  <c r="D358" i="5"/>
  <c r="E332" i="5"/>
  <c r="E321" i="5"/>
  <c r="E319" i="5"/>
  <c r="E317" i="5"/>
  <c r="E315" i="5"/>
  <c r="E313" i="5"/>
  <c r="E311" i="5"/>
  <c r="E309" i="5"/>
  <c r="E307" i="5"/>
  <c r="E305" i="5"/>
  <c r="E303" i="5"/>
  <c r="E301" i="5"/>
  <c r="E299" i="5"/>
  <c r="E297" i="5"/>
  <c r="E295" i="5"/>
  <c r="E229" i="5"/>
  <c r="D232" i="5"/>
  <c r="C235" i="5"/>
  <c r="E237" i="5"/>
  <c r="D240" i="5"/>
  <c r="C243" i="5"/>
  <c r="E245" i="5"/>
  <c r="D248" i="5"/>
  <c r="C251" i="5"/>
  <c r="E253" i="5"/>
  <c r="B236" i="5"/>
  <c r="B244" i="5"/>
  <c r="B252" i="5"/>
  <c r="D264" i="5"/>
  <c r="D268" i="5"/>
  <c r="D272" i="5"/>
  <c r="D276" i="5"/>
  <c r="D280" i="5"/>
  <c r="D284" i="5"/>
  <c r="D288" i="5"/>
  <c r="C264" i="5"/>
  <c r="C272" i="5"/>
  <c r="C280" i="5"/>
  <c r="C288" i="5"/>
  <c r="B267" i="5"/>
  <c r="C403" i="5"/>
  <c r="C405" i="5"/>
  <c r="C407" i="5"/>
  <c r="C409" i="5"/>
  <c r="C411" i="5"/>
  <c r="C413" i="5"/>
  <c r="C415" i="5"/>
  <c r="C417" i="5"/>
  <c r="C419" i="5"/>
  <c r="C421" i="5"/>
  <c r="C423" i="5"/>
  <c r="C425" i="5"/>
  <c r="C427" i="5"/>
  <c r="C429" i="5"/>
  <c r="D402" i="5"/>
  <c r="E369" i="5"/>
  <c r="D372" i="5"/>
  <c r="C375" i="5"/>
  <c r="E377" i="5"/>
  <c r="D380" i="5"/>
  <c r="C383" i="5"/>
  <c r="E385" i="5"/>
  <c r="D388" i="5"/>
  <c r="C391" i="5"/>
  <c r="E393" i="5"/>
  <c r="D367" i="5"/>
  <c r="B374" i="5"/>
  <c r="B382" i="5"/>
  <c r="B390" i="5"/>
  <c r="B334" i="5"/>
  <c r="B342" i="5"/>
  <c r="B350" i="5"/>
  <c r="B358" i="5"/>
  <c r="E334" i="5"/>
  <c r="D337" i="5"/>
  <c r="C340" i="5"/>
  <c r="E342" i="5"/>
  <c r="D345" i="5"/>
  <c r="C348" i="5"/>
  <c r="E350" i="5"/>
  <c r="D353" i="5"/>
  <c r="C356" i="5"/>
  <c r="E358" i="5"/>
  <c r="D332" i="5"/>
  <c r="D321" i="5"/>
  <c r="D319" i="5"/>
  <c r="D317" i="5"/>
  <c r="D315" i="5"/>
  <c r="D313" i="5"/>
  <c r="D311" i="5"/>
  <c r="D309" i="5"/>
  <c r="D307" i="5"/>
  <c r="D305" i="5"/>
  <c r="D303" i="5"/>
  <c r="D301" i="5"/>
  <c r="D299" i="5"/>
  <c r="D297" i="5"/>
  <c r="D295" i="5"/>
  <c r="C230" i="5"/>
  <c r="E232" i="5"/>
  <c r="D235" i="5"/>
  <c r="C238" i="5"/>
  <c r="E240" i="5"/>
  <c r="D243" i="5"/>
  <c r="C246" i="5"/>
  <c r="D251" i="5"/>
  <c r="C254" i="5"/>
  <c r="B229" i="5"/>
  <c r="B237" i="5"/>
  <c r="B245" i="5"/>
  <c r="B253" i="5"/>
  <c r="E264" i="5"/>
  <c r="E268" i="5"/>
  <c r="E272" i="5"/>
  <c r="E276" i="5"/>
  <c r="E280" i="5"/>
  <c r="E284" i="5"/>
  <c r="E288" i="5"/>
  <c r="C265" i="5"/>
  <c r="C273" i="5"/>
  <c r="C281" i="5"/>
  <c r="B268" i="5"/>
  <c r="D403" i="5"/>
  <c r="D405" i="5"/>
  <c r="D407" i="5"/>
  <c r="D409" i="5"/>
  <c r="D411" i="5"/>
  <c r="D413" i="5"/>
  <c r="D415" i="5"/>
  <c r="D417" i="5"/>
  <c r="D419" i="5"/>
  <c r="D421" i="5"/>
  <c r="D423" i="5"/>
  <c r="D425" i="5"/>
  <c r="D427" i="5"/>
  <c r="D429" i="5"/>
  <c r="C402" i="5"/>
  <c r="C370" i="5"/>
  <c r="E372" i="5"/>
  <c r="D375" i="5"/>
  <c r="C378" i="5"/>
  <c r="E380" i="5"/>
  <c r="D383" i="5"/>
  <c r="C386" i="5"/>
  <c r="E388" i="5"/>
  <c r="D391" i="5"/>
  <c r="C394" i="5"/>
  <c r="C367" i="5"/>
  <c r="B375" i="5"/>
  <c r="B383" i="5"/>
  <c r="B391" i="5"/>
  <c r="B335" i="5"/>
  <c r="B343" i="5"/>
  <c r="B351" i="5"/>
  <c r="B359" i="5"/>
  <c r="C335" i="5"/>
  <c r="E337" i="5"/>
  <c r="D340" i="5"/>
  <c r="C343" i="5"/>
  <c r="E345" i="5"/>
  <c r="D348" i="5"/>
  <c r="C351" i="5"/>
  <c r="E353" i="5"/>
  <c r="D356" i="5"/>
  <c r="C359" i="5"/>
  <c r="C332" i="5"/>
  <c r="C321" i="5"/>
  <c r="C319" i="5"/>
  <c r="C317" i="5"/>
  <c r="C315" i="5"/>
  <c r="C313" i="5"/>
  <c r="C311" i="5"/>
  <c r="C309" i="5"/>
  <c r="C307" i="5"/>
  <c r="C305" i="5"/>
  <c r="C303" i="5"/>
  <c r="C301" i="5"/>
  <c r="C299" i="5"/>
  <c r="C297" i="5"/>
  <c r="C295" i="5"/>
  <c r="D230" i="5"/>
  <c r="C233" i="5"/>
  <c r="E235" i="5"/>
  <c r="D238" i="5"/>
  <c r="C241" i="5"/>
  <c r="E243" i="5"/>
  <c r="D246" i="5"/>
  <c r="C249" i="5"/>
  <c r="E251" i="5"/>
  <c r="D254" i="5"/>
  <c r="B230" i="5"/>
  <c r="B238" i="5"/>
  <c r="B246" i="5"/>
  <c r="B254" i="5"/>
  <c r="D265" i="5"/>
  <c r="D269" i="5"/>
  <c r="D273" i="5"/>
  <c r="D277" i="5"/>
  <c r="D281" i="5"/>
  <c r="D285" i="5"/>
  <c r="C266" i="5"/>
  <c r="C274" i="5"/>
  <c r="C282" i="5"/>
  <c r="E403" i="5"/>
  <c r="E405" i="5"/>
  <c r="E407" i="5"/>
  <c r="E409" i="5"/>
  <c r="E411" i="5"/>
  <c r="E413" i="5"/>
  <c r="E415" i="5"/>
  <c r="E417" i="5"/>
  <c r="E419" i="5"/>
  <c r="E421" i="5"/>
  <c r="E423" i="5"/>
  <c r="E425" i="5"/>
  <c r="E427" i="5"/>
  <c r="E429" i="5"/>
  <c r="B402" i="5"/>
  <c r="D370" i="5"/>
  <c r="C373" i="5"/>
  <c r="E375" i="5"/>
  <c r="D378" i="5"/>
  <c r="C381" i="5"/>
  <c r="E383" i="5"/>
  <c r="D386" i="5"/>
  <c r="C389" i="5"/>
  <c r="E391" i="5"/>
  <c r="D394" i="5"/>
  <c r="B368" i="5"/>
  <c r="B376" i="5"/>
  <c r="B384" i="5"/>
  <c r="B392" i="5"/>
  <c r="B336" i="5"/>
  <c r="B344" i="5"/>
  <c r="B352" i="5"/>
  <c r="B360" i="5"/>
  <c r="D335" i="5"/>
  <c r="C338" i="5"/>
  <c r="E340" i="5"/>
  <c r="D343" i="5"/>
  <c r="C346" i="5"/>
  <c r="E348" i="5"/>
  <c r="D351" i="5"/>
  <c r="C354" i="5"/>
  <c r="E356" i="5"/>
  <c r="D359" i="5"/>
  <c r="B332" i="5"/>
  <c r="B321" i="5"/>
  <c r="B319" i="5"/>
  <c r="B317" i="5"/>
  <c r="B315" i="5"/>
  <c r="B313" i="5"/>
  <c r="B311" i="5"/>
  <c r="B309" i="5"/>
  <c r="B307" i="5"/>
  <c r="B305" i="5"/>
  <c r="B303" i="5"/>
  <c r="B301" i="5"/>
  <c r="B299" i="5"/>
  <c r="B297" i="5"/>
  <c r="B295" i="5"/>
  <c r="C228" i="5"/>
  <c r="E230" i="5"/>
  <c r="D233" i="5"/>
  <c r="C236" i="5"/>
  <c r="E238" i="5"/>
  <c r="D241" i="5"/>
  <c r="C244" i="5"/>
  <c r="E246" i="5"/>
  <c r="D249" i="5"/>
  <c r="C252" i="5"/>
  <c r="E254" i="5"/>
  <c r="B231" i="5"/>
  <c r="B239" i="5"/>
  <c r="B247" i="5"/>
  <c r="E265" i="5"/>
  <c r="E269" i="5"/>
  <c r="E273" i="5"/>
  <c r="E277" i="5"/>
  <c r="E281" i="5"/>
  <c r="E285" i="5"/>
  <c r="C267" i="5"/>
  <c r="C275" i="5"/>
  <c r="C283" i="5"/>
  <c r="B270" i="5"/>
  <c r="B404" i="5"/>
  <c r="B406" i="5"/>
  <c r="B408" i="5"/>
  <c r="B410" i="5"/>
  <c r="B412" i="5"/>
  <c r="B414" i="5"/>
  <c r="B416" i="5"/>
  <c r="B418" i="5"/>
  <c r="B420" i="5"/>
  <c r="B422" i="5"/>
  <c r="B424" i="5"/>
  <c r="B426" i="5"/>
  <c r="B428" i="5"/>
  <c r="B430" i="5"/>
  <c r="C368" i="5"/>
  <c r="E370" i="5"/>
  <c r="D373" i="5"/>
  <c r="C376" i="5"/>
  <c r="E378" i="5"/>
  <c r="D381" i="5"/>
  <c r="C384" i="5"/>
  <c r="E386" i="5"/>
  <c r="D389" i="5"/>
  <c r="C392" i="5"/>
  <c r="E394" i="5"/>
  <c r="B369" i="5"/>
  <c r="B377" i="5"/>
  <c r="B385" i="5"/>
  <c r="B393" i="5"/>
  <c r="B337" i="5"/>
  <c r="B345" i="5"/>
  <c r="B353" i="5"/>
  <c r="C333" i="5"/>
  <c r="E335" i="5"/>
  <c r="D338" i="5"/>
  <c r="C341" i="5"/>
  <c r="E343" i="5"/>
  <c r="D346" i="5"/>
  <c r="C349" i="5"/>
  <c r="E351" i="5"/>
  <c r="D354" i="5"/>
  <c r="C357" i="5"/>
  <c r="E359" i="5"/>
  <c r="E320" i="5"/>
  <c r="E318" i="5"/>
  <c r="E316" i="5"/>
  <c r="E314" i="5"/>
  <c r="E312" i="5"/>
  <c r="E310" i="5"/>
  <c r="E308" i="5"/>
  <c r="E306" i="5"/>
  <c r="E304" i="5"/>
  <c r="E302" i="5"/>
  <c r="E300" i="5"/>
  <c r="E298" i="5"/>
  <c r="E296" i="5"/>
  <c r="E294" i="5"/>
  <c r="D228" i="5"/>
  <c r="C231" i="5"/>
  <c r="E233" i="5"/>
  <c r="D236" i="5"/>
  <c r="C239" i="5"/>
  <c r="E241" i="5"/>
  <c r="D244" i="5"/>
  <c r="C247" i="5"/>
  <c r="E249" i="5"/>
  <c r="D252" i="5"/>
  <c r="B232" i="5"/>
  <c r="B240" i="5"/>
  <c r="B248" i="5"/>
  <c r="D266" i="5"/>
  <c r="D270" i="5"/>
  <c r="D274" i="5"/>
  <c r="D278" i="5"/>
  <c r="D282" i="5"/>
  <c r="D286" i="5"/>
  <c r="C268" i="5"/>
  <c r="C276" i="5"/>
  <c r="C284" i="5"/>
  <c r="B263" i="5"/>
  <c r="B271" i="5"/>
  <c r="C404" i="5"/>
  <c r="C406" i="5"/>
  <c r="C408" i="5"/>
  <c r="C410" i="5"/>
  <c r="C412" i="5"/>
  <c r="C414" i="5"/>
  <c r="C416" i="5"/>
  <c r="C418" i="5"/>
  <c r="C420" i="5"/>
  <c r="C422" i="5"/>
  <c r="C424" i="5"/>
  <c r="C426" i="5"/>
  <c r="C428" i="5"/>
  <c r="C430" i="5"/>
  <c r="D368" i="5"/>
  <c r="C371" i="5"/>
  <c r="E373" i="5"/>
  <c r="D376" i="5"/>
  <c r="C379" i="5"/>
  <c r="E381" i="5"/>
  <c r="D384" i="5"/>
  <c r="C387" i="5"/>
  <c r="E389" i="5"/>
  <c r="D392" i="5"/>
  <c r="B370" i="5"/>
  <c r="B378" i="5"/>
  <c r="B386" i="5"/>
  <c r="B394" i="5"/>
  <c r="B338" i="5"/>
  <c r="B346" i="5"/>
  <c r="B354" i="5"/>
  <c r="D333" i="5"/>
  <c r="C336" i="5"/>
  <c r="E338" i="5"/>
  <c r="D341" i="5"/>
  <c r="C344" i="5"/>
  <c r="E346" i="5"/>
  <c r="D349" i="5"/>
  <c r="C352" i="5"/>
  <c r="E354" i="5"/>
  <c r="D357" i="5"/>
  <c r="C360" i="5"/>
  <c r="D320" i="5"/>
  <c r="D318" i="5"/>
  <c r="D316" i="5"/>
  <c r="D314" i="5"/>
  <c r="D312" i="5"/>
  <c r="D310" i="5"/>
  <c r="D308" i="5"/>
  <c r="D306" i="5"/>
  <c r="D304" i="5"/>
  <c r="D302" i="5"/>
  <c r="D300" i="5"/>
  <c r="D298" i="5"/>
  <c r="D296" i="5"/>
  <c r="D294" i="5"/>
  <c r="E228" i="5"/>
  <c r="D231" i="5"/>
  <c r="C234" i="5"/>
  <c r="D404" i="5"/>
  <c r="D406" i="5"/>
  <c r="D408" i="5"/>
  <c r="D410" i="5"/>
  <c r="D412" i="5"/>
  <c r="D414" i="5"/>
  <c r="D416" i="5"/>
  <c r="D418" i="5"/>
  <c r="D420" i="5"/>
  <c r="D422" i="5"/>
  <c r="D424" i="5"/>
  <c r="D426" i="5"/>
  <c r="D428" i="5"/>
  <c r="D430" i="5"/>
  <c r="E368" i="5"/>
  <c r="D371" i="5"/>
  <c r="C374" i="5"/>
  <c r="E376" i="5"/>
  <c r="D379" i="5"/>
  <c r="C382" i="5"/>
  <c r="E384" i="5"/>
  <c r="D387" i="5"/>
  <c r="C390" i="5"/>
  <c r="E392" i="5"/>
  <c r="B371" i="5"/>
  <c r="B379" i="5"/>
  <c r="B387" i="5"/>
  <c r="B339" i="5"/>
  <c r="B347" i="5"/>
  <c r="B355" i="5"/>
  <c r="E333" i="5"/>
  <c r="D336" i="5"/>
  <c r="C339" i="5"/>
  <c r="E341" i="5"/>
  <c r="D344" i="5"/>
  <c r="C347" i="5"/>
  <c r="E349" i="5"/>
  <c r="D352" i="5"/>
  <c r="C355" i="5"/>
  <c r="E357" i="5"/>
  <c r="D360" i="5"/>
  <c r="C320" i="5"/>
  <c r="C318" i="5"/>
  <c r="C316" i="5"/>
  <c r="C314" i="5"/>
  <c r="C312" i="5"/>
  <c r="C310" i="5"/>
  <c r="C308" i="5"/>
  <c r="C306" i="5"/>
  <c r="C302" i="5"/>
  <c r="C300" i="5"/>
  <c r="C298" i="5"/>
  <c r="C296" i="5"/>
  <c r="C294" i="5"/>
  <c r="C229" i="5"/>
  <c r="E231" i="5"/>
  <c r="D234" i="5"/>
  <c r="C237" i="5"/>
  <c r="E239" i="5"/>
  <c r="C245" i="5"/>
  <c r="E247" i="5"/>
  <c r="D250" i="5"/>
  <c r="C253" i="5"/>
  <c r="B234" i="5"/>
  <c r="B242" i="5"/>
  <c r="B250" i="5"/>
  <c r="D263" i="5"/>
  <c r="D267" i="5"/>
  <c r="D271" i="5"/>
  <c r="D275" i="5"/>
  <c r="D279" i="5"/>
  <c r="D283" i="5"/>
  <c r="D287" i="5"/>
  <c r="C270" i="5"/>
  <c r="C278" i="5"/>
  <c r="C286" i="5"/>
  <c r="B265" i="5"/>
  <c r="B273" i="5"/>
  <c r="E404" i="5"/>
  <c r="E420" i="5"/>
  <c r="D374" i="5"/>
  <c r="C334" i="5"/>
  <c r="D355" i="5"/>
  <c r="B312" i="5"/>
  <c r="B296" i="5"/>
  <c r="C240" i="5"/>
  <c r="E250" i="5"/>
  <c r="B243" i="5"/>
  <c r="E271" i="5"/>
  <c r="E287" i="5"/>
  <c r="C287" i="5"/>
  <c r="B277" i="5"/>
  <c r="B285" i="5"/>
  <c r="B288" i="5"/>
  <c r="C393" i="5"/>
  <c r="D239" i="5"/>
  <c r="C285" i="5"/>
  <c r="E406" i="5"/>
  <c r="E422" i="5"/>
  <c r="C377" i="5"/>
  <c r="B372" i="5"/>
  <c r="E336" i="5"/>
  <c r="C358" i="5"/>
  <c r="B310" i="5"/>
  <c r="B294" i="5"/>
  <c r="C242" i="5"/>
  <c r="E252" i="5"/>
  <c r="B249" i="5"/>
  <c r="E274" i="5"/>
  <c r="B264" i="5"/>
  <c r="B278" i="5"/>
  <c r="B286" i="5"/>
  <c r="C269" i="5"/>
  <c r="B314" i="5"/>
  <c r="E408" i="5"/>
  <c r="E424" i="5"/>
  <c r="E379" i="5"/>
  <c r="B380" i="5"/>
  <c r="D339" i="5"/>
  <c r="E360" i="5"/>
  <c r="B308" i="5"/>
  <c r="D229" i="5"/>
  <c r="E242" i="5"/>
  <c r="D253" i="5"/>
  <c r="B251" i="5"/>
  <c r="E275" i="5"/>
  <c r="C263" i="5"/>
  <c r="B266" i="5"/>
  <c r="B279" i="5"/>
  <c r="B287" i="5"/>
  <c r="E426" i="5"/>
  <c r="D382" i="5"/>
  <c r="B388" i="5"/>
  <c r="B306" i="5"/>
  <c r="C232" i="5"/>
  <c r="E244" i="5"/>
  <c r="E278" i="5"/>
  <c r="B269" i="5"/>
  <c r="B280" i="5"/>
  <c r="B283" i="5"/>
  <c r="B356" i="5"/>
  <c r="E270" i="5"/>
  <c r="B284" i="5"/>
  <c r="E410" i="5"/>
  <c r="E412" i="5"/>
  <c r="E428" i="5"/>
  <c r="C385" i="5"/>
  <c r="B367" i="5"/>
  <c r="E344" i="5"/>
  <c r="B320" i="5"/>
  <c r="B304" i="5"/>
  <c r="E234" i="5"/>
  <c r="D245" i="5"/>
  <c r="E263" i="5"/>
  <c r="E279" i="5"/>
  <c r="C271" i="5"/>
  <c r="B272" i="5"/>
  <c r="B281" i="5"/>
  <c r="B275" i="5"/>
  <c r="E371" i="5"/>
  <c r="C250" i="5"/>
  <c r="B276" i="5"/>
  <c r="E414" i="5"/>
  <c r="E430" i="5"/>
  <c r="E387" i="5"/>
  <c r="B340" i="5"/>
  <c r="D347" i="5"/>
  <c r="B318" i="5"/>
  <c r="B302" i="5"/>
  <c r="E236" i="5"/>
  <c r="D247" i="5"/>
  <c r="E266" i="5"/>
  <c r="E282" i="5"/>
  <c r="C277" i="5"/>
  <c r="B274" i="5"/>
  <c r="B282" i="5"/>
  <c r="E416" i="5"/>
  <c r="D390" i="5"/>
  <c r="B348" i="5"/>
  <c r="C350" i="5"/>
  <c r="B316" i="5"/>
  <c r="B300" i="5"/>
  <c r="C248" i="5"/>
  <c r="B235" i="5"/>
  <c r="E267" i="5"/>
  <c r="E283" i="5"/>
  <c r="E418" i="5"/>
  <c r="B298" i="5"/>
  <c r="E286" i="5"/>
  <c r="D237" i="5"/>
  <c r="C279" i="5"/>
  <c r="E352" i="5"/>
  <c r="B241" i="5"/>
  <c r="E214" i="5"/>
  <c r="E212" i="5"/>
  <c r="E210" i="5"/>
  <c r="E208" i="5"/>
  <c r="E206" i="5"/>
  <c r="E204" i="5"/>
  <c r="E202" i="5"/>
  <c r="E200" i="5"/>
  <c r="E198" i="5"/>
  <c r="E196" i="5"/>
  <c r="E194" i="5"/>
  <c r="E192" i="5"/>
  <c r="C157" i="5"/>
  <c r="C159" i="5"/>
  <c r="C161" i="5"/>
  <c r="C163" i="5"/>
  <c r="C165" i="5"/>
  <c r="C167" i="5"/>
  <c r="C169" i="5"/>
  <c r="C171" i="5"/>
  <c r="C173" i="5"/>
  <c r="C175" i="5"/>
  <c r="C177" i="5"/>
  <c r="C179" i="5"/>
  <c r="B205" i="5"/>
  <c r="B193" i="5"/>
  <c r="B163" i="5"/>
  <c r="B177" i="5"/>
  <c r="D214" i="5"/>
  <c r="D212" i="5"/>
  <c r="D210" i="5"/>
  <c r="D208" i="5"/>
  <c r="D206" i="5"/>
  <c r="D204" i="5"/>
  <c r="D202" i="5"/>
  <c r="D200" i="5"/>
  <c r="D198" i="5"/>
  <c r="D196" i="5"/>
  <c r="D194" i="5"/>
  <c r="D192" i="5"/>
  <c r="D157" i="5"/>
  <c r="D159" i="5"/>
  <c r="D161" i="5"/>
  <c r="D163" i="5"/>
  <c r="D165" i="5"/>
  <c r="D167" i="5"/>
  <c r="D169" i="5"/>
  <c r="D173" i="5"/>
  <c r="D175" i="5"/>
  <c r="D177" i="5"/>
  <c r="D179" i="5"/>
  <c r="B201" i="5"/>
  <c r="B157" i="5"/>
  <c r="B169" i="5"/>
  <c r="C214" i="5"/>
  <c r="C212" i="5"/>
  <c r="C210" i="5"/>
  <c r="C208" i="5"/>
  <c r="C206" i="5"/>
  <c r="C204" i="5"/>
  <c r="C202" i="5"/>
  <c r="C200" i="5"/>
  <c r="C198" i="5"/>
  <c r="C196" i="5"/>
  <c r="C194" i="5"/>
  <c r="C192" i="5"/>
  <c r="E157" i="5"/>
  <c r="E159" i="5"/>
  <c r="E161" i="5"/>
  <c r="E163" i="5"/>
  <c r="E167" i="5"/>
  <c r="E169" i="5"/>
  <c r="E171" i="5"/>
  <c r="E173" i="5"/>
  <c r="E175" i="5"/>
  <c r="E177" i="5"/>
  <c r="E179" i="5"/>
  <c r="B211" i="5"/>
  <c r="B195" i="5"/>
  <c r="B171" i="5"/>
  <c r="B214" i="5"/>
  <c r="B212" i="5"/>
  <c r="B210" i="5"/>
  <c r="B208" i="5"/>
  <c r="B206" i="5"/>
  <c r="B204" i="5"/>
  <c r="B202" i="5"/>
  <c r="B200" i="5"/>
  <c r="B198" i="5"/>
  <c r="B196" i="5"/>
  <c r="B194" i="5"/>
  <c r="B192" i="5"/>
  <c r="B156" i="5"/>
  <c r="B158" i="5"/>
  <c r="B160" i="5"/>
  <c r="B162" i="5"/>
  <c r="B166" i="5"/>
  <c r="B168" i="5"/>
  <c r="B170" i="5"/>
  <c r="B172" i="5"/>
  <c r="B174" i="5"/>
  <c r="B176" i="5"/>
  <c r="B178" i="5"/>
  <c r="B209" i="5"/>
  <c r="B191" i="5"/>
  <c r="B167" i="5"/>
  <c r="B179" i="5"/>
  <c r="E213" i="5"/>
  <c r="E211" i="5"/>
  <c r="E209" i="5"/>
  <c r="E207" i="5"/>
  <c r="E205" i="5"/>
  <c r="E203" i="5"/>
  <c r="E201" i="5"/>
  <c r="E199" i="5"/>
  <c r="E197" i="5"/>
  <c r="E195" i="5"/>
  <c r="E193" i="5"/>
  <c r="E191" i="5"/>
  <c r="C156" i="5"/>
  <c r="C158" i="5"/>
  <c r="C160" i="5"/>
  <c r="C162" i="5"/>
  <c r="C164" i="5"/>
  <c r="C166" i="5"/>
  <c r="C168" i="5"/>
  <c r="C170" i="5"/>
  <c r="C172" i="5"/>
  <c r="C174" i="5"/>
  <c r="C176" i="5"/>
  <c r="C178" i="5"/>
  <c r="B207" i="5"/>
  <c r="B161" i="5"/>
  <c r="B175" i="5"/>
  <c r="D213" i="5"/>
  <c r="D211" i="5"/>
  <c r="D209" i="5"/>
  <c r="D207" i="5"/>
  <c r="D205" i="5"/>
  <c r="D203" i="5"/>
  <c r="D201" i="5"/>
  <c r="D199" i="5"/>
  <c r="D197" i="5"/>
  <c r="D195" i="5"/>
  <c r="D193" i="5"/>
  <c r="D191" i="5"/>
  <c r="D156" i="5"/>
  <c r="D158" i="5"/>
  <c r="D160" i="5"/>
  <c r="D162" i="5"/>
  <c r="D164" i="5"/>
  <c r="D166" i="5"/>
  <c r="D168" i="5"/>
  <c r="D172" i="5"/>
  <c r="D174" i="5"/>
  <c r="D176" i="5"/>
  <c r="D178" i="5"/>
  <c r="B213" i="5"/>
  <c r="B197" i="5"/>
  <c r="B165" i="5"/>
  <c r="C213" i="5"/>
  <c r="C211" i="5"/>
  <c r="C209" i="5"/>
  <c r="C207" i="5"/>
  <c r="C205" i="5"/>
  <c r="C203" i="5"/>
  <c r="C201" i="5"/>
  <c r="C199" i="5"/>
  <c r="C197" i="5"/>
  <c r="C195" i="5"/>
  <c r="C193" i="5"/>
  <c r="C191" i="5"/>
  <c r="E156" i="5"/>
  <c r="E158" i="5"/>
  <c r="E160" i="5"/>
  <c r="E162" i="5"/>
  <c r="E164" i="5"/>
  <c r="E166" i="5"/>
  <c r="E168" i="5"/>
  <c r="E170" i="5"/>
  <c r="E172" i="5"/>
  <c r="E176" i="5"/>
  <c r="E178" i="5"/>
  <c r="B203" i="5"/>
  <c r="B199" i="5"/>
  <c r="B159" i="5"/>
  <c r="B173" i="5"/>
  <c r="C215" i="5"/>
  <c r="C180" i="5"/>
  <c r="D180" i="5"/>
  <c r="D215" i="5"/>
  <c r="E215" i="5"/>
  <c r="E180" i="5"/>
  <c r="E181" i="5"/>
  <c r="B216" i="5"/>
  <c r="B181" i="5"/>
  <c r="C216" i="5"/>
  <c r="C181" i="5"/>
  <c r="E216" i="5"/>
  <c r="D216" i="5"/>
  <c r="D181" i="5"/>
  <c r="B215" i="5"/>
  <c r="B180" i="5"/>
  <c r="D146" i="5"/>
  <c r="C146" i="5"/>
  <c r="C133" i="5"/>
  <c r="B124" i="5"/>
  <c r="E131" i="5"/>
  <c r="E126" i="5"/>
  <c r="D124" i="5"/>
  <c r="E145" i="5"/>
  <c r="E140" i="5"/>
  <c r="D130" i="5"/>
  <c r="C128" i="5"/>
  <c r="B131" i="5"/>
  <c r="D144" i="5"/>
  <c r="D139" i="5"/>
  <c r="D134" i="5"/>
  <c r="B127" i="5"/>
  <c r="C137" i="5"/>
  <c r="C132" i="5"/>
  <c r="E129" i="5"/>
  <c r="E124" i="5"/>
  <c r="E135" i="5"/>
  <c r="D133" i="5"/>
  <c r="D128" i="5"/>
  <c r="B132" i="5"/>
  <c r="E144" i="5"/>
  <c r="E125" i="5"/>
  <c r="B136" i="5"/>
  <c r="E139" i="5"/>
  <c r="E134" i="5"/>
  <c r="D132" i="5"/>
  <c r="D127" i="5"/>
  <c r="D138" i="5"/>
  <c r="C136" i="5"/>
  <c r="C131" i="5"/>
  <c r="C126" i="5"/>
  <c r="C127" i="5"/>
  <c r="E130" i="5"/>
  <c r="C121" i="5"/>
  <c r="E123" i="5"/>
  <c r="B121" i="5"/>
  <c r="B142" i="5"/>
  <c r="D121" i="5"/>
  <c r="B123" i="5"/>
  <c r="B144" i="5"/>
  <c r="E121" i="5"/>
  <c r="B128" i="5"/>
  <c r="B145" i="5"/>
  <c r="C122" i="5"/>
  <c r="D122" i="5"/>
  <c r="B137" i="5"/>
  <c r="E122" i="5"/>
  <c r="B138" i="5"/>
  <c r="C123" i="5"/>
  <c r="B140" i="5"/>
  <c r="D123" i="5"/>
  <c r="B141" i="5"/>
  <c r="B129" i="5"/>
  <c r="D142" i="5"/>
  <c r="D137" i="5"/>
  <c r="C135" i="5"/>
  <c r="C130" i="5"/>
  <c r="B139" i="5"/>
  <c r="C141" i="5"/>
  <c r="E138" i="5"/>
  <c r="E133" i="5"/>
  <c r="E128" i="5"/>
  <c r="B133" i="5"/>
  <c r="B135" i="5"/>
  <c r="C142" i="5"/>
  <c r="B125" i="5"/>
  <c r="C145" i="5"/>
  <c r="C140" i="5"/>
  <c r="E132" i="5"/>
  <c r="B146" i="5"/>
  <c r="E143" i="5"/>
  <c r="D141" i="5"/>
  <c r="D136" i="5"/>
  <c r="D131" i="5"/>
  <c r="B143" i="5"/>
  <c r="D129" i="5"/>
  <c r="D143" i="5"/>
  <c r="B130" i="5"/>
  <c r="E146" i="5"/>
  <c r="E142" i="5"/>
  <c r="D140" i="5"/>
  <c r="D135" i="5"/>
  <c r="C125" i="5"/>
  <c r="C144" i="5"/>
  <c r="C139" i="5"/>
  <c r="C134" i="5"/>
  <c r="B122" i="5"/>
  <c r="B126" i="5"/>
  <c r="C129" i="5"/>
  <c r="C124" i="5"/>
  <c r="D145" i="5"/>
  <c r="C143" i="5"/>
  <c r="C138" i="5"/>
  <c r="E127" i="5"/>
  <c r="D125" i="5"/>
  <c r="E141" i="5"/>
  <c r="E136" i="5"/>
  <c r="B80" i="5"/>
  <c r="C59" i="5"/>
  <c r="B79" i="5"/>
  <c r="D103" i="5"/>
  <c r="C103" i="5"/>
  <c r="C95" i="5"/>
  <c r="D87" i="5"/>
  <c r="C87" i="5"/>
  <c r="C49" i="5"/>
  <c r="E107" i="5"/>
  <c r="B104" i="5"/>
  <c r="E99" i="5"/>
  <c r="B96" i="5"/>
  <c r="E91" i="5"/>
  <c r="B88" i="5"/>
  <c r="E83" i="5"/>
  <c r="D72" i="5"/>
  <c r="E53" i="5"/>
  <c r="B105" i="5"/>
  <c r="B97" i="5"/>
  <c r="B89" i="5"/>
  <c r="B81" i="5"/>
  <c r="C104" i="5"/>
  <c r="C96" i="5"/>
  <c r="C88" i="5"/>
  <c r="C80" i="5"/>
  <c r="E100" i="5"/>
  <c r="E92" i="5"/>
  <c r="E84" i="5"/>
  <c r="D104" i="5"/>
  <c r="D96" i="5"/>
  <c r="D88" i="5"/>
  <c r="D80" i="5"/>
  <c r="B69" i="5"/>
  <c r="B61" i="5"/>
  <c r="B53" i="5"/>
  <c r="D46" i="5"/>
  <c r="E72" i="5"/>
  <c r="C70" i="5"/>
  <c r="D67" i="5"/>
  <c r="E64" i="5"/>
  <c r="C62" i="5"/>
  <c r="D59" i="5"/>
  <c r="E56" i="5"/>
  <c r="C54" i="5"/>
  <c r="D51" i="5"/>
  <c r="E48" i="5"/>
  <c r="B68" i="5"/>
  <c r="D48" i="5"/>
  <c r="C48" i="5"/>
  <c r="E46" i="5"/>
  <c r="D64" i="5"/>
  <c r="B87" i="5"/>
  <c r="E106" i="5"/>
  <c r="D102" i="5"/>
  <c r="B67" i="5"/>
  <c r="C72" i="5"/>
  <c r="E58" i="5"/>
  <c r="B102" i="5"/>
  <c r="B94" i="5"/>
  <c r="B86" i="5"/>
  <c r="D79" i="5"/>
  <c r="C101" i="5"/>
  <c r="C93" i="5"/>
  <c r="C85" i="5"/>
  <c r="E105" i="5"/>
  <c r="E97" i="5"/>
  <c r="E89" i="5"/>
  <c r="E81" i="5"/>
  <c r="D101" i="5"/>
  <c r="D93" i="5"/>
  <c r="D85" i="5"/>
  <c r="B74" i="5"/>
  <c r="B66" i="5"/>
  <c r="B58" i="5"/>
  <c r="B50" i="5"/>
  <c r="D74" i="5"/>
  <c r="E71" i="5"/>
  <c r="C69" i="5"/>
  <c r="D66" i="5"/>
  <c r="E63" i="5"/>
  <c r="C61" i="5"/>
  <c r="D58" i="5"/>
  <c r="E55" i="5"/>
  <c r="C53" i="5"/>
  <c r="D50" i="5"/>
  <c r="E47" i="5"/>
  <c r="E69" i="5"/>
  <c r="D56" i="5"/>
  <c r="B95" i="5"/>
  <c r="C86" i="5"/>
  <c r="D94" i="5"/>
  <c r="B59" i="5"/>
  <c r="D69" i="5"/>
  <c r="C56" i="5"/>
  <c r="B85" i="5"/>
  <c r="E79" i="5"/>
  <c r="C100" i="5"/>
  <c r="C92" i="5"/>
  <c r="C84" i="5"/>
  <c r="E104" i="5"/>
  <c r="E96" i="5"/>
  <c r="E88" i="5"/>
  <c r="E80" i="5"/>
  <c r="D100" i="5"/>
  <c r="D92" i="5"/>
  <c r="D84" i="5"/>
  <c r="B73" i="5"/>
  <c r="B65" i="5"/>
  <c r="B57" i="5"/>
  <c r="B49" i="5"/>
  <c r="C74" i="5"/>
  <c r="D71" i="5"/>
  <c r="E68" i="5"/>
  <c r="C66" i="5"/>
  <c r="D63" i="5"/>
  <c r="E60" i="5"/>
  <c r="C58" i="5"/>
  <c r="D55" i="5"/>
  <c r="E52" i="5"/>
  <c r="C50" i="5"/>
  <c r="D47" i="5"/>
  <c r="C67" i="5"/>
  <c r="E61" i="5"/>
  <c r="C94" i="5"/>
  <c r="E82" i="5"/>
  <c r="B46" i="5"/>
  <c r="E74" i="5"/>
  <c r="C64" i="5"/>
  <c r="D53" i="5"/>
  <c r="B93" i="5"/>
  <c r="B100" i="5"/>
  <c r="B92" i="5"/>
  <c r="B84" i="5"/>
  <c r="C107" i="5"/>
  <c r="C99" i="5"/>
  <c r="C83" i="5"/>
  <c r="E103" i="5"/>
  <c r="E95" i="5"/>
  <c r="E87" i="5"/>
  <c r="D107" i="5"/>
  <c r="D99" i="5"/>
  <c r="D91" i="5"/>
  <c r="D83" i="5"/>
  <c r="B72" i="5"/>
  <c r="B64" i="5"/>
  <c r="B56" i="5"/>
  <c r="B48" i="5"/>
  <c r="E73" i="5"/>
  <c r="C71" i="5"/>
  <c r="D68" i="5"/>
  <c r="E65" i="5"/>
  <c r="C63" i="5"/>
  <c r="D60" i="5"/>
  <c r="E57" i="5"/>
  <c r="C55" i="5"/>
  <c r="D52" i="5"/>
  <c r="E49" i="5"/>
  <c r="C47" i="5"/>
  <c r="B52" i="5"/>
  <c r="C51" i="5"/>
  <c r="B103" i="5"/>
  <c r="C102" i="5"/>
  <c r="E98" i="5"/>
  <c r="D86" i="5"/>
  <c r="B51" i="5"/>
  <c r="D61" i="5"/>
  <c r="E50" i="5"/>
  <c r="B101" i="5"/>
  <c r="B107" i="5"/>
  <c r="B99" i="5"/>
  <c r="B91" i="5"/>
  <c r="C106" i="5"/>
  <c r="C98" i="5"/>
  <c r="C90" i="5"/>
  <c r="C82" i="5"/>
  <c r="E102" i="5"/>
  <c r="E94" i="5"/>
  <c r="E86" i="5"/>
  <c r="D106" i="5"/>
  <c r="D98" i="5"/>
  <c r="D90" i="5"/>
  <c r="D82" i="5"/>
  <c r="B71" i="5"/>
  <c r="B63" i="5"/>
  <c r="B55" i="5"/>
  <c r="B47" i="5"/>
  <c r="D73" i="5"/>
  <c r="E70" i="5"/>
  <c r="C68" i="5"/>
  <c r="D65" i="5"/>
  <c r="E62" i="5"/>
  <c r="C60" i="5"/>
  <c r="D57" i="5"/>
  <c r="E54" i="5"/>
  <c r="C52" i="5"/>
  <c r="D49" i="5"/>
  <c r="B60" i="5"/>
  <c r="C79" i="5"/>
  <c r="E90" i="5"/>
  <c r="E66" i="5"/>
  <c r="B106" i="5"/>
  <c r="B98" i="5"/>
  <c r="B90" i="5"/>
  <c r="B82" i="5"/>
  <c r="C105" i="5"/>
  <c r="C97" i="5"/>
  <c r="C89" i="5"/>
  <c r="C81" i="5"/>
  <c r="E101" i="5"/>
  <c r="E93" i="5"/>
  <c r="E85" i="5"/>
  <c r="D105" i="5"/>
  <c r="D97" i="5"/>
  <c r="D89" i="5"/>
  <c r="D81" i="5"/>
  <c r="B70" i="5"/>
  <c r="B62" i="5"/>
  <c r="B54" i="5"/>
  <c r="C46" i="5"/>
  <c r="C73" i="5"/>
  <c r="D70" i="5"/>
  <c r="E67" i="5"/>
  <c r="C65" i="5"/>
  <c r="D62" i="5"/>
  <c r="E59" i="5"/>
  <c r="C57" i="5"/>
  <c r="D54" i="5"/>
  <c r="E51" i="5"/>
  <c r="B13" i="5"/>
  <c r="B29" i="5"/>
  <c r="B17" i="5"/>
  <c r="B33" i="5"/>
  <c r="B15" i="5"/>
  <c r="B11" i="5"/>
  <c r="B25" i="5"/>
  <c r="B21" i="5"/>
  <c r="B23" i="5"/>
  <c r="B19" i="5"/>
  <c r="B37" i="5"/>
  <c r="C37" i="5"/>
  <c r="C33" i="5"/>
  <c r="C29" i="5"/>
  <c r="C27" i="5"/>
  <c r="C25" i="5"/>
  <c r="C23" i="5"/>
  <c r="C21" i="5"/>
  <c r="C19" i="5"/>
  <c r="C17" i="5"/>
  <c r="C15" i="5"/>
  <c r="C13" i="5"/>
  <c r="C11" i="5"/>
  <c r="C36" i="5"/>
  <c r="C32" i="5"/>
  <c r="E28" i="5"/>
  <c r="E26" i="5"/>
  <c r="E24" i="5"/>
  <c r="E22" i="5"/>
  <c r="E20" i="5"/>
  <c r="E18" i="5"/>
  <c r="E16" i="5"/>
  <c r="E14" i="5"/>
  <c r="E12" i="5"/>
  <c r="E10" i="5"/>
  <c r="B36" i="5"/>
  <c r="B32" i="5"/>
  <c r="D28" i="5"/>
  <c r="D26" i="5"/>
  <c r="D24" i="5"/>
  <c r="D22" i="5"/>
  <c r="D20" i="5"/>
  <c r="D18" i="5"/>
  <c r="D16" i="5"/>
  <c r="D14" i="5"/>
  <c r="D12" i="5"/>
  <c r="D10" i="5"/>
  <c r="C39" i="5"/>
  <c r="C35" i="5"/>
  <c r="C31" i="5"/>
  <c r="C28" i="5"/>
  <c r="C26" i="5"/>
  <c r="C24" i="5"/>
  <c r="C22" i="5"/>
  <c r="C20" i="5"/>
  <c r="C18" i="5"/>
  <c r="C16" i="5"/>
  <c r="C14" i="5"/>
  <c r="C12" i="5"/>
  <c r="C10" i="5"/>
  <c r="B39" i="5"/>
  <c r="B35" i="5"/>
  <c r="B31" i="5"/>
  <c r="B28" i="5"/>
  <c r="B26" i="5"/>
  <c r="B24" i="5"/>
  <c r="B22" i="5"/>
  <c r="B20" i="5"/>
  <c r="B18" i="5"/>
  <c r="B16" i="5"/>
  <c r="B14" i="5"/>
  <c r="B12" i="5"/>
  <c r="C38" i="5"/>
  <c r="C34" i="5"/>
  <c r="C30" i="5"/>
  <c r="E27" i="5"/>
  <c r="E25" i="5"/>
  <c r="E23" i="5"/>
  <c r="E21" i="5"/>
  <c r="E19" i="5"/>
  <c r="E17" i="5"/>
  <c r="E15" i="5"/>
  <c r="E13" i="5"/>
  <c r="E11" i="5"/>
  <c r="B38" i="5"/>
  <c r="B34" i="5"/>
  <c r="B30" i="5"/>
  <c r="D27" i="5"/>
  <c r="D25" i="5"/>
  <c r="D23" i="5"/>
  <c r="D21" i="5"/>
  <c r="D19" i="5"/>
  <c r="D17" i="5"/>
  <c r="D15" i="5"/>
  <c r="D13" i="5"/>
  <c r="D11" i="5"/>
  <c r="I830" i="1"/>
  <c r="J830" i="1"/>
  <c r="I831" i="1"/>
  <c r="J831" i="1"/>
  <c r="I832" i="1"/>
  <c r="J832" i="1"/>
  <c r="I825" i="1" l="1"/>
  <c r="J825" i="1"/>
  <c r="K825" i="1"/>
  <c r="I826" i="1"/>
  <c r="J826" i="1"/>
  <c r="K826" i="1"/>
  <c r="I827" i="1"/>
  <c r="J827" i="1"/>
  <c r="K827" i="1"/>
  <c r="I828" i="1"/>
  <c r="J828" i="1"/>
  <c r="K828" i="1"/>
  <c r="I829" i="1"/>
  <c r="J829" i="1"/>
  <c r="K829" i="1"/>
  <c r="I798" i="1"/>
  <c r="J798" i="1"/>
  <c r="K798" i="1"/>
  <c r="I799" i="1"/>
  <c r="J799" i="1"/>
  <c r="K799" i="1"/>
  <c r="I800" i="1"/>
  <c r="J800" i="1"/>
  <c r="K800" i="1"/>
  <c r="I801" i="1"/>
  <c r="J801" i="1"/>
  <c r="K801" i="1"/>
  <c r="I802" i="1"/>
  <c r="J802" i="1"/>
  <c r="K802" i="1"/>
  <c r="I803" i="1"/>
  <c r="J803" i="1"/>
  <c r="K803" i="1"/>
  <c r="I804" i="1"/>
  <c r="J804" i="1"/>
  <c r="K804" i="1"/>
  <c r="I805" i="1"/>
  <c r="J805" i="1"/>
  <c r="K805" i="1"/>
  <c r="I806" i="1"/>
  <c r="J806" i="1"/>
  <c r="K806" i="1"/>
  <c r="I807" i="1"/>
  <c r="J807" i="1"/>
  <c r="K807" i="1"/>
  <c r="I808" i="1"/>
  <c r="J808" i="1"/>
  <c r="K808" i="1"/>
  <c r="I809" i="1"/>
  <c r="J809" i="1"/>
  <c r="K809" i="1"/>
  <c r="I810" i="1"/>
  <c r="J810" i="1"/>
  <c r="K810" i="1"/>
  <c r="I811" i="1"/>
  <c r="J811" i="1"/>
  <c r="K811" i="1"/>
  <c r="I812" i="1"/>
  <c r="J812" i="1"/>
  <c r="K812" i="1"/>
  <c r="I813" i="1"/>
  <c r="J813" i="1"/>
  <c r="K813" i="1"/>
  <c r="I814" i="1"/>
  <c r="J814" i="1"/>
  <c r="K814" i="1"/>
  <c r="I815" i="1"/>
  <c r="J815" i="1"/>
  <c r="K815" i="1"/>
  <c r="I816" i="1"/>
  <c r="J816" i="1"/>
  <c r="K816" i="1"/>
  <c r="I817" i="1"/>
  <c r="J817" i="1"/>
  <c r="K817" i="1"/>
  <c r="I818" i="1"/>
  <c r="J818" i="1"/>
  <c r="K818" i="1"/>
  <c r="I819" i="1"/>
  <c r="J819" i="1"/>
  <c r="K819" i="1"/>
  <c r="I820" i="1"/>
  <c r="J820" i="1"/>
  <c r="K820" i="1"/>
  <c r="I821" i="1"/>
  <c r="J821" i="1"/>
  <c r="K821" i="1"/>
  <c r="I822" i="1"/>
  <c r="J822" i="1"/>
  <c r="K822" i="1"/>
  <c r="I823" i="1"/>
  <c r="J823" i="1"/>
  <c r="K823" i="1"/>
  <c r="I824" i="1"/>
  <c r="J824" i="1"/>
  <c r="K824" i="1"/>
  <c r="I776" i="1"/>
  <c r="J776" i="1"/>
  <c r="K776" i="1"/>
  <c r="I777" i="1"/>
  <c r="J777" i="1"/>
  <c r="K777" i="1"/>
  <c r="I778" i="1"/>
  <c r="J778" i="1"/>
  <c r="K778" i="1"/>
  <c r="I779" i="1"/>
  <c r="J779" i="1"/>
  <c r="K779" i="1"/>
  <c r="I780" i="1"/>
  <c r="J780" i="1"/>
  <c r="K780" i="1"/>
  <c r="I781" i="1"/>
  <c r="J781" i="1"/>
  <c r="K781" i="1"/>
  <c r="I782" i="1"/>
  <c r="J782" i="1"/>
  <c r="K782" i="1"/>
  <c r="I783" i="1"/>
  <c r="J783" i="1"/>
  <c r="K783" i="1"/>
  <c r="I784" i="1"/>
  <c r="J784" i="1"/>
  <c r="K784" i="1"/>
  <c r="I785" i="1"/>
  <c r="J785" i="1"/>
  <c r="K785" i="1"/>
  <c r="I786" i="1"/>
  <c r="J786" i="1"/>
  <c r="K786" i="1"/>
  <c r="I787" i="1"/>
  <c r="J787" i="1"/>
  <c r="K787" i="1"/>
  <c r="I788" i="1"/>
  <c r="J788" i="1"/>
  <c r="K788" i="1"/>
  <c r="I789" i="1"/>
  <c r="J789" i="1"/>
  <c r="K789" i="1"/>
  <c r="I790" i="1"/>
  <c r="J790" i="1"/>
  <c r="K790" i="1"/>
  <c r="I791" i="1"/>
  <c r="J791" i="1"/>
  <c r="K791" i="1"/>
  <c r="I792" i="1"/>
  <c r="J792" i="1"/>
  <c r="K792" i="1"/>
  <c r="I793" i="1"/>
  <c r="J793" i="1"/>
  <c r="K793" i="1"/>
  <c r="I794" i="1"/>
  <c r="J794" i="1"/>
  <c r="K794" i="1"/>
  <c r="I795" i="1"/>
  <c r="J795" i="1"/>
  <c r="K795" i="1"/>
  <c r="I796" i="1"/>
  <c r="J796" i="1"/>
  <c r="K796" i="1"/>
  <c r="I797" i="1"/>
  <c r="J797" i="1"/>
  <c r="K797" i="1"/>
  <c r="I604" i="1"/>
  <c r="J604" i="1"/>
  <c r="K604" i="1"/>
  <c r="I605" i="1"/>
  <c r="J605" i="1"/>
  <c r="K605" i="1"/>
  <c r="I606" i="1"/>
  <c r="J606" i="1"/>
  <c r="K606" i="1"/>
  <c r="I607" i="1"/>
  <c r="J607" i="1"/>
  <c r="K607" i="1"/>
  <c r="I608" i="1"/>
  <c r="J608" i="1"/>
  <c r="K608" i="1"/>
  <c r="I609" i="1"/>
  <c r="J609" i="1"/>
  <c r="K609" i="1"/>
  <c r="I610" i="1"/>
  <c r="J610" i="1"/>
  <c r="K610" i="1"/>
  <c r="I611" i="1"/>
  <c r="J611" i="1"/>
  <c r="K611" i="1"/>
  <c r="I612" i="1"/>
  <c r="J612" i="1"/>
  <c r="K612" i="1"/>
  <c r="I613" i="1"/>
  <c r="J613" i="1"/>
  <c r="K613" i="1"/>
  <c r="I614" i="1"/>
  <c r="J614" i="1"/>
  <c r="K614" i="1"/>
  <c r="I615" i="1"/>
  <c r="J615" i="1"/>
  <c r="K615" i="1"/>
  <c r="I616" i="1"/>
  <c r="J616" i="1"/>
  <c r="K616" i="1"/>
  <c r="I617" i="1"/>
  <c r="J617" i="1"/>
  <c r="K617" i="1"/>
  <c r="I618" i="1"/>
  <c r="J618" i="1"/>
  <c r="K618" i="1"/>
  <c r="I619" i="1"/>
  <c r="J619" i="1"/>
  <c r="K619" i="1"/>
  <c r="I620" i="1"/>
  <c r="J620" i="1"/>
  <c r="K620" i="1"/>
  <c r="I626" i="1"/>
  <c r="J626" i="1"/>
  <c r="K626" i="1"/>
  <c r="I621" i="1"/>
  <c r="J621" i="1"/>
  <c r="K621" i="1"/>
  <c r="I622" i="1"/>
  <c r="J622" i="1"/>
  <c r="K622" i="1"/>
  <c r="I623" i="1"/>
  <c r="J623" i="1"/>
  <c r="K623" i="1"/>
  <c r="I624" i="1"/>
  <c r="J624" i="1"/>
  <c r="K624" i="1"/>
  <c r="I625" i="1"/>
  <c r="J625" i="1"/>
  <c r="K625" i="1"/>
  <c r="I684" i="1"/>
  <c r="J684" i="1"/>
  <c r="K684" i="1"/>
  <c r="I685" i="1"/>
  <c r="J685" i="1"/>
  <c r="K685" i="1"/>
  <c r="I686" i="1"/>
  <c r="J686" i="1"/>
  <c r="K686" i="1"/>
  <c r="I687" i="1"/>
  <c r="J687" i="1"/>
  <c r="K687" i="1"/>
  <c r="I688" i="1"/>
  <c r="J688" i="1"/>
  <c r="K688" i="1"/>
  <c r="I689" i="1"/>
  <c r="J689" i="1"/>
  <c r="K689" i="1"/>
  <c r="I690" i="1"/>
  <c r="J690" i="1"/>
  <c r="K690" i="1"/>
  <c r="I691" i="1"/>
  <c r="J691" i="1"/>
  <c r="K691" i="1"/>
  <c r="I692" i="1"/>
  <c r="J692" i="1"/>
  <c r="K692" i="1"/>
  <c r="I693" i="1"/>
  <c r="J693" i="1"/>
  <c r="K693" i="1"/>
  <c r="I694" i="1"/>
  <c r="J694" i="1"/>
  <c r="K694" i="1"/>
  <c r="I695" i="1"/>
  <c r="J695" i="1"/>
  <c r="K695" i="1"/>
  <c r="I696" i="1"/>
  <c r="J696" i="1"/>
  <c r="K696" i="1"/>
  <c r="I697" i="1"/>
  <c r="J697" i="1"/>
  <c r="K697" i="1"/>
  <c r="I698" i="1"/>
  <c r="J698" i="1"/>
  <c r="K698" i="1"/>
  <c r="I699" i="1"/>
  <c r="J699" i="1"/>
  <c r="K699" i="1"/>
  <c r="I700" i="1"/>
  <c r="J700" i="1"/>
  <c r="K700" i="1"/>
  <c r="I701" i="1"/>
  <c r="J701" i="1"/>
  <c r="K701" i="1"/>
  <c r="I702" i="1"/>
  <c r="J702" i="1"/>
  <c r="K702" i="1"/>
  <c r="I703" i="1"/>
  <c r="J703" i="1"/>
  <c r="K703" i="1"/>
  <c r="I704" i="1"/>
  <c r="J704" i="1"/>
  <c r="K704" i="1"/>
  <c r="I705" i="1"/>
  <c r="J705" i="1"/>
  <c r="K705" i="1"/>
  <c r="I706" i="1"/>
  <c r="J706" i="1"/>
  <c r="K706" i="1"/>
  <c r="I707" i="1"/>
  <c r="J707" i="1"/>
  <c r="K707" i="1"/>
  <c r="I708" i="1"/>
  <c r="J708" i="1"/>
  <c r="K708" i="1"/>
  <c r="I709" i="1"/>
  <c r="J709" i="1"/>
  <c r="K709" i="1"/>
  <c r="I710" i="1"/>
  <c r="J710" i="1"/>
  <c r="K710" i="1"/>
  <c r="I711" i="1"/>
  <c r="J711" i="1"/>
  <c r="K711" i="1"/>
  <c r="I712" i="1"/>
  <c r="J712" i="1"/>
  <c r="K712" i="1"/>
  <c r="I713" i="1"/>
  <c r="J713" i="1"/>
  <c r="K713" i="1"/>
  <c r="I714" i="1"/>
  <c r="J714" i="1"/>
  <c r="K714" i="1"/>
  <c r="I715" i="1"/>
  <c r="J715" i="1"/>
  <c r="K715" i="1"/>
  <c r="I716" i="1"/>
  <c r="J716" i="1"/>
  <c r="K716" i="1"/>
  <c r="I717" i="1"/>
  <c r="J717" i="1"/>
  <c r="K717" i="1"/>
  <c r="I718" i="1"/>
  <c r="J718" i="1"/>
  <c r="K718" i="1"/>
  <c r="I719" i="1"/>
  <c r="J719" i="1"/>
  <c r="K719" i="1"/>
  <c r="I720" i="1"/>
  <c r="J720" i="1"/>
  <c r="K720" i="1"/>
  <c r="I721" i="1"/>
  <c r="J721" i="1"/>
  <c r="K721" i="1"/>
  <c r="I722" i="1"/>
  <c r="J722" i="1"/>
  <c r="K722" i="1"/>
  <c r="I723" i="1"/>
  <c r="J723" i="1"/>
  <c r="K723" i="1"/>
  <c r="I724" i="1"/>
  <c r="J724" i="1"/>
  <c r="K724" i="1"/>
  <c r="I725" i="1"/>
  <c r="J725" i="1"/>
  <c r="K725" i="1"/>
  <c r="I726" i="1"/>
  <c r="J726" i="1"/>
  <c r="K726" i="1"/>
  <c r="I727" i="1"/>
  <c r="J727" i="1"/>
  <c r="K727" i="1"/>
  <c r="I728" i="1"/>
  <c r="J728" i="1"/>
  <c r="K728" i="1"/>
  <c r="I729" i="1"/>
  <c r="J729" i="1"/>
  <c r="K729" i="1"/>
  <c r="I730" i="1"/>
  <c r="J730" i="1"/>
  <c r="K730" i="1"/>
  <c r="I731" i="1"/>
  <c r="J731" i="1"/>
  <c r="K731" i="1"/>
  <c r="I732" i="1"/>
  <c r="J732" i="1"/>
  <c r="K732" i="1"/>
  <c r="I733" i="1"/>
  <c r="J733" i="1"/>
  <c r="K733" i="1"/>
  <c r="I734" i="1"/>
  <c r="J734" i="1"/>
  <c r="K734" i="1"/>
  <c r="I735" i="1"/>
  <c r="J735" i="1"/>
  <c r="K735" i="1"/>
  <c r="I736" i="1"/>
  <c r="J736" i="1"/>
  <c r="K736" i="1"/>
  <c r="I737" i="1"/>
  <c r="J737" i="1"/>
  <c r="K737" i="1"/>
  <c r="I738" i="1"/>
  <c r="J738" i="1"/>
  <c r="K738" i="1"/>
  <c r="I739" i="1"/>
  <c r="J739" i="1"/>
  <c r="K739" i="1"/>
  <c r="I740" i="1"/>
  <c r="J740" i="1"/>
  <c r="K740" i="1"/>
  <c r="I741" i="1"/>
  <c r="J741" i="1"/>
  <c r="K741" i="1"/>
  <c r="I742" i="1"/>
  <c r="J742" i="1"/>
  <c r="K742" i="1"/>
  <c r="I743" i="1"/>
  <c r="J743" i="1"/>
  <c r="K743" i="1"/>
  <c r="I744" i="1"/>
  <c r="J744" i="1"/>
  <c r="K744" i="1"/>
  <c r="I745" i="1"/>
  <c r="J745" i="1"/>
  <c r="K745" i="1"/>
  <c r="I746" i="1"/>
  <c r="J746" i="1"/>
  <c r="K746" i="1"/>
  <c r="I747" i="1"/>
  <c r="J747" i="1"/>
  <c r="K747" i="1"/>
  <c r="I748" i="1"/>
  <c r="J748" i="1"/>
  <c r="K748" i="1"/>
  <c r="I749" i="1"/>
  <c r="J749" i="1"/>
  <c r="K749" i="1"/>
  <c r="I750" i="1"/>
  <c r="J750" i="1"/>
  <c r="K750" i="1"/>
  <c r="I751" i="1"/>
  <c r="J751" i="1"/>
  <c r="K751" i="1"/>
  <c r="I752" i="1"/>
  <c r="J752" i="1"/>
  <c r="K752" i="1"/>
  <c r="I753" i="1"/>
  <c r="J753" i="1"/>
  <c r="K753" i="1"/>
  <c r="I754" i="1"/>
  <c r="J754" i="1"/>
  <c r="K754" i="1"/>
  <c r="I755" i="1"/>
  <c r="J755" i="1"/>
  <c r="K755" i="1"/>
  <c r="I756" i="1"/>
  <c r="J756" i="1"/>
  <c r="K756" i="1"/>
  <c r="I757" i="1"/>
  <c r="J757" i="1"/>
  <c r="K757" i="1"/>
  <c r="I758" i="1"/>
  <c r="J758" i="1"/>
  <c r="K758" i="1"/>
  <c r="I759" i="1"/>
  <c r="J759" i="1"/>
  <c r="K759" i="1"/>
  <c r="I760" i="1"/>
  <c r="J760" i="1"/>
  <c r="K760" i="1"/>
  <c r="I761" i="1"/>
  <c r="J761" i="1"/>
  <c r="K761" i="1"/>
  <c r="I762" i="1"/>
  <c r="J762" i="1"/>
  <c r="K762" i="1"/>
  <c r="I763" i="1"/>
  <c r="J763" i="1"/>
  <c r="K763" i="1"/>
  <c r="I764" i="1"/>
  <c r="J764" i="1"/>
  <c r="K764" i="1"/>
  <c r="I765" i="1"/>
  <c r="J765" i="1"/>
  <c r="K765" i="1"/>
  <c r="I766" i="1"/>
  <c r="J766" i="1"/>
  <c r="K766" i="1"/>
  <c r="I767" i="1"/>
  <c r="J767" i="1"/>
  <c r="K767" i="1"/>
  <c r="I768" i="1"/>
  <c r="J768" i="1"/>
  <c r="K768" i="1"/>
  <c r="I769" i="1"/>
  <c r="J769" i="1"/>
  <c r="K769" i="1"/>
  <c r="I770" i="1"/>
  <c r="J770" i="1"/>
  <c r="K770" i="1"/>
  <c r="I771" i="1"/>
  <c r="J771" i="1"/>
  <c r="K771" i="1"/>
  <c r="I772" i="1"/>
  <c r="J772" i="1"/>
  <c r="K772" i="1"/>
  <c r="I773" i="1"/>
  <c r="J773" i="1"/>
  <c r="K773" i="1"/>
  <c r="I774" i="1"/>
  <c r="J774" i="1"/>
  <c r="K774" i="1"/>
  <c r="I775" i="1"/>
  <c r="J775" i="1"/>
  <c r="K775" i="1"/>
  <c r="I553" i="1"/>
  <c r="J553" i="1"/>
  <c r="I554" i="1"/>
  <c r="J554" i="1"/>
  <c r="I555" i="1"/>
  <c r="J555" i="1"/>
  <c r="I556" i="1"/>
  <c r="J556" i="1"/>
  <c r="I557" i="1"/>
  <c r="J557" i="1"/>
  <c r="I558" i="1"/>
  <c r="J558" i="1"/>
  <c r="I559" i="1"/>
  <c r="J559" i="1"/>
  <c r="I560" i="1"/>
  <c r="J560" i="1"/>
  <c r="I561" i="1"/>
  <c r="J561" i="1"/>
  <c r="I562" i="1"/>
  <c r="J562" i="1"/>
  <c r="I563" i="1"/>
  <c r="J563" i="1"/>
  <c r="I564" i="1"/>
  <c r="J564" i="1"/>
  <c r="I565" i="1"/>
  <c r="J565" i="1"/>
  <c r="I566" i="1"/>
  <c r="J566" i="1"/>
  <c r="I567" i="1"/>
  <c r="J567" i="1"/>
  <c r="I568" i="1"/>
  <c r="J568" i="1"/>
  <c r="I569" i="1"/>
  <c r="J569" i="1"/>
  <c r="I570" i="1"/>
  <c r="J570" i="1"/>
  <c r="I571" i="1"/>
  <c r="J571" i="1"/>
  <c r="I572" i="1"/>
  <c r="J572" i="1"/>
  <c r="I573" i="1"/>
  <c r="J573" i="1"/>
  <c r="I574" i="1"/>
  <c r="J574" i="1"/>
  <c r="I575" i="1"/>
  <c r="J575" i="1"/>
  <c r="I576" i="1"/>
  <c r="J576" i="1"/>
  <c r="I577" i="1"/>
  <c r="J577" i="1"/>
  <c r="I578" i="1"/>
  <c r="J578" i="1"/>
  <c r="I579" i="1"/>
  <c r="J579" i="1"/>
  <c r="I580" i="1"/>
  <c r="J580" i="1"/>
  <c r="I581" i="1"/>
  <c r="J581" i="1"/>
  <c r="I582" i="1"/>
  <c r="J582" i="1"/>
  <c r="I583" i="1"/>
  <c r="J583" i="1"/>
  <c r="I584" i="1"/>
  <c r="J584" i="1"/>
  <c r="I585" i="1"/>
  <c r="J585" i="1"/>
  <c r="I586" i="1"/>
  <c r="J586" i="1"/>
  <c r="I587" i="1"/>
  <c r="J587" i="1"/>
  <c r="I588" i="1"/>
  <c r="J588" i="1"/>
  <c r="I589" i="1"/>
  <c r="J589" i="1"/>
  <c r="I590" i="1"/>
  <c r="J590" i="1"/>
  <c r="I591" i="1"/>
  <c r="J591" i="1"/>
  <c r="I592" i="1"/>
  <c r="J592" i="1"/>
  <c r="I593" i="1"/>
  <c r="J593" i="1"/>
  <c r="I594" i="1"/>
  <c r="J594" i="1"/>
  <c r="I595" i="1"/>
  <c r="J595" i="1"/>
  <c r="I596" i="1"/>
  <c r="J596" i="1"/>
  <c r="I597" i="1"/>
  <c r="J597" i="1"/>
  <c r="I598" i="1"/>
  <c r="J598" i="1"/>
  <c r="I599" i="1"/>
  <c r="J599" i="1"/>
  <c r="I600" i="1"/>
  <c r="J600" i="1"/>
  <c r="I601" i="1"/>
  <c r="J601" i="1"/>
  <c r="I602" i="1"/>
  <c r="J602" i="1"/>
  <c r="I603" i="1"/>
  <c r="J603"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537" i="1"/>
  <c r="K538" i="1"/>
  <c r="K539" i="1"/>
  <c r="K540" i="1"/>
  <c r="K541" i="1"/>
  <c r="K542" i="1"/>
  <c r="K543" i="1"/>
  <c r="K544" i="1"/>
  <c r="K545" i="1"/>
  <c r="K525" i="1" l="1"/>
  <c r="K526" i="1"/>
  <c r="K527" i="1"/>
  <c r="K528" i="1"/>
  <c r="K529" i="1"/>
  <c r="K530" i="1"/>
  <c r="K531" i="1"/>
  <c r="K532" i="1"/>
  <c r="K533" i="1"/>
  <c r="K534" i="1"/>
  <c r="K535" i="1"/>
  <c r="K536" i="1"/>
  <c r="K505" i="1"/>
  <c r="K506" i="1"/>
  <c r="K507" i="1"/>
  <c r="K508" i="1"/>
  <c r="K509" i="1"/>
  <c r="K510" i="1"/>
  <c r="K511" i="1"/>
  <c r="K512" i="1"/>
  <c r="K513" i="1"/>
  <c r="K514" i="1"/>
  <c r="K515" i="1"/>
  <c r="K516" i="1"/>
  <c r="K517" i="1"/>
  <c r="K518" i="1"/>
  <c r="K519" i="1"/>
  <c r="K520" i="1"/>
  <c r="K521" i="1"/>
  <c r="K522" i="1"/>
  <c r="K523" i="1"/>
  <c r="K524" i="1"/>
  <c r="J492" i="1"/>
  <c r="J493" i="1"/>
  <c r="J494" i="1"/>
  <c r="J495" i="1"/>
  <c r="J496" i="1"/>
  <c r="J497" i="1"/>
  <c r="J498" i="1"/>
  <c r="J499" i="1"/>
  <c r="J500"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4" i="1"/>
  <c r="I452" i="1"/>
  <c r="J452" i="1"/>
  <c r="I453" i="1"/>
  <c r="J453" i="1"/>
  <c r="I454" i="1"/>
  <c r="J454" i="1"/>
  <c r="I455" i="1"/>
  <c r="J455" i="1"/>
  <c r="I456" i="1"/>
  <c r="J456" i="1"/>
  <c r="I457" i="1"/>
  <c r="J457" i="1"/>
  <c r="I458" i="1"/>
  <c r="J458" i="1"/>
  <c r="I459" i="1"/>
  <c r="J459" i="1"/>
  <c r="I460" i="1"/>
  <c r="J460" i="1"/>
  <c r="I461" i="1"/>
  <c r="J461" i="1"/>
  <c r="I462" i="1"/>
  <c r="J462" i="1"/>
  <c r="I463" i="1"/>
  <c r="J463" i="1"/>
  <c r="I464" i="1"/>
  <c r="J464" i="1"/>
  <c r="I465" i="1"/>
  <c r="J465" i="1"/>
  <c r="I466" i="1"/>
  <c r="J466" i="1"/>
  <c r="I467" i="1"/>
  <c r="J467" i="1"/>
  <c r="I468" i="1"/>
  <c r="J468" i="1"/>
  <c r="I469" i="1"/>
  <c r="J469" i="1"/>
  <c r="I470" i="1"/>
  <c r="J470" i="1"/>
  <c r="I471" i="1"/>
  <c r="J471" i="1"/>
  <c r="I472" i="1"/>
  <c r="J472" i="1"/>
  <c r="I473" i="1"/>
  <c r="J473" i="1"/>
  <c r="I474" i="1"/>
  <c r="J474" i="1"/>
  <c r="I475" i="1"/>
  <c r="J475" i="1"/>
  <c r="I476" i="1"/>
  <c r="J476" i="1"/>
  <c r="I477" i="1"/>
  <c r="J477" i="1"/>
  <c r="I478" i="1"/>
  <c r="J478" i="1"/>
  <c r="I479" i="1"/>
  <c r="J479" i="1"/>
  <c r="I480" i="1"/>
  <c r="J480" i="1"/>
  <c r="I481" i="1"/>
  <c r="J481" i="1"/>
  <c r="I482" i="1"/>
  <c r="J482" i="1"/>
  <c r="I483" i="1"/>
  <c r="J483" i="1"/>
  <c r="I484" i="1"/>
  <c r="J484" i="1"/>
  <c r="I485" i="1"/>
  <c r="J485" i="1"/>
  <c r="I486" i="1"/>
  <c r="J486" i="1"/>
  <c r="I487" i="1"/>
  <c r="J487" i="1"/>
  <c r="I488" i="1"/>
  <c r="J488" i="1"/>
  <c r="I489" i="1"/>
  <c r="J489" i="1"/>
  <c r="I490" i="1"/>
  <c r="J490" i="1"/>
  <c r="I491" i="1"/>
  <c r="J491" i="1"/>
  <c r="I492" i="1"/>
  <c r="I493" i="1"/>
  <c r="I494" i="1"/>
  <c r="I495" i="1"/>
  <c r="I496" i="1"/>
  <c r="I497" i="1"/>
  <c r="I498" i="1"/>
  <c r="I499" i="1"/>
  <c r="I500" i="1"/>
  <c r="I501" i="1"/>
  <c r="J501" i="1"/>
  <c r="I502" i="1"/>
  <c r="J502" i="1"/>
  <c r="I503" i="1"/>
  <c r="J503" i="1"/>
  <c r="I504" i="1"/>
  <c r="J504" i="1"/>
  <c r="I505" i="1"/>
  <c r="J505" i="1"/>
  <c r="I506" i="1"/>
  <c r="J506" i="1"/>
  <c r="I507" i="1"/>
  <c r="J507" i="1"/>
  <c r="I508" i="1"/>
  <c r="J508" i="1"/>
  <c r="I509" i="1"/>
  <c r="J509" i="1"/>
  <c r="I510" i="1"/>
  <c r="J510" i="1"/>
  <c r="I511" i="1"/>
  <c r="J511" i="1"/>
  <c r="I512" i="1"/>
  <c r="J512" i="1"/>
  <c r="I513" i="1"/>
  <c r="J513" i="1"/>
  <c r="I514" i="1"/>
  <c r="J514" i="1"/>
  <c r="I515" i="1"/>
  <c r="J515" i="1"/>
  <c r="I516" i="1"/>
  <c r="J516" i="1"/>
  <c r="I517" i="1"/>
  <c r="J517" i="1"/>
  <c r="I518" i="1"/>
  <c r="J518" i="1"/>
  <c r="I519" i="1"/>
  <c r="J519" i="1"/>
  <c r="I520" i="1"/>
  <c r="J520" i="1"/>
  <c r="I521" i="1"/>
  <c r="J521" i="1"/>
  <c r="I522" i="1"/>
  <c r="J522" i="1"/>
  <c r="I523" i="1"/>
  <c r="J523" i="1"/>
  <c r="I524" i="1"/>
  <c r="J524" i="1"/>
  <c r="I525" i="1"/>
  <c r="J525" i="1"/>
  <c r="I526" i="1"/>
  <c r="J526" i="1"/>
  <c r="I527" i="1"/>
  <c r="J527" i="1"/>
  <c r="I528" i="1"/>
  <c r="J528" i="1"/>
  <c r="I529" i="1"/>
  <c r="J529" i="1"/>
  <c r="I530" i="1"/>
  <c r="J530" i="1"/>
  <c r="I531" i="1"/>
  <c r="J531" i="1"/>
  <c r="I532" i="1"/>
  <c r="J532" i="1"/>
  <c r="I533" i="1"/>
  <c r="J533" i="1"/>
  <c r="I534" i="1"/>
  <c r="J534" i="1"/>
  <c r="I535" i="1"/>
  <c r="J535" i="1"/>
  <c r="I536" i="1"/>
  <c r="J536" i="1"/>
  <c r="I537" i="1"/>
  <c r="J537" i="1"/>
  <c r="I538" i="1"/>
  <c r="J538" i="1"/>
  <c r="I539" i="1"/>
  <c r="J539" i="1"/>
  <c r="I540" i="1"/>
  <c r="J540" i="1"/>
  <c r="I541" i="1"/>
  <c r="J541" i="1"/>
  <c r="I542" i="1"/>
  <c r="J542" i="1"/>
  <c r="I543" i="1"/>
  <c r="J543" i="1"/>
  <c r="I544" i="1"/>
  <c r="J544" i="1"/>
  <c r="I545" i="1"/>
  <c r="J545" i="1"/>
  <c r="I546" i="1"/>
  <c r="J546" i="1"/>
  <c r="I547" i="1"/>
  <c r="J547" i="1"/>
  <c r="I548" i="1"/>
  <c r="J548" i="1"/>
  <c r="I549" i="1"/>
  <c r="J549" i="1"/>
  <c r="I550" i="1"/>
  <c r="J550" i="1"/>
  <c r="I551" i="1"/>
  <c r="J551" i="1"/>
  <c r="I552" i="1"/>
  <c r="J552"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I432" i="1"/>
  <c r="J432" i="1"/>
  <c r="I433" i="1"/>
  <c r="J433" i="1"/>
  <c r="I434" i="1"/>
  <c r="J434" i="1"/>
  <c r="I435" i="1"/>
  <c r="J435" i="1"/>
  <c r="I436" i="1"/>
  <c r="J436" i="1"/>
  <c r="I437" i="1"/>
  <c r="J437" i="1"/>
  <c r="I438" i="1"/>
  <c r="J438" i="1"/>
  <c r="I439" i="1"/>
  <c r="J439" i="1"/>
  <c r="I440" i="1"/>
  <c r="J440" i="1"/>
  <c r="I441" i="1"/>
  <c r="J441" i="1"/>
  <c r="I442" i="1"/>
  <c r="J442" i="1"/>
  <c r="I443" i="1"/>
  <c r="J443" i="1"/>
  <c r="I444" i="1"/>
  <c r="J444" i="1"/>
  <c r="I445" i="1"/>
  <c r="J445" i="1"/>
  <c r="I446" i="1"/>
  <c r="J446" i="1"/>
  <c r="I447" i="1"/>
  <c r="J447" i="1"/>
  <c r="I448" i="1"/>
  <c r="J448" i="1"/>
  <c r="I449" i="1"/>
  <c r="J449" i="1"/>
  <c r="I450" i="1"/>
  <c r="J450" i="1"/>
  <c r="I451" i="1"/>
  <c r="J451" i="1"/>
  <c r="I405" i="1"/>
  <c r="J405" i="1"/>
  <c r="I406" i="1"/>
  <c r="J406" i="1"/>
  <c r="I407" i="1"/>
  <c r="J407" i="1"/>
  <c r="I408" i="1"/>
  <c r="J408" i="1"/>
  <c r="I409" i="1"/>
  <c r="J409" i="1"/>
  <c r="I410" i="1"/>
  <c r="J410" i="1"/>
  <c r="I411" i="1"/>
  <c r="J411" i="1"/>
  <c r="I412" i="1"/>
  <c r="J412" i="1"/>
  <c r="I413" i="1"/>
  <c r="J413" i="1"/>
  <c r="I414" i="1"/>
  <c r="J414" i="1"/>
  <c r="I415" i="1"/>
  <c r="J415" i="1"/>
  <c r="I416" i="1"/>
  <c r="J416" i="1"/>
  <c r="I417" i="1"/>
  <c r="J417" i="1"/>
  <c r="I418" i="1"/>
  <c r="J418" i="1"/>
  <c r="I419" i="1"/>
  <c r="J419" i="1"/>
  <c r="I420" i="1"/>
  <c r="J420" i="1"/>
  <c r="I421" i="1"/>
  <c r="J421" i="1"/>
  <c r="I422" i="1"/>
  <c r="J422" i="1"/>
  <c r="I423" i="1"/>
  <c r="J423" i="1"/>
  <c r="I424" i="1"/>
  <c r="J424" i="1"/>
  <c r="I425" i="1"/>
  <c r="J425" i="1"/>
  <c r="I426" i="1"/>
  <c r="J426" i="1"/>
  <c r="I427" i="1"/>
  <c r="J427" i="1"/>
  <c r="I428" i="1"/>
  <c r="J428" i="1"/>
  <c r="I429" i="1"/>
  <c r="J429" i="1"/>
  <c r="I430" i="1"/>
  <c r="J430" i="1"/>
  <c r="I431" i="1"/>
  <c r="J431" i="1"/>
  <c r="K418" i="1"/>
  <c r="K419" i="1"/>
  <c r="K420" i="1"/>
  <c r="K421" i="1"/>
  <c r="K422" i="1"/>
  <c r="K423" i="1"/>
  <c r="K424" i="1"/>
  <c r="K425" i="1"/>
  <c r="K426" i="1"/>
  <c r="K427" i="1"/>
  <c r="K428" i="1"/>
  <c r="K429" i="1"/>
  <c r="K430" i="1"/>
  <c r="K431" i="1"/>
  <c r="K396" i="1"/>
  <c r="K397" i="1"/>
  <c r="K398" i="1"/>
  <c r="K399" i="1"/>
  <c r="K400" i="1"/>
  <c r="K401" i="1"/>
  <c r="K402" i="1"/>
  <c r="K403" i="1"/>
  <c r="K404" i="1"/>
  <c r="K405" i="1"/>
  <c r="K406" i="1"/>
  <c r="K407" i="1"/>
  <c r="I396" i="1"/>
  <c r="J396" i="1"/>
  <c r="I397" i="1"/>
  <c r="J397" i="1"/>
  <c r="I398" i="1"/>
  <c r="J398" i="1"/>
  <c r="I399" i="1"/>
  <c r="J399" i="1"/>
  <c r="I400" i="1"/>
  <c r="J400" i="1"/>
  <c r="I401" i="1"/>
  <c r="J401" i="1"/>
  <c r="I402" i="1"/>
  <c r="J402" i="1"/>
  <c r="I403" i="1"/>
  <c r="J403" i="1"/>
  <c r="I404" i="1"/>
  <c r="J404" i="1"/>
  <c r="I392" i="1"/>
  <c r="J392" i="1"/>
  <c r="I393" i="1"/>
  <c r="J393" i="1"/>
  <c r="I394" i="1"/>
  <c r="J394" i="1"/>
  <c r="I395" i="1"/>
  <c r="J395" i="1"/>
  <c r="I363" i="1"/>
  <c r="J363" i="1"/>
  <c r="I364" i="1"/>
  <c r="J364" i="1"/>
  <c r="I365" i="1"/>
  <c r="J365" i="1"/>
  <c r="I366" i="1"/>
  <c r="J366" i="1"/>
  <c r="I367" i="1"/>
  <c r="J367" i="1"/>
  <c r="I368" i="1"/>
  <c r="J368" i="1"/>
  <c r="I369" i="1"/>
  <c r="J369" i="1"/>
  <c r="I370" i="1"/>
  <c r="J370" i="1"/>
  <c r="I371" i="1"/>
  <c r="J371" i="1"/>
  <c r="I372" i="1"/>
  <c r="J372" i="1"/>
  <c r="I373" i="1"/>
  <c r="J373" i="1"/>
  <c r="I374" i="1"/>
  <c r="J374" i="1"/>
  <c r="I375" i="1"/>
  <c r="J375" i="1"/>
  <c r="I376" i="1"/>
  <c r="J376" i="1"/>
  <c r="I377" i="1"/>
  <c r="J377" i="1"/>
  <c r="I378" i="1"/>
  <c r="J378" i="1"/>
  <c r="I379" i="1"/>
  <c r="J379" i="1"/>
  <c r="I380" i="1"/>
  <c r="J380" i="1"/>
  <c r="I381" i="1"/>
  <c r="J381" i="1"/>
  <c r="I382" i="1"/>
  <c r="J382" i="1"/>
  <c r="I383" i="1"/>
  <c r="J383" i="1"/>
  <c r="I384" i="1"/>
  <c r="J384" i="1"/>
  <c r="I385" i="1"/>
  <c r="J385" i="1"/>
  <c r="I386" i="1"/>
  <c r="J386" i="1"/>
  <c r="I387" i="1"/>
  <c r="J387" i="1"/>
  <c r="I388" i="1"/>
  <c r="J388" i="1"/>
  <c r="I389" i="1"/>
  <c r="J389" i="1"/>
  <c r="I390" i="1"/>
  <c r="J390" i="1"/>
  <c r="I391" i="1"/>
  <c r="J391" i="1"/>
  <c r="I353" i="1"/>
  <c r="J353" i="1"/>
  <c r="I354" i="1"/>
  <c r="J354" i="1"/>
  <c r="I355" i="1"/>
  <c r="J355" i="1"/>
  <c r="I356" i="1"/>
  <c r="J356" i="1"/>
  <c r="I357" i="1"/>
  <c r="J357" i="1"/>
  <c r="I358" i="1"/>
  <c r="J358" i="1"/>
  <c r="I359" i="1"/>
  <c r="J359" i="1"/>
  <c r="I360" i="1"/>
  <c r="J360" i="1"/>
  <c r="I361" i="1"/>
  <c r="J361" i="1"/>
  <c r="I362" i="1"/>
  <c r="J36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I324" i="1"/>
  <c r="J324" i="1"/>
  <c r="I325" i="1"/>
  <c r="J325" i="1"/>
  <c r="I326" i="1"/>
  <c r="J326" i="1"/>
  <c r="I327" i="1"/>
  <c r="J327" i="1"/>
  <c r="I328" i="1"/>
  <c r="J328" i="1"/>
  <c r="I329" i="1"/>
  <c r="J329" i="1"/>
  <c r="I330" i="1"/>
  <c r="J330" i="1"/>
  <c r="I331" i="1"/>
  <c r="J331" i="1"/>
  <c r="I332" i="1"/>
  <c r="J332" i="1"/>
  <c r="I333" i="1"/>
  <c r="J333" i="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351" i="1"/>
  <c r="J351" i="1"/>
  <c r="I352" i="1"/>
  <c r="J352" i="1"/>
  <c r="I295" i="1"/>
  <c r="J295" i="1"/>
  <c r="I296" i="1"/>
  <c r="J296" i="1"/>
  <c r="I297" i="1"/>
  <c r="J297" i="1"/>
  <c r="I298" i="1"/>
  <c r="J298" i="1"/>
  <c r="I299" i="1"/>
  <c r="J299" i="1"/>
  <c r="I300" i="1"/>
  <c r="J300" i="1"/>
  <c r="I301" i="1"/>
  <c r="J301" i="1"/>
  <c r="I302" i="1"/>
  <c r="J302" i="1"/>
  <c r="I303" i="1"/>
  <c r="J303" i="1"/>
  <c r="I304" i="1"/>
  <c r="J304" i="1"/>
  <c r="I305" i="1"/>
  <c r="J305" i="1"/>
  <c r="I306" i="1"/>
  <c r="J306" i="1"/>
  <c r="I307" i="1"/>
  <c r="J307" i="1"/>
  <c r="I308" i="1"/>
  <c r="J308" i="1"/>
  <c r="I309" i="1"/>
  <c r="J309" i="1"/>
  <c r="I310" i="1"/>
  <c r="J310" i="1"/>
  <c r="I311" i="1"/>
  <c r="J311" i="1"/>
  <c r="I312" i="1"/>
  <c r="J312" i="1"/>
  <c r="I313" i="1"/>
  <c r="J313" i="1"/>
  <c r="I314" i="1"/>
  <c r="J314" i="1"/>
  <c r="I315" i="1"/>
  <c r="J315" i="1"/>
  <c r="I316" i="1"/>
  <c r="J316" i="1"/>
  <c r="I317" i="1"/>
  <c r="J317" i="1"/>
  <c r="I318" i="1"/>
  <c r="J318" i="1"/>
  <c r="I319" i="1"/>
  <c r="J319" i="1"/>
  <c r="I320" i="1"/>
  <c r="J320" i="1"/>
  <c r="I321" i="1"/>
  <c r="J321" i="1"/>
  <c r="I322" i="1"/>
  <c r="J322" i="1"/>
  <c r="I323" i="1"/>
  <c r="J323" i="1"/>
  <c r="I267" i="1"/>
  <c r="J267" i="1"/>
  <c r="I268" i="1"/>
  <c r="J268" i="1"/>
  <c r="I269" i="1"/>
  <c r="J269" i="1"/>
  <c r="I270" i="1"/>
  <c r="J270" i="1"/>
  <c r="I271" i="1"/>
  <c r="J271" i="1"/>
  <c r="I272" i="1"/>
  <c r="J272" i="1"/>
  <c r="I273" i="1"/>
  <c r="J273" i="1"/>
  <c r="I274" i="1"/>
  <c r="J274" i="1"/>
  <c r="I275" i="1"/>
  <c r="J275" i="1"/>
  <c r="I276" i="1"/>
  <c r="J276" i="1"/>
  <c r="I277" i="1"/>
  <c r="J277" i="1"/>
  <c r="I278" i="1"/>
  <c r="J278" i="1"/>
  <c r="I279" i="1"/>
  <c r="J279" i="1"/>
  <c r="I280" i="1"/>
  <c r="J280" i="1"/>
  <c r="I281" i="1"/>
  <c r="J281" i="1"/>
  <c r="I282" i="1"/>
  <c r="J282" i="1"/>
  <c r="I283" i="1"/>
  <c r="J283" i="1"/>
  <c r="I284" i="1"/>
  <c r="J284" i="1"/>
  <c r="I285" i="1"/>
  <c r="J285" i="1"/>
  <c r="I286" i="1"/>
  <c r="J286" i="1"/>
  <c r="I287" i="1"/>
  <c r="J287" i="1"/>
  <c r="I288" i="1"/>
  <c r="J288" i="1"/>
  <c r="I289" i="1"/>
  <c r="J289" i="1"/>
  <c r="I290" i="1"/>
  <c r="J290" i="1"/>
  <c r="I291" i="1"/>
  <c r="J291" i="1"/>
  <c r="I292" i="1"/>
  <c r="J292" i="1"/>
  <c r="I293" i="1"/>
  <c r="J293" i="1"/>
  <c r="I294" i="1"/>
  <c r="J294" i="1"/>
  <c r="J266" i="1"/>
  <c r="I266" i="1"/>
  <c r="I237" i="1"/>
  <c r="J237" i="1"/>
  <c r="I238" i="1"/>
  <c r="J238" i="1"/>
  <c r="I239" i="1"/>
  <c r="J239" i="1"/>
  <c r="I240" i="1"/>
  <c r="J240" i="1"/>
  <c r="I241" i="1"/>
  <c r="J241" i="1"/>
  <c r="I242" i="1"/>
  <c r="J242" i="1"/>
  <c r="I243" i="1"/>
  <c r="J243" i="1"/>
  <c r="I244" i="1"/>
  <c r="J244" i="1"/>
  <c r="I245" i="1"/>
  <c r="J245" i="1"/>
  <c r="I246" i="1"/>
  <c r="J246" i="1"/>
  <c r="I247" i="1"/>
  <c r="J247" i="1"/>
  <c r="I248" i="1"/>
  <c r="J248" i="1"/>
  <c r="I249" i="1"/>
  <c r="J249" i="1"/>
  <c r="I250" i="1"/>
  <c r="J250" i="1"/>
  <c r="I251" i="1"/>
  <c r="J251" i="1"/>
  <c r="I252" i="1"/>
  <c r="J252" i="1"/>
  <c r="I253" i="1"/>
  <c r="J253" i="1"/>
  <c r="I254" i="1"/>
  <c r="J254" i="1"/>
  <c r="I255" i="1"/>
  <c r="J255" i="1"/>
  <c r="I256" i="1"/>
  <c r="J256" i="1"/>
  <c r="I257" i="1"/>
  <c r="J257" i="1"/>
  <c r="I258" i="1"/>
  <c r="J258" i="1"/>
  <c r="I259" i="1"/>
  <c r="J259" i="1"/>
  <c r="I260" i="1"/>
  <c r="J260" i="1"/>
  <c r="I261" i="1"/>
  <c r="J261" i="1"/>
  <c r="I262" i="1"/>
  <c r="J262" i="1"/>
  <c r="I263" i="1"/>
  <c r="J263" i="1"/>
  <c r="I264" i="1"/>
  <c r="J264" i="1"/>
  <c r="I265" i="1"/>
  <c r="J265" i="1"/>
  <c r="I208" i="1"/>
  <c r="J208" i="1"/>
  <c r="I209" i="1"/>
  <c r="J209" i="1"/>
  <c r="I210" i="1"/>
  <c r="J210" i="1"/>
  <c r="I211" i="1"/>
  <c r="J211" i="1"/>
  <c r="I212" i="1"/>
  <c r="J212" i="1"/>
  <c r="I213" i="1"/>
  <c r="J213" i="1"/>
  <c r="I214" i="1"/>
  <c r="J214" i="1"/>
  <c r="I215" i="1"/>
  <c r="J215" i="1"/>
  <c r="I216" i="1"/>
  <c r="J216" i="1"/>
  <c r="I217" i="1"/>
  <c r="J217" i="1"/>
  <c r="I218" i="1"/>
  <c r="J218" i="1"/>
  <c r="I219" i="1"/>
  <c r="J219" i="1"/>
  <c r="I220" i="1"/>
  <c r="J220" i="1"/>
  <c r="I221" i="1"/>
  <c r="J221" i="1"/>
  <c r="I222" i="1"/>
  <c r="J222" i="1"/>
  <c r="I223" i="1"/>
  <c r="J223" i="1"/>
  <c r="I224" i="1"/>
  <c r="J224" i="1"/>
  <c r="I225" i="1"/>
  <c r="J225" i="1"/>
  <c r="I226" i="1"/>
  <c r="J226" i="1"/>
  <c r="I227" i="1"/>
  <c r="J227" i="1"/>
  <c r="I228" i="1"/>
  <c r="J228" i="1"/>
  <c r="I229" i="1"/>
  <c r="J229" i="1"/>
  <c r="I230" i="1"/>
  <c r="J230" i="1"/>
  <c r="I231" i="1"/>
  <c r="J231" i="1"/>
  <c r="I232" i="1"/>
  <c r="J232" i="1"/>
  <c r="I233" i="1"/>
  <c r="J233" i="1"/>
  <c r="I234" i="1"/>
  <c r="J234" i="1"/>
  <c r="I235" i="1"/>
  <c r="J235" i="1"/>
  <c r="I236" i="1"/>
  <c r="J236"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201" i="1"/>
  <c r="J201" i="1"/>
  <c r="I202" i="1"/>
  <c r="J202" i="1"/>
  <c r="I203" i="1"/>
  <c r="J203" i="1"/>
  <c r="I204" i="1"/>
  <c r="J204" i="1"/>
  <c r="I205" i="1"/>
  <c r="J205" i="1"/>
  <c r="I206" i="1"/>
  <c r="J206" i="1"/>
  <c r="I207" i="1"/>
  <c r="J207"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143" i="1"/>
  <c r="K144" i="1"/>
  <c r="K145" i="1"/>
  <c r="K146" i="1"/>
  <c r="K147" i="1"/>
  <c r="K148" i="1"/>
  <c r="K149" i="1"/>
  <c r="K121" i="1"/>
  <c r="K122" i="1"/>
  <c r="K123" i="1"/>
  <c r="K124" i="1"/>
  <c r="K125" i="1"/>
  <c r="K126" i="1"/>
  <c r="K127" i="1"/>
  <c r="K128" i="1"/>
  <c r="K129" i="1"/>
  <c r="K130" i="1"/>
  <c r="K131" i="1"/>
  <c r="K132" i="1"/>
  <c r="K133" i="1"/>
  <c r="K134" i="1"/>
  <c r="K135" i="1"/>
  <c r="K136" i="1"/>
  <c r="K137" i="1"/>
  <c r="K138" i="1"/>
  <c r="K139" i="1"/>
  <c r="K140" i="1"/>
  <c r="K141" i="1"/>
  <c r="K142"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21" i="1"/>
  <c r="J12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3" i="1"/>
  <c r="J3" i="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J2" i="1"/>
  <c r="I2" i="1"/>
  <c r="B995" i="6" l="1"/>
  <c r="B1003" i="6"/>
  <c r="B1011" i="6"/>
  <c r="B996" i="6"/>
  <c r="B1005" i="6"/>
  <c r="B998" i="6"/>
  <c r="B1006" i="6"/>
  <c r="B971" i="6"/>
  <c r="B1001" i="6"/>
  <c r="B1002" i="6"/>
  <c r="B1004" i="6"/>
  <c r="B997" i="6"/>
  <c r="B999" i="6"/>
  <c r="B1007" i="6"/>
  <c r="B1000" i="6"/>
  <c r="B1008" i="6"/>
  <c r="B1009" i="6"/>
  <c r="B1010" i="6"/>
  <c r="B1012" i="6"/>
  <c r="B994" i="6"/>
  <c r="B1103" i="6"/>
  <c r="B975" i="6"/>
  <c r="B983" i="6"/>
  <c r="B984" i="6"/>
  <c r="B977" i="6"/>
  <c r="B985" i="6"/>
  <c r="B978" i="6"/>
  <c r="B986" i="6"/>
  <c r="B989" i="6"/>
  <c r="B982" i="6"/>
  <c r="B976" i="6"/>
  <c r="B979" i="6"/>
  <c r="B987" i="6"/>
  <c r="B972" i="6"/>
  <c r="B980" i="6"/>
  <c r="B988" i="6"/>
  <c r="B973" i="6"/>
  <c r="B981" i="6"/>
  <c r="B974" i="6"/>
  <c r="B609" i="6"/>
  <c r="B617" i="6"/>
  <c r="B605" i="6"/>
  <c r="B619" i="6"/>
  <c r="B620" i="6"/>
  <c r="B615" i="6"/>
  <c r="B624" i="6"/>
  <c r="B610" i="6"/>
  <c r="B618" i="6"/>
  <c r="B611" i="6"/>
  <c r="B612" i="6"/>
  <c r="B607" i="6"/>
  <c r="B608" i="6"/>
  <c r="B613" i="6"/>
  <c r="B621" i="6"/>
  <c r="B606" i="6"/>
  <c r="B614" i="6"/>
  <c r="B622" i="6"/>
  <c r="B623" i="6"/>
  <c r="B616" i="6"/>
  <c r="B954" i="6"/>
  <c r="B962" i="6"/>
  <c r="B955" i="6"/>
  <c r="B963" i="6"/>
  <c r="B956" i="6"/>
  <c r="B964" i="6"/>
  <c r="B953" i="6"/>
  <c r="B957" i="6"/>
  <c r="B965" i="6"/>
  <c r="B950" i="6"/>
  <c r="B958" i="6"/>
  <c r="B966" i="6"/>
  <c r="B961" i="6"/>
  <c r="B951" i="6"/>
  <c r="B959" i="6"/>
  <c r="B967" i="6"/>
  <c r="B952" i="6"/>
  <c r="B960" i="6"/>
  <c r="B949" i="6"/>
  <c r="B915" i="6"/>
  <c r="B911" i="6"/>
  <c r="B917" i="6"/>
  <c r="B907" i="6"/>
  <c r="B903" i="6"/>
  <c r="B913" i="6"/>
  <c r="B914" i="6"/>
  <c r="B910" i="6"/>
  <c r="B909" i="6"/>
  <c r="B920" i="6"/>
  <c r="B906" i="6"/>
  <c r="B902" i="6"/>
  <c r="B919" i="6"/>
  <c r="B918" i="6"/>
  <c r="B905" i="6"/>
  <c r="B904" i="6"/>
  <c r="B916" i="6"/>
  <c r="B912" i="6"/>
  <c r="B908" i="6"/>
  <c r="B17" i="6"/>
  <c r="B298" i="6"/>
  <c r="B69" i="6"/>
  <c r="B934" i="6"/>
  <c r="B199" i="6"/>
  <c r="B680" i="6"/>
  <c r="B513" i="6"/>
  <c r="B592" i="6"/>
  <c r="B24" i="6"/>
  <c r="B535" i="6"/>
  <c r="B391" i="6"/>
  <c r="B226" i="6"/>
  <c r="B123" i="6"/>
  <c r="B1107" i="6"/>
  <c r="B1105" i="6"/>
  <c r="B1086" i="6"/>
  <c r="B1085" i="6"/>
  <c r="B1080" i="6"/>
  <c r="B1046" i="6"/>
  <c r="B1079" i="6"/>
  <c r="B1087" i="6"/>
  <c r="B1073" i="6"/>
  <c r="B1072" i="6"/>
  <c r="B1061" i="6"/>
  <c r="B1021" i="6"/>
  <c r="B1048" i="6"/>
  <c r="B1088" i="6"/>
  <c r="B1074" i="6"/>
  <c r="B1060" i="6"/>
  <c r="B1022" i="6"/>
  <c r="B1045" i="6"/>
  <c r="B1089" i="6"/>
  <c r="B1075" i="6"/>
  <c r="B1054" i="6"/>
  <c r="B1020" i="6"/>
  <c r="B1090" i="6"/>
  <c r="B1076" i="6"/>
  <c r="B1053" i="6"/>
  <c r="B1034" i="6"/>
  <c r="B1078" i="6"/>
  <c r="B1027" i="6"/>
  <c r="B1091" i="6"/>
  <c r="B1077" i="6"/>
  <c r="B1047" i="6"/>
  <c r="B1028" i="6"/>
  <c r="B1092" i="6"/>
  <c r="B1093" i="6"/>
  <c r="B25" i="6"/>
  <c r="B9" i="6"/>
  <c r="B725" i="6"/>
  <c r="B20" i="6"/>
  <c r="B142" i="6"/>
  <c r="B203" i="6"/>
  <c r="B309" i="6"/>
  <c r="B352" i="6"/>
  <c r="B731" i="6"/>
  <c r="B32" i="6"/>
  <c r="B16" i="6"/>
  <c r="B110" i="6"/>
  <c r="B102" i="6"/>
  <c r="B94" i="6"/>
  <c r="B86" i="6"/>
  <c r="B127" i="6"/>
  <c r="B135" i="6"/>
  <c r="B143" i="6"/>
  <c r="B180" i="6"/>
  <c r="B172" i="6"/>
  <c r="B164" i="6"/>
  <c r="B156" i="6"/>
  <c r="B210" i="6"/>
  <c r="B202" i="6"/>
  <c r="B194" i="6"/>
  <c r="B274" i="6"/>
  <c r="B278" i="6"/>
  <c r="B245" i="6"/>
  <c r="B237" i="6"/>
  <c r="B229" i="6"/>
  <c r="B316" i="6"/>
  <c r="B308" i="6"/>
  <c r="B300" i="6"/>
  <c r="B292" i="6"/>
  <c r="B329" i="6"/>
  <c r="B337" i="6"/>
  <c r="B345" i="6"/>
  <c r="B353" i="6"/>
  <c r="B393" i="6"/>
  <c r="B401" i="6"/>
  <c r="B409" i="6"/>
  <c r="B417" i="6"/>
  <c r="B458" i="6"/>
  <c r="B461" i="6"/>
  <c r="B479" i="6"/>
  <c r="B495" i="6"/>
  <c r="B547" i="6"/>
  <c r="B563" i="6"/>
  <c r="B595" i="6"/>
  <c r="B587" i="6"/>
  <c r="B647" i="6"/>
  <c r="B639" i="6"/>
  <c r="B631" i="6"/>
  <c r="B670" i="6"/>
  <c r="B702" i="6"/>
  <c r="B694" i="6"/>
  <c r="B712" i="6"/>
  <c r="B730" i="6"/>
  <c r="B173" i="6"/>
  <c r="B230" i="6"/>
  <c r="B392" i="6"/>
  <c r="B632" i="6"/>
  <c r="B23" i="6"/>
  <c r="B109" i="6"/>
  <c r="B101" i="6"/>
  <c r="B93" i="6"/>
  <c r="B85" i="6"/>
  <c r="B120" i="6"/>
  <c r="B128" i="6"/>
  <c r="B136" i="6"/>
  <c r="B144" i="6"/>
  <c r="B179" i="6"/>
  <c r="B171" i="6"/>
  <c r="B163" i="6"/>
  <c r="B155" i="6"/>
  <c r="B209" i="6"/>
  <c r="B201" i="6"/>
  <c r="B193" i="6"/>
  <c r="B270" i="6"/>
  <c r="B244" i="6"/>
  <c r="B236" i="6"/>
  <c r="B228" i="6"/>
  <c r="B315" i="6"/>
  <c r="B307" i="6"/>
  <c r="B299" i="6"/>
  <c r="B291" i="6"/>
  <c r="B330" i="6"/>
  <c r="B338" i="6"/>
  <c r="B346" i="6"/>
  <c r="B358" i="6"/>
  <c r="B394" i="6"/>
  <c r="B402" i="6"/>
  <c r="B410" i="6"/>
  <c r="B418" i="6"/>
  <c r="B468" i="6"/>
  <c r="B460" i="6"/>
  <c r="B478" i="6"/>
  <c r="B494" i="6"/>
  <c r="B511" i="6"/>
  <c r="B548" i="6"/>
  <c r="B564" i="6"/>
  <c r="B594" i="6"/>
  <c r="B586" i="6"/>
  <c r="B646" i="6"/>
  <c r="B638" i="6"/>
  <c r="B630" i="6"/>
  <c r="B672" i="6"/>
  <c r="B701" i="6"/>
  <c r="B708" i="6"/>
  <c r="B711" i="6"/>
  <c r="B729" i="6"/>
  <c r="B81" i="6"/>
  <c r="B126" i="6"/>
  <c r="B157" i="6"/>
  <c r="B255" i="6"/>
  <c r="B293" i="6"/>
  <c r="B408" i="6"/>
  <c r="B526" i="6"/>
  <c r="B640" i="6"/>
  <c r="B664" i="6"/>
  <c r="B31" i="6"/>
  <c r="B15" i="6"/>
  <c r="B38" i="6"/>
  <c r="B30" i="6"/>
  <c r="B22" i="6"/>
  <c r="B14" i="6"/>
  <c r="B108" i="6"/>
  <c r="B100" i="6"/>
  <c r="B92" i="6"/>
  <c r="B84" i="6"/>
  <c r="B121" i="6"/>
  <c r="B129" i="6"/>
  <c r="B137" i="6"/>
  <c r="B145" i="6"/>
  <c r="B178" i="6"/>
  <c r="B170" i="6"/>
  <c r="B162" i="6"/>
  <c r="B154" i="6"/>
  <c r="B208" i="6"/>
  <c r="B200" i="6"/>
  <c r="B192" i="6"/>
  <c r="B383" i="6"/>
  <c r="B262" i="6"/>
  <c r="B243" i="6"/>
  <c r="B235" i="6"/>
  <c r="B227" i="6"/>
  <c r="B314" i="6"/>
  <c r="B306" i="6"/>
  <c r="B290" i="6"/>
  <c r="B331" i="6"/>
  <c r="B339" i="6"/>
  <c r="B347" i="6"/>
  <c r="B361" i="6"/>
  <c r="B395" i="6"/>
  <c r="B403" i="6"/>
  <c r="B411" i="6"/>
  <c r="B419" i="6"/>
  <c r="B467" i="6"/>
  <c r="B459" i="6"/>
  <c r="B477" i="6"/>
  <c r="B493" i="6"/>
  <c r="B518" i="6"/>
  <c r="B549" i="6"/>
  <c r="B569" i="6"/>
  <c r="B593" i="6"/>
  <c r="B585" i="6"/>
  <c r="B645" i="6"/>
  <c r="B637" i="6"/>
  <c r="B648" i="6"/>
  <c r="B656" i="6"/>
  <c r="B671" i="6"/>
  <c r="B700" i="6"/>
  <c r="B718" i="6"/>
  <c r="B710" i="6"/>
  <c r="B728" i="6"/>
  <c r="B95" i="6"/>
  <c r="B134" i="6"/>
  <c r="B195" i="6"/>
  <c r="B246" i="6"/>
  <c r="B336" i="6"/>
  <c r="B462" i="6"/>
  <c r="B562" i="6"/>
  <c r="B695" i="6"/>
  <c r="B37" i="6"/>
  <c r="B29" i="6"/>
  <c r="B21" i="6"/>
  <c r="B13" i="6"/>
  <c r="B49" i="6"/>
  <c r="B107" i="6"/>
  <c r="B99" i="6"/>
  <c r="B91" i="6"/>
  <c r="B83" i="6"/>
  <c r="B122" i="6"/>
  <c r="B130" i="6"/>
  <c r="B138" i="6"/>
  <c r="B146" i="6"/>
  <c r="B177" i="6"/>
  <c r="B169" i="6"/>
  <c r="B161" i="6"/>
  <c r="B186" i="6"/>
  <c r="B207" i="6"/>
  <c r="B191" i="6"/>
  <c r="B250" i="6"/>
  <c r="B242" i="6"/>
  <c r="B234" i="6"/>
  <c r="B313" i="6"/>
  <c r="B305" i="6"/>
  <c r="B297" i="6"/>
  <c r="B289" i="6"/>
  <c r="B332" i="6"/>
  <c r="B340" i="6"/>
  <c r="B348" i="6"/>
  <c r="B369" i="6"/>
  <c r="B396" i="6"/>
  <c r="B404" i="6"/>
  <c r="B412" i="6"/>
  <c r="B433" i="6"/>
  <c r="B466" i="6"/>
  <c r="B484" i="6"/>
  <c r="B500" i="6"/>
  <c r="B520" i="6"/>
  <c r="B533" i="6"/>
  <c r="B570" i="6"/>
  <c r="B580" i="6"/>
  <c r="B584" i="6"/>
  <c r="B644" i="6"/>
  <c r="B636" i="6"/>
  <c r="B658" i="6"/>
  <c r="B699" i="6"/>
  <c r="B717" i="6"/>
  <c r="B709" i="6"/>
  <c r="B727" i="6"/>
  <c r="B103" i="6"/>
  <c r="B211" i="6"/>
  <c r="B288" i="6"/>
  <c r="B344" i="6"/>
  <c r="B596" i="6"/>
  <c r="B703" i="6"/>
  <c r="B28" i="6"/>
  <c r="B106" i="6"/>
  <c r="B98" i="6"/>
  <c r="B90" i="6"/>
  <c r="B82" i="6"/>
  <c r="B131" i="6"/>
  <c r="B139" i="6"/>
  <c r="B147" i="6"/>
  <c r="B176" i="6"/>
  <c r="B168" i="6"/>
  <c r="B160" i="6"/>
  <c r="B214" i="6"/>
  <c r="B206" i="6"/>
  <c r="B198" i="6"/>
  <c r="B190" i="6"/>
  <c r="B249" i="6"/>
  <c r="B241" i="6"/>
  <c r="B233" i="6"/>
  <c r="B225" i="6"/>
  <c r="B312" i="6"/>
  <c r="B304" i="6"/>
  <c r="B296" i="6"/>
  <c r="B325" i="6"/>
  <c r="B333" i="6"/>
  <c r="B341" i="6"/>
  <c r="B349" i="6"/>
  <c r="B377" i="6"/>
  <c r="B397" i="6"/>
  <c r="B405" i="6"/>
  <c r="B413" i="6"/>
  <c r="B432" i="6"/>
  <c r="B465" i="6"/>
  <c r="B483" i="6"/>
  <c r="B499" i="6"/>
  <c r="B519" i="6"/>
  <c r="B534" i="6"/>
  <c r="B555" i="6"/>
  <c r="B571" i="6"/>
  <c r="B599" i="6"/>
  <c r="B591" i="6"/>
  <c r="B583" i="6"/>
  <c r="B643" i="6"/>
  <c r="B635" i="6"/>
  <c r="B657" i="6"/>
  <c r="B682" i="6"/>
  <c r="B698" i="6"/>
  <c r="B716" i="6"/>
  <c r="B723" i="6"/>
  <c r="B726" i="6"/>
  <c r="B33" i="6"/>
  <c r="B87" i="6"/>
  <c r="B181" i="6"/>
  <c r="B187" i="6"/>
  <c r="B301" i="6"/>
  <c r="B400" i="6"/>
  <c r="B496" i="6"/>
  <c r="B629" i="6"/>
  <c r="B713" i="6"/>
  <c r="B12" i="6"/>
  <c r="B35" i="6"/>
  <c r="B27" i="6"/>
  <c r="B19" i="6"/>
  <c r="B11" i="6"/>
  <c r="B105" i="6"/>
  <c r="B97" i="6"/>
  <c r="B89" i="6"/>
  <c r="B124" i="6"/>
  <c r="B132" i="6"/>
  <c r="B140" i="6"/>
  <c r="B148" i="6"/>
  <c r="B175" i="6"/>
  <c r="B167" i="6"/>
  <c r="B159" i="6"/>
  <c r="B213" i="6"/>
  <c r="B205" i="6"/>
  <c r="B197" i="6"/>
  <c r="B189" i="6"/>
  <c r="B248" i="6"/>
  <c r="B240" i="6"/>
  <c r="B232" i="6"/>
  <c r="B224" i="6"/>
  <c r="B311" i="6"/>
  <c r="B303" i="6"/>
  <c r="B295" i="6"/>
  <c r="B326" i="6"/>
  <c r="B334" i="6"/>
  <c r="B342" i="6"/>
  <c r="B350" i="6"/>
  <c r="B385" i="6"/>
  <c r="B398" i="6"/>
  <c r="B406" i="6"/>
  <c r="B414" i="6"/>
  <c r="B430" i="6"/>
  <c r="B464" i="6"/>
  <c r="B482" i="6"/>
  <c r="B498" i="6"/>
  <c r="B525" i="6"/>
  <c r="B556" i="6"/>
  <c r="B540" i="6"/>
  <c r="B598" i="6"/>
  <c r="B590" i="6"/>
  <c r="B582" i="6"/>
  <c r="B642" i="6"/>
  <c r="B634" i="6"/>
  <c r="B663" i="6"/>
  <c r="B684" i="6"/>
  <c r="B697" i="6"/>
  <c r="B715" i="6"/>
  <c r="B733" i="6"/>
  <c r="B165" i="6"/>
  <c r="B238" i="6"/>
  <c r="B328" i="6"/>
  <c r="B416" i="6"/>
  <c r="B480" i="6"/>
  <c r="B542" i="6"/>
  <c r="B588" i="6"/>
  <c r="B36" i="6"/>
  <c r="B932" i="6"/>
  <c r="B940" i="6"/>
  <c r="B880" i="6"/>
  <c r="B888" i="6"/>
  <c r="B896" i="6"/>
  <c r="B864" i="6"/>
  <c r="B858" i="6"/>
  <c r="B848" i="6"/>
  <c r="B824" i="6"/>
  <c r="B832" i="6"/>
  <c r="B804" i="6"/>
  <c r="B812" i="6"/>
  <c r="B790" i="6"/>
  <c r="B768" i="6"/>
  <c r="B776" i="6"/>
  <c r="B750" i="6"/>
  <c r="B805" i="6"/>
  <c r="B791" i="6"/>
  <c r="B777" i="6"/>
  <c r="B751" i="6"/>
  <c r="B756" i="6"/>
  <c r="B933" i="6"/>
  <c r="B941" i="6"/>
  <c r="B881" i="6"/>
  <c r="B889" i="6"/>
  <c r="B897" i="6"/>
  <c r="B865" i="6"/>
  <c r="B841" i="6"/>
  <c r="B849" i="6"/>
  <c r="B825" i="6"/>
  <c r="B833" i="6"/>
  <c r="B813" i="6"/>
  <c r="B769" i="6"/>
  <c r="B789" i="6"/>
  <c r="B926" i="6"/>
  <c r="B942" i="6"/>
  <c r="B882" i="6"/>
  <c r="B890" i="6"/>
  <c r="B879" i="6"/>
  <c r="B866" i="6"/>
  <c r="B842" i="6"/>
  <c r="B850" i="6"/>
  <c r="B826" i="6"/>
  <c r="B834" i="6"/>
  <c r="B806" i="6"/>
  <c r="B801" i="6"/>
  <c r="B792" i="6"/>
  <c r="B770" i="6"/>
  <c r="B778" i="6"/>
  <c r="B749" i="6"/>
  <c r="B795" i="6"/>
  <c r="B757" i="6"/>
  <c r="B927" i="6"/>
  <c r="B935" i="6"/>
  <c r="B943" i="6"/>
  <c r="B883" i="6"/>
  <c r="B891" i="6"/>
  <c r="B859" i="6"/>
  <c r="B867" i="6"/>
  <c r="B843" i="6"/>
  <c r="B851" i="6"/>
  <c r="B827" i="6"/>
  <c r="B835" i="6"/>
  <c r="B807" i="6"/>
  <c r="B785" i="6"/>
  <c r="B793" i="6"/>
  <c r="B771" i="6"/>
  <c r="B779" i="6"/>
  <c r="B743" i="6"/>
  <c r="B809" i="6"/>
  <c r="B742" i="6"/>
  <c r="B811" i="6"/>
  <c r="B928" i="6"/>
  <c r="B936" i="6"/>
  <c r="B925" i="6"/>
  <c r="B884" i="6"/>
  <c r="B892" i="6"/>
  <c r="B860" i="6"/>
  <c r="B868" i="6"/>
  <c r="B844" i="6"/>
  <c r="B852" i="6"/>
  <c r="B828" i="6"/>
  <c r="B822" i="6"/>
  <c r="B808" i="6"/>
  <c r="B786" i="6"/>
  <c r="B794" i="6"/>
  <c r="B772" i="6"/>
  <c r="B767" i="6"/>
  <c r="B744" i="6"/>
  <c r="B773" i="6"/>
  <c r="B784" i="6"/>
  <c r="B929" i="6"/>
  <c r="B937" i="6"/>
  <c r="B885" i="6"/>
  <c r="B893" i="6"/>
  <c r="B861" i="6"/>
  <c r="B869" i="6"/>
  <c r="B845" i="6"/>
  <c r="B853" i="6"/>
  <c r="B829" i="6"/>
  <c r="B787" i="6"/>
  <c r="B775" i="6"/>
  <c r="B930" i="6"/>
  <c r="B938" i="6"/>
  <c r="B886" i="6"/>
  <c r="B894" i="6"/>
  <c r="B862" i="6"/>
  <c r="B870" i="6"/>
  <c r="B846" i="6"/>
  <c r="B840" i="6"/>
  <c r="B830" i="6"/>
  <c r="B802" i="6"/>
  <c r="B810" i="6"/>
  <c r="B788" i="6"/>
  <c r="B796" i="6"/>
  <c r="B774" i="6"/>
  <c r="B758" i="6"/>
  <c r="B931" i="6"/>
  <c r="B939" i="6"/>
  <c r="B887" i="6"/>
  <c r="B895" i="6"/>
  <c r="B863" i="6"/>
  <c r="B871" i="6"/>
  <c r="B847" i="6"/>
  <c r="B823" i="6"/>
  <c r="B831" i="6"/>
  <c r="B803" i="6"/>
  <c r="B34" i="6"/>
  <c r="B26" i="6"/>
  <c r="B18" i="6"/>
  <c r="B10" i="6"/>
  <c r="B104" i="6"/>
  <c r="B96" i="6"/>
  <c r="B88" i="6"/>
  <c r="B125" i="6"/>
  <c r="B133" i="6"/>
  <c r="B141" i="6"/>
  <c r="B153" i="6"/>
  <c r="B174" i="6"/>
  <c r="B166" i="6"/>
  <c r="B158" i="6"/>
  <c r="B212" i="6"/>
  <c r="B204" i="6"/>
  <c r="B196" i="6"/>
  <c r="B188" i="6"/>
  <c r="B222" i="6"/>
  <c r="B247" i="6"/>
  <c r="B239" i="6"/>
  <c r="B231" i="6"/>
  <c r="B223" i="6"/>
  <c r="B310" i="6"/>
  <c r="B302" i="6"/>
  <c r="B294" i="6"/>
  <c r="B327" i="6"/>
  <c r="B335" i="6"/>
  <c r="B343" i="6"/>
  <c r="B351" i="6"/>
  <c r="B399" i="6"/>
  <c r="B407" i="6"/>
  <c r="B415" i="6"/>
  <c r="B463" i="6"/>
  <c r="B481" i="6"/>
  <c r="B497" i="6"/>
  <c r="B527" i="6"/>
  <c r="B541" i="6"/>
  <c r="B557" i="6"/>
  <c r="B597" i="6"/>
  <c r="B589" i="6"/>
  <c r="B581" i="6"/>
  <c r="B641" i="6"/>
  <c r="B633" i="6"/>
  <c r="B665" i="6"/>
  <c r="B693" i="6"/>
  <c r="B696" i="6"/>
  <c r="B714" i="6"/>
  <c r="B732" i="6"/>
  <c r="B724" i="6"/>
  <c r="B279" i="6"/>
  <c r="B271" i="6"/>
  <c r="B263" i="6"/>
  <c r="B360" i="6"/>
  <c r="B368" i="6"/>
  <c r="B376" i="6"/>
  <c r="B384" i="6"/>
  <c r="B277" i="6"/>
  <c r="B269" i="6"/>
  <c r="B261" i="6"/>
  <c r="B362" i="6"/>
  <c r="B370" i="6"/>
  <c r="B378" i="6"/>
  <c r="B386" i="6"/>
  <c r="B276" i="6"/>
  <c r="B268" i="6"/>
  <c r="B260" i="6"/>
  <c r="B363" i="6"/>
  <c r="B371" i="6"/>
  <c r="B379" i="6"/>
  <c r="B283" i="6"/>
  <c r="B275" i="6"/>
  <c r="B267" i="6"/>
  <c r="B259" i="6"/>
  <c r="B364" i="6"/>
  <c r="B372" i="6"/>
  <c r="B380" i="6"/>
  <c r="B282" i="6"/>
  <c r="B266" i="6"/>
  <c r="B258" i="6"/>
  <c r="B365" i="6"/>
  <c r="B373" i="6"/>
  <c r="B381" i="6"/>
  <c r="B281" i="6"/>
  <c r="B273" i="6"/>
  <c r="B265" i="6"/>
  <c r="B257" i="6"/>
  <c r="B366" i="6"/>
  <c r="B374" i="6"/>
  <c r="B382" i="6"/>
  <c r="B280" i="6"/>
  <c r="B272" i="6"/>
  <c r="B264" i="6"/>
  <c r="B256" i="6"/>
  <c r="B359" i="6"/>
  <c r="B367" i="6"/>
  <c r="B375" i="6"/>
  <c r="B72" i="6"/>
  <c r="B48" i="6"/>
  <c r="B64" i="6"/>
  <c r="B56" i="6"/>
  <c r="B71" i="6"/>
  <c r="B63" i="6"/>
  <c r="B55" i="6"/>
  <c r="B47" i="6"/>
  <c r="B70" i="6"/>
  <c r="B62" i="6"/>
  <c r="B54" i="6"/>
  <c r="B46" i="6"/>
  <c r="B61" i="6"/>
  <c r="B53" i="6"/>
  <c r="B45" i="6"/>
  <c r="B44" i="6"/>
  <c r="B68" i="6"/>
  <c r="B60" i="6"/>
  <c r="B52" i="6"/>
  <c r="B67" i="6"/>
  <c r="B59" i="6"/>
  <c r="B51" i="6"/>
  <c r="B66" i="6"/>
  <c r="B58" i="6"/>
  <c r="B50" i="6"/>
  <c r="B73" i="6"/>
  <c r="B65" i="6"/>
  <c r="B57" i="6"/>
  <c r="K371" i="1"/>
  <c r="K372" i="1"/>
  <c r="K373" i="1"/>
  <c r="K374" i="1"/>
  <c r="K375" i="1"/>
  <c r="K376" i="1"/>
  <c r="K377" i="1"/>
  <c r="K378" i="1"/>
  <c r="K379" i="1"/>
  <c r="K380" i="1"/>
  <c r="K381" i="1"/>
  <c r="K382" i="1"/>
  <c r="K359" i="1"/>
  <c r="K360" i="1"/>
  <c r="K361" i="1"/>
  <c r="K362" i="1"/>
  <c r="K363" i="1"/>
  <c r="K364" i="1"/>
  <c r="K365" i="1"/>
  <c r="K366" i="1"/>
  <c r="K367" i="1"/>
  <c r="K368" i="1"/>
  <c r="K369" i="1"/>
  <c r="K370" i="1"/>
  <c r="K395" i="1" l="1"/>
  <c r="K408" i="1"/>
  <c r="K409" i="1"/>
  <c r="K410" i="1"/>
  <c r="K411" i="1"/>
  <c r="K412" i="1"/>
  <c r="K413" i="1"/>
  <c r="K414" i="1"/>
  <c r="K415" i="1"/>
  <c r="K416" i="1"/>
  <c r="K417" i="1"/>
  <c r="K383" i="1"/>
  <c r="K384" i="1"/>
  <c r="K385" i="1"/>
  <c r="K386" i="1"/>
  <c r="K387" i="1"/>
  <c r="K388" i="1"/>
  <c r="K389" i="1"/>
  <c r="K390" i="1"/>
  <c r="K391" i="1"/>
  <c r="K392" i="1"/>
  <c r="K393" i="1"/>
  <c r="K394" i="1"/>
  <c r="K353" i="1"/>
  <c r="K354" i="1"/>
  <c r="K355" i="1"/>
  <c r="K356" i="1"/>
  <c r="K357" i="1"/>
  <c r="K358" i="1"/>
  <c r="K309" i="1"/>
  <c r="K310" i="1"/>
  <c r="K311" i="1"/>
  <c r="K312" i="1"/>
  <c r="K313" i="1"/>
  <c r="K314" i="1"/>
  <c r="K315" i="1"/>
  <c r="K316" i="1"/>
  <c r="K317" i="1"/>
  <c r="K318" i="1"/>
  <c r="K319" i="1"/>
  <c r="K320" i="1"/>
  <c r="K321" i="1"/>
  <c r="K322" i="1"/>
  <c r="K295" i="1"/>
  <c r="K296" i="1"/>
  <c r="K297" i="1"/>
  <c r="K298" i="1"/>
  <c r="K299" i="1"/>
  <c r="K300" i="1"/>
  <c r="K301" i="1"/>
  <c r="K302" i="1"/>
  <c r="K303" i="1"/>
  <c r="K304" i="1"/>
  <c r="K305" i="1"/>
  <c r="K306" i="1"/>
  <c r="K307" i="1"/>
  <c r="K308" i="1"/>
  <c r="B438" i="6" l="1"/>
  <c r="B476" i="6"/>
  <c r="B490" i="6"/>
  <c r="B440" i="6"/>
  <c r="B474" i="6"/>
  <c r="B439" i="6"/>
  <c r="B475" i="6"/>
  <c r="B492" i="6"/>
  <c r="B491" i="6"/>
  <c r="B512" i="6"/>
  <c r="B447" i="6"/>
  <c r="B446" i="6"/>
  <c r="B448" i="6"/>
  <c r="B431" i="6"/>
  <c r="K116" i="1" l="1"/>
  <c r="K117" i="1"/>
  <c r="K118" i="1"/>
  <c r="K119" i="1"/>
  <c r="K120" i="1"/>
  <c r="K107" i="1" l="1"/>
  <c r="K108" i="1"/>
  <c r="K109" i="1"/>
  <c r="K110" i="1"/>
  <c r="K111" i="1"/>
  <c r="K112" i="1"/>
  <c r="K113" i="1"/>
  <c r="K114" i="1"/>
  <c r="K115" i="1"/>
  <c r="K98" i="1"/>
  <c r="K99" i="1"/>
  <c r="K100" i="1"/>
  <c r="K101" i="1"/>
  <c r="K102" i="1"/>
  <c r="K103" i="1"/>
  <c r="K104" i="1"/>
  <c r="K105" i="1"/>
  <c r="K106" i="1"/>
  <c r="K80" i="1" l="1"/>
  <c r="K81" i="1"/>
  <c r="K82" i="1"/>
  <c r="K83" i="1"/>
  <c r="K84" i="1"/>
  <c r="K85" i="1"/>
  <c r="K86" i="1"/>
  <c r="K87" i="1"/>
  <c r="K88" i="1"/>
  <c r="K89" i="1"/>
  <c r="K90" i="1"/>
  <c r="K91" i="1"/>
  <c r="K92" i="1"/>
  <c r="K93" i="1"/>
  <c r="K94" i="1"/>
  <c r="K95" i="1"/>
  <c r="K96" i="1"/>
  <c r="K97" i="1"/>
  <c r="K71" i="1"/>
  <c r="K72" i="1"/>
  <c r="K73" i="1"/>
  <c r="K74" i="1"/>
  <c r="K75" i="1"/>
  <c r="K76" i="1"/>
  <c r="K77" i="1"/>
  <c r="K78" i="1"/>
  <c r="K79" i="1"/>
  <c r="K62" i="1"/>
  <c r="K63" i="1"/>
  <c r="K64" i="1"/>
  <c r="K65" i="1"/>
  <c r="K66" i="1"/>
  <c r="K67" i="1"/>
  <c r="K68" i="1"/>
  <c r="K69" i="1"/>
  <c r="K70" i="1"/>
  <c r="K53" i="1"/>
  <c r="K54" i="1"/>
  <c r="K55" i="1"/>
  <c r="K56" i="1"/>
  <c r="K57" i="1"/>
  <c r="K58" i="1"/>
  <c r="K59" i="1"/>
  <c r="K60" i="1"/>
  <c r="K61" i="1"/>
  <c r="K44" i="1"/>
  <c r="K45" i="1"/>
  <c r="K46" i="1"/>
  <c r="K47" i="1"/>
  <c r="K48" i="1"/>
  <c r="K49" i="1"/>
  <c r="K50" i="1"/>
  <c r="K51" i="1"/>
  <c r="K52" i="1"/>
  <c r="K30" i="1"/>
  <c r="K31" i="1"/>
  <c r="K32" i="1"/>
  <c r="K33" i="1"/>
  <c r="K34" i="1"/>
  <c r="K35" i="1"/>
  <c r="K36" i="1"/>
  <c r="K37" i="1"/>
  <c r="K38" i="1"/>
  <c r="K39" i="1"/>
  <c r="K40" i="1"/>
  <c r="K41" i="1"/>
  <c r="K42" i="1"/>
  <c r="K43" i="1"/>
  <c r="K16" i="1"/>
  <c r="K17" i="1"/>
  <c r="K18" i="1"/>
  <c r="K19" i="1"/>
  <c r="K20" i="1"/>
  <c r="K21" i="1"/>
  <c r="K22" i="1"/>
  <c r="K23" i="1"/>
  <c r="K24" i="1"/>
  <c r="K25" i="1"/>
  <c r="K26" i="1"/>
  <c r="K27" i="1"/>
  <c r="K28" i="1"/>
  <c r="K29" i="1"/>
  <c r="K3" i="1"/>
  <c r="K4" i="1"/>
  <c r="K5" i="1"/>
  <c r="K6" i="1"/>
  <c r="K7" i="1"/>
  <c r="K8" i="1"/>
  <c r="K9" i="1"/>
  <c r="K10" i="1"/>
  <c r="K11" i="1"/>
  <c r="K12" i="1"/>
  <c r="K13" i="1"/>
  <c r="K14" i="1"/>
  <c r="K15" i="1"/>
  <c r="K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tc={19C7F09A-A0BB-4B33-9AF8-6FF7DF63EE17}</author>
  </authors>
  <commentList>
    <comment ref="A798"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Can't find the respective indicators</t>
      </text>
    </comment>
  </commentList>
</comments>
</file>

<file path=xl/sharedStrings.xml><?xml version="1.0" encoding="utf-8"?>
<sst xmlns="http://schemas.openxmlformats.org/spreadsheetml/2006/main" count="17540" uniqueCount="809">
  <si>
    <t>Type</t>
  </si>
  <si>
    <t>MATCH</t>
  </si>
  <si>
    <t>Statistique</t>
  </si>
  <si>
    <t>National</t>
  </si>
  <si>
    <t>Contacts</t>
  </si>
  <si>
    <t>Financement </t>
  </si>
  <si>
    <t>Partenaire opérationnel principal</t>
  </si>
  <si>
    <t>Water</t>
  </si>
  <si>
    <t>Decline to answer</t>
  </si>
  <si>
    <t>Don't know</t>
  </si>
  <si>
    <t>Other</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</si>
  <si>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</si>
  <si>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</si>
  <si>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</si>
  <si>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</si>
  <si>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</si>
  <si>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</si>
  <si>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</si>
  <si>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</si>
  <si>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</si>
  <si>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</si>
  <si>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</si>
  <si>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</si>
  <si>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</si>
  <si>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</si>
  <si>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</si>
  <si>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</si>
  <si>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</si>
  <si>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</si>
  <si>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</si>
  <si>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</si>
  <si>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</si>
  <si>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</si>
  <si>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</si>
  <si>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</si>
  <si>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</si>
  <si>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</si>
  <si>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</si>
  <si>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</si>
  <si>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</si>
  <si>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</si>
  <si>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</si>
  <si>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</si>
  <si>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</si>
  <si>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</si>
  <si>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</si>
  <si>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</si>
  <si>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</si>
  <si>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</si>
  <si>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</si>
  <si>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</si>
  <si>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</si>
  <si>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</si>
  <si>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</si>
  <si>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</si>
  <si>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</si>
  <si>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</si>
  <si>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</si>
  <si>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</si>
  <si>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</si>
  <si>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</si>
  <si>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</si>
  <si>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</si>
  <si>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</si>
  <si>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</si>
  <si>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</si>
  <si>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</si>
  <si>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</si>
  <si>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Change in primary source of drinking water (6 months) : No</t>
  </si>
  <si>
    <t>Change in primary source of drinking water (6 months) : Don't know</t>
  </si>
  <si>
    <t>None or not applicable</t>
  </si>
  <si>
    <t>District</t>
  </si>
  <si>
    <t>Bcharre</t>
  </si>
  <si>
    <t>El Batroun</t>
  </si>
  <si>
    <t>El Hermel</t>
  </si>
  <si>
    <t>El Koura</t>
  </si>
  <si>
    <t>El Meten</t>
  </si>
  <si>
    <t>El Minieh-Dennie</t>
  </si>
  <si>
    <t>Jbeil</t>
  </si>
  <si>
    <t>Kesrwane</t>
  </si>
  <si>
    <t>Marjaayoun</t>
  </si>
  <si>
    <t>Rachaya</t>
  </si>
  <si>
    <t>Saida</t>
  </si>
  <si>
    <t>Sour</t>
  </si>
  <si>
    <t>West Bekaa</t>
  </si>
  <si>
    <t>Protection</t>
  </si>
  <si>
    <t xml:space="preserve">Main safety and security concerns for women : </t>
  </si>
  <si>
    <t>Bullying</t>
  </si>
  <si>
    <t>Corporal punishment</t>
  </si>
  <si>
    <t>Begging</t>
  </si>
  <si>
    <t>Being robbed</t>
  </si>
  <si>
    <t>Being threatened with violence</t>
  </si>
  <si>
    <t>Being kidnapped</t>
  </si>
  <si>
    <t>Suffering from physical harassment or violence (not sexual)</t>
  </si>
  <si>
    <t>Suffering from verbal harassment</t>
  </si>
  <si>
    <t>Suffering from sexual harassment or violence</t>
  </si>
  <si>
    <t>Discrimination or persecution (because of ethnicity, status, etc.)</t>
  </si>
  <si>
    <t>Discrimination or persecution (because of gender identity or sexual orientation)</t>
  </si>
  <si>
    <t>Being killed</t>
  </si>
  <si>
    <t>Mine/UXOs</t>
  </si>
  <si>
    <t>Being detained</t>
  </si>
  <si>
    <t>Being exploited (i.e. being engaged in harmful forms of labor for economic gain of the exploiter)</t>
  </si>
  <si>
    <t>Being sexually exploited in exchange of humanitarian aid, goods, services, money or preference treatment</t>
  </si>
  <si>
    <t>Being recruited by armed groups</t>
  </si>
  <si>
    <t>Being forcibly married</t>
  </si>
  <si>
    <t>Being injured/killed by an explosive hazard</t>
  </si>
  <si>
    <t>Being sent abroad to find work</t>
  </si>
  <si>
    <t>Cyber bullying/exploitation/violence</t>
  </si>
  <si>
    <t>Wildlife (e.g. dogs, scorpions or snakes)</t>
  </si>
  <si>
    <t>Unsafe transportation infrastructure or arrangements</t>
  </si>
  <si>
    <t>Electrical wiring or arrangements from lack of electricity (e.g. candle fires)</t>
  </si>
  <si>
    <t>Weather or climactic conditions</t>
  </si>
  <si>
    <t>Deportation</t>
  </si>
  <si>
    <t>Main safety and security concerns for women reported by HHs</t>
  </si>
  <si>
    <t>Main safety and security concerns for women : None or not applicable</t>
  </si>
  <si>
    <t>Main safety and security concerns for women : Bullying</t>
  </si>
  <si>
    <t>Main safety and security concerns for women : Corporal punishment</t>
  </si>
  <si>
    <t>Main safety and security concerns for women : Begging</t>
  </si>
  <si>
    <t>Main safety and security concerns for women : Being robbed</t>
  </si>
  <si>
    <t>Main safety and security concerns for women : Being threatened with violence</t>
  </si>
  <si>
    <t>Main safety and security concerns for women : Being kidnapped</t>
  </si>
  <si>
    <t>Main safety and security concerns for women : Suffering from physical harassment or violence (not sexual)</t>
  </si>
  <si>
    <t>Main safety and security concerns for women : Suffering from verbal harassment</t>
  </si>
  <si>
    <t>Main safety and security concerns for women : Suffering from sexual harassment or violence</t>
  </si>
  <si>
    <t>Main safety and security concerns for women : Discrimination or persecution (because of ethnicity, status, etc.)</t>
  </si>
  <si>
    <t>Main safety and security concerns for women : Discrimination or persecution (because of gender identity or sexual orientation)</t>
  </si>
  <si>
    <t>Main safety and security concerns for women : Being killed</t>
  </si>
  <si>
    <t>Main safety and security concerns for women : Mine/UXOs</t>
  </si>
  <si>
    <t>Main safety and security concerns for women : Being detained</t>
  </si>
  <si>
    <t>Main safety and security concerns for women : Being exploited (i.e. being engaged in harmful forms of labor for economic gain of the exploiter)</t>
  </si>
  <si>
    <t>Main safety and security concerns for women : Being sexually exploited in exchange of humanitarian aid, goods, services, money or preference treatment</t>
  </si>
  <si>
    <t>Main safety and security concerns for women : Being recruited by armed groups</t>
  </si>
  <si>
    <t>Main safety and security concerns for women : Being forcibly married</t>
  </si>
  <si>
    <t>Main safety and security concerns for women : Being injured/killed by an explosive hazard</t>
  </si>
  <si>
    <t>Main safety and security concerns for women : Being sent abroad to find work</t>
  </si>
  <si>
    <t>Main safety and security concerns for women : Cyber bullying/exploitation/violence</t>
  </si>
  <si>
    <t>Main safety and security concerns for women : Wildlife (e.g. dogs, scorpions or snakes)</t>
  </si>
  <si>
    <t>Main safety and security concerns for women : Unsafe transportation infrastructure or arrangements</t>
  </si>
  <si>
    <t>Main safety and security concerns for women : Electrical wiring or arrangements from lack of electricity (e.g. candle fires)</t>
  </si>
  <si>
    <t>Main safety and security concerns for women : Weather or climactic conditions</t>
  </si>
  <si>
    <t>Main safety and security concerns for women : Deportation</t>
  </si>
  <si>
    <t>Main safety and security concerns for women : Other</t>
  </si>
  <si>
    <t>Main safety and security concerns for women : Don't know</t>
  </si>
  <si>
    <t>Main safety and security concerns for women : Decline to answer</t>
  </si>
  <si>
    <t>Security / GBV</t>
  </si>
  <si>
    <t xml:space="preserve">Main safety and security concerns for girls : </t>
  </si>
  <si>
    <t>None</t>
  </si>
  <si>
    <t>Other (please specify)</t>
  </si>
  <si>
    <t>Prefer not to answer</t>
  </si>
  <si>
    <t>Main safety and security concerns for girls reported by HHs</t>
  </si>
  <si>
    <t>Main safety and security concerns for girls : None</t>
  </si>
  <si>
    <t>Main safety and security concerns for girls : Bullying</t>
  </si>
  <si>
    <t>Main safety and security concerns for girls : Corporal punishment</t>
  </si>
  <si>
    <t>Main safety and security concerns for girls : Begging</t>
  </si>
  <si>
    <t>Main safety and security concerns for girls : Being robbed</t>
  </si>
  <si>
    <t>Main safety and security concerns for girls : Being threatened with violence</t>
  </si>
  <si>
    <t>Main safety and security concerns for girls : Being kidnapped</t>
  </si>
  <si>
    <t>Main safety and security concerns for girls : Suffering from physical harassment or violence (not sexual)</t>
  </si>
  <si>
    <t>Main safety and security concerns for girls : Suffering from verbal harassment</t>
  </si>
  <si>
    <t>Main safety and security concerns for girls : Suffering from sexual harassment or violence</t>
  </si>
  <si>
    <t>Main safety and security concerns for girls : Discrimination or persecution (because of ethnicity, status, etc.)</t>
  </si>
  <si>
    <t>Main safety and security concerns for girls : Discrimination or persecution (because of gender identity or sexual orientation)</t>
  </si>
  <si>
    <t>Main safety and security concerns for girls : Being killed</t>
  </si>
  <si>
    <t>Main safety and security concerns for girls : Mine/UXOs</t>
  </si>
  <si>
    <t>Main safety and security concerns for girls : Being detained</t>
  </si>
  <si>
    <t>Main safety and security concerns for girls : Being exploited (i.e. being engaged in harmful forms of labor for economic gain of the exploiter)</t>
  </si>
  <si>
    <t>Main safety and security concerns for girls : Being sexually exploited in exchange of humanitarian aid, goods, services, money or preference treatment</t>
  </si>
  <si>
    <t>Main safety and security concerns for girls : Being recruited by armed groups</t>
  </si>
  <si>
    <t>Main safety and security concerns for girls : Being forcibly married</t>
  </si>
  <si>
    <t>Main safety and security concerns for girls : Being injured/killed by an explosive hazard</t>
  </si>
  <si>
    <t>Main safety and security concerns for girls : Being sent abroad to find work</t>
  </si>
  <si>
    <t>Main safety and security concerns for girls : Cyber bullying/exploitation/violence</t>
  </si>
  <si>
    <t>Main safety and security concerns for girls : Wildlife (e.g. dogs, scorpions or snakes)</t>
  </si>
  <si>
    <t>Main safety and security concerns for girls : Unsafe transportation infrastructure or arrangements</t>
  </si>
  <si>
    <t>Main safety and security concerns for girls : Electrical wiring or arrangements from lack of electricity (e.g. candle fires)</t>
  </si>
  <si>
    <t>Main safety and security concerns for girls : Weather or climactic conditions</t>
  </si>
  <si>
    <t>Main safety and security concerns for girls : Other (please specify)</t>
  </si>
  <si>
    <t>Main safety and security concerns for girls : Don't know</t>
  </si>
  <si>
    <t>Main safety and security concerns for girls : Prefer not to answer</t>
  </si>
  <si>
    <t xml:space="preserve">Main safety and security concerns for boys : </t>
  </si>
  <si>
    <t xml:space="preserve">Main safety and security concerns for children with disabilities  : </t>
  </si>
  <si>
    <t>Main safety and security concerns for boys : None</t>
  </si>
  <si>
    <t>Main safety and security concerns for boys : Bullying</t>
  </si>
  <si>
    <t>Main safety and security concerns for boys : Corporal punishment</t>
  </si>
  <si>
    <t>Main safety and security concerns for boys : Begging</t>
  </si>
  <si>
    <t>Main safety and security concerns for boys : Being robbed</t>
  </si>
  <si>
    <t>Main safety and security concerns for boys : Being threatened with violence</t>
  </si>
  <si>
    <t>Main safety and security concerns for boys : Being kidnapped</t>
  </si>
  <si>
    <t>Main safety and security concerns for boys : Suffering from physical harassment or violence (not sexual)</t>
  </si>
  <si>
    <t>Main safety and security concerns for boys : Suffering from verbal harassment</t>
  </si>
  <si>
    <t>Main safety and security concerns for boys : Suffering from sexual harassment or violence</t>
  </si>
  <si>
    <t>Main safety and security concerns for boys : Discrimination or persecution (because of ethnicity, status, etc.)</t>
  </si>
  <si>
    <t>Main safety and security concerns for boys : Discrimination or persecution (because of gender identity or sexual orientation)</t>
  </si>
  <si>
    <t>Main safety and security concerns for boys : Being killed</t>
  </si>
  <si>
    <t>Main safety and security concerns for boys : Mine/UXOs</t>
  </si>
  <si>
    <t>Main safety and security concerns for boys : Being detained</t>
  </si>
  <si>
    <t>Main safety and security concerns for boys : Being exploited (i.e. being engaged in harmful forms of labor for economic gain of the exploiter)</t>
  </si>
  <si>
    <t>Main safety and security concerns for boys : Being sexually exploited in exchange of humanitarian aid, goods, services, money or preference treatment</t>
  </si>
  <si>
    <t>Main safety and security concerns for boys : Being recruited by armed groups</t>
  </si>
  <si>
    <t>Main safety and security concerns for boys : Being forcibly married</t>
  </si>
  <si>
    <t>Main safety and security concerns for boys : Being injured/killed by an explosive hazard</t>
  </si>
  <si>
    <t>Main safety and security concerns for boys : Being sent abroad to find work</t>
  </si>
  <si>
    <t>Main safety and security concerns for boys : Cyber bullying/exploitation/violence</t>
  </si>
  <si>
    <t>Main safety and security concerns for boys : Wildlife (e.g. dogs, scorpions or snakes)</t>
  </si>
  <si>
    <t>Main safety and security concerns for boys : Unsafe transportation infrastructure or arrangements</t>
  </si>
  <si>
    <t>Main safety and security concerns for boys : Electrical wiring or arrangements from lack of electricity (e.g. candle fires)</t>
  </si>
  <si>
    <t>Main safety and security concerns for boys : Weather or climactic conditions</t>
  </si>
  <si>
    <t>Main safety and security concerns for boys : Other (please specify)</t>
  </si>
  <si>
    <t>Main safety and security concerns for boys : Don't know</t>
  </si>
  <si>
    <t>Main safety and security concerns for boys : Prefer not to answer</t>
  </si>
  <si>
    <t>Main safety and security concerns for boys reported by HHs</t>
  </si>
  <si>
    <t>Main safety and security concerns for children with disabilities reported by HHs</t>
  </si>
  <si>
    <t>Security / Washington group</t>
  </si>
  <si>
    <t>HHs indicating the presence of children with disabilities</t>
  </si>
  <si>
    <t>Main safety and security concerns for children with disabilities  : None</t>
  </si>
  <si>
    <t>Main safety and security concerns for children with disabilities  : Bullying</t>
  </si>
  <si>
    <t>Main safety and security concerns for children with disabilities  : Corporal punishment</t>
  </si>
  <si>
    <t>Main safety and security concerns for children with disabilities  : Begging</t>
  </si>
  <si>
    <t>Main safety and security concerns for children with disabilities  : Being robbed</t>
  </si>
  <si>
    <t>Main safety and security concerns for children with disabilities  : Being threatened with violence</t>
  </si>
  <si>
    <t>Main safety and security concerns for children with disabilities  : Being kidnapped</t>
  </si>
  <si>
    <t>Main safety and security concerns for children with disabilities  : Suffering from physical harassment or violence (not sexual)</t>
  </si>
  <si>
    <t>Main safety and security concerns for children with disabilities  : Suffering from verbal harassment</t>
  </si>
  <si>
    <t>Main safety and security concerns for children with disabilities  : Suffering from sexual harassment or violence</t>
  </si>
  <si>
    <t>Main safety and security concerns for children with disabilities  : Discrimination or persecution (because of ethnicity, status, etc.)</t>
  </si>
  <si>
    <t>Main safety and security concerns for children with disabilities  : Discrimination or persecution (because of gender identity or sexual orientation)</t>
  </si>
  <si>
    <t>Main safety and security concerns for children with disabilities  : Being killed</t>
  </si>
  <si>
    <t>Main safety and security concerns for children with disabilities  : Mine/UXOs</t>
  </si>
  <si>
    <t>Main safety and security concerns for children with disabilities  : Being detained</t>
  </si>
  <si>
    <t>Main safety and security concerns for children with disabilities  : Being exploited (i.e. being engaged in harmful forms of labor for economic gain of the exploiter)</t>
  </si>
  <si>
    <t>Main safety and security concerns for children with disabilities  : Being sexually exploited in exchange of humanitarian aid, goods, services, money or preference treatment</t>
  </si>
  <si>
    <t>Main safety and security concerns for children with disabilities  : Being recruited by armed groups</t>
  </si>
  <si>
    <t>Main safety and security concerns for children with disabilities  : Being forcibly married</t>
  </si>
  <si>
    <t>Main safety and security concerns for children with disabilities  : Being injured/killed by an explosive hazard</t>
  </si>
  <si>
    <t>Main safety and security concerns for children with disabilities  : Being sent abroad to find work</t>
  </si>
  <si>
    <t>Main safety and security concerns for children with disabilities  : Cyber bullying/exploitation/violence</t>
  </si>
  <si>
    <t>Main safety and security concerns for children with disabilities  : Wildlife (e.g. dogs, scorpions or snakes)</t>
  </si>
  <si>
    <t>Main safety and security concerns for children with disabilities  : Unsafe transportation infrastructure or arrangements</t>
  </si>
  <si>
    <t>Main safety and security concerns for children with disabilities  : Electrical wiring or arrangements from lack of electricity (e.g. candle fires)</t>
  </si>
  <si>
    <t>Main safety and security concerns for children with disabilities  : Weather or climactic conditions</t>
  </si>
  <si>
    <t>Main safety and security concerns for children with disabilities  : Other (please specify)</t>
  </si>
  <si>
    <t>Main safety and security concerns for children with disabilities  : Don't know</t>
  </si>
  <si>
    <t>Main safety and security concerns for children with disabilities  : Prefer not to answer</t>
  </si>
  <si>
    <t xml:space="preserve">Women feeling unsafe in certain areas : </t>
  </si>
  <si>
    <t>Women feeling unsafe in certain areas : Decline to answer</t>
  </si>
  <si>
    <t>Women feeling unsafe in certain areas : Don't know</t>
  </si>
  <si>
    <t>Women feeling unsafe in certain areas : No</t>
  </si>
  <si>
    <t>Women feeling unsafe in certain areas : Yes</t>
  </si>
  <si>
    <t xml:space="preserve"> % of households reporting areas in their location that women and girls avoid because they feel unsafe</t>
  </si>
  <si>
    <t xml:space="preserve">Unsafe locations : </t>
  </si>
  <si>
    <t>HHs reporting women are avoiding certain areas because they feel unsage</t>
  </si>
  <si>
    <t>Markets</t>
  </si>
  <si>
    <t>Social/community/religious areas</t>
  </si>
  <si>
    <t>On their way to school</t>
  </si>
  <si>
    <t>On their way to community centers/health centers</t>
  </si>
  <si>
    <t>On their way back home form a religious place</t>
  </si>
  <si>
    <t>In their homes</t>
  </si>
  <si>
    <t>In public transportation</t>
  </si>
  <si>
    <t>On the street/in the neighborhood</t>
  </si>
  <si>
    <t>Main locations reported by households as avoided by women as they feel unsafe</t>
  </si>
  <si>
    <t>Unsafe locations : Markets</t>
  </si>
  <si>
    <t>Unsafe locations : Social/community/religious areas</t>
  </si>
  <si>
    <t>Unsafe locations : On their way to school</t>
  </si>
  <si>
    <t>Unsafe locations : On their way to community centers/health centers</t>
  </si>
  <si>
    <t>Unsafe locations : On their way back home form a religious place</t>
  </si>
  <si>
    <t>Unsafe locations : In their homes</t>
  </si>
  <si>
    <t>Unsafe locations : In public transportation</t>
  </si>
  <si>
    <t>Unsafe locations : On the street/in the neighborhood</t>
  </si>
  <si>
    <t>Unsafe locations : Other</t>
  </si>
  <si>
    <t>Unsafe locations : Don't know</t>
  </si>
  <si>
    <t>Unsafe locations : Decline to answer</t>
  </si>
  <si>
    <t>Subgroup: Among HHs who reported women feeling unsafe in certains areas of their locality</t>
  </si>
  <si>
    <t>Psychosocial support</t>
  </si>
  <si>
    <t xml:space="preserve">Psychosocial support for women and girls : </t>
  </si>
  <si>
    <t xml:space="preserve"> % of HHs reporting women have access to a service within 30 minutes from their household by their usual means of transport</t>
  </si>
  <si>
    <t>Psychosocial support for women and girls : Yes</t>
  </si>
  <si>
    <t>Psychosocial support for women and girls : No</t>
  </si>
  <si>
    <t>Psychosocial support for women and girls : Don't Know</t>
  </si>
  <si>
    <t xml:space="preserve">Recreational activities organized for women and girls : </t>
  </si>
  <si>
    <t xml:space="preserve">Reproductive health services for women and girls : </t>
  </si>
  <si>
    <t xml:space="preserve">Services offered for women and girls if they experience some form of violence : </t>
  </si>
  <si>
    <t>Access to care / GBV</t>
  </si>
  <si>
    <t>Recreational activities organized for women and girls : Don't know</t>
  </si>
  <si>
    <t>Recreational activities organized for women and girls : No</t>
  </si>
  <si>
    <t>Recreational activities organized for women and girls : Yes</t>
  </si>
  <si>
    <t>Recreational activities</t>
  </si>
  <si>
    <t>Services for girls and women when they experienced some forms of violence</t>
  </si>
  <si>
    <t>Services offered for women and girls if they experience some form of violence : Yes</t>
  </si>
  <si>
    <t>Services offered for women and girls if they experience some form of violence : No</t>
  </si>
  <si>
    <t>Services offered for women and girls if they experience some form of violence : Don't know</t>
  </si>
  <si>
    <t>Hours of operation are not convenient</t>
  </si>
  <si>
    <t>Long waiting time for the service</t>
  </si>
  <si>
    <t>Could not afford transportation to health facility</t>
  </si>
  <si>
    <t>Could not afford cost of service</t>
  </si>
  <si>
    <t>Disability</t>
  </si>
  <si>
    <t>No means of transport</t>
  </si>
  <si>
    <t>Not safe/insecurity at facility</t>
  </si>
  <si>
    <t>Not safe/insecurity while travelling to facility</t>
  </si>
  <si>
    <t>Lack of qualified staff at facility</t>
  </si>
  <si>
    <t>Lack of staff to run the school</t>
  </si>
  <si>
    <t>Lack of female staff at health facility</t>
  </si>
  <si>
    <t>Could not take time off work / from caring for children</t>
  </si>
  <si>
    <t>Language issues or communication barriers (can include disability related to speaking/ seeing/ hearing)</t>
  </si>
  <si>
    <t>Lack of civil documentation</t>
  </si>
  <si>
    <t>Prevented by employer</t>
  </si>
  <si>
    <t>Fear that could services could not be accessed confidentially</t>
  </si>
  <si>
    <t xml:space="preserve">barriers experienced in attempting to access these services : </t>
  </si>
  <si>
    <t xml:space="preserve">Child (&lt;18 years) currently not living in the household : </t>
  </si>
  <si>
    <t>barriers experienced in attempting to access these services : None or not applicable</t>
  </si>
  <si>
    <t>barriers experienced in attempting to access these services : Hours of operation are not convenient</t>
  </si>
  <si>
    <t>barriers experienced in attempting to access these services : Long waiting time for the service</t>
  </si>
  <si>
    <t>barriers experienced in attempting to access these services : Could not afford transportation to health facility</t>
  </si>
  <si>
    <t>barriers experienced in attempting to access these services : Could not afford cost of service</t>
  </si>
  <si>
    <t>barriers experienced in attempting to access these services : Disability</t>
  </si>
  <si>
    <t>barriers experienced in attempting to access these services : No means of transport</t>
  </si>
  <si>
    <t>barriers experienced in attempting to access these services : Not safe/insecurity at facility</t>
  </si>
  <si>
    <t>barriers experienced in attempting to access these services : Not safe/insecurity while travelling to facility</t>
  </si>
  <si>
    <t>barriers experienced in attempting to access these services : Lack of qualified staff at facility</t>
  </si>
  <si>
    <t>barriers experienced in attempting to access these services : Lack of staff to run the school</t>
  </si>
  <si>
    <t>barriers experienced in attempting to access these services : Lack of female staff at health facility</t>
  </si>
  <si>
    <t>barriers experienced in attempting to access these services : Could not take time off work / from caring for children</t>
  </si>
  <si>
    <t>barriers experienced in attempting to access these services : Language issues or communication barriers (can include disability related to speaking/ seeing/ hearing)</t>
  </si>
  <si>
    <t>barriers experienced in attempting to access these services : Lack of civil documentation</t>
  </si>
  <si>
    <t>barriers experienced in attempting to access these services : Prevented by employer</t>
  </si>
  <si>
    <t>barriers experienced in attempting to access these services : Fear that could services could not be accessed confidentially</t>
  </si>
  <si>
    <t>barriers experienced in attempting to access these services : Other</t>
  </si>
  <si>
    <t>barriers experienced in attempting to access these services : Don't know</t>
  </si>
  <si>
    <t>barriers experienced in attempting to access these services : Decline to answer</t>
  </si>
  <si>
    <t>Child protection</t>
  </si>
  <si>
    <t xml:space="preserve"> % of HHs reporting at least one child living outside of the household during the data collection</t>
  </si>
  <si>
    <t>Child (&lt;18 years) currently not living in the household : Yes</t>
  </si>
  <si>
    <t>Child (&lt;18 years) currently not living in the household : No</t>
  </si>
  <si>
    <t>Child (&lt;18 years) currently not living in the household : Don't know</t>
  </si>
  <si>
    <t>Average</t>
  </si>
  <si>
    <t xml:space="preserve">Number of children living outside of the HH : </t>
  </si>
  <si>
    <t>Number of children living outside of the HH : Average</t>
  </si>
  <si>
    <t>Average number of children living outside of the HH</t>
  </si>
  <si>
    <t>Married</t>
  </si>
  <si>
    <t>Left the house to seek employment</t>
  </si>
  <si>
    <t>Left the house to study</t>
  </si>
  <si>
    <t>Left the house to engage with the army or armed groups</t>
  </si>
  <si>
    <t>Missing (left and no news)</t>
  </si>
  <si>
    <t>Arbitrarily detained</t>
  </si>
  <si>
    <t>This is a migrant household and the child is back in country of origin</t>
  </si>
  <si>
    <t xml:space="preserve">Reasons explaining a child living away : </t>
  </si>
  <si>
    <t>HHs reporting children living away</t>
  </si>
  <si>
    <t>Reasons explaining a child living away : Married</t>
  </si>
  <si>
    <t>Reasons explaining a child living away : Left the house to seek employment</t>
  </si>
  <si>
    <t>Reasons explaining a child living away : Left the house to study</t>
  </si>
  <si>
    <t>Reasons explaining a child living away : Left the house to engage with the army or armed groups</t>
  </si>
  <si>
    <t>Reasons explaining a child living away : Being kidnapped</t>
  </si>
  <si>
    <t>Reasons explaining a child living away : Missing (left and no news)</t>
  </si>
  <si>
    <t>Reasons explaining a child living away : Arbitrarily detained</t>
  </si>
  <si>
    <t>Reasons explaining a child living away : This is a migrant household and the child is back in country of origin</t>
  </si>
  <si>
    <t>Reasons explaining a child living away : Other</t>
  </si>
  <si>
    <t>Reasons explaining a child living away : Don't know</t>
  </si>
  <si>
    <t>Reasons explaining a child living away : Decline to answer</t>
  </si>
  <si>
    <t>Subgroup : HHs reporting at least one child not living with the HH during the data collection</t>
  </si>
  <si>
    <t>AAP</t>
  </si>
  <si>
    <t xml:space="preserve">Assistance received (3 months) : </t>
  </si>
  <si>
    <t xml:space="preserve"> % of households reporting having received assistance in the 3 months prior to data collection</t>
  </si>
  <si>
    <t>Assistance received (3 months) : Yes</t>
  </si>
  <si>
    <t>Assistance received (3 months) : No</t>
  </si>
  <si>
    <t>Assistance received (3 months) : Don't know</t>
  </si>
  <si>
    <t>Cash (multipurpose)</t>
  </si>
  <si>
    <t>Food</t>
  </si>
  <si>
    <t>Fuel</t>
  </si>
  <si>
    <t>Shelter</t>
  </si>
  <si>
    <t>Seasonal items</t>
  </si>
  <si>
    <t>Health services</t>
  </si>
  <si>
    <t>Education</t>
  </si>
  <si>
    <t>Other non-food items</t>
  </si>
  <si>
    <t>Protection/legal services</t>
  </si>
  <si>
    <t xml:space="preserve">Type of aid received (3 months) : </t>
  </si>
  <si>
    <t>HHs reporting having received assistance in the 3 months prior to data collection</t>
  </si>
  <si>
    <t>Type of aid received (3 months) : Cash (multipurpose)</t>
  </si>
  <si>
    <t>Type of aid received (3 months) : Food</t>
  </si>
  <si>
    <t>Type of aid received (3 months) : Water</t>
  </si>
  <si>
    <t>Type of aid received (3 months) : Fuel</t>
  </si>
  <si>
    <t>Type of aid received (3 months) : Shelter</t>
  </si>
  <si>
    <t>Type of aid received (3 months) : Seasonal items</t>
  </si>
  <si>
    <t>Type of aid received (3 months) : Health services</t>
  </si>
  <si>
    <t>Type of aid received (3 months) : Education</t>
  </si>
  <si>
    <t>Type of aid received (3 months) : Other non-food items</t>
  </si>
  <si>
    <t>Type of aid received (3 months) : Protection/legal services</t>
  </si>
  <si>
    <t>Type of aid received (3 months) : Other</t>
  </si>
  <si>
    <t>Type of aid received (3 months) : Don't know</t>
  </si>
  <si>
    <t>Type of aid received (3 months) : Decline to answer</t>
  </si>
  <si>
    <t xml:space="preserve">Main barriers experienced when trying to receive assistance (3 months) : </t>
  </si>
  <si>
    <t>Have not tried to access</t>
  </si>
  <si>
    <t>Residing in an inaccessible area (e.g. remote, insecure)</t>
  </si>
  <si>
    <t>Residing in an area where providers do not operate</t>
  </si>
  <si>
    <t>Denied as a result of political affiliation</t>
  </si>
  <si>
    <t>Deemed ineligible or denied as a result of nationality</t>
  </si>
  <si>
    <t>Was deemed ineligible (e.g. working family members, high income, insufficient damage to structure)</t>
  </si>
  <si>
    <t>Lack of resources by providers</t>
  </si>
  <si>
    <t>Did not understand application procedures</t>
  </si>
  <si>
    <t>Did not know how to apply</t>
  </si>
  <si>
    <t>Subgroup : Assisted HHs (3 months)</t>
  </si>
  <si>
    <t>Main assistance reported as received by HHs in the 3 months prior to data collection</t>
  </si>
  <si>
    <t>% of households reporting experiencing barriers when trying to access assistance (3 months)</t>
  </si>
  <si>
    <t>Main barriers experienced when trying to receive assistance (3 months) : Have not tried to access</t>
  </si>
  <si>
    <t>Main barriers experienced when trying to receive assistance (3 months) : None or not applicable</t>
  </si>
  <si>
    <t>Main barriers experienced when trying to receive assistance (3 months) : Residing in an inaccessible area (e.g. remote, insecure)</t>
  </si>
  <si>
    <t>Main barriers experienced when trying to receive assistance (3 months) : Residing in an area where providers do not operate</t>
  </si>
  <si>
    <t>Main barriers experienced when trying to receive assistance (3 months) : Denied as a result of political affiliation</t>
  </si>
  <si>
    <t>Main barriers experienced when trying to receive assistance (3 months) : Deemed ineligible or denied as a result of nationality</t>
  </si>
  <si>
    <t>Main barriers experienced when trying to receive assistance (3 months) : Was deemed ineligible (e.g. working family members, high income, insufficient damage to structure)</t>
  </si>
  <si>
    <t>Main barriers experienced when trying to receive assistance (3 months) : Lack of resources by providers</t>
  </si>
  <si>
    <t>Main barriers experienced when trying to receive assistance (3 months) : Lack of civil documentation</t>
  </si>
  <si>
    <t>Main barriers experienced when trying to receive assistance (3 months) : Did not understand application procedures</t>
  </si>
  <si>
    <t>Main barriers experienced when trying to receive assistance (3 months) : Did not know how to apply</t>
  </si>
  <si>
    <t>Main barriers experienced when trying to receive assistance (3 months) : Other</t>
  </si>
  <si>
    <t>Main barriers experienced when trying to receive assistance (3 months) : Don't know</t>
  </si>
  <si>
    <t>Main barriers experienced when trying to receive assistance (3 months) : Decline to answer</t>
  </si>
  <si>
    <t>Information</t>
  </si>
  <si>
    <t xml:space="preserve">Prefered information type from humanitarian aid actors : </t>
  </si>
  <si>
    <t>Safety and security</t>
  </si>
  <si>
    <t>Status of housing</t>
  </si>
  <si>
    <t>Livelihoods</t>
  </si>
  <si>
    <t>Electricity services</t>
  </si>
  <si>
    <t>Healthcare</t>
  </si>
  <si>
    <t>Humanitarian assistance</t>
  </si>
  <si>
    <t>Legal services</t>
  </si>
  <si>
    <t>Housing, land and property services</t>
  </si>
  <si>
    <t>Explosive hazards clearance (mines, bombs, IEDs)</t>
  </si>
  <si>
    <t>Renewing official documentation</t>
  </si>
  <si>
    <t>MHPSS</t>
  </si>
  <si>
    <t>Women specialized services</t>
  </si>
  <si>
    <t>Assistance to return to country or origin</t>
  </si>
  <si>
    <t>I do not want to receive information</t>
  </si>
  <si>
    <t>Prefered information type from humanitarian aid actors reported by households</t>
  </si>
  <si>
    <t>Prefered information type from humanitarian aid actors : Safety and security</t>
  </si>
  <si>
    <t>Prefered information type from humanitarian aid actors : Status of housing</t>
  </si>
  <si>
    <t>Prefered information type from humanitarian aid actors : Livelihoods</t>
  </si>
  <si>
    <t>Prefered information type from humanitarian aid actors : Water</t>
  </si>
  <si>
    <t>Prefered information type from humanitarian aid actors : Electricity services</t>
  </si>
  <si>
    <t>Prefered information type from humanitarian aid actors : Education</t>
  </si>
  <si>
    <t>Prefered information type from humanitarian aid actors : Healthcare</t>
  </si>
  <si>
    <t>Prefered information type from humanitarian aid actors : Humanitarian assistance</t>
  </si>
  <si>
    <t>Prefered information type from humanitarian aid actors : Legal services</t>
  </si>
  <si>
    <t>Prefered information type from humanitarian aid actors : Housing, land and property services</t>
  </si>
  <si>
    <t>Prefered information type from humanitarian aid actors : Explosive hazards clearance (mines, bombs, IEDs)</t>
  </si>
  <si>
    <t>Prefered information type from humanitarian aid actors : Renewing official documentation</t>
  </si>
  <si>
    <t>Prefered information type from humanitarian aid actors : MHPSS</t>
  </si>
  <si>
    <t>Prefered information type from humanitarian aid actors : Women specialized services</t>
  </si>
  <si>
    <t>Prefered information type from humanitarian aid actors : Assistance to return to country or origin</t>
  </si>
  <si>
    <t>Prefered information type from humanitarian aid actors : I do not want to receive information</t>
  </si>
  <si>
    <t>Prefered information type from humanitarian aid actors : Other</t>
  </si>
  <si>
    <t>Prefered information type from humanitarian aid actors : Don't know</t>
  </si>
  <si>
    <t>Prefered information type from humanitarian aid actors : Decline to answer</t>
  </si>
  <si>
    <t xml:space="preserve">Prefered information channel : </t>
  </si>
  <si>
    <t>Phone call</t>
  </si>
  <si>
    <t>SMS</t>
  </si>
  <si>
    <t>Twitter</t>
  </si>
  <si>
    <t>Facebook</t>
  </si>
  <si>
    <t>WhatsApp</t>
  </si>
  <si>
    <t>Other Internet platform</t>
  </si>
  <si>
    <t>TV channel</t>
  </si>
  <si>
    <t>Radio station</t>
  </si>
  <si>
    <t>Printed newspapers, magazines</t>
  </si>
  <si>
    <t>Online newspapers and news websites</t>
  </si>
  <si>
    <t>Government representative or other authorities</t>
  </si>
  <si>
    <t>Community leader</t>
  </si>
  <si>
    <t>Religious leader</t>
  </si>
  <si>
    <t>Neighbour or friend</t>
  </si>
  <si>
    <t>National aid agency</t>
  </si>
  <si>
    <t>International aid agency</t>
  </si>
  <si>
    <t>CRM</t>
  </si>
  <si>
    <t xml:space="preserve">Using existing CRM to provide feedback on the aid received / aid implementation : </t>
  </si>
  <si>
    <t xml:space="preserve">Used the existing CRM to provide feedback (3 months) : </t>
  </si>
  <si>
    <t xml:space="preserve"> % of households reporting they would be willing to use existing complaint mechanism to report on aid provided or ways the aid was provided</t>
  </si>
  <si>
    <t>Using existing CRM to provide feedback on the aid received / aid implementation : Don't know</t>
  </si>
  <si>
    <t>Using existing CRM to provide feedback on the aid received / aid implementation : No</t>
  </si>
  <si>
    <t>Using existing CRM to provide feedback on the aid received / aid implementation : Yes</t>
  </si>
  <si>
    <t xml:space="preserve"> % of households reporting they used existing complaint mechanism to report on aid provided or ways the aid was provided in the 3 months prior to data collection</t>
  </si>
  <si>
    <t>Used the existing CRM to provide feedback (3 months) : Decline to answer</t>
  </si>
  <si>
    <t>Used the existing CRM to provide feedback (3 months) : Don't know</t>
  </si>
  <si>
    <t>Used the existing CRM to provide feedback (3 months) : No</t>
  </si>
  <si>
    <t>Used the existing CRM to provide feedback (3 months) : Yes</t>
  </si>
  <si>
    <t>HHs reporting they would not use CRM</t>
  </si>
  <si>
    <t>Complaints do not result in a positive change</t>
  </si>
  <si>
    <t>Judgement by the family and/or community</t>
  </si>
  <si>
    <t>Worry that negative feedback would affect future aid</t>
  </si>
  <si>
    <t>Lack of transparency in the process</t>
  </si>
  <si>
    <t>Negative experience with complaint handlers in the past</t>
  </si>
  <si>
    <t xml:space="preserve">Main reasons not using CRM : </t>
  </si>
  <si>
    <t>Main reasons not using CRM : Complaints do not result in a positive change</t>
  </si>
  <si>
    <t>Main reasons not using CRM : Judgement by the family and/or community</t>
  </si>
  <si>
    <t>Main reasons not using CRM : Worry that negative feedback would affect future aid</t>
  </si>
  <si>
    <t>Main reasons not using CRM : Fear that could services could not be accessed confidentially</t>
  </si>
  <si>
    <t>Main reasons not using CRM : Lack of transparency in the process</t>
  </si>
  <si>
    <t>Main reasons not using CRM : Negative experience with complaint handlers in the past</t>
  </si>
  <si>
    <t>Main reasons not using CRM : Other</t>
  </si>
  <si>
    <t>Main reasons not using CRM : Don't know</t>
  </si>
  <si>
    <t>Main reasons not using CRM : Decline to answer</t>
  </si>
  <si>
    <t>Subgroup : HH reporting they would not use the complaint mechanism</t>
  </si>
  <si>
    <t>No Migrant reported they would not use the CRM</t>
  </si>
  <si>
    <t>Documentation</t>
  </si>
  <si>
    <t>Lacking work permit for the principal wage earner without all members of the family with a valid ID</t>
  </si>
  <si>
    <t>% of HHs reporting lacking work permit for the principal wage earner, without all members of the family with a valid ID (combined indicator)</t>
  </si>
  <si>
    <t>Region</t>
  </si>
  <si>
    <t>GBV</t>
  </si>
  <si>
    <t>percentage</t>
  </si>
  <si>
    <t>South and Nabatieh</t>
  </si>
  <si>
    <t>North and Akkar</t>
  </si>
  <si>
    <t>Baalbek-El Hermel and Bekaa</t>
  </si>
  <si>
    <t>Beirut and Mount Lebanon</t>
  </si>
  <si>
    <t>Main safety and security concerns for women : None</t>
  </si>
  <si>
    <t xml:space="preserve"> Lebanese</t>
  </si>
  <si>
    <t>Security</t>
  </si>
  <si>
    <t>dont_know</t>
  </si>
  <si>
    <t xml:space="preserve"> PRL</t>
  </si>
  <si>
    <t xml:space="preserve">Main safety and security concerns for children with disabilities reported by HHs: </t>
  </si>
  <si>
    <t xml:space="preserve">  Lebanese</t>
  </si>
  <si>
    <t xml:space="preserve"> Migrants</t>
  </si>
  <si>
    <t xml:space="preserve">Main safety and security concerns for boys: </t>
  </si>
  <si>
    <t xml:space="preserve">Unsafe_Locations: </t>
  </si>
  <si>
    <t>markets</t>
  </si>
  <si>
    <t>social_community_areas</t>
  </si>
  <si>
    <t>route_school</t>
  </si>
  <si>
    <t>route_community_health</t>
  </si>
  <si>
    <t>route_home_religious</t>
  </si>
  <si>
    <t>in_home</t>
  </si>
  <si>
    <t>public_transport</t>
  </si>
  <si>
    <t>on_street_neighborhood</t>
  </si>
  <si>
    <t>other</t>
  </si>
  <si>
    <t>no</t>
  </si>
  <si>
    <t>yes</t>
  </si>
  <si>
    <t xml:space="preserve">Recreational Activities: </t>
  </si>
  <si>
    <t xml:space="preserve"> Could not afford transportation to health facility</t>
  </si>
  <si>
    <t xml:space="preserve"> Disability</t>
  </si>
  <si>
    <t xml:space="preserve"> Not safe/insecurity at facility</t>
  </si>
  <si>
    <t xml:space="preserve"> Lack of qualified staff at facility</t>
  </si>
  <si>
    <t xml:space="preserve"> Lack of staff to run the school</t>
  </si>
  <si>
    <t xml:space="preserve"> Lack of female staff at health facility</t>
  </si>
  <si>
    <t xml:space="preserve"> Don't know</t>
  </si>
  <si>
    <t xml:space="preserve">Child not living in the HH: </t>
  </si>
  <si>
    <t>Married and left the house</t>
  </si>
  <si>
    <t>Kidnapped/abducted</t>
  </si>
  <si>
    <t xml:space="preserve">Assistance received (3 months) :  </t>
  </si>
  <si>
    <t>cash</t>
  </si>
  <si>
    <t>food</t>
  </si>
  <si>
    <t>water</t>
  </si>
  <si>
    <t>fuel</t>
  </si>
  <si>
    <t>shelter</t>
  </si>
  <si>
    <t>seasonal</t>
  </si>
  <si>
    <t>health</t>
  </si>
  <si>
    <t>education</t>
  </si>
  <si>
    <t>other_nfi</t>
  </si>
  <si>
    <t>prot_legal</t>
  </si>
  <si>
    <t>don’t know</t>
  </si>
  <si>
    <t>Lack of documentation</t>
  </si>
  <si>
    <t>Water services</t>
  </si>
  <si>
    <t xml:space="preserve"> used existing complaint mechanism to report on aid provided or ways the aid was provided in the 3 months prior to data collection : </t>
  </si>
  <si>
    <t>Lack of confidentiality/data protection</t>
  </si>
  <si>
    <t>social community areas</t>
  </si>
  <si>
    <t>Main safety and security concerns for boys: None</t>
  </si>
  <si>
    <t>Main safety and security concerns for boys: Bullying</t>
  </si>
  <si>
    <t>Main safety and security concerns for boys: Corporal punishment</t>
  </si>
  <si>
    <t>Main safety and security concerns for boys: Begging</t>
  </si>
  <si>
    <t>Main safety and security concerns for boys: Being robbed</t>
  </si>
  <si>
    <t>Main safety and security concerns for boys: Being threatened with violence</t>
  </si>
  <si>
    <t>Main safety and security concerns for boys: Being kidnapped</t>
  </si>
  <si>
    <t>Main safety and security concerns for boys: Suffering from physical harassment or violence (not sexual)</t>
  </si>
  <si>
    <t>Main safety and security concerns for boys: Suffering from verbal harassment</t>
  </si>
  <si>
    <t>Main safety and security concerns for boys: Suffering from sexual harassment or violence</t>
  </si>
  <si>
    <t>Main safety and security concerns for boys: Discrimination or persecution (because of ethnicity, status, etc.)</t>
  </si>
  <si>
    <t>Main safety and security concerns for boys: Discrimination or persecution (because of gender identity or sexual orientation)</t>
  </si>
  <si>
    <t>Main safety and security concerns for boys: Being killed</t>
  </si>
  <si>
    <t>Main safety and security concerns for boys: Mine/UXOs</t>
  </si>
  <si>
    <t>Main safety and security concerns for boys: Being detained</t>
  </si>
  <si>
    <t>Main safety and security concerns for boys: Being exploited (i.e. being engaged in harmful forms of labor for economic gain of the exploiter)</t>
  </si>
  <si>
    <t>Main safety and security concerns for boys: Being sexually exploited in exchange of humanitarian aid, goods, services, money or preference treatment</t>
  </si>
  <si>
    <t>Main safety and security concerns for boys: Being recruited by armed groups</t>
  </si>
  <si>
    <t>Main safety and security concerns for boys: Being forcibly married</t>
  </si>
  <si>
    <t>Main safety and security concerns for boys: Being injured/killed by an explosive hazard</t>
  </si>
  <si>
    <t>Main safety and security concerns for boys: Being sent abroad to find work</t>
  </si>
  <si>
    <t>Main safety and security concerns for boys: Cyber bullying/exploitation/violence</t>
  </si>
  <si>
    <t>Main safety and security concerns for boys: Wildlife (e.g. dogs, scorpions or snakes)</t>
  </si>
  <si>
    <t>Main safety and security concerns for boys: Unsafe transportation infrastructure or arrangements</t>
  </si>
  <si>
    <t>Main safety and security concerns for boys: Electrical wiring or arrangements from lack of electricity (e.g. candle fires)</t>
  </si>
  <si>
    <t>Main safety and security concerns for boys: Weather or climactic conditions</t>
  </si>
  <si>
    <t>Main safety and security concerns for boys: Deportation</t>
  </si>
  <si>
    <t>Main safety and security concerns for boys: Other</t>
  </si>
  <si>
    <t>Main safety and security concerns for boys: Don't know</t>
  </si>
  <si>
    <t>Main safety and security concerns for girls : Deportation</t>
  </si>
  <si>
    <t>Main safety and security concerns for girls : Other</t>
  </si>
  <si>
    <t>Unsafe_Locations: markets</t>
  </si>
  <si>
    <t>Unsafe_Locations: social community areas</t>
  </si>
  <si>
    <t>Unsafe_Locations: route_school</t>
  </si>
  <si>
    <t>Unsafe_Locations: route_community_health</t>
  </si>
  <si>
    <t>Unsafe_Locations: route_home_religious</t>
  </si>
  <si>
    <t>Unsafe_Locations: in_home</t>
  </si>
  <si>
    <t>Unsafe_Locations: public_transport</t>
  </si>
  <si>
    <t>Unsafe_Locations: on_street_neighborhood</t>
  </si>
  <si>
    <t>Unsafe_Locations: other</t>
  </si>
  <si>
    <t>Unsafe_Locations: Don't know</t>
  </si>
  <si>
    <t>Unsafe_Locations: Decline to answer</t>
  </si>
  <si>
    <t>Unsafe_Locations: social_community_areas</t>
  </si>
  <si>
    <t xml:space="preserve">Don't know </t>
  </si>
  <si>
    <t xml:space="preserve">Psychosocial support for women and girls: </t>
  </si>
  <si>
    <t xml:space="preserve">Psychosocial support for women and girls: Don't know </t>
  </si>
  <si>
    <t>Psychosocial support for women and girls: no</t>
  </si>
  <si>
    <t>Psychosocial support for women and girls: yes</t>
  </si>
  <si>
    <t>Psychosocial support for women and girls: Don't know</t>
  </si>
  <si>
    <t>Recreational Activities: Don't know</t>
  </si>
  <si>
    <t>Recreational Activities: no</t>
  </si>
  <si>
    <t>Recreational Activities: yes</t>
  </si>
  <si>
    <t xml:space="preserve">Services offered for women and girls if they experience some form of violence: </t>
  </si>
  <si>
    <t>Services offered for women and girls if they experience some form of violence: Don't know</t>
  </si>
  <si>
    <t>Services offered for women and girls if they experience some form of violence: no</t>
  </si>
  <si>
    <t>Services offered for women and girls if they experience some form of violence: yes</t>
  </si>
  <si>
    <t>barriers experienced in attempting to access these services :  Could not afford transportation to health facility</t>
  </si>
  <si>
    <t>barriers experienced in attempting to access these services :  Disability</t>
  </si>
  <si>
    <t>barriers experienced in attempting to access these services : barriers experienced in attempting to access these services : No means of transport</t>
  </si>
  <si>
    <t>barriers experienced in attempting to access these services :  Not safe/insecurity at facility</t>
  </si>
  <si>
    <t>barriers experienced in attempting to access these services :  Lack of qualified staff at facility</t>
  </si>
  <si>
    <t>barriers experienced in attempting to access these services :  Lack of staff to run the school</t>
  </si>
  <si>
    <t>barriers experienced in attempting to access these services :  Lack of female staff at health facility</t>
  </si>
  <si>
    <t>barriers experienced in attempting to access these services : barriers experienced in attempting to access these services : Could not take time off work / from caring for children</t>
  </si>
  <si>
    <t>barriers experienced in attempting to access these services :  Don't know</t>
  </si>
  <si>
    <t>Child not living in the HH: Don't know</t>
  </si>
  <si>
    <t>Child not living in the HH: No</t>
  </si>
  <si>
    <t>Child not living in the HH: Yes</t>
  </si>
  <si>
    <t>Reasons explaining a child living away : Married and left the house</t>
  </si>
  <si>
    <t>Reasons explaining a child living away : Kidnapped/abducted</t>
  </si>
  <si>
    <t>Assistance received (3 months) :  No</t>
  </si>
  <si>
    <t>Assistance received (3 months) :  Yes</t>
  </si>
  <si>
    <t>Assistance received (3 months) :  dont_know</t>
  </si>
  <si>
    <t>Type of aid received (3 months) : cash</t>
  </si>
  <si>
    <t>Type of aid received (3 months) : food</t>
  </si>
  <si>
    <t>Type of aid received (3 months) : water</t>
  </si>
  <si>
    <t>Type of aid received (3 months) : fuel</t>
  </si>
  <si>
    <t>Type of aid received (3 months) : shelter</t>
  </si>
  <si>
    <t>Type of aid received (3 months) : seasonal</t>
  </si>
  <si>
    <t>Type of aid received (3 months) : health</t>
  </si>
  <si>
    <t>Type of aid received (3 months) : education</t>
  </si>
  <si>
    <t>Type of aid received (3 months) : other_nfi</t>
  </si>
  <si>
    <t>Type of aid received (3 months) : prot_legal</t>
  </si>
  <si>
    <t>Type of aid received (3 months) : other</t>
  </si>
  <si>
    <t>Type of aid received (3 months) : don’t know</t>
  </si>
  <si>
    <t>Main barriers experienced when trying to receive assistance (3 months) : None</t>
  </si>
  <si>
    <t>Main barriers experienced when trying to receive assistance (3 months) : Lack of documentation</t>
  </si>
  <si>
    <t>Prefered information type from humanitarian aid actors : Water services</t>
  </si>
  <si>
    <t xml:space="preserve"> used existing complaint mechanism to report on aid provided or ways the aid was provided in the 3 months prior to data collection : No</t>
  </si>
  <si>
    <t xml:space="preserve"> used existing complaint mechanism to report on aid provided or ways the aid was provided in the 3 months prior to data collection : Yes</t>
  </si>
  <si>
    <t xml:space="preserve"> used existing complaint mechanism to report on aid provided or ways the aid was provided in the 3 months prior to data collection : Decline to answer</t>
  </si>
  <si>
    <t xml:space="preserve"> used existing complaint mechanism to report on aid provided or ways the aid was provided in the 3 months prior to data collection : Don't know</t>
  </si>
  <si>
    <t>Main reasons not using CRM : Lack of confidentiality/data protection</t>
  </si>
  <si>
    <t xml:space="preserve">None </t>
  </si>
  <si>
    <t xml:space="preserve">Corporal punishment </t>
  </si>
  <si>
    <t xml:space="preserve">Begging </t>
  </si>
  <si>
    <t xml:space="preserve">Being robbed </t>
  </si>
  <si>
    <t xml:space="preserve">Being threatened with violence </t>
  </si>
  <si>
    <t xml:space="preserve">Being kidnapped </t>
  </si>
  <si>
    <t xml:space="preserve">Suffering from physical harassment or violence (not sexual) </t>
  </si>
  <si>
    <t xml:space="preserve">Suffering from verbal harassment </t>
  </si>
  <si>
    <t xml:space="preserve">Suffering from sexual harassment or violence </t>
  </si>
  <si>
    <t xml:space="preserve">Discrimination or persecution (because of ethnicity, status, etc.) </t>
  </si>
  <si>
    <t xml:space="preserve">Discrimination or persecution (because of gender identity or sexual orientation) </t>
  </si>
  <si>
    <t xml:space="preserve">Being killed </t>
  </si>
  <si>
    <t xml:space="preserve">Mine/UXOs </t>
  </si>
  <si>
    <t xml:space="preserve">Being detained </t>
  </si>
  <si>
    <t xml:space="preserve">Being exploited (i.e. being engaged in harmful forms of labor for economic gain of the exploiter) </t>
  </si>
  <si>
    <t xml:space="preserve">Being sexually exploited in exchange of humanitarian aid, goods, services, money or preference treatment </t>
  </si>
  <si>
    <t xml:space="preserve">Being recruited by armed groups </t>
  </si>
  <si>
    <t xml:space="preserve">Being forcibly married </t>
  </si>
  <si>
    <t xml:space="preserve">Being injured/killed by an explosive hazard </t>
  </si>
  <si>
    <t xml:space="preserve">Being sent abroad to find work </t>
  </si>
  <si>
    <t xml:space="preserve">Cyber bullying/exploitation/violence </t>
  </si>
  <si>
    <t xml:space="preserve">Wildlife (e.g. dogs, scorpions or snakes) </t>
  </si>
  <si>
    <t xml:space="preserve">Unsafe transportation infrastructure or arrangements </t>
  </si>
  <si>
    <t xml:space="preserve">Electrical wiring or arrangements from lack of electricity (e.g. candle fires) </t>
  </si>
  <si>
    <t xml:space="preserve">Weather or climactic conditions </t>
  </si>
  <si>
    <t xml:space="preserve">Deportation </t>
  </si>
  <si>
    <t xml:space="preserve">Other </t>
  </si>
  <si>
    <t xml:space="preserve">Decline to answer </t>
  </si>
  <si>
    <t xml:space="preserve">Main safety and security concerns for women : Decline to answer </t>
  </si>
  <si>
    <t>CwD</t>
  </si>
  <si>
    <t xml:space="preserve">Women feeling unsafe in certain areas :  </t>
  </si>
  <si>
    <t xml:space="preserve">Psychosocial support </t>
  </si>
  <si>
    <t xml:space="preserve">Psychosocial support: </t>
  </si>
  <si>
    <t>Psychosocial support: Don't know</t>
  </si>
  <si>
    <t>Psychosocial support: No</t>
  </si>
  <si>
    <t>Psychosocial support Yes</t>
  </si>
  <si>
    <t xml:space="preserve">Recreational activities: </t>
  </si>
  <si>
    <t>Recreational activities: Don't know</t>
  </si>
  <si>
    <t>Recreational activities: No</t>
  </si>
  <si>
    <t>Recreational activities: Yes</t>
  </si>
  <si>
    <t>none</t>
  </si>
  <si>
    <t>inconvenient_hours</t>
  </si>
  <si>
    <t>long_wait</t>
  </si>
  <si>
    <t>cost_transportation</t>
  </si>
  <si>
    <t>cost_service</t>
  </si>
  <si>
    <t>disability</t>
  </si>
  <si>
    <t>no_transportation</t>
  </si>
  <si>
    <t>insecurity_facility</t>
  </si>
  <si>
    <t>insecurity_travel_facility</t>
  </si>
  <si>
    <t>lack_qualified_staff</t>
  </si>
  <si>
    <t>lack_staff</t>
  </si>
  <si>
    <t>lack_female_staff</t>
  </si>
  <si>
    <t>no_free_time</t>
  </si>
  <si>
    <t>language_communication</t>
  </si>
  <si>
    <t>lack_docs</t>
  </si>
  <si>
    <t>employer_prevented</t>
  </si>
  <si>
    <t>lack_confidentiality</t>
  </si>
  <si>
    <t>dk</t>
  </si>
  <si>
    <t>decline</t>
  </si>
  <si>
    <t>barriers experienced in attempting to access these services : none</t>
  </si>
  <si>
    <t>barriers experienced in attempting to access these services : inconvenient_hours</t>
  </si>
  <si>
    <t>barriers experienced in attempting to access these services : long_wait</t>
  </si>
  <si>
    <t>barriers experienced in attempting to access these services : cost_transportation</t>
  </si>
  <si>
    <t>barriers experienced in attempting to access these services : cost_service</t>
  </si>
  <si>
    <t>barriers experienced in attempting to access these services : disability</t>
  </si>
  <si>
    <t>barriers experienced in attempting to access these services : no_transportation</t>
  </si>
  <si>
    <t>barriers experienced in attempting to access these services : insecurity_facility</t>
  </si>
  <si>
    <t>barriers experienced in attempting to access these services : insecurity_travel_facility</t>
  </si>
  <si>
    <t>barriers experienced in attempting to access these services : lack_qualified_staff</t>
  </si>
  <si>
    <t>barriers experienced in attempting to access these services : lack_staff</t>
  </si>
  <si>
    <t>barriers experienced in attempting to access these services : lack_female_staff</t>
  </si>
  <si>
    <t>barriers experienced in attempting to access these services : no_free_time</t>
  </si>
  <si>
    <t>barriers experienced in attempting to access these services : language_communication</t>
  </si>
  <si>
    <t>barriers experienced in attempting to access these services : lack_docs</t>
  </si>
  <si>
    <t>barriers experienced in attempting to access these services : employer_prevented</t>
  </si>
  <si>
    <t>barriers experienced in attempting to access these services : lack_confidentiality</t>
  </si>
  <si>
    <t>barriers experienced in attempting to access these services : other</t>
  </si>
  <si>
    <t>barriers experienced in attempting to access these services : dk</t>
  </si>
  <si>
    <t>barriers experienced in attempting to access these services : decline</t>
  </si>
  <si>
    <t>Education services</t>
  </si>
  <si>
    <t>Type of aid received (3 months) : Education services</t>
  </si>
  <si>
    <t>Child Protection</t>
  </si>
  <si>
    <t>average</t>
  </si>
  <si>
    <t>Sample was not enough to be used for the District Analysis</t>
  </si>
  <si>
    <t xml:space="preserve">Main safety and security concerns for women : None </t>
  </si>
  <si>
    <t xml:space="preserve">Main safety and security concerns for women : Corporal punishment </t>
  </si>
  <si>
    <t xml:space="preserve">Main safety and security concerns for women : Begging </t>
  </si>
  <si>
    <t xml:space="preserve">Main safety and security concerns for women : Being robbed </t>
  </si>
  <si>
    <t xml:space="preserve">Main safety and security concerns for women : Being threatened with violence </t>
  </si>
  <si>
    <t xml:space="preserve">Main safety and security concerns for women : Being kidnapped </t>
  </si>
  <si>
    <t xml:space="preserve">Main safety and security concerns for women : Suffering from physical harassment or violence (not sexual) </t>
  </si>
  <si>
    <t xml:space="preserve">Main safety and security concerns for women : Suffering from verbal harassment </t>
  </si>
  <si>
    <t xml:space="preserve">Main safety and security concerns for women : Suffering from sexual harassment or violence </t>
  </si>
  <si>
    <t xml:space="preserve">Main safety and security concerns for women : Discrimination or persecution (because of ethnicity, status, etc.) </t>
  </si>
  <si>
    <t xml:space="preserve">Main safety and security concerns for women : Discrimination or persecution (because of gender identity or sexual orientation) </t>
  </si>
  <si>
    <t xml:space="preserve">Main safety and security concerns for women : Being killed </t>
  </si>
  <si>
    <t xml:space="preserve">Main safety and security concerns for women : Mine/UXOs </t>
  </si>
  <si>
    <t xml:space="preserve">Main safety and security concerns for women : Being detained </t>
  </si>
  <si>
    <t xml:space="preserve">Main safety and security concerns for women : Being exploited (i.e. being engaged in harmful forms of labor for economic gain of the exploiter) </t>
  </si>
  <si>
    <t xml:space="preserve">Main safety and security concerns for women : Being sexually exploited in exchange of humanitarian aid, goods, services, money or preference treatment </t>
  </si>
  <si>
    <t xml:space="preserve">Main safety and security concerns for women : Being recruited by armed groups </t>
  </si>
  <si>
    <t xml:space="preserve">Main safety and security concerns for women : Being forcibly married </t>
  </si>
  <si>
    <t xml:space="preserve">Main safety and security concerns for women : Being injured/killed by an explosive hazard </t>
  </si>
  <si>
    <t xml:space="preserve">Main safety and security concerns for women : Being sent abroad to find work </t>
  </si>
  <si>
    <t xml:space="preserve">Main safety and security concerns for women : Cyber bullying/exploitation/violence </t>
  </si>
  <si>
    <t xml:space="preserve">Main safety and security concerns for women : Wildlife (e.g. dogs, scorpions or snakes) </t>
  </si>
  <si>
    <t xml:space="preserve">Main safety and security concerns for women : Unsafe transportation infrastructure or arrangements </t>
  </si>
  <si>
    <t xml:space="preserve">Main safety and security concerns for women : Electrical wiring or arrangements from lack of electricity (e.g. candle fires) </t>
  </si>
  <si>
    <t xml:space="preserve">Main safety and security concerns for women : Weather or climactic conditions </t>
  </si>
  <si>
    <t xml:space="preserve">Main safety and security concerns for women : Deportation </t>
  </si>
  <si>
    <t xml:space="preserve">Main safety and security concerns for women : Other </t>
  </si>
  <si>
    <t xml:space="preserve">Main safety and security concerns for women : Don't know </t>
  </si>
  <si>
    <t>Subgroup: HH with at least one boy member</t>
  </si>
  <si>
    <t>Subgroup: HH with at leat one female member</t>
  </si>
  <si>
    <t>Subgroup: HH with at least one child with disability member</t>
  </si>
  <si>
    <t>Subgroup: HH with at least one girl member</t>
  </si>
  <si>
    <t>Subgroup: HH with at least one woman member</t>
  </si>
  <si>
    <t>Main barriers of access reported as experiences by HHs when attempting to address those services</t>
  </si>
  <si>
    <t>Subgroup: Among HHs who reported accessing those services</t>
  </si>
  <si>
    <t>Main reasons reported by HH to justify they would not use existing complaint mechanism to report on aid provided or ways the aid was provided in the 3 months prior to data collection</t>
  </si>
  <si>
    <t>Subgroup : HHs assisted</t>
  </si>
  <si>
    <t xml:space="preserve"> % of households reporting they used the existing complaint mechanism to report on aid provided or ways the aid was provided</t>
  </si>
  <si>
    <t>Subgroup : Assisted HHs</t>
  </si>
  <si>
    <t>HH with at least one woman member</t>
  </si>
  <si>
    <t>HH with at least one girl member</t>
  </si>
  <si>
    <t>HH with at least one boy member</t>
  </si>
  <si>
    <t>HHs reporting at least one child not living with the HH during the data collection</t>
  </si>
  <si>
    <t>Among HHs who reported accessing those services</t>
  </si>
  <si>
    <t>Assisted HHs (3 months)</t>
  </si>
  <si>
    <t xml:space="preserve">Women feeling unsafe in certain areas :  Decline to answer </t>
  </si>
  <si>
    <t xml:space="preserve">HHs preferred means (channel) of receiving information: </t>
  </si>
  <si>
    <t xml:space="preserve"> %  of HHs reported preferred means (channel) of receiving information:</t>
  </si>
  <si>
    <t>HHs preferred means (channel) of receiving information: Community leader</t>
  </si>
  <si>
    <t>HHs preferred means (channel) of receiving information: Decline to answer</t>
  </si>
  <si>
    <t>HHs preferred means (channel) of receiving information: Don't know</t>
  </si>
  <si>
    <t>HHs preferred means (channel) of receiving information: Facebook</t>
  </si>
  <si>
    <t>HHs preferred means (channel) of receiving information: Government representative or other authorities</t>
  </si>
  <si>
    <t>HHs preferred means (channel) of receiving information: International aid agency</t>
  </si>
  <si>
    <t>HHs preferred means (channel) of receiving information: National aid agency</t>
  </si>
  <si>
    <t>HHs preferred means (channel) of receiving information: Neighbour or friend</t>
  </si>
  <si>
    <t>HHs preferred means (channel) of receiving information: Online newspapers and news websites</t>
  </si>
  <si>
    <t>HHs preferred means (channel) of receiving information: Printed newspapers, magazines</t>
  </si>
  <si>
    <t>HHs preferred means (channel) of receiving information: Other</t>
  </si>
  <si>
    <t>HHs preferred means (channel) of receiving information: Other Internet platform</t>
  </si>
  <si>
    <t>HHs preferred means (channel) of receiving information: Phone call</t>
  </si>
  <si>
    <t>HHs preferred means (channel) of receiving information: Radio station</t>
  </si>
  <si>
    <t>HHs preferred means (channel) of receiving information: Religious leader</t>
  </si>
  <si>
    <t>HHs preferred means (channel) of receiving information: SMS</t>
  </si>
  <si>
    <t>HHs preferred means (channel) of receiving information: TV channel</t>
  </si>
  <si>
    <t>HHs preferred means (channel) of receiving information: Twitter</t>
  </si>
  <si>
    <t>HHs preferred means (channel) of receiving information: WhatsApp</t>
  </si>
  <si>
    <r>
      <t xml:space="preserve">Multi-sectoral needs assessment (MSNA) - </t>
    </r>
    <r>
      <rPr>
        <b/>
        <sz val="11"/>
        <color rgb="FF000000"/>
        <rFont val="Leelawadee"/>
        <family val="2"/>
      </rPr>
      <t>Protection</t>
    </r>
  </si>
  <si>
    <t>In addition, the assessment focused on 3 groups of population : Lebanese, migrants and Palestine Refugees in Lebanon (PRL). Almost all interviews were conducted face-to-face, by a pair of enumerators (male and female).</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</si>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</sst>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b/>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i/>
      <sz val="10"/>
      <color theme="1"/>
      <name val="Leelawadee"/>
      <family val="2"/>
    </font>
    <font>
      <b/>
      <sz val="11"/>
      <name val="Leelawadee"/>
      <family val="2"/>
    </font>
    <font>
      <b/>
      <i/>
      <sz val="11"/>
      <color theme="1"/>
      <name val="Leelawadee"/>
      <family val="2"/>
    </font>
    <font>
      <b/>
      <sz val="11"/>
      <color theme="0"/>
      <name val="Leelawadee"/>
      <family val="2"/>
    </font>
    <font>
      <i/>
      <sz val="11"/>
      <color theme="1"/>
      <name val="Leelawadee"/>
      <family val="2"/>
    </font>
    <font>
      <i/>
      <sz val="11"/>
      <name val="Leelawadee"/>
      <family val="2"/>
    </font>
    <font>
      <b/>
      <sz val="9"/>
      <color theme="0"/>
      <name val="Leelawadee"/>
      <family val="2"/>
    </font>
    <font>
      <sz val="11"/>
      <color theme="0"/>
      <name val="Leelawadee"/>
      <family val="2"/>
    </font>
    <font>
      <b/>
      <sz val="11"/>
      <color rgb="FF000000"/>
      <name val="Leelawadee"/>
      <family val="2"/>
    </font>
    <font>
      <sz val="11"/>
      <color rgb="FF000000"/>
      <name val="Arial Narrow"/>
    </font>
  </fonts>
  <fills count="14">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dotted">
        <color rgb="FFEE5859"/>
      </left>
      <right style="dotted">
        <color rgb="FFEE5859"/>
      </right>
      <top/>
      <bottom style="dotted">
        <color rgb="FFEE5859"/>
      </bottom>
      <diagonal/>
    </border>
    <border>
      <left style="dotted">
        <color rgb="FFEE5859"/>
      </left>
      <right style="dotted">
        <color rgb="FFEE5859"/>
      </right>
      <top style="dotted">
        <color rgb="FFEE5859"/>
      </top>
      <bottom/>
      <diagonal/>
    </border>
    <border>
      <left style="thin">
        <color rgb="FF4F81BD"/>
      </left>
      <right style="thin">
        <color rgb="FF4F81BD"/>
      </right>
      <top style="thin">
        <color rgb="FF4F81BD"/>
      </top>
      <bottom style="thin">
        <color rgb="FF4F81BD"/>
      </bottom>
      <diagonal/>
    </border>
    <border>
      <left style="thin">
        <color rgb="FF4F81BD"/>
      </left>
      <right style="thin">
        <color rgb="FF4F81BD"/>
      </right>
      <top/>
      <bottom/>
      <diagonal/>
    </border>
    <border>
      <left/>
      <right style="thin">
        <color rgb="FF4F81BD"/>
      </right>
      <top/>
      <bottom/>
      <diagonal/>
    </border>
    <border>
      <left style="hair">
        <color rgb="FFEE5859"/>
      </left>
      <right/>
      <top style="hair">
        <color rgb="FFEE5859"/>
      </top>
      <bottom style="hair">
        <color rgb="FFEE5859"/>
      </bottom>
      <diagonal/>
    </border>
    <border>
      <left style="thin">
        <color rgb="FF4F81BD"/>
      </left>
      <right/>
      <top style="thin">
        <color rgb="FF4F81BD"/>
      </top>
      <bottom style="thin">
        <color rgb="FF4F81BD"/>
      </bottom>
      <diagonal/>
    </border>
    <border>
      <left style="thin">
        <color rgb="FF4F81BD"/>
      </left>
      <right/>
      <top/>
      <bottom/>
      <diagonal/>
    </border>
    <border>
      <left/>
      <right style="thin">
        <color rgb="FF4F81BD"/>
      </right>
      <top style="thin">
        <color rgb="FF4F81BD"/>
      </top>
      <bottom style="thin">
        <color rgb="FF4F81BD"/>
      </bottom>
      <diagonal/>
    </border>
    <border>
      <left style="hair">
        <color rgb="FFEE5859"/>
      </left>
      <right style="hair">
        <color rgb="FFEE5859"/>
      </right>
      <top/>
      <bottom style="hair">
        <color rgb="FFEE5859"/>
      </bottom>
      <diagonal/>
    </border>
  </borders>
  <cellStyleXfs count="4">
    <xf numFmtId="0" fontId="0" fillId="0" borderId="0"/>
    <xf numFmtId="0" fontId="2" fillId="0" borderId="0"/>
    <xf numFmtId="0" fontId="3" fillId="0" borderId="0" applyNumberFormat="0" applyFill="0" applyBorder="0" applyAlignment="0" applyProtection="0"/>
    <xf numFmtId="9" fontId="4" fillId="0" borderId="0" applyFont="0" applyFill="0" applyBorder="0" applyAlignment="0" applyProtection="0"/>
  </cellStyleXfs>
  <cellXfs count="128">
    <xf numFmtId="0" fontId="0" fillId="0" borderId="0" xfId="0"/>
    <xf numFmtId="0" fontId="1" fillId="0" borderId="0" xfId="0" applyFont="1" applyAlignment="1">
      <alignment horizontal="center"/>
    </xf>
    <xf numFmtId="0" fontId="5" fillId="0" borderId="3" xfId="0" applyFont="1" applyBorder="1" applyAlignment="1">
      <alignment vertical="center" wrapText="1"/>
    </xf>
    <xf numFmtId="0" fontId="6" fillId="0" borderId="4" xfId="0" applyFont="1" applyBorder="1" applyAlignment="1">
      <alignment wrapText="1"/>
    </xf>
    <xf numFmtId="0" fontId="7" fillId="7" borderId="4" xfId="0" applyFont="1" applyFill="1" applyBorder="1" applyAlignment="1">
      <alignment vertical="center" wrapText="1"/>
    </xf>
    <xf numFmtId="17" fontId="7" fillId="7" borderId="4" xfId="0" applyNumberFormat="1" applyFont="1" applyFill="1" applyBorder="1" applyAlignment="1">
      <alignment horizontal="left" vertical="center" wrapText="1"/>
    </xf>
    <xf numFmtId="0" fontId="8" fillId="8" borderId="4" xfId="0" applyFont="1" applyFill="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2" applyFont="1" applyBorder="1" applyAlignment="1">
      <alignment vertical="center" wrapText="1"/>
    </xf>
    <xf numFmtId="0" fontId="10" fillId="0" borderId="4" xfId="0" applyFont="1" applyBorder="1" applyAlignment="1">
      <alignment vertical="center" wrapText="1"/>
    </xf>
    <xf numFmtId="0" fontId="6" fillId="0" borderId="6" xfId="0" applyFont="1" applyBorder="1" applyAlignment="1">
      <alignment wrapText="1"/>
    </xf>
    <xf numFmtId="0" fontId="6" fillId="10" borderId="6" xfId="0" applyFont="1" applyFill="1" applyBorder="1" applyAlignment="1">
      <alignment wrapText="1"/>
    </xf>
    <xf numFmtId="0" fontId="11" fillId="10" borderId="4" xfId="0" applyFont="1" applyFill="1" applyBorder="1" applyAlignment="1">
      <alignment vertical="center" wrapText="1"/>
    </xf>
    <xf numFmtId="0" fontId="12" fillId="10" borderId="0" xfId="0" applyFont="1" applyFill="1"/>
    <xf numFmtId="49" fontId="7" fillId="0" borderId="4" xfId="0" applyNumberFormat="1" applyFont="1" applyBorder="1" applyAlignment="1">
      <alignment horizontal="left" vertical="center" wrapText="1"/>
    </xf>
    <xf numFmtId="0" fontId="7" fillId="11" borderId="4" xfId="0" applyFont="1" applyFill="1" applyBorder="1" applyAlignment="1">
      <alignment vertical="center" wrapText="1"/>
    </xf>
    <xf numFmtId="0" fontId="7" fillId="11" borderId="5" xfId="0" applyFont="1" applyFill="1" applyBorder="1" applyAlignment="1">
      <alignment vertical="center" wrapText="1"/>
    </xf>
    <xf numFmtId="0" fontId="13" fillId="4" borderId="0" xfId="0" applyFont="1" applyFill="1"/>
    <xf numFmtId="0" fontId="14" fillId="5" borderId="0" xfId="0" applyFont="1" applyFill="1"/>
    <xf numFmtId="0" fontId="6" fillId="0" borderId="0" xfId="0" applyFont="1"/>
    <xf numFmtId="164" fontId="15" fillId="0" borderId="2" xfId="3" applyNumberFormat="1" applyFont="1" applyBorder="1" applyAlignment="1">
      <alignment horizontal="center"/>
    </xf>
    <xf numFmtId="0" fontId="6" fillId="0" borderId="7" xfId="0" applyFont="1" applyBorder="1"/>
    <xf numFmtId="0" fontId="7" fillId="0" borderId="7" xfId="0" applyFont="1" applyBorder="1" applyAlignment="1">
      <alignment horizontal="left" vertical="center"/>
    </xf>
    <xf numFmtId="2" fontId="7" fillId="0" borderId="7" xfId="0" applyNumberFormat="1" applyFont="1" applyBorder="1" applyAlignment="1">
      <alignment horizontal="right" vertical="center"/>
    </xf>
    <xf numFmtId="0" fontId="7" fillId="0" borderId="7" xfId="0" applyFont="1" applyFill="1" applyBorder="1" applyAlignment="1">
      <alignment horizontal="left" vertical="center"/>
    </xf>
    <xf numFmtId="0" fontId="6" fillId="0" borderId="7" xfId="0" applyFont="1" applyFill="1" applyBorder="1"/>
    <xf numFmtId="0" fontId="7" fillId="0" borderId="8" xfId="0" applyFont="1" applyFill="1" applyBorder="1" applyAlignment="1">
      <alignment horizontal="left" vertical="center"/>
    </xf>
    <xf numFmtId="0" fontId="17" fillId="0" borderId="7" xfId="0" applyFont="1" applyBorder="1" applyAlignment="1">
      <alignment horizontal="center" wrapText="1"/>
    </xf>
    <xf numFmtId="164" fontId="15" fillId="0" borderId="10" xfId="3" applyNumberFormat="1" applyFont="1" applyBorder="1" applyAlignment="1">
      <alignment horizontal="center"/>
    </xf>
    <xf numFmtId="0" fontId="6" fillId="0" borderId="9" xfId="0" applyFont="1" applyBorder="1"/>
    <xf numFmtId="0" fontId="6" fillId="0" borderId="9" xfId="0" applyFont="1" applyFill="1" applyBorder="1"/>
    <xf numFmtId="0" fontId="6" fillId="0" borderId="11" xfId="0" applyFont="1" applyBorder="1"/>
    <xf numFmtId="0" fontId="6" fillId="0" borderId="8" xfId="0" applyFont="1" applyFill="1" applyBorder="1"/>
    <xf numFmtId="0" fontId="7" fillId="0" borderId="0" xfId="0" applyFont="1" applyFill="1" applyBorder="1" applyAlignment="1">
      <alignment horizontal="left" vertical="center"/>
    </xf>
    <xf numFmtId="0" fontId="6" fillId="0" borderId="12" xfId="0" applyFont="1" applyBorder="1"/>
    <xf numFmtId="2" fontId="7" fillId="0" borderId="7" xfId="0" applyNumberFormat="1" applyFont="1" applyFill="1" applyBorder="1" applyAlignment="1">
      <alignment horizontal="right" vertical="center"/>
    </xf>
    <xf numFmtId="0" fontId="0" fillId="0" borderId="0" xfId="0" applyFill="1"/>
    <xf numFmtId="0" fontId="20" fillId="0" borderId="13" xfId="0" applyFont="1" applyBorder="1" applyAlignment="1">
      <alignment horizontal="left" vertical="center"/>
    </xf>
    <xf numFmtId="0" fontId="6" fillId="12" borderId="7" xfId="0" applyFont="1" applyFill="1" applyBorder="1"/>
    <xf numFmtId="0" fontId="17" fillId="0" borderId="0" xfId="0" applyFont="1" applyFill="1" applyBorder="1"/>
    <xf numFmtId="0" fontId="20" fillId="0" borderId="15" xfId="0" applyFont="1" applyFill="1" applyBorder="1" applyAlignment="1">
      <alignment horizontal="left" vertical="center"/>
    </xf>
    <xf numFmtId="0" fontId="20" fillId="0" borderId="14" xfId="0" applyFont="1" applyFill="1" applyBorder="1" applyAlignment="1">
      <alignment horizontal="left" vertical="center"/>
    </xf>
    <xf numFmtId="165" fontId="15" fillId="0" borderId="10" xfId="3" applyNumberFormat="1" applyFont="1" applyBorder="1" applyAlignment="1">
      <alignment horizontal="center"/>
    </xf>
    <xf numFmtId="0" fontId="21" fillId="0" borderId="0" xfId="0" applyFont="1" applyFill="1" applyAlignment="1">
      <alignment wrapText="1"/>
    </xf>
    <xf numFmtId="0" fontId="16" fillId="0" borderId="0" xfId="0" applyFont="1" applyFill="1"/>
    <xf numFmtId="0" fontId="7" fillId="0" borderId="16" xfId="0" applyFont="1" applyBorder="1" applyAlignment="1">
      <alignment horizontal="left" vertical="center"/>
    </xf>
    <xf numFmtId="0" fontId="0" fillId="0" borderId="16" xfId="0" applyFill="1" applyBorder="1"/>
    <xf numFmtId="0" fontId="6" fillId="0" borderId="16" xfId="0" applyFont="1" applyFill="1" applyBorder="1"/>
    <xf numFmtId="0" fontId="20" fillId="0" borderId="17" xfId="0" applyFont="1" applyBorder="1" applyAlignment="1">
      <alignment horizontal="left" vertical="center"/>
    </xf>
    <xf numFmtId="0" fontId="20" fillId="0" borderId="18" xfId="0" applyFont="1" applyFill="1" applyBorder="1" applyAlignment="1">
      <alignment horizontal="left" vertical="center"/>
    </xf>
    <xf numFmtId="0" fontId="18" fillId="0" borderId="19" xfId="0" applyFont="1" applyBorder="1" applyAlignment="1">
      <alignment horizontal="left" vertical="center"/>
    </xf>
    <xf numFmtId="0" fontId="17" fillId="0" borderId="9" xfId="0" applyFont="1" applyBorder="1" applyAlignment="1">
      <alignment horizontal="center" wrapText="1"/>
    </xf>
    <xf numFmtId="0" fontId="17" fillId="9" borderId="9" xfId="0" applyFont="1" applyFill="1" applyBorder="1" applyAlignment="1">
      <alignment horizontal="center" wrapText="1"/>
    </xf>
    <xf numFmtId="0" fontId="7" fillId="0" borderId="20" xfId="0" applyFont="1" applyFill="1" applyBorder="1" applyAlignment="1">
      <alignment horizontal="left" vertical="center"/>
    </xf>
    <xf numFmtId="2" fontId="7" fillId="0" borderId="7" xfId="0" applyNumberFormat="1" applyFont="1" applyBorder="1" applyAlignment="1">
      <alignment horizontal="left" vertical="center"/>
    </xf>
    <xf numFmtId="0" fontId="18" fillId="0" borderId="13" xfId="0" applyFont="1" applyBorder="1" applyAlignment="1">
      <alignment horizontal="left" vertical="center"/>
    </xf>
    <xf numFmtId="0" fontId="0" fillId="0" borderId="0" xfId="0" applyAlignment="1">
      <alignment wrapText="1"/>
    </xf>
    <xf numFmtId="10" fontId="15" fillId="0" borderId="10" xfId="3" applyNumberFormat="1" applyFont="1" applyBorder="1" applyAlignment="1">
      <alignment horizontal="center"/>
    </xf>
    <xf numFmtId="10" fontId="18" fillId="0" borderId="13" xfId="0" applyNumberFormat="1" applyFont="1" applyBorder="1" applyAlignment="1">
      <alignment horizontal="left" vertical="center"/>
    </xf>
    <xf numFmtId="10" fontId="7" fillId="0" borderId="7" xfId="0" applyNumberFormat="1" applyFont="1" applyBorder="1" applyAlignment="1">
      <alignment horizontal="left" vertical="center"/>
    </xf>
    <xf numFmtId="0" fontId="17" fillId="0" borderId="0" xfId="0" applyFont="1"/>
    <xf numFmtId="0" fontId="23" fillId="0" borderId="0" xfId="0" applyFont="1"/>
    <xf numFmtId="0" fontId="24" fillId="2" borderId="0" xfId="0" applyFont="1" applyFill="1"/>
    <xf numFmtId="0" fontId="24" fillId="2" borderId="0" xfId="0" applyFont="1" applyFill="1" applyAlignment="1">
      <alignment horizontal="center"/>
    </xf>
    <xf numFmtId="0" fontId="15" fillId="3" borderId="0" xfId="0" applyFont="1" applyFill="1"/>
    <xf numFmtId="0" fontId="15" fillId="3" borderId="0" xfId="0" applyFont="1" applyFill="1" applyAlignment="1">
      <alignment horizontal="center"/>
    </xf>
    <xf numFmtId="0" fontId="24" fillId="4" borderId="0" xfId="0" applyFont="1" applyFill="1"/>
    <xf numFmtId="0" fontId="24" fillId="4" borderId="0" xfId="0" applyFont="1" applyFill="1" applyAlignment="1">
      <alignment horizontal="center"/>
    </xf>
    <xf numFmtId="0" fontId="22" fillId="5" borderId="0" xfId="0" applyFont="1" applyFill="1"/>
    <xf numFmtId="10" fontId="15" fillId="0" borderId="2" xfId="3" applyNumberFormat="1" applyFont="1" applyBorder="1" applyAlignment="1">
      <alignment horizontal="center"/>
    </xf>
    <xf numFmtId="0" fontId="15" fillId="0" borderId="0" xfId="0" applyFont="1" applyFill="1"/>
    <xf numFmtId="0" fontId="24" fillId="0" borderId="0" xfId="0" applyFont="1" applyFill="1"/>
    <xf numFmtId="0" fontId="25" fillId="0" borderId="0" xfId="0" applyFont="1" applyFill="1"/>
    <xf numFmtId="0" fontId="24" fillId="0" borderId="0" xfId="0" applyFont="1" applyFill="1" applyAlignment="1">
      <alignment wrapText="1"/>
    </xf>
    <xf numFmtId="0" fontId="24" fillId="4" borderId="0" xfId="0" applyFont="1" applyFill="1" applyAlignment="1">
      <alignment wrapText="1"/>
    </xf>
    <xf numFmtId="0" fontId="25" fillId="0" borderId="0" xfId="0" applyFont="1" applyFill="1" applyAlignment="1">
      <alignment wrapText="1"/>
    </xf>
    <xf numFmtId="0" fontId="26" fillId="0" borderId="0" xfId="0" applyFont="1" applyFill="1"/>
    <xf numFmtId="0" fontId="17" fillId="0" borderId="7" xfId="0" applyFont="1" applyBorder="1"/>
    <xf numFmtId="10" fontId="6" fillId="0" borderId="7" xfId="0" applyNumberFormat="1" applyFont="1" applyBorder="1"/>
    <xf numFmtId="9" fontId="6" fillId="0" borderId="7" xfId="3" applyFont="1" applyBorder="1"/>
    <xf numFmtId="0" fontId="17" fillId="0" borderId="0" xfId="0" applyFont="1" applyBorder="1"/>
    <xf numFmtId="0" fontId="22" fillId="0" borderId="0" xfId="0" applyFont="1" applyFill="1"/>
    <xf numFmtId="0" fontId="27" fillId="6" borderId="7" xfId="0" applyFont="1" applyFill="1" applyBorder="1" applyAlignment="1">
      <alignment horizontal="center" vertical="center" wrapText="1"/>
    </xf>
    <xf numFmtId="0" fontId="6" fillId="0" borderId="0" xfId="0" applyFont="1" applyFill="1"/>
    <xf numFmtId="0" fontId="6" fillId="13" borderId="0" xfId="0" applyFont="1" applyFill="1"/>
    <xf numFmtId="9" fontId="19" fillId="6" borderId="13" xfId="3" applyFont="1" applyFill="1" applyBorder="1" applyAlignment="1">
      <alignment horizontal="center" vertical="center"/>
    </xf>
    <xf numFmtId="9" fontId="7" fillId="0" borderId="13" xfId="3" applyFont="1" applyBorder="1" applyAlignment="1">
      <alignment horizontal="left" vertical="center"/>
    </xf>
    <xf numFmtId="9" fontId="6" fillId="0" borderId="0" xfId="3" applyFont="1"/>
    <xf numFmtId="0" fontId="21" fillId="3" borderId="0" xfId="0" applyFont="1" applyFill="1"/>
    <xf numFmtId="9" fontId="17" fillId="0" borderId="0" xfId="3" applyFont="1" applyAlignment="1">
      <alignment horizontal="center"/>
    </xf>
    <xf numFmtId="9" fontId="17" fillId="9" borderId="0" xfId="3" applyFont="1" applyFill="1" applyAlignment="1">
      <alignment horizontal="center"/>
    </xf>
    <xf numFmtId="9" fontId="7" fillId="0" borderId="7" xfId="3" applyFont="1" applyBorder="1" applyAlignment="1">
      <alignment horizontal="left" vertical="center"/>
    </xf>
    <xf numFmtId="9" fontId="7" fillId="0" borderId="14" xfId="3" applyFont="1" applyFill="1" applyBorder="1" applyAlignment="1">
      <alignment horizontal="left" vertical="center"/>
    </xf>
    <xf numFmtId="2" fontId="15" fillId="0" borderId="2" xfId="3" applyNumberFormat="1" applyFont="1" applyBorder="1" applyAlignment="1">
      <alignment horizontal="center"/>
    </xf>
    <xf numFmtId="0" fontId="24" fillId="13" borderId="0" xfId="0" applyFont="1" applyFill="1"/>
    <xf numFmtId="0" fontId="28" fillId="6" borderId="13" xfId="0" applyFont="1" applyFill="1" applyBorder="1" applyAlignment="1">
      <alignment horizontal="center" vertical="center"/>
    </xf>
    <xf numFmtId="0" fontId="24" fillId="0" borderId="0" xfId="0" applyFont="1" applyFill="1" applyAlignment="1">
      <alignment horizontal="left" vertical="center" wrapText="1"/>
    </xf>
    <xf numFmtId="0" fontId="6" fillId="3" borderId="7" xfId="0" applyFont="1" applyFill="1" applyBorder="1"/>
    <xf numFmtId="0" fontId="7" fillId="0" borderId="13" xfId="0" applyFont="1" applyBorder="1" applyAlignment="1">
      <alignment horizontal="left" vertical="center"/>
    </xf>
    <xf numFmtId="0" fontId="7" fillId="0" borderId="15" xfId="0" applyFont="1" applyFill="1" applyBorder="1" applyAlignment="1">
      <alignment horizontal="left" vertical="center"/>
    </xf>
    <xf numFmtId="0" fontId="7" fillId="3" borderId="18" xfId="0" applyFont="1" applyFill="1" applyBorder="1" applyAlignment="1">
      <alignment horizontal="left" vertical="center"/>
    </xf>
    <xf numFmtId="0" fontId="6" fillId="3" borderId="0" xfId="0" applyFont="1" applyFill="1"/>
    <xf numFmtId="0" fontId="6" fillId="3" borderId="8" xfId="0" applyFont="1" applyFill="1" applyBorder="1"/>
    <xf numFmtId="0" fontId="7" fillId="3" borderId="15" xfId="0" applyFont="1" applyFill="1" applyBorder="1" applyAlignment="1">
      <alignment horizontal="left" vertical="center"/>
    </xf>
    <xf numFmtId="0" fontId="7" fillId="3" borderId="13" xfId="0" applyFont="1" applyFill="1" applyBorder="1" applyAlignment="1">
      <alignment horizontal="left" vertical="center"/>
    </xf>
    <xf numFmtId="0" fontId="7" fillId="3" borderId="7" xfId="0" applyFont="1" applyFill="1" applyBorder="1" applyAlignment="1">
      <alignment horizontal="left" vertical="center"/>
    </xf>
    <xf numFmtId="0" fontId="7" fillId="0" borderId="0" xfId="0" applyFont="1" applyBorder="1" applyAlignment="1">
      <alignment horizontal="left" vertical="center"/>
    </xf>
    <xf numFmtId="2" fontId="7" fillId="0" borderId="0" xfId="0" applyNumberFormat="1" applyFont="1" applyBorder="1" applyAlignment="1">
      <alignment horizontal="left" vertical="center"/>
    </xf>
    <xf numFmtId="164" fontId="15" fillId="0" borderId="0" xfId="3" applyNumberFormat="1" applyFont="1" applyBorder="1" applyAlignment="1">
      <alignment horizontal="center"/>
    </xf>
    <xf numFmtId="0" fontId="17" fillId="0" borderId="0" xfId="0" applyFont="1" applyFill="1" applyAlignment="1">
      <alignment wrapText="1"/>
    </xf>
    <xf numFmtId="9" fontId="18" fillId="0" borderId="13" xfId="3" applyFont="1" applyBorder="1" applyAlignment="1">
      <alignment horizontal="left" vertical="center"/>
    </xf>
    <xf numFmtId="9" fontId="15" fillId="0" borderId="10" xfId="3" applyFont="1" applyBorder="1" applyAlignment="1">
      <alignment horizontal="center"/>
    </xf>
    <xf numFmtId="9" fontId="30" fillId="0" borderId="13" xfId="3" applyFont="1" applyBorder="1" applyAlignment="1">
      <alignment horizontal="left" vertical="center"/>
    </xf>
    <xf numFmtId="0" fontId="30" fillId="0" borderId="13" xfId="0" applyFont="1" applyBorder="1" applyAlignment="1">
      <alignment horizontal="left" vertical="center"/>
    </xf>
    <xf numFmtId="0" fontId="7" fillId="0" borderId="18" xfId="0" applyFont="1" applyFill="1" applyBorder="1" applyAlignment="1">
      <alignment horizontal="left" vertical="center"/>
    </xf>
    <xf numFmtId="10" fontId="6" fillId="0" borderId="0" xfId="0" applyNumberFormat="1" applyFont="1"/>
    <xf numFmtId="0" fontId="13" fillId="4" borderId="0" xfId="0" applyFont="1" applyFill="1" applyAlignment="1">
      <alignment horizontal="left" vertical="center" wrapText="1"/>
    </xf>
    <xf numFmtId="165" fontId="6" fillId="0" borderId="0" xfId="0" applyNumberFormat="1" applyFont="1"/>
    <xf numFmtId="0" fontId="24" fillId="6" borderId="1" xfId="0" applyFont="1" applyFill="1" applyBorder="1" applyAlignment="1">
      <alignment horizontal="center"/>
    </xf>
    <xf numFmtId="0" fontId="24" fillId="0" borderId="0" xfId="0" applyFont="1" applyFill="1" applyBorder="1" applyAlignment="1">
      <alignment horizontal="center"/>
    </xf>
    <xf numFmtId="0" fontId="24" fillId="0" borderId="0" xfId="0" applyFont="1" applyFill="1" applyAlignment="1">
      <alignment horizontal="center"/>
    </xf>
    <xf numFmtId="0" fontId="25" fillId="3" borderId="0" xfId="0" applyFont="1" applyFill="1"/>
    <xf numFmtId="0" fontId="24" fillId="3" borderId="0" xfId="0" applyFont="1" applyFill="1" applyBorder="1" applyAlignment="1">
      <alignment horizontal="center"/>
    </xf>
    <xf numFmtId="0" fontId="24" fillId="4" borderId="0" xfId="0" applyFont="1" applyFill="1" applyAlignment="1">
      <alignment horizontal="left" vertical="center" wrapText="1"/>
    </xf>
    <xf numFmtId="10" fontId="15" fillId="3" borderId="0" xfId="0" applyNumberFormat="1" applyFont="1" applyFill="1" applyAlignment="1">
      <alignment horizontal="center"/>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171450</xdr:colOff>
      <xdr:row>50</xdr:row>
      <xdr:rowOff>99061</xdr:rowOff>
    </xdr:from>
    <xdr:to>
      <xdr:col>0</xdr:col>
      <xdr:colOff>806872</xdr:colOff>
      <xdr:row>50</xdr:row>
      <xdr:rowOff>912451</xdr:rowOff>
    </xdr:to>
    <xdr:pic>
      <xdr:nvPicPr>
        <xdr:cNvPr id="6" name="Imag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50" y="15193011"/>
          <a:ext cx="635422" cy="813390"/>
        </a:xfrm>
        <a:prstGeom prst="rect">
          <a:avLst/>
        </a:prstGeom>
      </xdr:spPr>
    </xdr:pic>
    <xdr:clientData/>
  </xdr:twoCellAnchor>
  <xdr:twoCellAnchor editAs="oneCell">
    <xdr:from>
      <xdr:col>0</xdr:col>
      <xdr:colOff>1029121</xdr:colOff>
      <xdr:row>50</xdr:row>
      <xdr:rowOff>63500</xdr:rowOff>
    </xdr:from>
    <xdr:to>
      <xdr:col>0</xdr:col>
      <xdr:colOff>2362621</xdr:colOff>
      <xdr:row>50</xdr:row>
      <xdr:rowOff>975086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9121" y="15157450"/>
          <a:ext cx="1333500" cy="911586"/>
        </a:xfrm>
        <a:prstGeom prst="rect">
          <a:avLst/>
        </a:prstGeom>
      </xdr:spPr>
    </xdr:pic>
    <xdr:clientData/>
  </xdr:twoCellAnchor>
  <xdr:twoCellAnchor editAs="oneCell">
    <xdr:from>
      <xdr:col>0</xdr:col>
      <xdr:colOff>2464652</xdr:colOff>
      <xdr:row>50</xdr:row>
      <xdr:rowOff>334819</xdr:rowOff>
    </xdr:from>
    <xdr:to>
      <xdr:col>0</xdr:col>
      <xdr:colOff>3787316</xdr:colOff>
      <xdr:row>50</xdr:row>
      <xdr:rowOff>803042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64652" y="15428769"/>
          <a:ext cx="1322664" cy="468223"/>
        </a:xfrm>
        <a:prstGeom prst="rect">
          <a:avLst/>
        </a:prstGeom>
      </xdr:spPr>
    </xdr:pic>
    <xdr:clientData/>
  </xdr:twoCellAnchor>
  <xdr:twoCellAnchor editAs="oneCell">
    <xdr:from>
      <xdr:col>0</xdr:col>
      <xdr:colOff>3896059</xdr:colOff>
      <xdr:row>50</xdr:row>
      <xdr:rowOff>368987</xdr:rowOff>
    </xdr:from>
    <xdr:to>
      <xdr:col>0</xdr:col>
      <xdr:colOff>5651921</xdr:colOff>
      <xdr:row>50</xdr:row>
      <xdr:rowOff>823006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96059" y="15462937"/>
          <a:ext cx="1755862" cy="454019"/>
        </a:xfrm>
        <a:prstGeom prst="rect">
          <a:avLst/>
        </a:prstGeom>
      </xdr:spPr>
    </xdr:pic>
    <xdr:clientData/>
  </xdr:twoCellAnchor>
  <xdr:twoCellAnchor editAs="oneCell">
    <xdr:from>
      <xdr:col>0</xdr:col>
      <xdr:colOff>5791621</xdr:colOff>
      <xdr:row>50</xdr:row>
      <xdr:rowOff>116416</xdr:rowOff>
    </xdr:from>
    <xdr:to>
      <xdr:col>0</xdr:col>
      <xdr:colOff>6439320</xdr:colOff>
      <xdr:row>50</xdr:row>
      <xdr:rowOff>959663</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791621" y="15210366"/>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26" name="Image 4">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27" name="Image 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6528" y="15328686"/>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83286"/>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54605"/>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88773"/>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99555"/>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33" name="Image 4">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34" name="Image 6">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atiana Svorou" id="{0BBC5ADB-CD9D-4F38-9E04-47525CEE5A26}" userId="a86dec76b923df5a"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98" dT="2022-01-04T10:02:55.02" personId="{0BBC5ADB-CD9D-4F38-9E04-47525CEE5A26}" id="{19C7F09A-A0BB-4B33-9AF8-6FF7DF63EE17}">
    <text>Can't find the respective indicators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election activeCell="A5" sqref="A5"/>
    </sheetView>
  </sheetViews>
  <sheetFormatPr defaultColWidth="10.90625" defaultRowHeight="14.5" x14ac:dyDescent="0.35"/>
  <cols>
    <col min="1" max="1" width="132.453125" customWidth="1"/>
  </cols>
  <sheetData>
    <row r="1" spans="1:1" ht="21.5" x14ac:dyDescent="0.35">
      <c r="A1" s="2" t="s">
        <v>15</v>
      </c>
    </row>
    <row r="2" spans="1:1" x14ac:dyDescent="0.35">
      <c r="A2" s="3"/>
    </row>
    <row r="3" spans="1:1" x14ac:dyDescent="0.35">
      <c r="A3" s="4" t="s">
        <v>16</v>
      </c>
    </row>
    <row r="4" spans="1:1" x14ac:dyDescent="0.35">
      <c r="A4" s="4" t="s">
        <v>801</v>
      </c>
    </row>
    <row r="5" spans="1:1" x14ac:dyDescent="0.35">
      <c r="A5" s="5">
        <v>44531</v>
      </c>
    </row>
    <row r="6" spans="1:1" x14ac:dyDescent="0.35">
      <c r="A6" s="3"/>
    </row>
    <row r="7" spans="1:1" ht="25.5" x14ac:dyDescent="0.35">
      <c r="A7" s="15" t="s">
        <v>17</v>
      </c>
    </row>
    <row r="8" spans="1:1" ht="84" customHeight="1" x14ac:dyDescent="0.35">
      <c r="A8" s="7" t="s">
        <v>18</v>
      </c>
    </row>
    <row r="9" spans="1:1" ht="90" customHeight="1" x14ac:dyDescent="0.35">
      <c r="A9" s="7" t="s">
        <v>19</v>
      </c>
    </row>
    <row r="10" spans="1:1" ht="25.5" x14ac:dyDescent="0.35">
      <c r="A10" s="15" t="s">
        <v>62</v>
      </c>
    </row>
    <row r="11" spans="1:1" ht="56" x14ac:dyDescent="0.35">
      <c r="A11" s="7" t="s">
        <v>20</v>
      </c>
    </row>
    <row r="12" spans="1:1" ht="28" x14ac:dyDescent="0.35">
      <c r="A12" s="7" t="s">
        <v>802</v>
      </c>
    </row>
    <row r="13" spans="1:1" x14ac:dyDescent="0.35">
      <c r="A13" s="7" t="s">
        <v>21</v>
      </c>
    </row>
    <row r="14" spans="1:1" x14ac:dyDescent="0.35">
      <c r="A14" s="9"/>
    </row>
    <row r="15" spans="1:1" x14ac:dyDescent="0.35">
      <c r="A15" s="10" t="s">
        <v>22</v>
      </c>
    </row>
    <row r="16" spans="1:1" ht="28" x14ac:dyDescent="0.35">
      <c r="A16" s="7" t="s">
        <v>23</v>
      </c>
    </row>
    <row r="17" spans="1:1" x14ac:dyDescent="0.35">
      <c r="A17" s="9"/>
    </row>
    <row r="18" spans="1:1" x14ac:dyDescent="0.35">
      <c r="A18" s="10" t="s">
        <v>24</v>
      </c>
    </row>
    <row r="19" spans="1:1" x14ac:dyDescent="0.35">
      <c r="A19" s="7" t="s">
        <v>25</v>
      </c>
    </row>
    <row r="20" spans="1:1" x14ac:dyDescent="0.35">
      <c r="A20" s="7"/>
    </row>
    <row r="21" spans="1:1" x14ac:dyDescent="0.35">
      <c r="A21" s="10" t="s">
        <v>26</v>
      </c>
    </row>
    <row r="22" spans="1:1" ht="42" x14ac:dyDescent="0.35">
      <c r="A22" s="7" t="s">
        <v>803</v>
      </c>
    </row>
    <row r="23" spans="1:1" ht="28" x14ac:dyDescent="0.35">
      <c r="A23" s="7" t="s">
        <v>27</v>
      </c>
    </row>
    <row r="24" spans="1:1" x14ac:dyDescent="0.35">
      <c r="A24" s="7"/>
    </row>
    <row r="25" spans="1:1" x14ac:dyDescent="0.35">
      <c r="A25" s="7" t="s">
        <v>28</v>
      </c>
    </row>
    <row r="26" spans="1:1" x14ac:dyDescent="0.35">
      <c r="A26" s="7" t="s">
        <v>29</v>
      </c>
    </row>
    <row r="27" spans="1:1" ht="25.5" x14ac:dyDescent="0.35">
      <c r="A27" s="15" t="s">
        <v>63</v>
      </c>
    </row>
    <row r="28" spans="1:1" x14ac:dyDescent="0.35">
      <c r="A28" s="7" t="s">
        <v>804</v>
      </c>
    </row>
    <row r="29" spans="1:1" ht="25.5" x14ac:dyDescent="0.35">
      <c r="A29" s="15" t="s">
        <v>64</v>
      </c>
    </row>
    <row r="30" spans="1:1" x14ac:dyDescent="0.35">
      <c r="A30" s="7" t="s">
        <v>30</v>
      </c>
    </row>
    <row r="31" spans="1:1" ht="25.5" x14ac:dyDescent="0.35">
      <c r="A31" s="15" t="s">
        <v>65</v>
      </c>
    </row>
    <row r="32" spans="1:1" x14ac:dyDescent="0.35">
      <c r="A32" s="8">
        <v>5613</v>
      </c>
    </row>
    <row r="33" spans="1:1" ht="25.5" x14ac:dyDescent="0.35">
      <c r="A33" s="15" t="s">
        <v>4</v>
      </c>
    </row>
    <row r="34" spans="1:1" x14ac:dyDescent="0.35">
      <c r="A34" s="11" t="s">
        <v>31</v>
      </c>
    </row>
    <row r="35" spans="1:1" x14ac:dyDescent="0.35">
      <c r="A35" s="12" t="s">
        <v>32</v>
      </c>
    </row>
    <row r="36" spans="1:1" s="16" customFormat="1" ht="25.5" x14ac:dyDescent="0.35">
      <c r="A36" s="15" t="s">
        <v>33</v>
      </c>
    </row>
    <row r="37" spans="1:1" ht="15" thickBot="1" x14ac:dyDescent="0.4">
      <c r="A37" s="19" t="s">
        <v>805</v>
      </c>
    </row>
    <row r="38" spans="1:1" ht="28" x14ac:dyDescent="0.35">
      <c r="A38" s="7" t="s">
        <v>806</v>
      </c>
    </row>
    <row r="39" spans="1:1" x14ac:dyDescent="0.35">
      <c r="A39" s="18" t="s">
        <v>34</v>
      </c>
    </row>
    <row r="40" spans="1:1" x14ac:dyDescent="0.35">
      <c r="A40" s="17" t="s">
        <v>35</v>
      </c>
    </row>
    <row r="41" spans="1:1" x14ac:dyDescent="0.35">
      <c r="A41" s="17" t="s">
        <v>36</v>
      </c>
    </row>
    <row r="42" spans="1:1" x14ac:dyDescent="0.35">
      <c r="A42" s="17" t="s">
        <v>37</v>
      </c>
    </row>
    <row r="43" spans="1:1" ht="28" x14ac:dyDescent="0.35">
      <c r="A43" s="17" t="s">
        <v>807</v>
      </c>
    </row>
    <row r="44" spans="1:1" x14ac:dyDescent="0.35">
      <c r="A44" s="17" t="s">
        <v>38</v>
      </c>
    </row>
    <row r="45" spans="1:1" x14ac:dyDescent="0.35">
      <c r="A45" s="17" t="s">
        <v>39</v>
      </c>
    </row>
    <row r="46" spans="1:1" x14ac:dyDescent="0.35">
      <c r="A46" s="17" t="s">
        <v>40</v>
      </c>
    </row>
    <row r="47" spans="1:1" x14ac:dyDescent="0.35">
      <c r="A47" s="17" t="s">
        <v>41</v>
      </c>
    </row>
    <row r="48" spans="1:1" ht="26" thickBot="1" x14ac:dyDescent="0.4">
      <c r="A48" s="6" t="s">
        <v>5</v>
      </c>
    </row>
    <row r="49" spans="1:1" ht="102.65" customHeight="1" thickBot="1" x14ac:dyDescent="0.4">
      <c r="A49" s="14"/>
    </row>
    <row r="50" spans="1:1" ht="26" thickBot="1" x14ac:dyDescent="0.4">
      <c r="A50" s="6" t="s">
        <v>6</v>
      </c>
    </row>
    <row r="51" spans="1:1" ht="126.65" customHeight="1" thickBot="1" x14ac:dyDescent="0.4">
      <c r="A51" s="13" t="s">
        <v>808</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107"/>
  <sheetViews>
    <sheetView topLeftCell="A1086" zoomScale="61" zoomScaleNormal="85" workbookViewId="0">
      <selection activeCell="B1107" sqref="B1107"/>
    </sheetView>
  </sheetViews>
  <sheetFormatPr defaultColWidth="10.90625" defaultRowHeight="14" x14ac:dyDescent="0.3"/>
  <cols>
    <col min="1" max="1" width="98" style="22" customWidth="1"/>
    <col min="2" max="2" width="45.90625" style="22" customWidth="1"/>
    <col min="3" max="16384" width="10.90625" style="22"/>
  </cols>
  <sheetData>
    <row r="1" spans="1:2" x14ac:dyDescent="0.3">
      <c r="A1" s="65" t="s">
        <v>85</v>
      </c>
      <c r="B1" s="66"/>
    </row>
    <row r="2" spans="1:2" x14ac:dyDescent="0.3">
      <c r="A2" s="67"/>
      <c r="B2" s="68"/>
    </row>
    <row r="3" spans="1:2" x14ac:dyDescent="0.3">
      <c r="A3" s="69" t="s">
        <v>113</v>
      </c>
      <c r="B3" s="70"/>
    </row>
    <row r="4" spans="1:2" x14ac:dyDescent="0.3">
      <c r="A4" s="75" t="s">
        <v>766</v>
      </c>
      <c r="B4" s="68"/>
    </row>
    <row r="5" spans="1:2" x14ac:dyDescent="0.3">
      <c r="A5" s="75"/>
      <c r="B5" s="68"/>
    </row>
    <row r="6" spans="1:2" x14ac:dyDescent="0.3">
      <c r="A6" s="71" t="s">
        <v>13</v>
      </c>
      <c r="B6" s="68"/>
    </row>
    <row r="7" spans="1:2" x14ac:dyDescent="0.3">
      <c r="A7" s="67"/>
      <c r="B7" s="68"/>
    </row>
    <row r="8" spans="1:2" x14ac:dyDescent="0.3">
      <c r="A8" s="67"/>
      <c r="B8" s="121" t="s">
        <v>3</v>
      </c>
    </row>
    <row r="9" spans="1:2" x14ac:dyDescent="0.3">
      <c r="A9" s="22" t="s">
        <v>114</v>
      </c>
      <c r="B9" s="23">
        <f>INDEX(National!L:L,MATCH($A9&amp;$A$6,National!$J:$J,0))</f>
        <v>0.73415488803989604</v>
      </c>
    </row>
    <row r="10" spans="1:2" x14ac:dyDescent="0.3">
      <c r="A10" s="22" t="s">
        <v>115</v>
      </c>
      <c r="B10" s="23">
        <f>INDEX(National!L:L,MATCH($A10&amp;$A$6,National!$J:$J,0))</f>
        <v>4.2839860011636803E-2</v>
      </c>
    </row>
    <row r="11" spans="1:2" x14ac:dyDescent="0.3">
      <c r="A11" s="22" t="s">
        <v>116</v>
      </c>
      <c r="B11" s="23">
        <f>INDEX(National!L:L,MATCH($A11&amp;$A$6,National!$J:$J,0))</f>
        <v>6.8861763043492697E-3</v>
      </c>
    </row>
    <row r="12" spans="1:2" x14ac:dyDescent="0.3">
      <c r="A12" s="22" t="s">
        <v>117</v>
      </c>
      <c r="B12" s="23">
        <f>INDEX(National!L:L,MATCH($A12&amp;$A$6,National!$J:$J,0))</f>
        <v>1.41987968734438E-2</v>
      </c>
    </row>
    <row r="13" spans="1:2" x14ac:dyDescent="0.3">
      <c r="A13" s="22" t="s">
        <v>118</v>
      </c>
      <c r="B13" s="23">
        <f>INDEX(National!L:L,MATCH($A13&amp;$A$6,National!$J:$J,0))</f>
        <v>0.18740841551829801</v>
      </c>
    </row>
    <row r="14" spans="1:2" x14ac:dyDescent="0.3">
      <c r="A14" s="22" t="s">
        <v>119</v>
      </c>
      <c r="B14" s="23">
        <f>INDEX(National!L:L,MATCH($A14&amp;$A$6,National!$J:$J,0))</f>
        <v>1.99305078079298E-2</v>
      </c>
    </row>
    <row r="15" spans="1:2" x14ac:dyDescent="0.3">
      <c r="A15" s="22" t="s">
        <v>120</v>
      </c>
      <c r="B15" s="23">
        <f>INDEX(National!L:L,MATCH($A15&amp;$A$6,National!$J:$J,0))</f>
        <v>4.1948267783296203E-2</v>
      </c>
    </row>
    <row r="16" spans="1:2" x14ac:dyDescent="0.3">
      <c r="A16" s="22" t="s">
        <v>121</v>
      </c>
      <c r="B16" s="23">
        <f>INDEX(National!L:L,MATCH($A16&amp;$A$6,National!$J:$J,0))</f>
        <v>3.7951525327516999E-2</v>
      </c>
    </row>
    <row r="17" spans="1:2" x14ac:dyDescent="0.3">
      <c r="A17" s="22" t="s">
        <v>122</v>
      </c>
      <c r="B17" s="23">
        <f>INDEX(National!L:L,MATCH($A17&amp;$A$6,National!$J:$J,0))</f>
        <v>5.1844589848561398E-2</v>
      </c>
    </row>
    <row r="18" spans="1:2" x14ac:dyDescent="0.3">
      <c r="A18" s="22" t="s">
        <v>123</v>
      </c>
      <c r="B18" s="23">
        <f>INDEX(National!L:L,MATCH($A18&amp;$A$6,National!$J:$J,0))</f>
        <v>3.9864885724540902E-2</v>
      </c>
    </row>
    <row r="19" spans="1:2" x14ac:dyDescent="0.3">
      <c r="A19" s="22" t="s">
        <v>124</v>
      </c>
      <c r="B19" s="23">
        <f>INDEX(National!L:L,MATCH($A19&amp;$A$6,National!$J:$J,0))</f>
        <v>4.8148543031130801E-3</v>
      </c>
    </row>
    <row r="20" spans="1:2" x14ac:dyDescent="0.3">
      <c r="A20" s="22" t="s">
        <v>125</v>
      </c>
      <c r="B20" s="23">
        <f>INDEX(National!L:L,MATCH($A20&amp;$A$6,National!$J:$J,0))</f>
        <v>7.8187568564428E-3</v>
      </c>
    </row>
    <row r="21" spans="1:2" x14ac:dyDescent="0.3">
      <c r="A21" s="22" t="s">
        <v>126</v>
      </c>
      <c r="B21" s="23">
        <f>INDEX(National!L:L,MATCH($A21&amp;$A$6,National!$J:$J,0))</f>
        <v>1.4919645968131799E-2</v>
      </c>
    </row>
    <row r="22" spans="1:2" x14ac:dyDescent="0.3">
      <c r="A22" s="22" t="s">
        <v>127</v>
      </c>
      <c r="B22" s="23">
        <f>INDEX(National!L:L,MATCH($A22&amp;$A$6,National!$J:$J,0))</f>
        <v>2.58701284080407E-4</v>
      </c>
    </row>
    <row r="23" spans="1:2" x14ac:dyDescent="0.3">
      <c r="A23" s="22" t="s">
        <v>128</v>
      </c>
      <c r="B23" s="23">
        <f>INDEX(National!L:L,MATCH($A23&amp;$A$6,National!$J:$J,0))</f>
        <v>0</v>
      </c>
    </row>
    <row r="24" spans="1:2" x14ac:dyDescent="0.3">
      <c r="A24" s="22" t="s">
        <v>129</v>
      </c>
      <c r="B24" s="23">
        <f>INDEX(National!L:L,MATCH($A24&amp;$A$6,National!$J:$J,0))</f>
        <v>4.8107241531614104E-3</v>
      </c>
    </row>
    <row r="25" spans="1:2" x14ac:dyDescent="0.3">
      <c r="A25" s="73" t="s">
        <v>130</v>
      </c>
      <c r="B25" s="23">
        <f>INDEX(National!L:L,MATCH($A25&amp;$A$6,National!$J:$J,0))</f>
        <v>5.4747495177209296E-3</v>
      </c>
    </row>
    <row r="26" spans="1:2" x14ac:dyDescent="0.3">
      <c r="A26" s="67" t="s">
        <v>131</v>
      </c>
      <c r="B26" s="23">
        <f>INDEX(National!L:L,MATCH($A26&amp;$A$6,National!$J:$J,0))</f>
        <v>1.78389687641202E-4</v>
      </c>
    </row>
    <row r="27" spans="1:2" x14ac:dyDescent="0.3">
      <c r="A27" s="67" t="s">
        <v>132</v>
      </c>
      <c r="B27" s="23">
        <f>INDEX(National!L:L,MATCH($A27&amp;$A$6,National!$J:$J,0))</f>
        <v>0</v>
      </c>
    </row>
    <row r="28" spans="1:2" x14ac:dyDescent="0.3">
      <c r="A28" s="22" t="s">
        <v>133</v>
      </c>
      <c r="B28" s="23">
        <f>INDEX(National!L:L,MATCH($A28&amp;$A$6,National!$J:$J,0))</f>
        <v>5.0470107315320296E-3</v>
      </c>
    </row>
    <row r="29" spans="1:2" x14ac:dyDescent="0.3">
      <c r="A29" s="22" t="s">
        <v>134</v>
      </c>
      <c r="B29" s="23">
        <f>INDEX(National!L:L,MATCH($A29&amp;$A$6,National!$J:$J,0))</f>
        <v>2.58701284080407E-4</v>
      </c>
    </row>
    <row r="30" spans="1:2" x14ac:dyDescent="0.3">
      <c r="A30" s="22" t="s">
        <v>135</v>
      </c>
      <c r="B30" s="23">
        <f>INDEX(National!L:L,MATCH($A30&amp;$A$6,National!$J:$J,0))</f>
        <v>2.73804132589976E-3</v>
      </c>
    </row>
    <row r="31" spans="1:2" x14ac:dyDescent="0.3">
      <c r="A31" s="22" t="s">
        <v>136</v>
      </c>
      <c r="B31" s="23">
        <f>INDEX(National!L:L,MATCH($A31&amp;$A$6,National!$J:$J,0))</f>
        <v>3.2366081199384899E-3</v>
      </c>
    </row>
    <row r="32" spans="1:2" x14ac:dyDescent="0.3">
      <c r="A32" s="22" t="s">
        <v>137</v>
      </c>
      <c r="B32" s="23">
        <f>INDEX(National!L:L,MATCH($A32&amp;$A$6,National!$J:$J,0))</f>
        <v>1.02834730874158E-3</v>
      </c>
    </row>
    <row r="33" spans="1:2" x14ac:dyDescent="0.3">
      <c r="A33" s="22" t="s">
        <v>138</v>
      </c>
      <c r="B33" s="23">
        <f>INDEX(National!L:L,MATCH($A33&amp;$A$6,National!$J:$J,0))</f>
        <v>1.5844693747568599E-3</v>
      </c>
    </row>
    <row r="34" spans="1:2" x14ac:dyDescent="0.3">
      <c r="A34" s="22" t="s">
        <v>139</v>
      </c>
      <c r="B34" s="23">
        <f>INDEX(National!L:L,MATCH($A34&amp;$A$6,National!$J:$J,0))</f>
        <v>9.9054633898558301E-4</v>
      </c>
    </row>
    <row r="35" spans="1:2" x14ac:dyDescent="0.3">
      <c r="A35" s="22" t="s">
        <v>140</v>
      </c>
      <c r="B35" s="23">
        <f>INDEX(National!L:L,MATCH($A35&amp;$A$6,National!$J:$J,0))</f>
        <v>5.7436773751027897E-4</v>
      </c>
    </row>
    <row r="36" spans="1:2" x14ac:dyDescent="0.3">
      <c r="A36" s="22" t="s">
        <v>141</v>
      </c>
      <c r="B36" s="23">
        <f>INDEX(National!L:L,MATCH($A36&amp;$A$6,National!$J:$J,0))</f>
        <v>7.2448775310006604E-4</v>
      </c>
    </row>
    <row r="37" spans="1:2" x14ac:dyDescent="0.3">
      <c r="A37" s="22" t="s">
        <v>142</v>
      </c>
      <c r="B37" s="23">
        <f>INDEX(National!L:L,MATCH($A37&amp;$A$6,National!$J:$J,0))</f>
        <v>1.59816787818493E-2</v>
      </c>
    </row>
    <row r="38" spans="1:2" x14ac:dyDescent="0.3">
      <c r="A38" s="22" t="s">
        <v>143</v>
      </c>
      <c r="B38" s="23">
        <f>INDEX(National!L:L,MATCH($A38&amp;$A$6,National!$J:$J,0))</f>
        <v>2.1498411097053702E-3</v>
      </c>
    </row>
    <row r="39" spans="1:2" x14ac:dyDescent="0.3">
      <c r="B39" s="111"/>
    </row>
    <row r="41" spans="1:2" x14ac:dyDescent="0.3">
      <c r="A41" s="71" t="s">
        <v>14</v>
      </c>
      <c r="B41" s="68"/>
    </row>
    <row r="42" spans="1:2" x14ac:dyDescent="0.3">
      <c r="A42" s="67"/>
      <c r="B42" s="68"/>
    </row>
    <row r="43" spans="1:2" x14ac:dyDescent="0.3">
      <c r="A43" s="67"/>
      <c r="B43" s="121" t="s">
        <v>3</v>
      </c>
    </row>
    <row r="44" spans="1:2" x14ac:dyDescent="0.3">
      <c r="A44" s="22" t="s">
        <v>114</v>
      </c>
      <c r="B44" s="23">
        <f>INDEX(National!L:L,MATCH($A44&amp;$A$41,National!$J:$J,0))</f>
        <v>0.68878628160631605</v>
      </c>
    </row>
    <row r="45" spans="1:2" x14ac:dyDescent="0.3">
      <c r="A45" s="22" t="s">
        <v>115</v>
      </c>
      <c r="B45" s="23">
        <f>INDEX(National!L:L,MATCH($A45&amp;$A$41,National!$J:$J,0))</f>
        <v>6.2107846113350199E-2</v>
      </c>
    </row>
    <row r="46" spans="1:2" x14ac:dyDescent="0.3">
      <c r="A46" s="22" t="s">
        <v>116</v>
      </c>
      <c r="B46" s="23">
        <f>INDEX(National!L:L,MATCH($A46&amp;$A$41,National!$J:$J,0))</f>
        <v>5.0356226335050098E-3</v>
      </c>
    </row>
    <row r="47" spans="1:2" x14ac:dyDescent="0.3">
      <c r="A47" s="22" t="s">
        <v>117</v>
      </c>
      <c r="B47" s="23">
        <f>INDEX(National!L:L,MATCH($A47&amp;$A$41,National!$J:$J,0))</f>
        <v>2.7603630583280601E-2</v>
      </c>
    </row>
    <row r="48" spans="1:2" x14ac:dyDescent="0.3">
      <c r="A48" s="22" t="s">
        <v>118</v>
      </c>
      <c r="B48" s="23">
        <f>INDEX(National!L:L,MATCH($A48&amp;$A$41,National!$J:$J,0))</f>
        <v>0.22674316558018701</v>
      </c>
    </row>
    <row r="49" spans="1:2" x14ac:dyDescent="0.3">
      <c r="A49" s="22" t="s">
        <v>119</v>
      </c>
      <c r="B49" s="23">
        <f>INDEX(National!L:L,MATCH($A49&amp;$A$41,National!$J:$J,0))</f>
        <v>2.9048173804096501E-2</v>
      </c>
    </row>
    <row r="50" spans="1:2" x14ac:dyDescent="0.3">
      <c r="A50" s="22" t="s">
        <v>120</v>
      </c>
      <c r="B50" s="23">
        <f>INDEX(National!L:L,MATCH($A50&amp;$A$41,National!$J:$J,0))</f>
        <v>7.5967355830124206E-2</v>
      </c>
    </row>
    <row r="51" spans="1:2" x14ac:dyDescent="0.3">
      <c r="A51" s="22" t="s">
        <v>121</v>
      </c>
      <c r="B51" s="23">
        <f>INDEX(National!L:L,MATCH($A51&amp;$A$41,National!$J:$J,0))</f>
        <v>5.0739237175940699E-2</v>
      </c>
    </row>
    <row r="52" spans="1:2" x14ac:dyDescent="0.3">
      <c r="A52" s="22" t="s">
        <v>122</v>
      </c>
      <c r="B52" s="23">
        <f>INDEX(National!L:L,MATCH($A52&amp;$A$41,National!$J:$J,0))</f>
        <v>8.1782842971384107E-2</v>
      </c>
    </row>
    <row r="53" spans="1:2" x14ac:dyDescent="0.3">
      <c r="A53" s="22" t="s">
        <v>123</v>
      </c>
      <c r="B53" s="23">
        <f>INDEX(National!L:L,MATCH($A53&amp;$A$41,National!$J:$J,0))</f>
        <v>8.4290186710768197E-2</v>
      </c>
    </row>
    <row r="54" spans="1:2" x14ac:dyDescent="0.3">
      <c r="A54" s="22" t="s">
        <v>124</v>
      </c>
      <c r="B54" s="23">
        <f>INDEX(National!L:L,MATCH($A54&amp;$A$41,National!$J:$J,0))</f>
        <v>1.33085118842511E-2</v>
      </c>
    </row>
    <row r="55" spans="1:2" x14ac:dyDescent="0.3">
      <c r="A55" s="22" t="s">
        <v>125</v>
      </c>
      <c r="B55" s="23">
        <f>INDEX(National!L:L,MATCH($A55&amp;$A$41,National!$J:$J,0))</f>
        <v>1.37775255428034E-2</v>
      </c>
    </row>
    <row r="56" spans="1:2" x14ac:dyDescent="0.3">
      <c r="A56" s="22" t="s">
        <v>126</v>
      </c>
      <c r="B56" s="23">
        <f>INDEX(National!L:L,MATCH($A56&amp;$A$41,National!$J:$J,0))</f>
        <v>6.0277635540176601E-2</v>
      </c>
    </row>
    <row r="57" spans="1:2" x14ac:dyDescent="0.3">
      <c r="A57" s="22" t="s">
        <v>127</v>
      </c>
      <c r="B57" s="23">
        <f>INDEX(National!L:L,MATCH($A57&amp;$A$41,National!$J:$J,0))</f>
        <v>5.8862211439632299E-3</v>
      </c>
    </row>
    <row r="58" spans="1:2" x14ac:dyDescent="0.3">
      <c r="A58" s="22" t="s">
        <v>128</v>
      </c>
      <c r="B58" s="23">
        <f>INDEX(National!L:L,MATCH($A58&amp;$A$41,National!$J:$J,0))</f>
        <v>0</v>
      </c>
    </row>
    <row r="59" spans="1:2" x14ac:dyDescent="0.3">
      <c r="A59" s="22" t="s">
        <v>129</v>
      </c>
      <c r="B59" s="23">
        <f>INDEX(National!L:L,MATCH($A59&amp;$A$41,National!$J:$J,0))</f>
        <v>1.2666081669801E-2</v>
      </c>
    </row>
    <row r="60" spans="1:2" x14ac:dyDescent="0.3">
      <c r="A60" s="73" t="s">
        <v>130</v>
      </c>
      <c r="B60" s="23">
        <f>INDEX(National!L:L,MATCH($A60&amp;$A$41,National!$J:$J,0))</f>
        <v>8.8293317159448392E-3</v>
      </c>
    </row>
    <row r="61" spans="1:2" x14ac:dyDescent="0.3">
      <c r="A61" s="67" t="s">
        <v>131</v>
      </c>
      <c r="B61" s="23">
        <f>INDEX(National!L:L,MATCH($A61&amp;$A$41,National!$J:$J,0))</f>
        <v>4.2238734320194796E-3</v>
      </c>
    </row>
    <row r="62" spans="1:2" x14ac:dyDescent="0.3">
      <c r="A62" s="67" t="s">
        <v>132</v>
      </c>
      <c r="B62" s="23">
        <f>INDEX(National!L:L,MATCH($A62&amp;$A$41,National!$J:$J,0))</f>
        <v>0</v>
      </c>
    </row>
    <row r="63" spans="1:2" x14ac:dyDescent="0.3">
      <c r="A63" s="22" t="s">
        <v>133</v>
      </c>
      <c r="B63" s="23">
        <f>INDEX(National!L:L,MATCH($A63&amp;$A$41,National!$J:$J,0))</f>
        <v>0</v>
      </c>
    </row>
    <row r="64" spans="1:2" x14ac:dyDescent="0.3">
      <c r="A64" s="22" t="s">
        <v>134</v>
      </c>
      <c r="B64" s="23">
        <f>INDEX(National!L:L,MATCH($A64&amp;$A$41,National!$J:$J,0))</f>
        <v>0</v>
      </c>
    </row>
    <row r="65" spans="1:2" x14ac:dyDescent="0.3">
      <c r="A65" s="22" t="s">
        <v>135</v>
      </c>
      <c r="B65" s="23">
        <f>INDEX(National!L:L,MATCH($A65&amp;$A$41,National!$J:$J,0))</f>
        <v>2.9431105719816102E-3</v>
      </c>
    </row>
    <row r="66" spans="1:2" x14ac:dyDescent="0.3">
      <c r="A66" s="22" t="s">
        <v>136</v>
      </c>
      <c r="B66" s="23">
        <f>INDEX(National!L:L,MATCH($A66&amp;$A$41,National!$J:$J,0))</f>
        <v>5.8862211439632299E-3</v>
      </c>
    </row>
    <row r="67" spans="1:2" x14ac:dyDescent="0.3">
      <c r="A67" s="22" t="s">
        <v>137</v>
      </c>
      <c r="B67" s="23">
        <f>INDEX(National!L:L,MATCH($A67&amp;$A$41,National!$J:$J,0))</f>
        <v>3.66743096682071E-3</v>
      </c>
    </row>
    <row r="68" spans="1:2" x14ac:dyDescent="0.3">
      <c r="A68" s="22" t="s">
        <v>138</v>
      </c>
      <c r="B68" s="23">
        <f>INDEX(National!L:L,MATCH($A68&amp;$A$41,National!$J:$J,0))</f>
        <v>0</v>
      </c>
    </row>
    <row r="69" spans="1:2" x14ac:dyDescent="0.3">
      <c r="A69" s="22" t="s">
        <v>139</v>
      </c>
      <c r="B69" s="23">
        <f>INDEX(National!L:L,MATCH($A69&amp;$A$41,National!$J:$J,0))</f>
        <v>0</v>
      </c>
    </row>
    <row r="70" spans="1:2" x14ac:dyDescent="0.3">
      <c r="A70" s="22" t="s">
        <v>140</v>
      </c>
      <c r="B70" s="23">
        <f>INDEX(National!L:L,MATCH($A70&amp;$A$41,National!$J:$J,0))</f>
        <v>0</v>
      </c>
    </row>
    <row r="71" spans="1:2" x14ac:dyDescent="0.3">
      <c r="A71" s="22" t="s">
        <v>141</v>
      </c>
      <c r="B71" s="23">
        <f>INDEX(National!L:L,MATCH($A71&amp;$A$41,National!$J:$J,0))</f>
        <v>0</v>
      </c>
    </row>
    <row r="72" spans="1:2" x14ac:dyDescent="0.3">
      <c r="A72" s="22" t="s">
        <v>142</v>
      </c>
      <c r="B72" s="23">
        <f>INDEX(National!L:L,MATCH($A72&amp;$A$41,National!$J:$J,0))</f>
        <v>8.64893547639458E-3</v>
      </c>
    </row>
    <row r="73" spans="1:2" x14ac:dyDescent="0.3">
      <c r="A73" s="22" t="s">
        <v>143</v>
      </c>
      <c r="B73" s="23">
        <f>INDEX(National!L:L,MATCH($A73&amp;$A$41,National!$J:$J,0))</f>
        <v>0</v>
      </c>
    </row>
    <row r="74" spans="1:2" x14ac:dyDescent="0.3">
      <c r="A74" s="22" t="s">
        <v>68</v>
      </c>
      <c r="B74" s="23">
        <v>0</v>
      </c>
    </row>
    <row r="75" spans="1:2" x14ac:dyDescent="0.3">
      <c r="A75" s="22" t="s">
        <v>69</v>
      </c>
      <c r="B75" s="23">
        <v>0</v>
      </c>
    </row>
    <row r="76" spans="1:2" x14ac:dyDescent="0.3">
      <c r="B76" s="111"/>
    </row>
    <row r="78" spans="1:2" x14ac:dyDescent="0.3">
      <c r="A78" s="71" t="s">
        <v>50</v>
      </c>
      <c r="B78" s="68"/>
    </row>
    <row r="79" spans="1:2" x14ac:dyDescent="0.3">
      <c r="A79" s="67"/>
      <c r="B79" s="68"/>
    </row>
    <row r="80" spans="1:2" x14ac:dyDescent="0.3">
      <c r="A80" s="67"/>
      <c r="B80" s="121" t="s">
        <v>3</v>
      </c>
    </row>
    <row r="81" spans="1:2" x14ac:dyDescent="0.3">
      <c r="A81" s="22" t="s">
        <v>114</v>
      </c>
      <c r="B81" s="23">
        <f>INDEX(National!L:L,MATCH($A81&amp;$A$78,National!$J:$J,0))</f>
        <v>0.86640888283538897</v>
      </c>
    </row>
    <row r="82" spans="1:2" x14ac:dyDescent="0.3">
      <c r="A82" s="22" t="s">
        <v>115</v>
      </c>
      <c r="B82" s="23">
        <f>INDEX(National!L:L,MATCH($A82&amp;$A$78,National!$J:$J,0))</f>
        <v>4.3296459012113597E-2</v>
      </c>
    </row>
    <row r="83" spans="1:2" x14ac:dyDescent="0.3">
      <c r="A83" s="22" t="s">
        <v>116</v>
      </c>
      <c r="B83" s="23">
        <f>INDEX(National!L:L,MATCH($A83&amp;$A$78,National!$J:$J,0))</f>
        <v>5.9182711075207797E-3</v>
      </c>
    </row>
    <row r="84" spans="1:2" x14ac:dyDescent="0.3">
      <c r="A84" s="22" t="s">
        <v>117</v>
      </c>
      <c r="B84" s="23">
        <f>INDEX(National!L:L,MATCH($A84&amp;$A$78,National!$J:$J,0))</f>
        <v>7.8494497821361697E-3</v>
      </c>
    </row>
    <row r="85" spans="1:2" x14ac:dyDescent="0.3">
      <c r="A85" s="22" t="s">
        <v>118</v>
      </c>
      <c r="B85" s="23">
        <f>INDEX(National!L:L,MATCH($A85&amp;$A$78,National!$J:$J,0))</f>
        <v>5.6155354091416101E-2</v>
      </c>
    </row>
    <row r="86" spans="1:2" x14ac:dyDescent="0.3">
      <c r="A86" s="22" t="s">
        <v>119</v>
      </c>
      <c r="B86" s="23">
        <f>INDEX(National!L:L,MATCH($A86&amp;$A$78,National!$J:$J,0))</f>
        <v>4.6806217215080801E-3</v>
      </c>
    </row>
    <row r="87" spans="1:2" x14ac:dyDescent="0.3">
      <c r="A87" s="22" t="s">
        <v>120</v>
      </c>
      <c r="B87" s="23">
        <f>INDEX(National!L:L,MATCH($A87&amp;$A$78,National!$J:$J,0))</f>
        <v>1.7094427094385599E-2</v>
      </c>
    </row>
    <row r="88" spans="1:2" x14ac:dyDescent="0.3">
      <c r="A88" s="22" t="s">
        <v>121</v>
      </c>
      <c r="B88" s="23">
        <f>INDEX(National!L:L,MATCH($A88&amp;$A$78,National!$J:$J,0))</f>
        <v>2.1197785658057699E-2</v>
      </c>
    </row>
    <row r="89" spans="1:2" x14ac:dyDescent="0.3">
      <c r="A89" s="22" t="s">
        <v>122</v>
      </c>
      <c r="B89" s="23">
        <f>INDEX(National!L:L,MATCH($A89&amp;$A$78,National!$J:$J,0))</f>
        <v>2.1089887523871899E-2</v>
      </c>
    </row>
    <row r="90" spans="1:2" x14ac:dyDescent="0.3">
      <c r="A90" s="22" t="s">
        <v>123</v>
      </c>
      <c r="B90" s="23">
        <f>INDEX(National!L:L,MATCH($A90&amp;$A$78,National!$J:$J,0))</f>
        <v>1.05988928290289E-2</v>
      </c>
    </row>
    <row r="91" spans="1:2" x14ac:dyDescent="0.3">
      <c r="A91" s="22" t="s">
        <v>124</v>
      </c>
      <c r="B91" s="23">
        <f>INDEX(National!L:L,MATCH($A91&amp;$A$78,National!$J:$J,0))</f>
        <v>9.0870991681488607E-3</v>
      </c>
    </row>
    <row r="92" spans="1:2" x14ac:dyDescent="0.3">
      <c r="A92" s="22" t="s">
        <v>125</v>
      </c>
      <c r="B92" s="23">
        <f>INDEX(National!L:L,MATCH($A92&amp;$A$78,National!$J:$J,0))</f>
        <v>6.6038622817671104E-4</v>
      </c>
    </row>
    <row r="93" spans="1:2" x14ac:dyDescent="0.3">
      <c r="A93" s="22" t="s">
        <v>126</v>
      </c>
      <c r="B93" s="23">
        <f>INDEX(National!L:L,MATCH($A93&amp;$A$78,National!$J:$J,0))</f>
        <v>8.7008572148394598E-3</v>
      </c>
    </row>
    <row r="94" spans="1:2" x14ac:dyDescent="0.3">
      <c r="A94" s="22" t="s">
        <v>127</v>
      </c>
      <c r="B94" s="23">
        <f>INDEX(National!L:L,MATCH($A94&amp;$A$78,National!$J:$J,0))</f>
        <v>1.11022302462516E-16</v>
      </c>
    </row>
    <row r="95" spans="1:2" x14ac:dyDescent="0.3">
      <c r="A95" s="22" t="s">
        <v>128</v>
      </c>
      <c r="B95" s="23">
        <f>INDEX(National!L:L,MATCH($A95&amp;$A$78,National!$J:$J,0))</f>
        <v>1.11022302462516E-16</v>
      </c>
    </row>
    <row r="96" spans="1:2" x14ac:dyDescent="0.3">
      <c r="A96" s="22" t="s">
        <v>129</v>
      </c>
      <c r="B96" s="23">
        <f>INDEX(National!L:L,MATCH($A96&amp;$A$78,National!$J:$J,0))</f>
        <v>1.05157697586881E-2</v>
      </c>
    </row>
    <row r="97" spans="1:2" x14ac:dyDescent="0.3">
      <c r="A97" s="73" t="s">
        <v>130</v>
      </c>
      <c r="B97" s="23">
        <f>INDEX(National!L:L,MATCH($A97&amp;$A$78,National!$J:$J,0))</f>
        <v>1.11022302462516E-16</v>
      </c>
    </row>
    <row r="98" spans="1:2" x14ac:dyDescent="0.3">
      <c r="A98" s="67" t="s">
        <v>131</v>
      </c>
      <c r="B98" s="23">
        <f>INDEX(National!L:L,MATCH($A98&amp;$A$78,National!$J:$J,0))</f>
        <v>6.6038622817671104E-4</v>
      </c>
    </row>
    <row r="99" spans="1:2" x14ac:dyDescent="0.3">
      <c r="A99" s="67" t="s">
        <v>132</v>
      </c>
      <c r="B99" s="23">
        <f>INDEX(National!L:L,MATCH($A99&amp;$A$78,National!$J:$J,0))</f>
        <v>5.2578848793440698E-3</v>
      </c>
    </row>
    <row r="100" spans="1:2" x14ac:dyDescent="0.3">
      <c r="A100" s="22" t="s">
        <v>133</v>
      </c>
      <c r="B100" s="23">
        <f>INDEX(National!L:L,MATCH($A100&amp;$A$78,National!$J:$J,0))</f>
        <v>4.0202354933313702E-3</v>
      </c>
    </row>
    <row r="101" spans="1:2" x14ac:dyDescent="0.3">
      <c r="A101" s="22" t="s">
        <v>134</v>
      </c>
      <c r="B101" s="23">
        <f>INDEX(National!L:L,MATCH($A101&amp;$A$78,National!$J:$J,0))</f>
        <v>1.11022302462516E-16</v>
      </c>
    </row>
    <row r="102" spans="1:2" x14ac:dyDescent="0.3">
      <c r="A102" s="22" t="s">
        <v>135</v>
      </c>
      <c r="B102" s="23">
        <f>INDEX(National!L:L,MATCH($A102&amp;$A$78,National!$J:$J,0))</f>
        <v>1.11022302462516E-16</v>
      </c>
    </row>
    <row r="103" spans="1:2" x14ac:dyDescent="0.3">
      <c r="A103" s="22" t="s">
        <v>136</v>
      </c>
      <c r="B103" s="23">
        <f>INDEX(National!L:L,MATCH($A103&amp;$A$78,National!$J:$J,0))</f>
        <v>1.11022302462516E-16</v>
      </c>
    </row>
    <row r="104" spans="1:2" x14ac:dyDescent="0.3">
      <c r="A104" s="22" t="s">
        <v>137</v>
      </c>
      <c r="B104" s="23">
        <f>INDEX(National!L:L,MATCH($A104&amp;$A$78,National!$J:$J,0))</f>
        <v>6.6038622817671104E-4</v>
      </c>
    </row>
    <row r="105" spans="1:2" x14ac:dyDescent="0.3">
      <c r="A105" s="22" t="s">
        <v>138</v>
      </c>
      <c r="B105" s="23">
        <f>INDEX(National!L:L,MATCH($A105&amp;$A$78,National!$J:$J,0))</f>
        <v>1.11022302462516E-16</v>
      </c>
    </row>
    <row r="106" spans="1:2" x14ac:dyDescent="0.3">
      <c r="A106" s="22" t="s">
        <v>139</v>
      </c>
      <c r="B106" s="23">
        <f>INDEX(National!L:L,MATCH($A106&amp;$A$78,National!$J:$J,0))</f>
        <v>1.11022302462516E-16</v>
      </c>
    </row>
    <row r="107" spans="1:2" x14ac:dyDescent="0.3">
      <c r="A107" s="22" t="s">
        <v>140</v>
      </c>
      <c r="B107" s="23">
        <f>INDEX(National!L:L,MATCH($A107&amp;$A$78,National!$J:$J,0))</f>
        <v>1.11022302462516E-16</v>
      </c>
    </row>
    <row r="108" spans="1:2" x14ac:dyDescent="0.3">
      <c r="A108" s="22" t="s">
        <v>141</v>
      </c>
      <c r="B108" s="23">
        <f>INDEX(National!L:L,MATCH($A108&amp;$A$78,National!$J:$J,0))</f>
        <v>1.11022302462516E-16</v>
      </c>
    </row>
    <row r="109" spans="1:2" x14ac:dyDescent="0.3">
      <c r="A109" s="22" t="s">
        <v>142</v>
      </c>
      <c r="B109" s="23">
        <f>INDEX(National!L:L,MATCH($A109&amp;$A$78,National!$J:$J,0))</f>
        <v>1.0566179650827401E-2</v>
      </c>
    </row>
    <row r="110" spans="1:2" x14ac:dyDescent="0.3">
      <c r="A110" s="22" t="s">
        <v>143</v>
      </c>
      <c r="B110" s="23">
        <f>INDEX(National!L:L,MATCH($A110&amp;$A$78,National!$J:$J,0))</f>
        <v>1.11022302462516E-16</v>
      </c>
    </row>
    <row r="114" spans="1:2" x14ac:dyDescent="0.3">
      <c r="A114" s="69" t="s">
        <v>149</v>
      </c>
      <c r="B114" s="70"/>
    </row>
    <row r="115" spans="1:2" x14ac:dyDescent="0.3">
      <c r="A115" s="75" t="s">
        <v>765</v>
      </c>
      <c r="B115" s="68"/>
    </row>
    <row r="116" spans="1:2" x14ac:dyDescent="0.3">
      <c r="A116" s="75"/>
      <c r="B116" s="68"/>
    </row>
    <row r="117" spans="1:2" x14ac:dyDescent="0.3">
      <c r="A117" s="71" t="s">
        <v>13</v>
      </c>
      <c r="B117" s="68"/>
    </row>
    <row r="118" spans="1:2" x14ac:dyDescent="0.3">
      <c r="A118" s="67"/>
      <c r="B118" s="68"/>
    </row>
    <row r="119" spans="1:2" x14ac:dyDescent="0.3">
      <c r="A119" s="67"/>
      <c r="B119" s="121" t="s">
        <v>3</v>
      </c>
    </row>
    <row r="120" spans="1:2" x14ac:dyDescent="0.3">
      <c r="A120" s="22" t="s">
        <v>150</v>
      </c>
      <c r="B120" s="23">
        <f>INDEX(National!L:L,MATCH($A120&amp;$A$6,National!$J:$J,0))</f>
        <v>0.64861628882449396</v>
      </c>
    </row>
    <row r="121" spans="1:2" x14ac:dyDescent="0.3">
      <c r="A121" s="22" t="s">
        <v>151</v>
      </c>
      <c r="B121" s="23">
        <f>INDEX(National!L:L,MATCH($A121&amp;$A$6,National!$J:$J,0))</f>
        <v>8.2761586005958898E-2</v>
      </c>
    </row>
    <row r="122" spans="1:2" x14ac:dyDescent="0.3">
      <c r="A122" s="22" t="s">
        <v>152</v>
      </c>
      <c r="B122" s="23">
        <f>INDEX(National!L:L,MATCH($A122&amp;$A$6,National!$J:$J,0))</f>
        <v>2.17064732726941E-2</v>
      </c>
    </row>
    <row r="123" spans="1:2" x14ac:dyDescent="0.3">
      <c r="A123" s="22" t="s">
        <v>153</v>
      </c>
      <c r="B123" s="23">
        <f>INDEX(National!L:L,MATCH($A123&amp;$A$6,National!$J:$J,0))</f>
        <v>1.9819996750524801E-2</v>
      </c>
    </row>
    <row r="124" spans="1:2" x14ac:dyDescent="0.3">
      <c r="A124" s="22" t="s">
        <v>154</v>
      </c>
      <c r="B124" s="23">
        <f>INDEX(National!L:L,MATCH($A124&amp;$A$6,National!$J:$J,0))</f>
        <v>0.17336828902304599</v>
      </c>
    </row>
    <row r="125" spans="1:2" x14ac:dyDescent="0.3">
      <c r="A125" s="22" t="s">
        <v>155</v>
      </c>
      <c r="B125" s="23">
        <f>INDEX(National!L:L,MATCH($A125&amp;$A$6,National!$J:$J,0))</f>
        <v>4.5514603305955498E-2</v>
      </c>
    </row>
    <row r="126" spans="1:2" x14ac:dyDescent="0.3">
      <c r="A126" s="22" t="s">
        <v>156</v>
      </c>
      <c r="B126" s="23">
        <f>INDEX(National!L:L,MATCH($A126&amp;$A$6,National!$J:$J,0))</f>
        <v>0.121755642790691</v>
      </c>
    </row>
    <row r="127" spans="1:2" x14ac:dyDescent="0.3">
      <c r="A127" s="22" t="s">
        <v>157</v>
      </c>
      <c r="B127" s="23">
        <f>INDEX(National!L:L,MATCH($A127&amp;$A$6,National!$J:$J,0))</f>
        <v>7.4282087731074503E-2</v>
      </c>
    </row>
    <row r="128" spans="1:2" x14ac:dyDescent="0.3">
      <c r="A128" s="22" t="s">
        <v>158</v>
      </c>
      <c r="B128" s="23">
        <f>INDEX(National!L:L,MATCH($A128&amp;$A$6,National!$J:$J,0))</f>
        <v>0.101216955506211</v>
      </c>
    </row>
    <row r="129" spans="1:2" x14ac:dyDescent="0.3">
      <c r="A129" s="22" t="s">
        <v>159</v>
      </c>
      <c r="B129" s="23">
        <f>INDEX(National!L:L,MATCH($A129&amp;$A$6,National!$J:$J,0))</f>
        <v>9.2695065735538804E-2</v>
      </c>
    </row>
    <row r="130" spans="1:2" x14ac:dyDescent="0.3">
      <c r="A130" s="22" t="s">
        <v>160</v>
      </c>
      <c r="B130" s="23">
        <f>INDEX(National!L:L,MATCH($A130&amp;$A$6,National!$J:$J,0))</f>
        <v>1.06589404741662E-2</v>
      </c>
    </row>
    <row r="131" spans="1:2" x14ac:dyDescent="0.3">
      <c r="A131" s="22" t="s">
        <v>161</v>
      </c>
      <c r="B131" s="23">
        <f>INDEX(National!L:L,MATCH($A131&amp;$A$6,National!$J:$J,0))</f>
        <v>1.21640757716573E-2</v>
      </c>
    </row>
    <row r="132" spans="1:2" x14ac:dyDescent="0.3">
      <c r="A132" s="22" t="s">
        <v>162</v>
      </c>
      <c r="B132" s="23">
        <f>INDEX(National!L:L,MATCH($A132&amp;$A$6,National!$J:$J,0))</f>
        <v>1.6305623865539201E-2</v>
      </c>
    </row>
    <row r="133" spans="1:2" x14ac:dyDescent="0.3">
      <c r="A133" s="22" t="s">
        <v>163</v>
      </c>
      <c r="B133" s="23">
        <f>INDEX(National!L:L,MATCH($A133&amp;$A$6,National!$J:$J,0))</f>
        <v>1.11022302462516E-16</v>
      </c>
    </row>
    <row r="134" spans="1:2" x14ac:dyDescent="0.3">
      <c r="A134" s="22" t="s">
        <v>164</v>
      </c>
      <c r="B134" s="23">
        <f>INDEX(National!L:L,MATCH($A134&amp;$A$6,National!$J:$J,0))</f>
        <v>1.11022302462516E-16</v>
      </c>
    </row>
    <row r="135" spans="1:2" x14ac:dyDescent="0.3">
      <c r="A135" s="22" t="s">
        <v>165</v>
      </c>
      <c r="B135" s="23">
        <f>INDEX(National!L:L,MATCH($A135&amp;$A$6,National!$J:$J,0))</f>
        <v>6.3850597786519296E-3</v>
      </c>
    </row>
    <row r="136" spans="1:2" x14ac:dyDescent="0.3">
      <c r="A136" s="73" t="s">
        <v>166</v>
      </c>
      <c r="B136" s="23">
        <f>INDEX(National!L:L,MATCH($A136&amp;$A$6,National!$J:$J,0))</f>
        <v>5.5086030133758802E-3</v>
      </c>
    </row>
    <row r="137" spans="1:2" x14ac:dyDescent="0.3">
      <c r="A137" s="67" t="s">
        <v>167</v>
      </c>
      <c r="B137" s="23">
        <f>INDEX(National!L:L,MATCH($A137&amp;$A$6,National!$J:$J,0))</f>
        <v>1.11022302462516E-16</v>
      </c>
    </row>
    <row r="138" spans="1:2" x14ac:dyDescent="0.3">
      <c r="A138" s="67" t="s">
        <v>168</v>
      </c>
      <c r="B138" s="23">
        <f>INDEX(National!L:L,MATCH($A138&amp;$A$6,National!$J:$J,0))</f>
        <v>3.1916694484883999E-3</v>
      </c>
    </row>
    <row r="139" spans="1:2" x14ac:dyDescent="0.3">
      <c r="A139" s="22" t="s">
        <v>169</v>
      </c>
      <c r="B139" s="23">
        <f>INDEX(National!L:L,MATCH($A139&amp;$A$6,National!$J:$J,0))</f>
        <v>9.3431053636086701E-3</v>
      </c>
    </row>
    <row r="140" spans="1:2" x14ac:dyDescent="0.3">
      <c r="A140" s="22" t="s">
        <v>170</v>
      </c>
      <c r="B140" s="23">
        <f>INDEX(National!L:L,MATCH($A140&amp;$A$6,National!$J:$J,0))</f>
        <v>3.7383153425267399E-3</v>
      </c>
    </row>
    <row r="141" spans="1:2" x14ac:dyDescent="0.3">
      <c r="A141" s="22" t="s">
        <v>171</v>
      </c>
      <c r="B141" s="23">
        <f>INDEX(National!L:L,MATCH($A141&amp;$A$6,National!$J:$J,0))</f>
        <v>1.4233776013955099E-2</v>
      </c>
    </row>
    <row r="142" spans="1:2" x14ac:dyDescent="0.3">
      <c r="A142" s="22" t="s">
        <v>172</v>
      </c>
      <c r="B142" s="23">
        <f>INDEX(National!L:L,MATCH($A142&amp;$A$6,National!$J:$J,0))</f>
        <v>8.3983734521534195E-3</v>
      </c>
    </row>
    <row r="143" spans="1:2" x14ac:dyDescent="0.3">
      <c r="A143" s="22" t="s">
        <v>173</v>
      </c>
      <c r="B143" s="23">
        <f>INDEX(National!L:L,MATCH($A143&amp;$A$6,National!$J:$J,0))</f>
        <v>3.5979888111921602E-3</v>
      </c>
    </row>
    <row r="144" spans="1:2" x14ac:dyDescent="0.3">
      <c r="A144" s="22" t="s">
        <v>174</v>
      </c>
      <c r="B144" s="23">
        <f>INDEX(National!L:L,MATCH($A144&amp;$A$6,National!$J:$J,0))</f>
        <v>2.79505853540939E-3</v>
      </c>
    </row>
    <row r="145" spans="1:2" x14ac:dyDescent="0.3">
      <c r="A145" s="22" t="s">
        <v>175</v>
      </c>
      <c r="B145" s="23">
        <f>INDEX(National!L:L,MATCH($A145&amp;$A$6,National!$J:$J,0))</f>
        <v>1.72560888167934E-3</v>
      </c>
    </row>
    <row r="146" spans="1:2" x14ac:dyDescent="0.3">
      <c r="A146" s="22" t="s">
        <v>176</v>
      </c>
      <c r="B146" s="23">
        <f>INDEX(National!L:L,MATCH($A146&amp;$A$6,National!$J:$J,0))</f>
        <v>1.6983042328065901E-3</v>
      </c>
    </row>
    <row r="147" spans="1:2" x14ac:dyDescent="0.3">
      <c r="A147" s="22" t="s">
        <v>177</v>
      </c>
      <c r="B147" s="23">
        <f>INDEX(National!L:L,MATCH($A147&amp;$A$6,National!$J:$J,0))</f>
        <v>1.09495646744325E-2</v>
      </c>
    </row>
    <row r="148" spans="1:2" x14ac:dyDescent="0.3">
      <c r="A148" s="22" t="s">
        <v>178</v>
      </c>
      <c r="B148" s="23">
        <f>INDEX(National!L:L,MATCH($A148&amp;$A$6,National!$J:$J,0))</f>
        <v>4.76826960328824E-3</v>
      </c>
    </row>
    <row r="149" spans="1:2" x14ac:dyDescent="0.3">
      <c r="B149" s="122"/>
    </row>
    <row r="150" spans="1:2" x14ac:dyDescent="0.3">
      <c r="A150" s="71" t="s">
        <v>14</v>
      </c>
      <c r="B150" s="68"/>
    </row>
    <row r="151" spans="1:2" x14ac:dyDescent="0.3">
      <c r="A151" s="67"/>
      <c r="B151" s="68"/>
    </row>
    <row r="152" spans="1:2" x14ac:dyDescent="0.3">
      <c r="A152" s="67"/>
      <c r="B152" s="121" t="s">
        <v>3</v>
      </c>
    </row>
    <row r="153" spans="1:2" x14ac:dyDescent="0.3">
      <c r="A153" s="22" t="s">
        <v>150</v>
      </c>
      <c r="B153" s="23">
        <f>INDEX(National!L:L,MATCH($A153&amp;$A$150,National!$J:$J,0))</f>
        <v>0.64720692851724204</v>
      </c>
    </row>
    <row r="154" spans="1:2" x14ac:dyDescent="0.3">
      <c r="A154" s="22" t="s">
        <v>151</v>
      </c>
      <c r="B154" s="23">
        <f>INDEX(National!L:L,MATCH($A154&amp;$A$150,National!$J:$J,0))</f>
        <v>0.13</v>
      </c>
    </row>
    <row r="155" spans="1:2" x14ac:dyDescent="0.3">
      <c r="A155" s="22" t="s">
        <v>152</v>
      </c>
      <c r="B155" s="23">
        <f>INDEX(National!L:L,MATCH($A155&amp;$A$150,National!$J:$J,0))</f>
        <v>1.5260139525112499E-2</v>
      </c>
    </row>
    <row r="156" spans="1:2" x14ac:dyDescent="0.3">
      <c r="A156" s="22" t="s">
        <v>153</v>
      </c>
      <c r="B156" s="23">
        <f>INDEX(National!L:L,MATCH($A156&amp;$A$150,National!$J:$J,0))</f>
        <v>1.78861999451039E-2</v>
      </c>
    </row>
    <row r="157" spans="1:2" x14ac:dyDescent="0.3">
      <c r="A157" s="22" t="s">
        <v>154</v>
      </c>
      <c r="B157" s="23">
        <f>INDEX(National!L:L,MATCH($A157&amp;$A$150,National!$J:$J,0))</f>
        <v>0.116958538009235</v>
      </c>
    </row>
    <row r="158" spans="1:2" x14ac:dyDescent="0.3">
      <c r="A158" s="22" t="s">
        <v>155</v>
      </c>
      <c r="B158" s="23">
        <f>INDEX(National!L:L,MATCH($A158&amp;$A$150,National!$J:$J,0))</f>
        <v>6.2720673242306305E-2</v>
      </c>
    </row>
    <row r="159" spans="1:2" x14ac:dyDescent="0.3">
      <c r="A159" s="22" t="s">
        <v>156</v>
      </c>
      <c r="B159" s="23">
        <f>INDEX(National!L:L,MATCH($A159&amp;$A$150,National!$J:$J,0))</f>
        <v>0.163490938664757</v>
      </c>
    </row>
    <row r="160" spans="1:2" x14ac:dyDescent="0.3">
      <c r="A160" s="22" t="s">
        <v>157</v>
      </c>
      <c r="B160" s="23">
        <f>INDEX(National!L:L,MATCH($A160&amp;$A$150,National!$J:$J,0))</f>
        <v>8.3912916106516799E-2</v>
      </c>
    </row>
    <row r="161" spans="1:2" x14ac:dyDescent="0.3">
      <c r="A161" s="22" t="s">
        <v>158</v>
      </c>
      <c r="B161" s="23">
        <f>INDEX(National!L:L,MATCH($A161&amp;$A$150,National!$J:$J,0))</f>
        <v>0.17025764668980001</v>
      </c>
    </row>
    <row r="162" spans="1:2" x14ac:dyDescent="0.3">
      <c r="A162" s="22" t="s">
        <v>159</v>
      </c>
      <c r="B162" s="23">
        <f>INDEX(National!L:L,MATCH($A162&amp;$A$150,National!$J:$J,0))</f>
        <v>0.12823638808464899</v>
      </c>
    </row>
    <row r="163" spans="1:2" x14ac:dyDescent="0.3">
      <c r="A163" s="22" t="s">
        <v>160</v>
      </c>
      <c r="B163" s="23">
        <f>INDEX(National!L:L,MATCH($A163&amp;$A$150,National!$J:$J,0))</f>
        <v>3.3204019123210101E-3</v>
      </c>
    </row>
    <row r="164" spans="1:2" x14ac:dyDescent="0.3">
      <c r="A164" s="22" t="s">
        <v>161</v>
      </c>
      <c r="B164" s="23">
        <f>INDEX(National!L:L,MATCH($A164&amp;$A$150,National!$J:$J,0))</f>
        <v>1.0950471674877201E-2</v>
      </c>
    </row>
    <row r="165" spans="1:2" x14ac:dyDescent="0.3">
      <c r="A165" s="22" t="s">
        <v>162</v>
      </c>
      <c r="B165" s="23">
        <f>INDEX(National!L:L,MATCH($A165&amp;$A$150,National!$J:$J,0))</f>
        <v>3.82762920783212E-2</v>
      </c>
    </row>
    <row r="166" spans="1:2" x14ac:dyDescent="0.3">
      <c r="A166" s="22" t="s">
        <v>163</v>
      </c>
      <c r="B166" s="23">
        <f>INDEX(National!L:L,MATCH($A166&amp;$A$150,National!$J:$J,0))</f>
        <v>1.11022302462516E-16</v>
      </c>
    </row>
    <row r="167" spans="1:2" x14ac:dyDescent="0.3">
      <c r="A167" s="22" t="s">
        <v>164</v>
      </c>
      <c r="B167" s="23">
        <f>INDEX(National!L:L,MATCH($A167&amp;$A$150,National!$J:$J,0))</f>
        <v>3.09374107928265E-3</v>
      </c>
    </row>
    <row r="168" spans="1:2" x14ac:dyDescent="0.3">
      <c r="A168" s="22" t="s">
        <v>165</v>
      </c>
      <c r="B168" s="23">
        <f>INDEX(National!L:L,MATCH($A168&amp;$A$150,National!$J:$J,0))</f>
        <v>1.19110196263625E-2</v>
      </c>
    </row>
    <row r="169" spans="1:2" x14ac:dyDescent="0.3">
      <c r="A169" s="73" t="s">
        <v>166</v>
      </c>
      <c r="B169" s="23">
        <f>INDEX(National!L:L,MATCH($A169&amp;$A$150,National!$J:$J,0))</f>
        <v>3.3204019123210101E-3</v>
      </c>
    </row>
    <row r="170" spans="1:2" x14ac:dyDescent="0.3">
      <c r="A170" s="67" t="s">
        <v>167</v>
      </c>
      <c r="B170" s="23">
        <f>INDEX(National!L:L,MATCH($A170&amp;$A$150,National!$J:$J,0))</f>
        <v>1.11022302462516E-16</v>
      </c>
    </row>
    <row r="171" spans="1:2" x14ac:dyDescent="0.3">
      <c r="A171" s="67" t="s">
        <v>168</v>
      </c>
      <c r="B171" s="23">
        <f>INDEX(National!L:L,MATCH($A171&amp;$A$150,National!$J:$J,0))</f>
        <v>1.11022302462516E-16</v>
      </c>
    </row>
    <row r="172" spans="1:2" x14ac:dyDescent="0.3">
      <c r="A172" s="22" t="s">
        <v>169</v>
      </c>
      <c r="B172" s="23">
        <f>INDEX(National!L:L,MATCH($A172&amp;$A$150,National!$J:$J,0))</f>
        <v>1.11022302462516E-16</v>
      </c>
    </row>
    <row r="173" spans="1:2" x14ac:dyDescent="0.3">
      <c r="A173" s="22" t="s">
        <v>170</v>
      </c>
      <c r="B173" s="23">
        <f>INDEX(National!L:L,MATCH($A173&amp;$A$150,National!$J:$J,0))</f>
        <v>1.11022302462516E-16</v>
      </c>
    </row>
    <row r="174" spans="1:2" x14ac:dyDescent="0.3">
      <c r="A174" s="22" t="s">
        <v>171</v>
      </c>
      <c r="B174" s="23">
        <f>INDEX(National!L:L,MATCH($A174&amp;$A$150,National!$J:$J,0))</f>
        <v>3.3204019123210101E-3</v>
      </c>
    </row>
    <row r="175" spans="1:2" x14ac:dyDescent="0.3">
      <c r="A175" s="22" t="s">
        <v>172</v>
      </c>
      <c r="B175" s="23">
        <f>INDEX(National!L:L,MATCH($A175&amp;$A$150,National!$J:$J,0))</f>
        <v>1.11022302462516E-16</v>
      </c>
    </row>
    <row r="176" spans="1:2" x14ac:dyDescent="0.3">
      <c r="A176" s="22" t="s">
        <v>173</v>
      </c>
      <c r="B176" s="23">
        <f>INDEX(National!L:L,MATCH($A176&amp;$A$150,National!$J:$J,0))</f>
        <v>3.09374107928265E-3</v>
      </c>
    </row>
    <row r="177" spans="1:2" x14ac:dyDescent="0.3">
      <c r="A177" s="22" t="s">
        <v>174</v>
      </c>
      <c r="B177" s="23">
        <f>INDEX(National!L:L,MATCH($A177&amp;$A$150,National!$J:$J,0))</f>
        <v>1.11022302462516E-16</v>
      </c>
    </row>
    <row r="178" spans="1:2" x14ac:dyDescent="0.3">
      <c r="A178" s="22" t="s">
        <v>175</v>
      </c>
      <c r="B178" s="23">
        <f>INDEX(National!L:L,MATCH($A178&amp;$A$150,National!$J:$J,0))</f>
        <v>1.11022302462516E-16</v>
      </c>
    </row>
    <row r="179" spans="1:2" x14ac:dyDescent="0.3">
      <c r="A179" s="22" t="s">
        <v>176</v>
      </c>
      <c r="B179" s="23">
        <f>INDEX(National!L:L,MATCH($A179&amp;$A$150,National!$J:$J,0))</f>
        <v>1.11022302462516E-16</v>
      </c>
    </row>
    <row r="180" spans="1:2" x14ac:dyDescent="0.3">
      <c r="A180" s="22" t="s">
        <v>177</v>
      </c>
      <c r="B180" s="23">
        <f>INDEX(National!L:L,MATCH($A180&amp;$A$150,National!$J:$J,0))</f>
        <v>1.40442127541599E-2</v>
      </c>
    </row>
    <row r="181" spans="1:2" x14ac:dyDescent="0.3">
      <c r="A181" s="22" t="s">
        <v>178</v>
      </c>
      <c r="B181" s="23">
        <f>INDEX(National!L:L,MATCH($A181&amp;$A$150,National!$J:$J,0))</f>
        <v>1.11022302462516E-16</v>
      </c>
    </row>
    <row r="183" spans="1:2" x14ac:dyDescent="0.3">
      <c r="A183" s="71" t="s">
        <v>50</v>
      </c>
      <c r="B183" s="68"/>
    </row>
    <row r="184" spans="1:2" x14ac:dyDescent="0.3">
      <c r="A184" s="67"/>
      <c r="B184" s="68"/>
    </row>
    <row r="185" spans="1:2" x14ac:dyDescent="0.3">
      <c r="A185" s="67"/>
      <c r="B185" s="121" t="s">
        <v>3</v>
      </c>
    </row>
    <row r="186" spans="1:2" x14ac:dyDescent="0.3">
      <c r="A186" s="22" t="s">
        <v>150</v>
      </c>
      <c r="B186" s="23">
        <f>INDEX(National!L:L,MATCH($A186&amp;$A$183,National!$J:$J,0))</f>
        <v>0.60625163979081698</v>
      </c>
    </row>
    <row r="187" spans="1:2" x14ac:dyDescent="0.3">
      <c r="A187" s="22" t="s">
        <v>151</v>
      </c>
      <c r="B187" s="23">
        <f>INDEX(National!L:L,MATCH($A187&amp;$A$183,National!$J:$J,0))</f>
        <v>9.6096405390449099E-2</v>
      </c>
    </row>
    <row r="188" spans="1:2" x14ac:dyDescent="0.3">
      <c r="A188" s="22" t="s">
        <v>152</v>
      </c>
      <c r="B188" s="23">
        <f>INDEX(National!L:L,MATCH($A188&amp;$A$183,National!$J:$J,0))</f>
        <v>0</v>
      </c>
    </row>
    <row r="189" spans="1:2" x14ac:dyDescent="0.3">
      <c r="A189" s="22" t="s">
        <v>153</v>
      </c>
      <c r="B189" s="23">
        <f>INDEX(National!L:L,MATCH($A189&amp;$A$183,National!$J:$J,0))</f>
        <v>2.8365846498048401E-2</v>
      </c>
    </row>
    <row r="190" spans="1:2" x14ac:dyDescent="0.3">
      <c r="A190" s="22" t="s">
        <v>154</v>
      </c>
      <c r="B190" s="23">
        <f>INDEX(National!L:L,MATCH($A190&amp;$A$183,National!$J:$J,0))</f>
        <v>8.10954185169665E-2</v>
      </c>
    </row>
    <row r="191" spans="1:2" x14ac:dyDescent="0.3">
      <c r="A191" s="22" t="s">
        <v>155</v>
      </c>
      <c r="B191" s="23">
        <f>INDEX(National!L:L,MATCH($A191&amp;$A$183,National!$J:$J,0))</f>
        <v>2.8365846498048401E-2</v>
      </c>
    </row>
    <row r="192" spans="1:2" x14ac:dyDescent="0.3">
      <c r="A192" s="22" t="s">
        <v>156</v>
      </c>
      <c r="B192" s="23">
        <f>INDEX(National!L:L,MATCH($A192&amp;$A$183,National!$J:$J,0))</f>
        <v>0.123958503370881</v>
      </c>
    </row>
    <row r="193" spans="1:2" x14ac:dyDescent="0.3">
      <c r="A193" s="22" t="s">
        <v>157</v>
      </c>
      <c r="B193" s="23">
        <f>INDEX(National!L:L,MATCH($A193&amp;$A$183,National!$J:$J,0))</f>
        <v>8.0591669999350399E-2</v>
      </c>
    </row>
    <row r="194" spans="1:2" x14ac:dyDescent="0.3">
      <c r="A194" s="22" t="s">
        <v>158</v>
      </c>
      <c r="B194" s="23">
        <f>INDEX(National!L:L,MATCH($A194&amp;$A$183,National!$J:$J,0))</f>
        <v>0.14082173545501001</v>
      </c>
    </row>
    <row r="195" spans="1:2" x14ac:dyDescent="0.3">
      <c r="A195" s="22" t="s">
        <v>159</v>
      </c>
      <c r="B195" s="23">
        <f>INDEX(National!L:L,MATCH($A195&amp;$A$183,National!$J:$J,0))</f>
        <v>8.8092163436091706E-2</v>
      </c>
    </row>
    <row r="196" spans="1:2" x14ac:dyDescent="0.3">
      <c r="A196" s="22" t="s">
        <v>160</v>
      </c>
      <c r="B196" s="23">
        <f>INDEX(National!L:L,MATCH($A196&amp;$A$183,National!$J:$J,0))</f>
        <v>3.9868460911968398E-2</v>
      </c>
    </row>
    <row r="197" spans="1:2" x14ac:dyDescent="0.3">
      <c r="A197" s="22" t="s">
        <v>161</v>
      </c>
      <c r="B197" s="23">
        <f>INDEX(National!L:L,MATCH($A197&amp;$A$183,National!$J:$J,0))</f>
        <v>3.1864218957610997E-2</v>
      </c>
    </row>
    <row r="198" spans="1:2" x14ac:dyDescent="0.3">
      <c r="A198" s="22" t="s">
        <v>162</v>
      </c>
      <c r="B198" s="23">
        <f>INDEX(National!L:L,MATCH($A198&amp;$A$183,National!$J:$J,0))</f>
        <v>4.8727451041739402E-2</v>
      </c>
    </row>
    <row r="199" spans="1:2" x14ac:dyDescent="0.3">
      <c r="A199" s="22" t="s">
        <v>163</v>
      </c>
      <c r="B199" s="23">
        <f>INDEX(National!L:L,MATCH($A199&amp;$A$183,National!$J:$J,0))</f>
        <v>0</v>
      </c>
    </row>
    <row r="200" spans="1:2" x14ac:dyDescent="0.3">
      <c r="A200" s="22" t="s">
        <v>164</v>
      </c>
      <c r="B200" s="23">
        <f>INDEX(National!L:L,MATCH($A200&amp;$A$183,National!$J:$J,0))</f>
        <v>0</v>
      </c>
    </row>
    <row r="201" spans="1:2" x14ac:dyDescent="0.3">
      <c r="A201" s="22" t="s">
        <v>165</v>
      </c>
      <c r="B201" s="23">
        <f>INDEX(National!L:L,MATCH($A201&amp;$A$183,National!$J:$J,0))</f>
        <v>3.1864218957610997E-2</v>
      </c>
    </row>
    <row r="202" spans="1:2" x14ac:dyDescent="0.3">
      <c r="A202" s="73" t="s">
        <v>166</v>
      </c>
      <c r="B202" s="23">
        <f>INDEX(National!L:L,MATCH($A202&amp;$A$183,National!$J:$J,0))</f>
        <v>0</v>
      </c>
    </row>
    <row r="203" spans="1:2" x14ac:dyDescent="0.3">
      <c r="A203" s="67" t="s">
        <v>167</v>
      </c>
      <c r="B203" s="23">
        <f>INDEX(National!L:L,MATCH($A203&amp;$A$183,National!$J:$J,0))</f>
        <v>0</v>
      </c>
    </row>
    <row r="204" spans="1:2" x14ac:dyDescent="0.3">
      <c r="A204" s="67" t="s">
        <v>168</v>
      </c>
      <c r="B204" s="23">
        <f>INDEX(National!L:L,MATCH($A204&amp;$A$183,National!$J:$J,0))</f>
        <v>0</v>
      </c>
    </row>
    <row r="205" spans="1:2" x14ac:dyDescent="0.3">
      <c r="A205" s="22" t="s">
        <v>169</v>
      </c>
      <c r="B205" s="23">
        <f>INDEX(National!L:L,MATCH($A205&amp;$A$183,National!$J:$J,0))</f>
        <v>2.4363725520869701E-2</v>
      </c>
    </row>
    <row r="206" spans="1:2" x14ac:dyDescent="0.3">
      <c r="A206" s="22" t="s">
        <v>170</v>
      </c>
      <c r="B206" s="23">
        <f>INDEX(National!L:L,MATCH($A206&amp;$A$183,National!$J:$J,0))</f>
        <v>0</v>
      </c>
    </row>
    <row r="207" spans="1:2" x14ac:dyDescent="0.3">
      <c r="A207" s="22" t="s">
        <v>171</v>
      </c>
      <c r="B207" s="23">
        <f>INDEX(National!L:L,MATCH($A207&amp;$A$183,National!$J:$J,0))</f>
        <v>0</v>
      </c>
    </row>
    <row r="208" spans="1:2" x14ac:dyDescent="0.3">
      <c r="A208" s="22" t="s">
        <v>172</v>
      </c>
      <c r="B208" s="23">
        <f>INDEX(National!L:L,MATCH($A208&amp;$A$183,National!$J:$J,0))</f>
        <v>0</v>
      </c>
    </row>
    <row r="209" spans="1:2" x14ac:dyDescent="0.3">
      <c r="A209" s="22" t="s">
        <v>173</v>
      </c>
      <c r="B209" s="23">
        <f>INDEX(National!L:L,MATCH($A209&amp;$A$183,National!$J:$J,0))</f>
        <v>0</v>
      </c>
    </row>
    <row r="210" spans="1:2" x14ac:dyDescent="0.3">
      <c r="A210" s="22" t="s">
        <v>174</v>
      </c>
      <c r="B210" s="23">
        <f>INDEX(National!L:L,MATCH($A210&amp;$A$183,National!$J:$J,0))</f>
        <v>0</v>
      </c>
    </row>
    <row r="211" spans="1:2" x14ac:dyDescent="0.3">
      <c r="A211" s="22" t="s">
        <v>175</v>
      </c>
      <c r="B211" s="23">
        <f>INDEX(National!L:L,MATCH($A211&amp;$A$183,National!$J:$J,0))</f>
        <v>0</v>
      </c>
    </row>
    <row r="212" spans="1:2" x14ac:dyDescent="0.3">
      <c r="A212" s="22" t="s">
        <v>176</v>
      </c>
      <c r="B212" s="23">
        <f>INDEX(National!L:L,MATCH($A212&amp;$A$183,National!$J:$J,0))</f>
        <v>0</v>
      </c>
    </row>
    <row r="213" spans="1:2" x14ac:dyDescent="0.3">
      <c r="A213" s="22" t="s">
        <v>177</v>
      </c>
      <c r="B213" s="23">
        <f>INDEX(National!L:L,MATCH($A213&amp;$A$183,National!$J:$J,0))</f>
        <v>8.0042419543573801E-3</v>
      </c>
    </row>
    <row r="214" spans="1:2" x14ac:dyDescent="0.3">
      <c r="A214" s="22" t="s">
        <v>178</v>
      </c>
      <c r="B214" s="23">
        <f>INDEX(National!L:L,MATCH($A214&amp;$A$183,National!$J:$J,0))</f>
        <v>0</v>
      </c>
    </row>
    <row r="216" spans="1:2" x14ac:dyDescent="0.3">
      <c r="A216" s="69" t="s">
        <v>210</v>
      </c>
      <c r="B216" s="70"/>
    </row>
    <row r="217" spans="1:2" x14ac:dyDescent="0.3">
      <c r="A217" s="75" t="s">
        <v>762</v>
      </c>
      <c r="B217" s="68"/>
    </row>
    <row r="218" spans="1:2" x14ac:dyDescent="0.3">
      <c r="A218" s="75"/>
      <c r="B218" s="68"/>
    </row>
    <row r="219" spans="1:2" x14ac:dyDescent="0.3">
      <c r="A219" s="71" t="s">
        <v>13</v>
      </c>
      <c r="B219" s="68"/>
    </row>
    <row r="220" spans="1:2" x14ac:dyDescent="0.3">
      <c r="A220" s="67"/>
      <c r="B220" s="68"/>
    </row>
    <row r="221" spans="1:2" x14ac:dyDescent="0.3">
      <c r="A221" s="67"/>
      <c r="B221" s="121" t="s">
        <v>3</v>
      </c>
    </row>
    <row r="222" spans="1:2" x14ac:dyDescent="0.3">
      <c r="A222" s="22" t="s">
        <v>181</v>
      </c>
      <c r="B222" s="23">
        <f>INDEX(National!L:L,MATCH($A222&amp;$A$219,National!$J:$J,0))</f>
        <v>0.68596239896359601</v>
      </c>
    </row>
    <row r="223" spans="1:2" x14ac:dyDescent="0.3">
      <c r="A223" s="22" t="s">
        <v>182</v>
      </c>
      <c r="B223" s="23">
        <f>INDEX(National!L:L,MATCH($A223&amp;$A$219,National!$J:$J,0))</f>
        <v>8.8374363628898098E-2</v>
      </c>
    </row>
    <row r="224" spans="1:2" x14ac:dyDescent="0.3">
      <c r="A224" s="22" t="s">
        <v>183</v>
      </c>
      <c r="B224" s="23">
        <f>INDEX(National!L:L,MATCH($A224&amp;$A$219,National!$J:$J,0))</f>
        <v>3.0094618047896801E-2</v>
      </c>
    </row>
    <row r="225" spans="1:2" x14ac:dyDescent="0.3">
      <c r="A225" s="22" t="s">
        <v>184</v>
      </c>
      <c r="B225" s="23">
        <f>INDEX(National!L:L,MATCH($A225&amp;$A$219,National!$J:$J,0))</f>
        <v>2.4115661476735498E-2</v>
      </c>
    </row>
    <row r="226" spans="1:2" x14ac:dyDescent="0.3">
      <c r="A226" s="22" t="s">
        <v>185</v>
      </c>
      <c r="B226" s="23">
        <f>INDEX(National!L:L,MATCH($A226&amp;$A$219,National!$J:$J,0))</f>
        <v>0.142178194309863</v>
      </c>
    </row>
    <row r="227" spans="1:2" x14ac:dyDescent="0.3">
      <c r="A227" s="22" t="s">
        <v>186</v>
      </c>
      <c r="B227" s="23">
        <f>INDEX(National!L:L,MATCH($A227&amp;$A$219,National!$J:$J,0))</f>
        <v>3.00689582157826E-2</v>
      </c>
    </row>
    <row r="228" spans="1:2" x14ac:dyDescent="0.3">
      <c r="A228" s="22" t="s">
        <v>187</v>
      </c>
      <c r="B228" s="23">
        <f>INDEX(National!L:L,MATCH($A228&amp;$A$219,National!$J:$J,0))</f>
        <v>0.114522113994852</v>
      </c>
    </row>
    <row r="229" spans="1:2" x14ac:dyDescent="0.3">
      <c r="A229" s="22" t="s">
        <v>188</v>
      </c>
      <c r="B229" s="23">
        <f>INDEX(National!L:L,MATCH($A229&amp;$A$219,National!$J:$J,0))</f>
        <v>5.2661772742981998E-2</v>
      </c>
    </row>
    <row r="230" spans="1:2" x14ac:dyDescent="0.3">
      <c r="A230" s="22" t="s">
        <v>189</v>
      </c>
      <c r="B230" s="23">
        <f>INDEX(National!L:L,MATCH($A230&amp;$A$219,National!$J:$J,0))</f>
        <v>5.6350901847457197E-2</v>
      </c>
    </row>
    <row r="231" spans="1:2" x14ac:dyDescent="0.3">
      <c r="A231" s="22" t="s">
        <v>190</v>
      </c>
      <c r="B231" s="23">
        <f>INDEX(National!L:L,MATCH($A231&amp;$A$219,National!$J:$J,0))</f>
        <v>4.7407292307983802E-2</v>
      </c>
    </row>
    <row r="232" spans="1:2" x14ac:dyDescent="0.3">
      <c r="A232" s="22" t="s">
        <v>191</v>
      </c>
      <c r="B232" s="23">
        <f>INDEX(National!L:L,MATCH($A232&amp;$A$219,National!$J:$J,0))</f>
        <v>8.9492506627308205E-3</v>
      </c>
    </row>
    <row r="233" spans="1:2" x14ac:dyDescent="0.3">
      <c r="A233" s="22" t="s">
        <v>192</v>
      </c>
      <c r="B233" s="23">
        <f>INDEX(National!L:L,MATCH($A233&amp;$A$219,National!$J:$J,0))</f>
        <v>7.0106396093129299E-3</v>
      </c>
    </row>
    <row r="234" spans="1:2" x14ac:dyDescent="0.3">
      <c r="A234" s="22" t="s">
        <v>193</v>
      </c>
      <c r="B234" s="23">
        <f>INDEX(National!L:L,MATCH($A234&amp;$A$219,National!$J:$J,0))</f>
        <v>1.31972030460184E-2</v>
      </c>
    </row>
    <row r="235" spans="1:2" x14ac:dyDescent="0.3">
      <c r="A235" s="22" t="s">
        <v>194</v>
      </c>
      <c r="B235" s="23">
        <f>INDEX(National!L:L,MATCH($A235&amp;$A$219,National!$J:$J,0))</f>
        <v>0</v>
      </c>
    </row>
    <row r="236" spans="1:2" x14ac:dyDescent="0.3">
      <c r="A236" s="22" t="s">
        <v>195</v>
      </c>
      <c r="B236" s="23">
        <f>INDEX(National!L:L,MATCH($A236&amp;$A$219,National!$J:$J,0))</f>
        <v>0</v>
      </c>
    </row>
    <row r="237" spans="1:2" x14ac:dyDescent="0.3">
      <c r="A237" s="22" t="s">
        <v>196</v>
      </c>
      <c r="B237" s="23">
        <f>INDEX(National!L:L,MATCH($A237&amp;$A$219,National!$J:$J,0))</f>
        <v>2.2879436809548001E-2</v>
      </c>
    </row>
    <row r="238" spans="1:2" x14ac:dyDescent="0.3">
      <c r="A238" s="73" t="s">
        <v>197</v>
      </c>
      <c r="B238" s="23">
        <f>INDEX(National!L:L,MATCH($A238&amp;$A$219,National!$J:$J,0))</f>
        <v>5.0238295021401E-3</v>
      </c>
    </row>
    <row r="239" spans="1:2" x14ac:dyDescent="0.3">
      <c r="A239" s="67" t="s">
        <v>198</v>
      </c>
      <c r="B239" s="23">
        <f>INDEX(National!L:L,MATCH($A239&amp;$A$219,National!$J:$J,0))</f>
        <v>0</v>
      </c>
    </row>
    <row r="240" spans="1:2" x14ac:dyDescent="0.3">
      <c r="A240" s="67" t="s">
        <v>199</v>
      </c>
      <c r="B240" s="23">
        <f>INDEX(National!L:L,MATCH($A240&amp;$A$219,National!$J:$J,0))</f>
        <v>0</v>
      </c>
    </row>
    <row r="241" spans="1:2" x14ac:dyDescent="0.3">
      <c r="A241" s="22" t="s">
        <v>200</v>
      </c>
      <c r="B241" s="23">
        <f>INDEX(National!L:L,MATCH($A241&amp;$A$219,National!$J:$J,0))</f>
        <v>9.9045374155450408E-3</v>
      </c>
    </row>
    <row r="242" spans="1:2" x14ac:dyDescent="0.3">
      <c r="A242" s="22" t="s">
        <v>201</v>
      </c>
      <c r="B242" s="23">
        <f>INDEX(National!L:L,MATCH($A242&amp;$A$219,National!$J:$J,0))</f>
        <v>5.4976869791876397E-3</v>
      </c>
    </row>
    <row r="243" spans="1:2" x14ac:dyDescent="0.3">
      <c r="A243" s="22" t="s">
        <v>202</v>
      </c>
      <c r="B243" s="23">
        <f>INDEX(National!L:L,MATCH($A243&amp;$A$219,National!$J:$J,0))</f>
        <v>4.5421909167788297E-3</v>
      </c>
    </row>
    <row r="244" spans="1:2" x14ac:dyDescent="0.3">
      <c r="A244" s="22" t="s">
        <v>203</v>
      </c>
      <c r="B244" s="23">
        <f>INDEX(National!L:L,MATCH($A244&amp;$A$219,National!$J:$J,0))</f>
        <v>1.0194870124685999E-2</v>
      </c>
    </row>
    <row r="245" spans="1:2" x14ac:dyDescent="0.3">
      <c r="A245" s="22" t="s">
        <v>204</v>
      </c>
      <c r="B245" s="23">
        <f>INDEX(National!L:L,MATCH($A245&amp;$A$219,National!$J:$J,0))</f>
        <v>4.58140441638831E-3</v>
      </c>
    </row>
    <row r="246" spans="1:2" x14ac:dyDescent="0.3">
      <c r="A246" s="22" t="s">
        <v>205</v>
      </c>
      <c r="B246" s="23">
        <f>INDEX(National!L:L,MATCH($A246&amp;$A$219,National!$J:$J,0))</f>
        <v>4.9228491484908004E-3</v>
      </c>
    </row>
    <row r="247" spans="1:2" x14ac:dyDescent="0.3">
      <c r="A247" s="22" t="s">
        <v>206</v>
      </c>
      <c r="B247" s="23">
        <f>INDEX(National!L:L,MATCH($A247&amp;$A$219,National!$J:$J,0))</f>
        <v>3.5623342799864302E-3</v>
      </c>
    </row>
    <row r="248" spans="1:2" x14ac:dyDescent="0.3">
      <c r="A248" s="22" t="s">
        <v>207</v>
      </c>
      <c r="B248" s="23">
        <f>INDEX(National!L:L,MATCH($A248&amp;$A$219,National!$J:$J,0))</f>
        <v>3.65310126736367E-3</v>
      </c>
    </row>
    <row r="249" spans="1:2" x14ac:dyDescent="0.3">
      <c r="A249" s="22" t="s">
        <v>208</v>
      </c>
      <c r="B249" s="23">
        <f>INDEX(National!L:L,MATCH($A249&amp;$A$219,National!$J:$J,0))</f>
        <v>1.0587843994956801E-2</v>
      </c>
    </row>
    <row r="250" spans="1:2" x14ac:dyDescent="0.3">
      <c r="A250" s="22" t="s">
        <v>209</v>
      </c>
      <c r="B250" s="23">
        <f>INDEX(National!L:L,MATCH($A250&amp;$A$219,National!$J:$J,0))</f>
        <v>3.8043734593789201E-3</v>
      </c>
    </row>
    <row r="251" spans="1:2" x14ac:dyDescent="0.3">
      <c r="B251" s="122"/>
    </row>
    <row r="252" spans="1:2" x14ac:dyDescent="0.3">
      <c r="A252" s="71" t="s">
        <v>14</v>
      </c>
      <c r="B252" s="68"/>
    </row>
    <row r="253" spans="1:2" x14ac:dyDescent="0.3">
      <c r="A253" s="67"/>
      <c r="B253" s="68"/>
    </row>
    <row r="254" spans="1:2" x14ac:dyDescent="0.3">
      <c r="A254" s="67"/>
      <c r="B254" s="121" t="s">
        <v>3</v>
      </c>
    </row>
    <row r="255" spans="1:2" x14ac:dyDescent="0.3">
      <c r="A255" s="22" t="s">
        <v>181</v>
      </c>
      <c r="B255" s="23">
        <f>INDEX(National!L:L,MATCH($A255&amp;$A$252,National!$J:$J,0))</f>
        <v>0.65355659306724001</v>
      </c>
    </row>
    <row r="256" spans="1:2" x14ac:dyDescent="0.3">
      <c r="A256" s="22" t="s">
        <v>182</v>
      </c>
      <c r="B256" s="23">
        <f>INDEX(National!L:L,MATCH($A256&amp;$A$252,National!$J:$J,0))</f>
        <v>0.12518784833767499</v>
      </c>
    </row>
    <row r="257" spans="1:2" x14ac:dyDescent="0.3">
      <c r="A257" s="22" t="s">
        <v>183</v>
      </c>
      <c r="B257" s="23">
        <f>INDEX(National!L:L,MATCH($A257&amp;$A$252,National!$J:$J,0))</f>
        <v>3.0768005276455498E-2</v>
      </c>
    </row>
    <row r="258" spans="1:2" x14ac:dyDescent="0.3">
      <c r="A258" s="22" t="s">
        <v>184</v>
      </c>
      <c r="B258" s="23">
        <f>INDEX(National!L:L,MATCH($A258&amp;$A$252,National!$J:$J,0))</f>
        <v>3.0329984540302099E-2</v>
      </c>
    </row>
    <row r="259" spans="1:2" x14ac:dyDescent="0.3">
      <c r="A259" s="22" t="s">
        <v>185</v>
      </c>
      <c r="B259" s="23">
        <f>INDEX(National!L:L,MATCH($A259&amp;$A$252,National!$J:$J,0))</f>
        <v>0.18086821848906401</v>
      </c>
    </row>
    <row r="260" spans="1:2" x14ac:dyDescent="0.3">
      <c r="A260" s="22" t="s">
        <v>186</v>
      </c>
      <c r="B260" s="23">
        <f>INDEX(National!L:L,MATCH($A260&amp;$A$252,National!$J:$J,0))</f>
        <v>3.7806403784205501E-2</v>
      </c>
    </row>
    <row r="261" spans="1:2" x14ac:dyDescent="0.3">
      <c r="A261" s="22" t="s">
        <v>187</v>
      </c>
      <c r="B261" s="23">
        <f>INDEX(National!L:L,MATCH($A261&amp;$A$252,National!$J:$J,0))</f>
        <v>0.14617163945614001</v>
      </c>
    </row>
    <row r="262" spans="1:2" x14ac:dyDescent="0.3">
      <c r="A262" s="22" t="s">
        <v>188</v>
      </c>
      <c r="B262" s="23">
        <f>INDEX(National!L:L,MATCH($A262&amp;$A$252,National!$J:$J,0))</f>
        <v>7.5494851521289E-2</v>
      </c>
    </row>
    <row r="263" spans="1:2" x14ac:dyDescent="0.3">
      <c r="A263" s="22" t="s">
        <v>189</v>
      </c>
      <c r="B263" s="23">
        <f>INDEX(National!L:L,MATCH($A263&amp;$A$252,National!$J:$J,0))</f>
        <v>0.15652197135708201</v>
      </c>
    </row>
    <row r="264" spans="1:2" x14ac:dyDescent="0.3">
      <c r="A264" s="22" t="s">
        <v>190</v>
      </c>
      <c r="B264" s="23">
        <f>INDEX(National!L:L,MATCH($A264&amp;$A$252,National!$J:$J,0))</f>
        <v>0.100956286442489</v>
      </c>
    </row>
    <row r="265" spans="1:2" x14ac:dyDescent="0.3">
      <c r="A265" s="22" t="s">
        <v>191</v>
      </c>
      <c r="B265" s="23">
        <f>INDEX(National!L:L,MATCH($A265&amp;$A$252,National!$J:$J,0))</f>
        <v>0</v>
      </c>
    </row>
    <row r="266" spans="1:2" x14ac:dyDescent="0.3">
      <c r="A266" s="22" t="s">
        <v>192</v>
      </c>
      <c r="B266" s="23">
        <f>INDEX(National!L:L,MATCH($A266&amp;$A$252,National!$J:$J,0))</f>
        <v>1.4292354015072501E-2</v>
      </c>
    </row>
    <row r="267" spans="1:2" x14ac:dyDescent="0.3">
      <c r="A267" s="22" t="s">
        <v>193</v>
      </c>
      <c r="B267" s="23">
        <f>INDEX(National!L:L,MATCH($A267&amp;$A$252,National!$J:$J,0))</f>
        <v>2.87026640772669E-2</v>
      </c>
    </row>
    <row r="268" spans="1:2" x14ac:dyDescent="0.3">
      <c r="A268" s="22" t="s">
        <v>194</v>
      </c>
      <c r="B268" s="23">
        <f>INDEX(National!L:L,MATCH($A268&amp;$A$252,National!$J:$J,0))</f>
        <v>0</v>
      </c>
    </row>
    <row r="269" spans="1:2" x14ac:dyDescent="0.3">
      <c r="A269" s="22" t="s">
        <v>195</v>
      </c>
      <c r="B269" s="23">
        <f>INDEX(National!L:L,MATCH($A269&amp;$A$252,National!$J:$J,0))</f>
        <v>2.8975385620370999E-3</v>
      </c>
    </row>
    <row r="270" spans="1:2" x14ac:dyDescent="0.3">
      <c r="A270" s="22" t="s">
        <v>196</v>
      </c>
      <c r="B270" s="23">
        <f>INDEX(National!L:L,MATCH($A270&amp;$A$252,National!$J:$J,0))</f>
        <v>1.9572027655002201E-2</v>
      </c>
    </row>
    <row r="271" spans="1:2" x14ac:dyDescent="0.3">
      <c r="A271" s="73" t="s">
        <v>197</v>
      </c>
      <c r="B271" s="23">
        <f>INDEX(National!L:L,MATCH($A271&amp;$A$252,National!$J:$J,0))</f>
        <v>1.0030267211910301E-2</v>
      </c>
    </row>
    <row r="272" spans="1:2" x14ac:dyDescent="0.3">
      <c r="A272" s="67" t="s">
        <v>198</v>
      </c>
      <c r="B272" s="23">
        <f>INDEX(National!L:L,MATCH($A272&amp;$A$252,National!$J:$J,0))</f>
        <v>9.1307914730868198E-4</v>
      </c>
    </row>
    <row r="273" spans="1:2" x14ac:dyDescent="0.3">
      <c r="A273" s="67" t="s">
        <v>199</v>
      </c>
      <c r="B273" s="23">
        <f>INDEX(National!L:L,MATCH($A273&amp;$A$252,National!$J:$J,0))</f>
        <v>9.1307914730868198E-4</v>
      </c>
    </row>
    <row r="274" spans="1:2" x14ac:dyDescent="0.3">
      <c r="A274" s="22" t="s">
        <v>200</v>
      </c>
      <c r="B274" s="23">
        <f>INDEX(National!L:L,MATCH($A274&amp;$A$252,National!$J:$J,0))</f>
        <v>0</v>
      </c>
    </row>
    <row r="275" spans="1:2" x14ac:dyDescent="0.3">
      <c r="A275" s="22" t="s">
        <v>201</v>
      </c>
      <c r="B275" s="23">
        <f>INDEX(National!L:L,MATCH($A275&amp;$A$252,National!$J:$J,0))</f>
        <v>0</v>
      </c>
    </row>
    <row r="276" spans="1:2" x14ac:dyDescent="0.3">
      <c r="A276" s="22" t="s">
        <v>202</v>
      </c>
      <c r="B276" s="23">
        <f>INDEX(National!L:L,MATCH($A276&amp;$A$252,National!$J:$J,0))</f>
        <v>3.1098247512822601E-3</v>
      </c>
    </row>
    <row r="277" spans="1:2" x14ac:dyDescent="0.3">
      <c r="A277" s="22" t="s">
        <v>203</v>
      </c>
      <c r="B277" s="23">
        <f>INDEX(National!L:L,MATCH($A277&amp;$A$252,National!$J:$J,0))</f>
        <v>0</v>
      </c>
    </row>
    <row r="278" spans="1:2" x14ac:dyDescent="0.3">
      <c r="A278" s="22" t="s">
        <v>204</v>
      </c>
      <c r="B278" s="23">
        <f>INDEX(National!L:L,MATCH($A278&amp;$A$252,National!$J:$J,0))</f>
        <v>5.7950771240741997E-3</v>
      </c>
    </row>
    <row r="279" spans="1:2" x14ac:dyDescent="0.3">
      <c r="A279" s="22" t="s">
        <v>205</v>
      </c>
      <c r="B279" s="23">
        <f>INDEX(National!L:L,MATCH($A279&amp;$A$252,National!$J:$J,0))</f>
        <v>0</v>
      </c>
    </row>
    <row r="280" spans="1:2" x14ac:dyDescent="0.3">
      <c r="A280" s="22" t="s">
        <v>206</v>
      </c>
      <c r="B280" s="23">
        <f>INDEX(National!L:L,MATCH($A280&amp;$A$252,National!$J:$J,0))</f>
        <v>0</v>
      </c>
    </row>
    <row r="281" spans="1:2" x14ac:dyDescent="0.3">
      <c r="A281" s="22" t="s">
        <v>207</v>
      </c>
      <c r="B281" s="23">
        <f>INDEX(National!L:L,MATCH($A281&amp;$A$252,National!$J:$J,0))</f>
        <v>3.1098247512822601E-3</v>
      </c>
    </row>
    <row r="282" spans="1:2" x14ac:dyDescent="0.3">
      <c r="A282" s="22" t="s">
        <v>208</v>
      </c>
      <c r="B282" s="23">
        <f>INDEX(National!L:L,MATCH($A282&amp;$A$252,National!$J:$J,0))</f>
        <v>3.8106177093457801E-3</v>
      </c>
    </row>
    <row r="283" spans="1:2" x14ac:dyDescent="0.3">
      <c r="A283" s="22" t="s">
        <v>209</v>
      </c>
      <c r="B283" s="23">
        <f>INDEX(National!L:L,MATCH($A283&amp;$A$252,National!$J:$J,0))</f>
        <v>0</v>
      </c>
    </row>
    <row r="285" spans="1:2" x14ac:dyDescent="0.3">
      <c r="A285" s="71" t="s">
        <v>50</v>
      </c>
      <c r="B285" s="68"/>
    </row>
    <row r="286" spans="1:2" x14ac:dyDescent="0.3">
      <c r="A286" s="67"/>
      <c r="B286" s="68"/>
    </row>
    <row r="287" spans="1:2" x14ac:dyDescent="0.3">
      <c r="A287" s="67"/>
      <c r="B287" s="121" t="s">
        <v>3</v>
      </c>
    </row>
    <row r="288" spans="1:2" x14ac:dyDescent="0.3">
      <c r="A288" s="22" t="s">
        <v>181</v>
      </c>
      <c r="B288" s="23">
        <f>INDEX(National!L:L,MATCH($A288&amp;$A$285,National!$J:$J,0))</f>
        <v>0.78032297394032102</v>
      </c>
    </row>
    <row r="289" spans="1:2" x14ac:dyDescent="0.3">
      <c r="A289" s="22" t="s">
        <v>182</v>
      </c>
      <c r="B289" s="23">
        <f>INDEX(National!L:L,MATCH($A289&amp;$A$285,National!$J:$J,0))</f>
        <v>0.10338226884827</v>
      </c>
    </row>
    <row r="290" spans="1:2" x14ac:dyDescent="0.3">
      <c r="A290" s="22" t="s">
        <v>183</v>
      </c>
      <c r="B290" s="23">
        <f>INDEX(National!L:L,MATCH($A290&amp;$A$285,National!$J:$J,0))</f>
        <v>0</v>
      </c>
    </row>
    <row r="291" spans="1:2" x14ac:dyDescent="0.3">
      <c r="A291" s="22" t="s">
        <v>184</v>
      </c>
      <c r="B291" s="23">
        <f>INDEX(National!L:L,MATCH($A291&amp;$A$285,National!$J:$J,0))</f>
        <v>6.31197963032578E-2</v>
      </c>
    </row>
    <row r="292" spans="1:2" x14ac:dyDescent="0.3">
      <c r="A292" s="22" t="s">
        <v>185</v>
      </c>
      <c r="B292" s="23">
        <f>INDEX(National!L:L,MATCH($A292&amp;$A$285,National!$J:$J,0))</f>
        <v>9.8889608424640799E-2</v>
      </c>
    </row>
    <row r="293" spans="1:2" x14ac:dyDescent="0.3">
      <c r="A293" s="22" t="s">
        <v>186</v>
      </c>
      <c r="B293" s="23">
        <f>INDEX(National!L:L,MATCH($A293&amp;$A$285,National!$J:$J,0))</f>
        <v>6.31197963032578E-2</v>
      </c>
    </row>
    <row r="294" spans="1:2" x14ac:dyDescent="0.3">
      <c r="A294" s="22" t="s">
        <v>187</v>
      </c>
      <c r="B294" s="23">
        <f>INDEX(National!L:L,MATCH($A294&amp;$A$285,National!$J:$J,0))</f>
        <v>3.5769812121382999E-2</v>
      </c>
    </row>
    <row r="295" spans="1:2" x14ac:dyDescent="0.3">
      <c r="A295" s="22" t="s">
        <v>188</v>
      </c>
      <c r="B295" s="23">
        <f>INDEX(National!L:L,MATCH($A295&amp;$A$285,National!$J:$J,0))</f>
        <v>6.31197963032578E-2</v>
      </c>
    </row>
    <row r="296" spans="1:2" x14ac:dyDescent="0.3">
      <c r="A296" s="22" t="s">
        <v>189</v>
      </c>
      <c r="B296" s="23">
        <f>INDEX(National!L:L,MATCH($A296&amp;$A$285,National!$J:$J,0))</f>
        <v>6.31197963032578E-2</v>
      </c>
    </row>
    <row r="297" spans="1:2" x14ac:dyDescent="0.3">
      <c r="A297" s="22" t="s">
        <v>190</v>
      </c>
      <c r="B297" s="23">
        <f>INDEX(National!L:L,MATCH($A297&amp;$A$285,National!$J:$J,0))</f>
        <v>7.1539624242765998E-2</v>
      </c>
    </row>
    <row r="298" spans="1:2" x14ac:dyDescent="0.3">
      <c r="A298" s="22" t="s">
        <v>191</v>
      </c>
      <c r="B298" s="23">
        <f>INDEX(National!L:L,MATCH($A298&amp;$A$285,National!$J:$J,0))</f>
        <v>7.1539624242765998E-2</v>
      </c>
    </row>
    <row r="299" spans="1:2" x14ac:dyDescent="0.3">
      <c r="A299" s="22" t="s">
        <v>192</v>
      </c>
      <c r="B299" s="23">
        <f>INDEX(National!L:L,MATCH($A299&amp;$A$285,National!$J:$J,0))</f>
        <v>0</v>
      </c>
    </row>
    <row r="300" spans="1:2" x14ac:dyDescent="0.3">
      <c r="A300" s="22" t="s">
        <v>193</v>
      </c>
      <c r="B300" s="23">
        <f>INDEX(National!L:L,MATCH($A300&amp;$A$285,National!$J:$J,0))</f>
        <v>3.5769812121382999E-2</v>
      </c>
    </row>
    <row r="301" spans="1:2" x14ac:dyDescent="0.3">
      <c r="A301" s="22" t="s">
        <v>194</v>
      </c>
      <c r="B301" s="23">
        <f>INDEX(National!L:L,MATCH($A301&amp;$A$285,National!$J:$J,0))</f>
        <v>0</v>
      </c>
    </row>
    <row r="302" spans="1:2" x14ac:dyDescent="0.3">
      <c r="A302" s="22" t="s">
        <v>195</v>
      </c>
      <c r="B302" s="23">
        <f>INDEX(National!L:L,MATCH($A302&amp;$A$285,National!$J:$J,0))</f>
        <v>0</v>
      </c>
    </row>
    <row r="303" spans="1:2" x14ac:dyDescent="0.3">
      <c r="A303" s="22" t="s">
        <v>196</v>
      </c>
      <c r="B303" s="23">
        <f>INDEX(National!L:L,MATCH($A303&amp;$A$285,National!$J:$J,0))</f>
        <v>0</v>
      </c>
    </row>
    <row r="304" spans="1:2" x14ac:dyDescent="0.3">
      <c r="A304" s="73" t="s">
        <v>197</v>
      </c>
      <c r="B304" s="23">
        <f>INDEX(National!L:L,MATCH($A304&amp;$A$285,National!$J:$J,0))</f>
        <v>3.5769812121382999E-2</v>
      </c>
    </row>
    <row r="305" spans="1:2" x14ac:dyDescent="0.3">
      <c r="A305" s="67" t="s">
        <v>198</v>
      </c>
      <c r="B305" s="23">
        <f>INDEX(National!L:L,MATCH($A305&amp;$A$285,National!$J:$J,0))</f>
        <v>0</v>
      </c>
    </row>
    <row r="306" spans="1:2" x14ac:dyDescent="0.3">
      <c r="A306" s="67" t="s">
        <v>199</v>
      </c>
      <c r="B306" s="23">
        <f>INDEX(National!L:L,MATCH($A306&amp;$A$285,National!$J:$J,0))</f>
        <v>0</v>
      </c>
    </row>
    <row r="307" spans="1:2" x14ac:dyDescent="0.3">
      <c r="A307" s="22" t="s">
        <v>200</v>
      </c>
      <c r="B307" s="23">
        <f>INDEX(National!L:L,MATCH($A307&amp;$A$285,National!$J:$J,0))</f>
        <v>0</v>
      </c>
    </row>
    <row r="308" spans="1:2" x14ac:dyDescent="0.3">
      <c r="A308" s="22" t="s">
        <v>201</v>
      </c>
      <c r="B308" s="23">
        <f>INDEX(National!L:L,MATCH($A308&amp;$A$285,National!$J:$J,0))</f>
        <v>0</v>
      </c>
    </row>
    <row r="309" spans="1:2" x14ac:dyDescent="0.3">
      <c r="A309" s="22" t="s">
        <v>202</v>
      </c>
      <c r="B309" s="23">
        <f>INDEX(National!L:L,MATCH($A309&amp;$A$285,National!$J:$J,0))</f>
        <v>0</v>
      </c>
    </row>
    <row r="310" spans="1:2" x14ac:dyDescent="0.3">
      <c r="A310" s="22" t="s">
        <v>203</v>
      </c>
      <c r="B310" s="23">
        <f>INDEX(National!L:L,MATCH($A310&amp;$A$285,National!$J:$J,0))</f>
        <v>0</v>
      </c>
    </row>
    <row r="311" spans="1:2" x14ac:dyDescent="0.3">
      <c r="A311" s="22" t="s">
        <v>204</v>
      </c>
      <c r="B311" s="23">
        <f>INDEX(National!L:L,MATCH($A311&amp;$A$285,National!$J:$J,0))</f>
        <v>0</v>
      </c>
    </row>
    <row r="312" spans="1:2" x14ac:dyDescent="0.3">
      <c r="A312" s="22" t="s">
        <v>205</v>
      </c>
      <c r="B312" s="23">
        <f>INDEX(National!L:L,MATCH($A312&amp;$A$285,National!$J:$J,0))</f>
        <v>3.5769812121382999E-2</v>
      </c>
    </row>
    <row r="313" spans="1:2" x14ac:dyDescent="0.3">
      <c r="A313" s="22" t="s">
        <v>206</v>
      </c>
      <c r="B313" s="23">
        <f>INDEX(National!L:L,MATCH($A313&amp;$A$285,National!$J:$J,0))</f>
        <v>3.5769812121382999E-2</v>
      </c>
    </row>
    <row r="314" spans="1:2" x14ac:dyDescent="0.3">
      <c r="A314" s="22" t="s">
        <v>207</v>
      </c>
      <c r="B314" s="23">
        <f>INDEX(National!L:L,MATCH($A314&amp;$A$285,National!$J:$J,0))</f>
        <v>0</v>
      </c>
    </row>
    <row r="315" spans="1:2" x14ac:dyDescent="0.3">
      <c r="A315" s="22" t="s">
        <v>208</v>
      </c>
      <c r="B315" s="23">
        <f>INDEX(National!L:L,MATCH($A315&amp;$A$285,National!$J:$J,0))</f>
        <v>8.98532084725924E-3</v>
      </c>
    </row>
    <row r="316" spans="1:2" x14ac:dyDescent="0.3">
      <c r="A316" s="22" t="s">
        <v>209</v>
      </c>
      <c r="B316" s="23">
        <f>INDEX(National!L:L,MATCH($A316&amp;$A$285,National!$J:$J,0))</f>
        <v>0</v>
      </c>
    </row>
    <row r="319" spans="1:2" x14ac:dyDescent="0.3">
      <c r="A319" s="69" t="s">
        <v>211</v>
      </c>
      <c r="B319" s="70"/>
    </row>
    <row r="320" spans="1:2" x14ac:dyDescent="0.3">
      <c r="A320" s="75" t="s">
        <v>764</v>
      </c>
      <c r="B320" s="68"/>
    </row>
    <row r="321" spans="1:2" x14ac:dyDescent="0.3">
      <c r="A321" s="75"/>
      <c r="B321" s="68"/>
    </row>
    <row r="322" spans="1:2" x14ac:dyDescent="0.3">
      <c r="A322" s="71" t="s">
        <v>13</v>
      </c>
      <c r="B322" s="68"/>
    </row>
    <row r="323" spans="1:2" x14ac:dyDescent="0.3">
      <c r="A323" s="67"/>
      <c r="B323" s="68"/>
    </row>
    <row r="324" spans="1:2" x14ac:dyDescent="0.3">
      <c r="A324" s="67"/>
      <c r="B324" s="121" t="s">
        <v>3</v>
      </c>
    </row>
    <row r="325" spans="1:2" x14ac:dyDescent="0.3">
      <c r="A325" s="22" t="s">
        <v>214</v>
      </c>
      <c r="B325" s="23">
        <f>INDEX(National!L:L,MATCH($A325&amp;$A$219,National!$J:$J,0))</f>
        <v>0.58079715154758305</v>
      </c>
    </row>
    <row r="326" spans="1:2" x14ac:dyDescent="0.3">
      <c r="A326" s="22" t="s">
        <v>215</v>
      </c>
      <c r="B326" s="23">
        <f>INDEX(National!L:L,MATCH($A326&amp;$A$219,National!$J:$J,0))</f>
        <v>0.191529836160167</v>
      </c>
    </row>
    <row r="327" spans="1:2" x14ac:dyDescent="0.3">
      <c r="A327" s="22" t="s">
        <v>216</v>
      </c>
      <c r="B327" s="23">
        <f>INDEX(National!L:L,MATCH($A327&amp;$A$219,National!$J:$J,0))</f>
        <v>5.7844557072278299E-2</v>
      </c>
    </row>
    <row r="328" spans="1:2" x14ac:dyDescent="0.3">
      <c r="A328" s="22" t="s">
        <v>217</v>
      </c>
      <c r="B328" s="23">
        <f>INDEX(National!L:L,MATCH($A328&amp;$A$219,National!$J:$J,0))</f>
        <v>3.90051370018039E-2</v>
      </c>
    </row>
    <row r="329" spans="1:2" x14ac:dyDescent="0.3">
      <c r="A329" s="22" t="s">
        <v>218</v>
      </c>
      <c r="B329" s="23">
        <f>INDEX(National!L:L,MATCH($A329&amp;$A$219,National!$J:$J,0))</f>
        <v>0.158037881076422</v>
      </c>
    </row>
    <row r="330" spans="1:2" x14ac:dyDescent="0.3">
      <c r="A330" s="22" t="s">
        <v>219</v>
      </c>
      <c r="B330" s="23">
        <f>INDEX(National!L:L,MATCH($A330&amp;$A$219,National!$J:$J,0))</f>
        <v>6.1795348023152702E-2</v>
      </c>
    </row>
    <row r="331" spans="1:2" x14ac:dyDescent="0.3">
      <c r="A331" s="22" t="s">
        <v>220</v>
      </c>
      <c r="B331" s="23">
        <f>INDEX(National!L:L,MATCH($A331&amp;$A$219,National!$J:$J,0))</f>
        <v>0.106412852857655</v>
      </c>
    </row>
    <row r="332" spans="1:2" x14ac:dyDescent="0.3">
      <c r="A332" s="22" t="s">
        <v>221</v>
      </c>
      <c r="B332" s="23">
        <f>INDEX(National!L:L,MATCH($A332&amp;$A$219,National!$J:$J,0))</f>
        <v>8.1303065844082506E-2</v>
      </c>
    </row>
    <row r="333" spans="1:2" x14ac:dyDescent="0.3">
      <c r="A333" s="22" t="s">
        <v>222</v>
      </c>
      <c r="B333" s="23">
        <f>INDEX(National!L:L,MATCH($A333&amp;$A$219,National!$J:$J,0))</f>
        <v>8.9110951993766299E-2</v>
      </c>
    </row>
    <row r="334" spans="1:2" x14ac:dyDescent="0.3">
      <c r="A334" s="22" t="s">
        <v>223</v>
      </c>
      <c r="B334" s="23">
        <f>INDEX(National!L:L,MATCH($A334&amp;$A$219,National!$J:$J,0))</f>
        <v>6.3801896560917198E-2</v>
      </c>
    </row>
    <row r="335" spans="1:2" x14ac:dyDescent="0.3">
      <c r="A335" s="22" t="s">
        <v>224</v>
      </c>
      <c r="B335" s="23">
        <f>INDEX(National!L:L,MATCH($A335&amp;$A$219,National!$J:$J,0))</f>
        <v>1.32694014256905E-2</v>
      </c>
    </row>
    <row r="336" spans="1:2" x14ac:dyDescent="0.3">
      <c r="A336" s="22" t="s">
        <v>225</v>
      </c>
      <c r="B336" s="23">
        <f>INDEX(National!L:L,MATCH($A336&amp;$A$219,National!$J:$J,0))</f>
        <v>1.32694014256905E-2</v>
      </c>
    </row>
    <row r="337" spans="1:2" x14ac:dyDescent="0.3">
      <c r="A337" s="22" t="s">
        <v>226</v>
      </c>
      <c r="B337" s="23">
        <f>INDEX(National!L:L,MATCH($A337&amp;$A$219,National!$J:$J,0))</f>
        <v>1.3696081568954801E-2</v>
      </c>
    </row>
    <row r="338" spans="1:2" x14ac:dyDescent="0.3">
      <c r="A338" s="22" t="s">
        <v>227</v>
      </c>
      <c r="B338" s="23">
        <f>INDEX(National!L:L,MATCH($A338&amp;$A$219,National!$J:$J,0))</f>
        <v>0</v>
      </c>
    </row>
    <row r="339" spans="1:2" x14ac:dyDescent="0.3">
      <c r="A339" s="22" t="s">
        <v>228</v>
      </c>
      <c r="B339" s="23">
        <f>INDEX(National!L:L,MATCH($A339&amp;$A$219,National!$J:$J,0))</f>
        <v>0</v>
      </c>
    </row>
    <row r="340" spans="1:2" x14ac:dyDescent="0.3">
      <c r="A340" s="22" t="s">
        <v>229</v>
      </c>
      <c r="B340" s="23">
        <f>INDEX(National!L:L,MATCH($A340&amp;$A$219,National!$J:$J,0))</f>
        <v>1.32694014256905E-2</v>
      </c>
    </row>
    <row r="341" spans="1:2" x14ac:dyDescent="0.3">
      <c r="A341" s="73" t="s">
        <v>230</v>
      </c>
      <c r="B341" s="23">
        <f>INDEX(National!L:L,MATCH($A341&amp;$A$219,National!$J:$J,0))</f>
        <v>1.32694014256905E-2</v>
      </c>
    </row>
    <row r="342" spans="1:2" x14ac:dyDescent="0.3">
      <c r="A342" s="67" t="s">
        <v>231</v>
      </c>
      <c r="B342" s="23">
        <f>INDEX(National!L:L,MATCH($A342&amp;$A$219,National!$J:$J,0))</f>
        <v>0</v>
      </c>
    </row>
    <row r="343" spans="1:2" x14ac:dyDescent="0.3">
      <c r="A343" s="67" t="s">
        <v>232</v>
      </c>
      <c r="B343" s="23">
        <f>INDEX(National!L:L,MATCH($A343&amp;$A$219,National!$J:$J,0))</f>
        <v>0</v>
      </c>
    </row>
    <row r="344" spans="1:2" x14ac:dyDescent="0.3">
      <c r="A344" s="22" t="s">
        <v>233</v>
      </c>
      <c r="B344" s="23">
        <f>INDEX(National!L:L,MATCH($A344&amp;$A$219,National!$J:$J,0))</f>
        <v>1.3696081568954801E-2</v>
      </c>
    </row>
    <row r="345" spans="1:2" x14ac:dyDescent="0.3">
      <c r="A345" s="22" t="s">
        <v>234</v>
      </c>
      <c r="B345" s="23">
        <f>INDEX(National!L:L,MATCH($A345&amp;$A$219,National!$J:$J,0))</f>
        <v>0</v>
      </c>
    </row>
    <row r="346" spans="1:2" x14ac:dyDescent="0.3">
      <c r="A346" s="22" t="s">
        <v>235</v>
      </c>
      <c r="B346" s="23">
        <f>INDEX(National!L:L,MATCH($A346&amp;$A$219,National!$J:$J,0))</f>
        <v>0</v>
      </c>
    </row>
    <row r="347" spans="1:2" x14ac:dyDescent="0.3">
      <c r="A347" s="22" t="s">
        <v>236</v>
      </c>
      <c r="B347" s="23">
        <f>INDEX(National!L:L,MATCH($A347&amp;$A$219,National!$J:$J,0))</f>
        <v>0</v>
      </c>
    </row>
    <row r="348" spans="1:2" x14ac:dyDescent="0.3">
      <c r="A348" s="22" t="s">
        <v>237</v>
      </c>
      <c r="B348" s="23">
        <f>INDEX(National!L:L,MATCH($A348&amp;$A$219,National!$J:$J,0))</f>
        <v>4.1013869978272603E-2</v>
      </c>
    </row>
    <row r="349" spans="1:2" x14ac:dyDescent="0.3">
      <c r="A349" s="22" t="s">
        <v>238</v>
      </c>
      <c r="B349" s="23">
        <f>INDEX(National!L:L,MATCH($A349&amp;$A$219,National!$J:$J,0))</f>
        <v>0</v>
      </c>
    </row>
    <row r="350" spans="1:2" x14ac:dyDescent="0.3">
      <c r="A350" s="22" t="s">
        <v>239</v>
      </c>
      <c r="B350" s="23">
        <f>INDEX(National!L:L,MATCH($A350&amp;$A$219,National!$J:$J,0))</f>
        <v>0</v>
      </c>
    </row>
    <row r="351" spans="1:2" x14ac:dyDescent="0.3">
      <c r="A351" s="22" t="s">
        <v>240</v>
      </c>
      <c r="B351" s="23">
        <f>INDEX(National!L:L,MATCH($A351&amp;$A$219,National!$J:$J,0))</f>
        <v>0</v>
      </c>
    </row>
    <row r="352" spans="1:2" x14ac:dyDescent="0.3">
      <c r="A352" s="22" t="s">
        <v>241</v>
      </c>
      <c r="B352" s="23">
        <f>INDEX(National!L:L,MATCH($A352&amp;$A$219,National!$J:$J,0))</f>
        <v>2.2645451182432701E-2</v>
      </c>
    </row>
    <row r="353" spans="1:2" x14ac:dyDescent="0.3">
      <c r="A353" s="22" t="s">
        <v>242</v>
      </c>
      <c r="B353" s="23">
        <f>INDEX(National!L:L,MATCH($A353&amp;$A$219,National!$J:$J,0))</f>
        <v>3.0407995118693701E-2</v>
      </c>
    </row>
    <row r="354" spans="1:2" x14ac:dyDescent="0.3">
      <c r="B354" s="122"/>
    </row>
    <row r="355" spans="1:2" x14ac:dyDescent="0.3">
      <c r="A355" s="71" t="s">
        <v>14</v>
      </c>
      <c r="B355" s="68"/>
    </row>
    <row r="356" spans="1:2" x14ac:dyDescent="0.3">
      <c r="A356" s="67"/>
      <c r="B356" s="68"/>
    </row>
    <row r="357" spans="1:2" x14ac:dyDescent="0.3">
      <c r="A357" s="67"/>
      <c r="B357" s="121" t="s">
        <v>3</v>
      </c>
    </row>
    <row r="358" spans="1:2" x14ac:dyDescent="0.3">
      <c r="A358" s="22" t="s">
        <v>214</v>
      </c>
      <c r="B358" s="23">
        <f>INDEX(National!L:L,MATCH($A358&amp;$A$252,National!$J:$J,0))</f>
        <v>0.32003488362261001</v>
      </c>
    </row>
    <row r="359" spans="1:2" x14ac:dyDescent="0.3">
      <c r="A359" s="22" t="s">
        <v>215</v>
      </c>
      <c r="B359" s="23">
        <f>INDEX(National!L:L,MATCH($A359&amp;$A$252,National!$J:$J,0))</f>
        <v>0.30307474365795201</v>
      </c>
    </row>
    <row r="360" spans="1:2" x14ac:dyDescent="0.3">
      <c r="A360" s="22" t="s">
        <v>216</v>
      </c>
      <c r="B360" s="23">
        <f>INDEX(National!L:L,MATCH($A360&amp;$A$252,National!$J:$J,0))</f>
        <v>3.3234959645953098E-2</v>
      </c>
    </row>
    <row r="361" spans="1:2" x14ac:dyDescent="0.3">
      <c r="A361" s="22" t="s">
        <v>217</v>
      </c>
      <c r="B361" s="23">
        <f>INDEX(National!L:L,MATCH($A361&amp;$A$252,National!$J:$J,0))</f>
        <v>0.10733803617472799</v>
      </c>
    </row>
    <row r="362" spans="1:2" x14ac:dyDescent="0.3">
      <c r="A362" s="22" t="s">
        <v>218</v>
      </c>
      <c r="B362" s="23">
        <f>INDEX(National!L:L,MATCH($A362&amp;$A$252,National!$J:$J,0))</f>
        <v>0.30447907362494803</v>
      </c>
    </row>
    <row r="363" spans="1:2" x14ac:dyDescent="0.3">
      <c r="A363" s="22" t="s">
        <v>219</v>
      </c>
      <c r="B363" s="23">
        <f>INDEX(National!L:L,MATCH($A363&amp;$A$252,National!$J:$J,0))</f>
        <v>0.14284171624618</v>
      </c>
    </row>
    <row r="364" spans="1:2" x14ac:dyDescent="0.3">
      <c r="A364" s="22" t="s">
        <v>220</v>
      </c>
      <c r="B364" s="23">
        <f>INDEX(National!L:L,MATCH($A364&amp;$A$252,National!$J:$J,0))</f>
        <v>0.19559298374957901</v>
      </c>
    </row>
    <row r="365" spans="1:2" x14ac:dyDescent="0.3">
      <c r="A365" s="22" t="s">
        <v>221</v>
      </c>
      <c r="B365" s="23">
        <f>INDEX(National!L:L,MATCH($A365&amp;$A$252,National!$J:$J,0))</f>
        <v>8.5986227149352307E-2</v>
      </c>
    </row>
    <row r="366" spans="1:2" x14ac:dyDescent="0.3">
      <c r="A366" s="22" t="s">
        <v>222</v>
      </c>
      <c r="B366" s="23">
        <f>INDEX(National!L:L,MATCH($A366&amp;$A$252,National!$J:$J,0))</f>
        <v>0.128979340724028</v>
      </c>
    </row>
    <row r="367" spans="1:2" x14ac:dyDescent="0.3">
      <c r="A367" s="22" t="s">
        <v>223</v>
      </c>
      <c r="B367" s="23">
        <f>INDEX(National!L:L,MATCH($A367&amp;$A$252,National!$J:$J,0))</f>
        <v>4.2993113574676098E-2</v>
      </c>
    </row>
    <row r="368" spans="1:2" x14ac:dyDescent="0.3">
      <c r="A368" s="22" t="s">
        <v>224</v>
      </c>
      <c r="B368" s="23">
        <f>INDEX(National!L:L,MATCH($A368&amp;$A$252,National!$J:$J,0))</f>
        <v>0</v>
      </c>
    </row>
    <row r="369" spans="1:2" x14ac:dyDescent="0.3">
      <c r="A369" s="22" t="s">
        <v>225</v>
      </c>
      <c r="B369" s="23">
        <f>INDEX(National!L:L,MATCH($A369&amp;$A$252,National!$J:$J,0))</f>
        <v>0</v>
      </c>
    </row>
    <row r="370" spans="1:2" x14ac:dyDescent="0.3">
      <c r="A370" s="22" t="s">
        <v>226</v>
      </c>
      <c r="B370" s="23">
        <f>INDEX(National!L:L,MATCH($A370&amp;$A$252,National!$J:$J,0))</f>
        <v>0</v>
      </c>
    </row>
    <row r="371" spans="1:2" x14ac:dyDescent="0.3">
      <c r="A371" s="22" t="s">
        <v>227</v>
      </c>
      <c r="B371" s="23">
        <f>INDEX(National!L:L,MATCH($A371&amp;$A$252,National!$J:$J,0))</f>
        <v>0</v>
      </c>
    </row>
    <row r="372" spans="1:2" x14ac:dyDescent="0.3">
      <c r="A372" s="22" t="s">
        <v>228</v>
      </c>
      <c r="B372" s="23">
        <f>INDEX(National!L:L,MATCH($A372&amp;$A$252,National!$J:$J,0))</f>
        <v>0</v>
      </c>
    </row>
    <row r="373" spans="1:2" x14ac:dyDescent="0.3">
      <c r="A373" s="22" t="s">
        <v>229</v>
      </c>
      <c r="B373" s="23">
        <f>INDEX(National!L:L,MATCH($A373&amp;$A$252,National!$J:$J,0))</f>
        <v>2.9274461786169301E-2</v>
      </c>
    </row>
    <row r="374" spans="1:2" x14ac:dyDescent="0.3">
      <c r="A374" s="73" t="s">
        <v>230</v>
      </c>
      <c r="B374" s="23">
        <f>INDEX(National!L:L,MATCH($A374&amp;$A$252,National!$J:$J,0))</f>
        <v>2.9274461786169301E-2</v>
      </c>
    </row>
    <row r="375" spans="1:2" x14ac:dyDescent="0.3">
      <c r="A375" s="67" t="s">
        <v>231</v>
      </c>
      <c r="B375" s="23">
        <f>INDEX(National!L:L,MATCH($A375&amp;$A$252,National!$J:$J,0))</f>
        <v>0</v>
      </c>
    </row>
    <row r="376" spans="1:2" x14ac:dyDescent="0.3">
      <c r="A376" s="67" t="s">
        <v>232</v>
      </c>
      <c r="B376" s="23">
        <f>INDEX(National!L:L,MATCH($A376&amp;$A$252,National!$J:$J,0))</f>
        <v>0</v>
      </c>
    </row>
    <row r="377" spans="1:2" x14ac:dyDescent="0.3">
      <c r="A377" s="22" t="s">
        <v>233</v>
      </c>
      <c r="B377" s="23">
        <f>INDEX(National!L:L,MATCH($A377&amp;$A$252,National!$J:$J,0))</f>
        <v>0</v>
      </c>
    </row>
    <row r="378" spans="1:2" x14ac:dyDescent="0.3">
      <c r="A378" s="22" t="s">
        <v>234</v>
      </c>
      <c r="B378" s="23">
        <f>INDEX(National!L:L,MATCH($A378&amp;$A$252,National!$J:$J,0))</f>
        <v>0</v>
      </c>
    </row>
    <row r="379" spans="1:2" x14ac:dyDescent="0.3">
      <c r="A379" s="22" t="s">
        <v>235</v>
      </c>
      <c r="B379" s="23">
        <f>INDEX(National!L:L,MATCH($A379&amp;$A$252,National!$J:$J,0))</f>
        <v>0</v>
      </c>
    </row>
    <row r="380" spans="1:2" x14ac:dyDescent="0.3">
      <c r="A380" s="22" t="s">
        <v>236</v>
      </c>
      <c r="B380" s="23">
        <f>INDEX(National!L:L,MATCH($A380&amp;$A$252,National!$J:$J,0))</f>
        <v>0</v>
      </c>
    </row>
    <row r="381" spans="1:2" x14ac:dyDescent="0.3">
      <c r="A381" s="22" t="s">
        <v>237</v>
      </c>
      <c r="B381" s="23">
        <f>INDEX(National!L:L,MATCH($A381&amp;$A$252,National!$J:$J,0))</f>
        <v>0</v>
      </c>
    </row>
    <row r="382" spans="1:2" x14ac:dyDescent="0.3">
      <c r="A382" s="22" t="s">
        <v>238</v>
      </c>
      <c r="B382" s="23">
        <f>INDEX(National!L:L,MATCH($A382&amp;$A$252,National!$J:$J,0))</f>
        <v>0</v>
      </c>
    </row>
    <row r="383" spans="1:2" x14ac:dyDescent="0.3">
      <c r="A383" s="22" t="s">
        <v>239</v>
      </c>
      <c r="B383" s="23">
        <f>INDEX(National!L:L,MATCH($A383&amp;$A$252,National!$J:$J,0))</f>
        <v>0</v>
      </c>
    </row>
    <row r="384" spans="1:2" x14ac:dyDescent="0.3">
      <c r="A384" s="22" t="s">
        <v>240</v>
      </c>
      <c r="B384" s="23">
        <f>INDEX(National!L:L,MATCH($A384&amp;$A$252,National!$J:$J,0))</f>
        <v>3.09662392204542E-2</v>
      </c>
    </row>
    <row r="385" spans="1:2" x14ac:dyDescent="0.3">
      <c r="A385" s="22" t="s">
        <v>241</v>
      </c>
      <c r="B385" s="23">
        <f>INDEX(National!L:L,MATCH($A385&amp;$A$252,National!$J:$J,0))</f>
        <v>7.6371796954273902E-2</v>
      </c>
    </row>
    <row r="386" spans="1:2" x14ac:dyDescent="0.3">
      <c r="A386" s="22" t="s">
        <v>242</v>
      </c>
      <c r="B386" s="23">
        <f>INDEX(National!L:L,MATCH($A386&amp;$A$252,National!$J:$J,0))</f>
        <v>0</v>
      </c>
    </row>
    <row r="388" spans="1:2" x14ac:dyDescent="0.3">
      <c r="A388" s="71" t="s">
        <v>50</v>
      </c>
      <c r="B388" s="68"/>
    </row>
    <row r="389" spans="1:2" x14ac:dyDescent="0.3">
      <c r="A389" s="67"/>
      <c r="B389" s="68"/>
    </row>
    <row r="390" spans="1:2" x14ac:dyDescent="0.3">
      <c r="A390" s="67"/>
      <c r="B390" s="121" t="s">
        <v>3</v>
      </c>
    </row>
    <row r="391" spans="1:2" x14ac:dyDescent="0.3">
      <c r="A391" s="22" t="s">
        <v>214</v>
      </c>
      <c r="B391" s="23">
        <f>INDEX(National!L:L,MATCH($A391&amp;$A$285,National!$J:$J,0))</f>
        <v>1</v>
      </c>
    </row>
    <row r="392" spans="1:2" x14ac:dyDescent="0.3">
      <c r="A392" s="22" t="s">
        <v>215</v>
      </c>
      <c r="B392" s="23">
        <f>INDEX(National!L:L,MATCH($A392&amp;$A$285,National!$J:$J,0))</f>
        <v>0</v>
      </c>
    </row>
    <row r="393" spans="1:2" x14ac:dyDescent="0.3">
      <c r="A393" s="22" t="s">
        <v>216</v>
      </c>
      <c r="B393" s="23">
        <f>INDEX(National!L:L,MATCH($A393&amp;$A$285,National!$J:$J,0))</f>
        <v>0</v>
      </c>
    </row>
    <row r="394" spans="1:2" x14ac:dyDescent="0.3">
      <c r="A394" s="22" t="s">
        <v>217</v>
      </c>
      <c r="B394" s="23">
        <f>INDEX(National!L:L,MATCH($A394&amp;$A$285,National!$J:$J,0))</f>
        <v>0</v>
      </c>
    </row>
    <row r="395" spans="1:2" x14ac:dyDescent="0.3">
      <c r="A395" s="22" t="s">
        <v>218</v>
      </c>
      <c r="B395" s="23">
        <f>INDEX(National!L:L,MATCH($A395&amp;$A$285,National!$J:$J,0))</f>
        <v>0</v>
      </c>
    </row>
    <row r="396" spans="1:2" x14ac:dyDescent="0.3">
      <c r="A396" s="22" t="s">
        <v>219</v>
      </c>
      <c r="B396" s="23">
        <f>INDEX(National!L:L,MATCH($A396&amp;$A$285,National!$J:$J,0))</f>
        <v>0</v>
      </c>
    </row>
    <row r="397" spans="1:2" x14ac:dyDescent="0.3">
      <c r="A397" s="22" t="s">
        <v>220</v>
      </c>
      <c r="B397" s="23">
        <f>INDEX(National!L:L,MATCH($A397&amp;$A$285,National!$J:$J,0))</f>
        <v>0</v>
      </c>
    </row>
    <row r="398" spans="1:2" x14ac:dyDescent="0.3">
      <c r="A398" s="22" t="s">
        <v>221</v>
      </c>
      <c r="B398" s="23">
        <f>INDEX(National!L:L,MATCH($A398&amp;$A$285,National!$J:$J,0))</f>
        <v>0</v>
      </c>
    </row>
    <row r="399" spans="1:2" x14ac:dyDescent="0.3">
      <c r="A399" s="22" t="s">
        <v>222</v>
      </c>
      <c r="B399" s="23">
        <f>INDEX(National!L:L,MATCH($A399&amp;$A$285,National!$J:$J,0))</f>
        <v>0</v>
      </c>
    </row>
    <row r="400" spans="1:2" x14ac:dyDescent="0.3">
      <c r="A400" s="22" t="s">
        <v>223</v>
      </c>
      <c r="B400" s="23">
        <f>INDEX(National!L:L,MATCH($A400&amp;$A$285,National!$J:$J,0))</f>
        <v>0</v>
      </c>
    </row>
    <row r="401" spans="1:2" x14ac:dyDescent="0.3">
      <c r="A401" s="22" t="s">
        <v>224</v>
      </c>
      <c r="B401" s="23">
        <f>INDEX(National!L:L,MATCH($A401&amp;$A$285,National!$J:$J,0))</f>
        <v>0</v>
      </c>
    </row>
    <row r="402" spans="1:2" x14ac:dyDescent="0.3">
      <c r="A402" s="22" t="s">
        <v>225</v>
      </c>
      <c r="B402" s="23">
        <f>INDEX(National!L:L,MATCH($A402&amp;$A$285,National!$J:$J,0))</f>
        <v>0</v>
      </c>
    </row>
    <row r="403" spans="1:2" x14ac:dyDescent="0.3">
      <c r="A403" s="22" t="s">
        <v>226</v>
      </c>
      <c r="B403" s="23">
        <f>INDEX(National!L:L,MATCH($A403&amp;$A$285,National!$J:$J,0))</f>
        <v>0</v>
      </c>
    </row>
    <row r="404" spans="1:2" x14ac:dyDescent="0.3">
      <c r="A404" s="22" t="s">
        <v>227</v>
      </c>
      <c r="B404" s="23">
        <f>INDEX(National!L:L,MATCH($A404&amp;$A$285,National!$J:$J,0))</f>
        <v>0</v>
      </c>
    </row>
    <row r="405" spans="1:2" x14ac:dyDescent="0.3">
      <c r="A405" s="22" t="s">
        <v>228</v>
      </c>
      <c r="B405" s="23">
        <f>INDEX(National!L:L,MATCH($A405&amp;$A$285,National!$J:$J,0))</f>
        <v>0</v>
      </c>
    </row>
    <row r="406" spans="1:2" x14ac:dyDescent="0.3">
      <c r="A406" s="22" t="s">
        <v>229</v>
      </c>
      <c r="B406" s="23">
        <f>INDEX(National!L:L,MATCH($A406&amp;$A$285,National!$J:$J,0))</f>
        <v>0</v>
      </c>
    </row>
    <row r="407" spans="1:2" x14ac:dyDescent="0.3">
      <c r="A407" s="73" t="s">
        <v>230</v>
      </c>
      <c r="B407" s="23">
        <f>INDEX(National!L:L,MATCH($A407&amp;$A$285,National!$J:$J,0))</f>
        <v>0</v>
      </c>
    </row>
    <row r="408" spans="1:2" x14ac:dyDescent="0.3">
      <c r="A408" s="67" t="s">
        <v>231</v>
      </c>
      <c r="B408" s="23">
        <f>INDEX(National!L:L,MATCH($A408&amp;$A$285,National!$J:$J,0))</f>
        <v>0</v>
      </c>
    </row>
    <row r="409" spans="1:2" x14ac:dyDescent="0.3">
      <c r="A409" s="67" t="s">
        <v>232</v>
      </c>
      <c r="B409" s="23">
        <f>INDEX(National!L:L,MATCH($A409&amp;$A$285,National!$J:$J,0))</f>
        <v>0</v>
      </c>
    </row>
    <row r="410" spans="1:2" x14ac:dyDescent="0.3">
      <c r="A410" s="22" t="s">
        <v>233</v>
      </c>
      <c r="B410" s="23">
        <f>INDEX(National!L:L,MATCH($A410&amp;$A$285,National!$J:$J,0))</f>
        <v>0</v>
      </c>
    </row>
    <row r="411" spans="1:2" x14ac:dyDescent="0.3">
      <c r="A411" s="22" t="s">
        <v>234</v>
      </c>
      <c r="B411" s="23">
        <f>INDEX(National!L:L,MATCH($A411&amp;$A$285,National!$J:$J,0))</f>
        <v>0</v>
      </c>
    </row>
    <row r="412" spans="1:2" x14ac:dyDescent="0.3">
      <c r="A412" s="22" t="s">
        <v>235</v>
      </c>
      <c r="B412" s="23">
        <f>INDEX(National!L:L,MATCH($A412&amp;$A$285,National!$J:$J,0))</f>
        <v>0</v>
      </c>
    </row>
    <row r="413" spans="1:2" x14ac:dyDescent="0.3">
      <c r="A413" s="22" t="s">
        <v>236</v>
      </c>
      <c r="B413" s="23">
        <f>INDEX(National!L:L,MATCH($A413&amp;$A$285,National!$J:$J,0))</f>
        <v>0</v>
      </c>
    </row>
    <row r="414" spans="1:2" x14ac:dyDescent="0.3">
      <c r="A414" s="22" t="s">
        <v>237</v>
      </c>
      <c r="B414" s="23">
        <f>INDEX(National!L:L,MATCH($A414&amp;$A$285,National!$J:$J,0))</f>
        <v>0</v>
      </c>
    </row>
    <row r="415" spans="1:2" s="86" customFormat="1" x14ac:dyDescent="0.3">
      <c r="A415" s="22" t="s">
        <v>238</v>
      </c>
      <c r="B415" s="23">
        <f>INDEX(National!L:L,MATCH($A415&amp;$A$285,National!$J:$J,0))</f>
        <v>0</v>
      </c>
    </row>
    <row r="416" spans="1:2" x14ac:dyDescent="0.3">
      <c r="A416" s="22" t="s">
        <v>239</v>
      </c>
      <c r="B416" s="23">
        <f>INDEX(National!L:L,MATCH($A416&amp;$A$285,National!$J:$J,0))</f>
        <v>0</v>
      </c>
    </row>
    <row r="417" spans="1:2" x14ac:dyDescent="0.3">
      <c r="A417" s="22" t="s">
        <v>240</v>
      </c>
      <c r="B417" s="23">
        <f>INDEX(National!L:L,MATCH($A417&amp;$A$285,National!$J:$J,0))</f>
        <v>0</v>
      </c>
    </row>
    <row r="418" spans="1:2" x14ac:dyDescent="0.3">
      <c r="A418" s="22" t="s">
        <v>241</v>
      </c>
      <c r="B418" s="23">
        <f>INDEX(National!L:L,MATCH($A418&amp;$A$285,National!$J:$J,0))</f>
        <v>0</v>
      </c>
    </row>
    <row r="419" spans="1:2" x14ac:dyDescent="0.3">
      <c r="A419" s="22" t="s">
        <v>242</v>
      </c>
      <c r="B419" s="23">
        <f>INDEX(National!L:L,MATCH($A419&amp;$A$285,National!$J:$J,0))</f>
        <v>0</v>
      </c>
    </row>
    <row r="424" spans="1:2" x14ac:dyDescent="0.3">
      <c r="A424" s="69" t="s">
        <v>248</v>
      </c>
      <c r="B424" s="70"/>
    </row>
    <row r="425" spans="1:2" x14ac:dyDescent="0.3">
      <c r="A425" s="75" t="s">
        <v>763</v>
      </c>
      <c r="B425" s="123"/>
    </row>
    <row r="426" spans="1:2" x14ac:dyDescent="0.3">
      <c r="A426" s="75"/>
      <c r="B426" s="123"/>
    </row>
    <row r="427" spans="1:2" x14ac:dyDescent="0.3">
      <c r="A427" s="71" t="s">
        <v>13</v>
      </c>
      <c r="B427" s="68"/>
    </row>
    <row r="428" spans="1:2" x14ac:dyDescent="0.3">
      <c r="A428" s="67"/>
      <c r="B428" s="68"/>
    </row>
    <row r="429" spans="1:2" x14ac:dyDescent="0.3">
      <c r="A429" s="67"/>
      <c r="B429" s="121" t="s">
        <v>3</v>
      </c>
    </row>
    <row r="430" spans="1:2" x14ac:dyDescent="0.3">
      <c r="A430" s="22" t="s">
        <v>247</v>
      </c>
      <c r="B430" s="31">
        <f>INDEX(National!L:L,MATCH($A430&amp;$A$427,National!$J:$J,0))</f>
        <v>8.8124855486107406E-2</v>
      </c>
    </row>
    <row r="431" spans="1:2" x14ac:dyDescent="0.3">
      <c r="A431" s="29" t="s">
        <v>246</v>
      </c>
      <c r="B431" s="31">
        <f>INDEX(National!L:L,MATCH($A431&amp;$A$427,National!$J:$J,0))</f>
        <v>0.876958049566534</v>
      </c>
    </row>
    <row r="432" spans="1:2" x14ac:dyDescent="0.3">
      <c r="A432" s="22" t="s">
        <v>245</v>
      </c>
      <c r="B432" s="31">
        <f>INDEX(National!L:L,MATCH($A432&amp;$A$427,National!$J:$J,0))</f>
        <v>3.3583692832700199E-2</v>
      </c>
    </row>
    <row r="433" spans="1:2" x14ac:dyDescent="0.3">
      <c r="A433" s="36" t="s">
        <v>244</v>
      </c>
      <c r="B433" s="31">
        <f>INDEX(National!L:L,MATCH($A433&amp;$A$427,National!$J:$J,0))</f>
        <v>1.33340211465857E-3</v>
      </c>
    </row>
    <row r="435" spans="1:2" x14ac:dyDescent="0.3">
      <c r="A435" s="71" t="s">
        <v>14</v>
      </c>
      <c r="B435" s="68"/>
    </row>
    <row r="436" spans="1:2" x14ac:dyDescent="0.3">
      <c r="A436" s="67"/>
      <c r="B436" s="68"/>
    </row>
    <row r="437" spans="1:2" x14ac:dyDescent="0.3">
      <c r="A437" s="67"/>
      <c r="B437" s="121" t="s">
        <v>3</v>
      </c>
    </row>
    <row r="438" spans="1:2" x14ac:dyDescent="0.3">
      <c r="A438" s="22" t="s">
        <v>247</v>
      </c>
      <c r="B438" s="31">
        <f>INDEX(National!L:L,MATCH($A438&amp;$A$435,National!$J:$J,0))</f>
        <v>0.171158512688387</v>
      </c>
    </row>
    <row r="439" spans="1:2" x14ac:dyDescent="0.3">
      <c r="A439" s="29" t="s">
        <v>246</v>
      </c>
      <c r="B439" s="31">
        <f>INDEX(National!L:L,MATCH($A439&amp;$A$435,National!$J:$J,0))</f>
        <v>0.79835256133023802</v>
      </c>
    </row>
    <row r="440" spans="1:2" x14ac:dyDescent="0.3">
      <c r="A440" s="22" t="s">
        <v>245</v>
      </c>
      <c r="B440" s="31">
        <f>INDEX(National!L:L,MATCH($A440&amp;$A$435,National!$J:$J,0))</f>
        <v>3.0488925981375599E-2</v>
      </c>
    </row>
    <row r="441" spans="1:2" x14ac:dyDescent="0.3">
      <c r="A441" s="36" t="s">
        <v>244</v>
      </c>
      <c r="B441" s="31">
        <v>0</v>
      </c>
    </row>
    <row r="442" spans="1:2" x14ac:dyDescent="0.3">
      <c r="A442" s="36"/>
    </row>
    <row r="443" spans="1:2" x14ac:dyDescent="0.3">
      <c r="A443" s="71" t="s">
        <v>50</v>
      </c>
      <c r="B443" s="68"/>
    </row>
    <row r="444" spans="1:2" x14ac:dyDescent="0.3">
      <c r="A444" s="67"/>
      <c r="B444" s="68"/>
    </row>
    <row r="445" spans="1:2" x14ac:dyDescent="0.3">
      <c r="A445" s="67"/>
      <c r="B445" s="121" t="s">
        <v>3</v>
      </c>
    </row>
    <row r="446" spans="1:2" x14ac:dyDescent="0.3">
      <c r="A446" s="22" t="s">
        <v>247</v>
      </c>
      <c r="B446" s="31">
        <f>INDEX(National!L:L,MATCH($A446&amp;$A$443,National!$J:$J,0))</f>
        <v>5.1307007467797101E-2</v>
      </c>
    </row>
    <row r="447" spans="1:2" x14ac:dyDescent="0.3">
      <c r="A447" s="29" t="s">
        <v>246</v>
      </c>
      <c r="B447" s="31">
        <f>INDEX(National!L:L,MATCH($A447&amp;$A$443,National!$J:$J,0))</f>
        <v>0.89049323682479398</v>
      </c>
    </row>
    <row r="448" spans="1:2" x14ac:dyDescent="0.3">
      <c r="A448" s="22" t="s">
        <v>245</v>
      </c>
      <c r="B448" s="31">
        <f>INDEX(National!L:L,MATCH($A448&amp;$A$443,National!$J:$J,0))</f>
        <v>5.8199755707408797E-2</v>
      </c>
    </row>
    <row r="449" spans="1:2" x14ac:dyDescent="0.3">
      <c r="A449" s="36" t="s">
        <v>244</v>
      </c>
      <c r="B449" s="31">
        <v>0</v>
      </c>
    </row>
    <row r="452" spans="1:2" x14ac:dyDescent="0.3">
      <c r="A452" s="69" t="s">
        <v>259</v>
      </c>
      <c r="B452" s="70"/>
    </row>
    <row r="453" spans="1:2" x14ac:dyDescent="0.3">
      <c r="A453" s="75" t="s">
        <v>271</v>
      </c>
      <c r="B453" s="123"/>
    </row>
    <row r="454" spans="1:2" x14ac:dyDescent="0.3">
      <c r="A454" s="74"/>
      <c r="B454" s="123"/>
    </row>
    <row r="455" spans="1:2" x14ac:dyDescent="0.3">
      <c r="A455" s="71" t="s">
        <v>13</v>
      </c>
      <c r="B455" s="68"/>
    </row>
    <row r="456" spans="1:2" x14ac:dyDescent="0.3">
      <c r="A456" s="67"/>
      <c r="B456" s="68"/>
    </row>
    <row r="457" spans="1:2" x14ac:dyDescent="0.3">
      <c r="A457" s="67"/>
      <c r="B457" s="121" t="s">
        <v>3</v>
      </c>
    </row>
    <row r="458" spans="1:2" x14ac:dyDescent="0.3">
      <c r="A458" s="27" t="s">
        <v>260</v>
      </c>
      <c r="B458" s="31">
        <f>INDEX(National!L:L,MATCH($A458&amp;$A$455,National!$J:$J,0))</f>
        <v>0.38632544699031501</v>
      </c>
    </row>
    <row r="459" spans="1:2" x14ac:dyDescent="0.3">
      <c r="A459" s="27" t="s">
        <v>261</v>
      </c>
      <c r="B459" s="31">
        <f>INDEX(National!L:L,MATCH($A459&amp;$A$455,National!$J:$J,0))</f>
        <v>0.11969898017252301</v>
      </c>
    </row>
    <row r="460" spans="1:2" x14ac:dyDescent="0.3">
      <c r="A460" s="27" t="s">
        <v>262</v>
      </c>
      <c r="B460" s="31">
        <f>INDEX(National!L:L,MATCH($A460&amp;$A$455,National!$J:$J,0))</f>
        <v>9.0845036135939597E-2</v>
      </c>
    </row>
    <row r="461" spans="1:2" x14ac:dyDescent="0.3">
      <c r="A461" s="27" t="s">
        <v>263</v>
      </c>
      <c r="B461" s="31">
        <f>INDEX(National!L:L,MATCH($A461&amp;$A$455,National!$J:$J,0))</f>
        <v>3.7342653864438302E-2</v>
      </c>
    </row>
    <row r="462" spans="1:2" x14ac:dyDescent="0.3">
      <c r="A462" s="27" t="s">
        <v>264</v>
      </c>
      <c r="B462" s="31">
        <f>INDEX(National!L:L,MATCH($A462&amp;$A$455,National!$J:$J,0))</f>
        <v>3.5146141604261903E-2</v>
      </c>
    </row>
    <row r="463" spans="1:2" x14ac:dyDescent="0.3">
      <c r="A463" s="27" t="s">
        <v>265</v>
      </c>
      <c r="B463" s="31">
        <f>INDEX(National!L:L,MATCH($A463&amp;$A$455,National!$J:$J,0))</f>
        <v>6.07222819469889E-2</v>
      </c>
    </row>
    <row r="464" spans="1:2" x14ac:dyDescent="0.3">
      <c r="A464" s="27" t="s">
        <v>266</v>
      </c>
      <c r="B464" s="31">
        <f>INDEX(National!L:L,MATCH($A464&amp;$A$455,National!$J:$J,0))</f>
        <v>0.26795088326720001</v>
      </c>
    </row>
    <row r="465" spans="1:2" x14ac:dyDescent="0.3">
      <c r="A465" s="27" t="s">
        <v>267</v>
      </c>
      <c r="B465" s="31">
        <f>INDEX(National!L:L,MATCH($A465&amp;$A$455,National!$J:$J,0))</f>
        <v>0.62062119818698203</v>
      </c>
    </row>
    <row r="466" spans="1:2" x14ac:dyDescent="0.3">
      <c r="A466" s="27" t="s">
        <v>268</v>
      </c>
      <c r="B466" s="31">
        <f>INDEX(National!L:L,MATCH($A466&amp;$A$455,National!$J:$J,0))</f>
        <v>1.11022302462516E-16</v>
      </c>
    </row>
    <row r="467" spans="1:2" x14ac:dyDescent="0.3">
      <c r="A467" s="27" t="s">
        <v>269</v>
      </c>
      <c r="B467" s="31">
        <f>INDEX(National!L:L,MATCH($A467&amp;$A$455,National!$J:$J,0))</f>
        <v>1.7409903792359599E-2</v>
      </c>
    </row>
    <row r="468" spans="1:2" x14ac:dyDescent="0.3">
      <c r="A468" s="27" t="s">
        <v>270</v>
      </c>
      <c r="B468" s="31">
        <f>INDEX(National!L:L,MATCH($A468&amp;$A$455,National!$J:$J,0))</f>
        <v>2.01453164735272E-3</v>
      </c>
    </row>
    <row r="471" spans="1:2" x14ac:dyDescent="0.3">
      <c r="A471" s="71" t="s">
        <v>14</v>
      </c>
      <c r="B471" s="68"/>
    </row>
    <row r="472" spans="1:2" x14ac:dyDescent="0.3">
      <c r="A472" s="67"/>
      <c r="B472" s="68"/>
    </row>
    <row r="473" spans="1:2" x14ac:dyDescent="0.3">
      <c r="A473" s="67"/>
      <c r="B473" s="121" t="s">
        <v>3</v>
      </c>
    </row>
    <row r="474" spans="1:2" x14ac:dyDescent="0.3">
      <c r="A474" s="27" t="s">
        <v>260</v>
      </c>
      <c r="B474" s="31">
        <f>INDEX(National!L:L,MATCH($A474&amp;$A$471,National!$J:$J,0))</f>
        <v>0.49619784209881501</v>
      </c>
    </row>
    <row r="475" spans="1:2" x14ac:dyDescent="0.3">
      <c r="A475" s="27" t="s">
        <v>261</v>
      </c>
      <c r="B475" s="31">
        <f>INDEX(National!L:L,MATCH($A475&amp;$A$471,National!$J:$J,0))</f>
        <v>0.102202520976931</v>
      </c>
    </row>
    <row r="476" spans="1:2" x14ac:dyDescent="0.3">
      <c r="A476" s="27" t="s">
        <v>262</v>
      </c>
      <c r="B476" s="31">
        <f>INDEX(National!L:L,MATCH($A476&amp;$A$471,National!$J:$J,0))</f>
        <v>8.0295834869456698E-2</v>
      </c>
    </row>
    <row r="477" spans="1:2" x14ac:dyDescent="0.3">
      <c r="A477" s="27" t="s">
        <v>263</v>
      </c>
      <c r="B477" s="31">
        <f>INDEX(National!L:L,MATCH($A477&amp;$A$471,National!$J:$J,0))</f>
        <v>2.3932794324884699E-2</v>
      </c>
    </row>
    <row r="478" spans="1:2" x14ac:dyDescent="0.3">
      <c r="A478" s="27" t="s">
        <v>264</v>
      </c>
      <c r="B478" s="31">
        <f>INDEX(National!L:L,MATCH($A478&amp;$A$471,National!$J:$J,0))</f>
        <v>1.3827387244741E-2</v>
      </c>
    </row>
    <row r="479" spans="1:2" x14ac:dyDescent="0.3">
      <c r="A479" s="27" t="s">
        <v>265</v>
      </c>
      <c r="B479" s="31">
        <f>INDEX(National!L:L,MATCH($A479&amp;$A$471,National!$J:$J,0))</f>
        <v>3.7101103383615198E-2</v>
      </c>
    </row>
    <row r="480" spans="1:2" x14ac:dyDescent="0.3">
      <c r="A480" s="27" t="s">
        <v>266</v>
      </c>
      <c r="B480" s="31">
        <f>INDEX(National!L:L,MATCH($A480&amp;$A$471,National!$J:$J,0))</f>
        <v>0.20533009200046101</v>
      </c>
    </row>
    <row r="481" spans="1:2" x14ac:dyDescent="0.3">
      <c r="A481" s="27" t="s">
        <v>267</v>
      </c>
      <c r="B481" s="31">
        <f>INDEX(National!L:L,MATCH($A481&amp;$A$471,National!$J:$J,0))</f>
        <v>0.56758587638291802</v>
      </c>
    </row>
    <row r="482" spans="1:2" x14ac:dyDescent="0.3">
      <c r="A482" s="27" t="s">
        <v>268</v>
      </c>
      <c r="B482" s="31">
        <f>INDEX(National!L:L,MATCH($A482&amp;$A$471,National!$J:$J,0))</f>
        <v>1.11022302462516E-16</v>
      </c>
    </row>
    <row r="483" spans="1:2" x14ac:dyDescent="0.3">
      <c r="A483" s="27" t="s">
        <v>269</v>
      </c>
      <c r="B483" s="31">
        <f>INDEX(National!L:L,MATCH($A483&amp;$A$471,National!$J:$J,0))</f>
        <v>9.0923529714386098E-3</v>
      </c>
    </row>
    <row r="484" spans="1:2" x14ac:dyDescent="0.3">
      <c r="A484" s="27" t="s">
        <v>270</v>
      </c>
      <c r="B484" s="31">
        <f>INDEX(National!L:L,MATCH($A484&amp;$A$471,National!$J:$J,0))</f>
        <v>7.4202206767230404E-3</v>
      </c>
    </row>
    <row r="487" spans="1:2" x14ac:dyDescent="0.3">
      <c r="A487" s="71" t="s">
        <v>50</v>
      </c>
      <c r="B487" s="68"/>
    </row>
    <row r="488" spans="1:2" x14ac:dyDescent="0.3">
      <c r="A488" s="67"/>
      <c r="B488" s="68"/>
    </row>
    <row r="489" spans="1:2" x14ac:dyDescent="0.3">
      <c r="A489" s="67"/>
      <c r="B489" s="121" t="s">
        <v>3</v>
      </c>
    </row>
    <row r="490" spans="1:2" x14ac:dyDescent="0.3">
      <c r="A490" s="27" t="s">
        <v>260</v>
      </c>
      <c r="B490" s="31">
        <f>INDEX(National!L:L,MATCH($A490&amp;$A$487,National!$J:$J,0))</f>
        <v>0.31188505790099003</v>
      </c>
    </row>
    <row r="491" spans="1:2" x14ac:dyDescent="0.3">
      <c r="A491" s="27" t="s">
        <v>261</v>
      </c>
      <c r="B491" s="31">
        <f>INDEX(National!L:L,MATCH($A491&amp;$A$487,National!$J:$J,0))</f>
        <v>0.128052291713706</v>
      </c>
    </row>
    <row r="492" spans="1:2" x14ac:dyDescent="0.3">
      <c r="A492" s="27" t="s">
        <v>262</v>
      </c>
      <c r="B492" s="31">
        <f>INDEX(National!L:L,MATCH($A492&amp;$A$487,National!$J:$J,0))</f>
        <v>0.28294052872814901</v>
      </c>
    </row>
    <row r="493" spans="1:2" x14ac:dyDescent="0.3">
      <c r="A493" s="27" t="s">
        <v>263</v>
      </c>
      <c r="B493" s="31">
        <f>INDEX(National!L:L,MATCH($A493&amp;$A$487,National!$J:$J,0))</f>
        <v>0</v>
      </c>
    </row>
    <row r="494" spans="1:2" x14ac:dyDescent="0.3">
      <c r="A494" s="27" t="s">
        <v>264</v>
      </c>
      <c r="B494" s="31">
        <f>INDEX(National!L:L,MATCH($A494&amp;$A$487,National!$J:$J,0))</f>
        <v>1.28542901110432E-2</v>
      </c>
    </row>
    <row r="495" spans="1:2" x14ac:dyDescent="0.3">
      <c r="A495" s="27" t="s">
        <v>265</v>
      </c>
      <c r="B495" s="31">
        <f>INDEX(National!L:L,MATCH($A495&amp;$A$487,National!$J:$J,0))</f>
        <v>0</v>
      </c>
    </row>
    <row r="496" spans="1:2" x14ac:dyDescent="0.3">
      <c r="A496" s="27" t="s">
        <v>266</v>
      </c>
      <c r="B496" s="31">
        <f>INDEX(National!L:L,MATCH($A496&amp;$A$487,National!$J:$J,0))</f>
        <v>0.28504911260025201</v>
      </c>
    </row>
    <row r="497" spans="1:2" x14ac:dyDescent="0.3">
      <c r="A497" s="27" t="s">
        <v>267</v>
      </c>
      <c r="B497" s="31">
        <f>INDEX(National!L:L,MATCH($A497&amp;$A$487,National!$J:$J,0))</f>
        <v>0.47590939425328999</v>
      </c>
    </row>
    <row r="498" spans="1:2" x14ac:dyDescent="0.3">
      <c r="A498" s="27" t="s">
        <v>268</v>
      </c>
      <c r="B498" s="31">
        <f>INDEX(National!L:L,MATCH($A498&amp;$A$487,National!$J:$J,0))</f>
        <v>0</v>
      </c>
    </row>
    <row r="499" spans="1:2" x14ac:dyDescent="0.3">
      <c r="A499" s="27" t="s">
        <v>269</v>
      </c>
      <c r="B499" s="31">
        <f>INDEX(National!L:L,MATCH($A499&amp;$A$487,National!$J:$J,0))</f>
        <v>1.28542901110432E-2</v>
      </c>
    </row>
    <row r="500" spans="1:2" x14ac:dyDescent="0.3">
      <c r="A500" s="27" t="s">
        <v>270</v>
      </c>
      <c r="B500" s="31">
        <f>INDEX(National!L:L,MATCH($A500&amp;$A$487,National!$J:$J,0))</f>
        <v>3.59720446385947E-2</v>
      </c>
    </row>
    <row r="504" spans="1:2" ht="28" x14ac:dyDescent="0.3">
      <c r="A504" s="77" t="s">
        <v>274</v>
      </c>
    </row>
    <row r="505" spans="1:2" s="86" customFormat="1" x14ac:dyDescent="0.3">
      <c r="A505" s="75" t="s">
        <v>763</v>
      </c>
    </row>
    <row r="506" spans="1:2" s="86" customFormat="1" x14ac:dyDescent="0.3">
      <c r="A506" s="75"/>
    </row>
    <row r="507" spans="1:2" x14ac:dyDescent="0.3">
      <c r="A507" s="63" t="s">
        <v>272</v>
      </c>
    </row>
    <row r="508" spans="1:2" x14ac:dyDescent="0.3">
      <c r="A508" s="71" t="s">
        <v>13</v>
      </c>
      <c r="B508" s="68"/>
    </row>
    <row r="509" spans="1:2" x14ac:dyDescent="0.3">
      <c r="A509" s="67"/>
      <c r="B509" s="68"/>
    </row>
    <row r="510" spans="1:2" x14ac:dyDescent="0.3">
      <c r="A510" s="67"/>
      <c r="B510" s="121" t="s">
        <v>3</v>
      </c>
    </row>
    <row r="511" spans="1:2" x14ac:dyDescent="0.3">
      <c r="A511" s="28" t="s">
        <v>275</v>
      </c>
      <c r="B511" s="31">
        <f>INDEX(National!L:L,MATCH($A511&amp;$A$508,National!$J:$J,0))</f>
        <v>0.103056169327796</v>
      </c>
    </row>
    <row r="512" spans="1:2" x14ac:dyDescent="0.3">
      <c r="A512" s="28" t="s">
        <v>276</v>
      </c>
      <c r="B512" s="31">
        <f>INDEX(National!L:L,MATCH($A512&amp;$A$508,National!$J:$J,0))</f>
        <v>0.63165138271828403</v>
      </c>
    </row>
    <row r="513" spans="1:2" x14ac:dyDescent="0.3">
      <c r="A513" s="28" t="s">
        <v>277</v>
      </c>
      <c r="B513" s="23">
        <f>INDEX(National!L:L,MATCH($A513&amp;$A$41,National!$J:$J,0))</f>
        <v>0.267295370370423</v>
      </c>
    </row>
    <row r="515" spans="1:2" x14ac:dyDescent="0.3">
      <c r="A515" s="71" t="s">
        <v>14</v>
      </c>
      <c r="B515" s="68"/>
    </row>
    <row r="516" spans="1:2" x14ac:dyDescent="0.3">
      <c r="A516" s="67"/>
      <c r="B516" s="68"/>
    </row>
    <row r="517" spans="1:2" x14ac:dyDescent="0.3">
      <c r="A517" s="67"/>
      <c r="B517" s="121" t="s">
        <v>3</v>
      </c>
    </row>
    <row r="518" spans="1:2" x14ac:dyDescent="0.3">
      <c r="A518" s="28" t="s">
        <v>275</v>
      </c>
      <c r="B518" s="31">
        <f>INDEX(National!L:L,MATCH($A518&amp;$A$515,National!$J:$J,0))</f>
        <v>0.19360189945713299</v>
      </c>
    </row>
    <row r="519" spans="1:2" x14ac:dyDescent="0.3">
      <c r="A519" s="28" t="s">
        <v>276</v>
      </c>
      <c r="B519" s="31">
        <f>INDEX(National!L:L,MATCH($A519&amp;$A$515,National!$J:$J,0))</f>
        <v>0.53910273017244403</v>
      </c>
    </row>
    <row r="520" spans="1:2" x14ac:dyDescent="0.3">
      <c r="A520" s="28" t="s">
        <v>277</v>
      </c>
      <c r="B520" s="31">
        <f>INDEX(National!L:L,MATCH($A520&amp;$A$515,National!$J:$J,0))</f>
        <v>0.267295370370423</v>
      </c>
    </row>
    <row r="522" spans="1:2" x14ac:dyDescent="0.3">
      <c r="A522" s="71" t="s">
        <v>50</v>
      </c>
      <c r="B522" s="68"/>
    </row>
    <row r="523" spans="1:2" x14ac:dyDescent="0.3">
      <c r="A523" s="67"/>
      <c r="B523" s="68"/>
    </row>
    <row r="524" spans="1:2" x14ac:dyDescent="0.3">
      <c r="A524" s="67"/>
      <c r="B524" s="121" t="s">
        <v>3</v>
      </c>
    </row>
    <row r="525" spans="1:2" x14ac:dyDescent="0.3">
      <c r="A525" s="28" t="s">
        <v>275</v>
      </c>
      <c r="B525" s="31">
        <f>INDEX(National!L:L,MATCH($A525&amp;$A$522,National!$J:$J,0))</f>
        <v>4.9574763193157102E-2</v>
      </c>
    </row>
    <row r="526" spans="1:2" x14ac:dyDescent="0.3">
      <c r="A526" s="28" t="s">
        <v>276</v>
      </c>
      <c r="B526" s="31">
        <f>INDEX(National!L:L,MATCH($A526&amp;$A$522,National!$J:$J,0))</f>
        <v>0.67285119130988202</v>
      </c>
    </row>
    <row r="527" spans="1:2" x14ac:dyDescent="0.3">
      <c r="A527" s="28" t="s">
        <v>277</v>
      </c>
      <c r="B527" s="31">
        <f>INDEX(National!L:L,MATCH($A527&amp;$A$522,National!$J:$J,0))</f>
        <v>0.27757404549696102</v>
      </c>
    </row>
    <row r="529" spans="1:2" x14ac:dyDescent="0.3">
      <c r="A529" s="42" t="s">
        <v>285</v>
      </c>
    </row>
    <row r="530" spans="1:2" x14ac:dyDescent="0.3">
      <c r="A530" s="71" t="s">
        <v>13</v>
      </c>
      <c r="B530" s="68"/>
    </row>
    <row r="531" spans="1:2" x14ac:dyDescent="0.3">
      <c r="A531" s="67"/>
      <c r="B531" s="68"/>
    </row>
    <row r="532" spans="1:2" x14ac:dyDescent="0.3">
      <c r="A532" s="67"/>
      <c r="B532" s="121" t="s">
        <v>3</v>
      </c>
    </row>
    <row r="533" spans="1:2" x14ac:dyDescent="0.3">
      <c r="A533" s="28" t="s">
        <v>284</v>
      </c>
      <c r="B533" s="31">
        <f>INDEX(National!L:L,MATCH($A533&amp;$A$508,National!$J:$J,0))</f>
        <v>0.11003102565719899</v>
      </c>
    </row>
    <row r="534" spans="1:2" x14ac:dyDescent="0.3">
      <c r="A534" s="28" t="s">
        <v>283</v>
      </c>
      <c r="B534" s="31">
        <f>INDEX(National!L:L,MATCH($A534&amp;$A$508,National!$J:$J,0))</f>
        <v>0.62643492505984399</v>
      </c>
    </row>
    <row r="535" spans="1:2" x14ac:dyDescent="0.3">
      <c r="A535" s="28" t="s">
        <v>282</v>
      </c>
      <c r="B535" s="31">
        <f>INDEX(National!L:L,MATCH($A535&amp;$A$508,National!$J:$J,0))</f>
        <v>0.26353404928295698</v>
      </c>
    </row>
    <row r="537" spans="1:2" x14ac:dyDescent="0.3">
      <c r="A537" s="71" t="s">
        <v>14</v>
      </c>
      <c r="B537" s="68"/>
    </row>
    <row r="538" spans="1:2" x14ac:dyDescent="0.3">
      <c r="A538" s="67"/>
      <c r="B538" s="68"/>
    </row>
    <row r="539" spans="1:2" x14ac:dyDescent="0.3">
      <c r="A539" s="67"/>
      <c r="B539" s="121" t="s">
        <v>3</v>
      </c>
    </row>
    <row r="540" spans="1:2" x14ac:dyDescent="0.3">
      <c r="A540" s="28" t="s">
        <v>284</v>
      </c>
      <c r="B540" s="31">
        <f>INDEX(National!L:L,MATCH($A540&amp;$A$515,National!$J:$J,0))</f>
        <v>0.19622297180916501</v>
      </c>
    </row>
    <row r="541" spans="1:2" x14ac:dyDescent="0.3">
      <c r="A541" s="28" t="s">
        <v>283</v>
      </c>
      <c r="B541" s="31">
        <f>INDEX(National!L:L,MATCH($A541&amp;$A$515,National!$J:$J,0))</f>
        <v>0.548629450337484</v>
      </c>
    </row>
    <row r="542" spans="1:2" x14ac:dyDescent="0.3">
      <c r="A542" s="28" t="s">
        <v>282</v>
      </c>
      <c r="B542" s="31">
        <f>INDEX(National!L:L,MATCH($A542&amp;$A$515,National!$J:$J,0))</f>
        <v>0.25514757785335102</v>
      </c>
    </row>
    <row r="544" spans="1:2" x14ac:dyDescent="0.3">
      <c r="A544" s="71" t="s">
        <v>50</v>
      </c>
      <c r="B544" s="68"/>
    </row>
    <row r="545" spans="1:2" x14ac:dyDescent="0.3">
      <c r="A545" s="67"/>
      <c r="B545" s="68"/>
    </row>
    <row r="546" spans="1:2" x14ac:dyDescent="0.3">
      <c r="A546" s="67"/>
      <c r="B546" s="121" t="s">
        <v>3</v>
      </c>
    </row>
    <row r="547" spans="1:2" x14ac:dyDescent="0.3">
      <c r="A547" s="28" t="s">
        <v>284</v>
      </c>
      <c r="B547" s="31">
        <f>INDEX(National!L:L,MATCH($A547&amp;$A$522,National!$J:$J,0))</f>
        <v>8.9086464054214498E-2</v>
      </c>
    </row>
    <row r="548" spans="1:2" x14ac:dyDescent="0.3">
      <c r="A548" s="28" t="s">
        <v>283</v>
      </c>
      <c r="B548" s="31">
        <f>INDEX(National!L:L,MATCH($A548&amp;$A$522,National!$J:$J,0))</f>
        <v>0.66173622938789101</v>
      </c>
    </row>
    <row r="549" spans="1:2" x14ac:dyDescent="0.3">
      <c r="A549" s="28" t="s">
        <v>282</v>
      </c>
      <c r="B549" s="31">
        <f>INDEX(National!L:L,MATCH($A549&amp;$A$522,National!$J:$J,0))</f>
        <v>0.249177306557894</v>
      </c>
    </row>
    <row r="551" spans="1:2" x14ac:dyDescent="0.3">
      <c r="A551" s="42" t="s">
        <v>286</v>
      </c>
    </row>
    <row r="552" spans="1:2" x14ac:dyDescent="0.3">
      <c r="A552" s="71" t="s">
        <v>13</v>
      </c>
      <c r="B552" s="68"/>
    </row>
    <row r="553" spans="1:2" x14ac:dyDescent="0.3">
      <c r="A553" s="67"/>
      <c r="B553" s="68"/>
    </row>
    <row r="554" spans="1:2" x14ac:dyDescent="0.3">
      <c r="A554" s="67"/>
      <c r="B554" s="121" t="s">
        <v>3</v>
      </c>
    </row>
    <row r="555" spans="1:2" x14ac:dyDescent="0.3">
      <c r="A555" s="28" t="s">
        <v>287</v>
      </c>
      <c r="B555" s="31">
        <f>INDEX(National!L:L,MATCH($A555&amp;$A$508,National!$J:$J,0))</f>
        <v>0.109730266429605</v>
      </c>
    </row>
    <row r="556" spans="1:2" x14ac:dyDescent="0.3">
      <c r="A556" s="28" t="s">
        <v>288</v>
      </c>
      <c r="B556" s="31">
        <f>INDEX(National!L:L,MATCH($A556&amp;$A$508,National!$J:$J,0))</f>
        <v>0.60553285291705405</v>
      </c>
    </row>
    <row r="557" spans="1:2" x14ac:dyDescent="0.3">
      <c r="A557" s="28" t="s">
        <v>289</v>
      </c>
      <c r="B557" s="31">
        <f>INDEX(National!L:L,MATCH($A557&amp;$A$508,National!$J:$J,0))</f>
        <v>0.28473688065334102</v>
      </c>
    </row>
    <row r="559" spans="1:2" x14ac:dyDescent="0.3">
      <c r="A559" s="71" t="s">
        <v>14</v>
      </c>
      <c r="B559" s="68"/>
    </row>
    <row r="560" spans="1:2" x14ac:dyDescent="0.3">
      <c r="A560" s="67"/>
      <c r="B560" s="68"/>
    </row>
    <row r="561" spans="1:2" x14ac:dyDescent="0.3">
      <c r="A561" s="67"/>
      <c r="B561" s="121" t="s">
        <v>3</v>
      </c>
    </row>
    <row r="562" spans="1:2" x14ac:dyDescent="0.3">
      <c r="A562" s="28" t="s">
        <v>287</v>
      </c>
      <c r="B562" s="31">
        <f>INDEX(National!L:L,MATCH($A562&amp;$A$515,National!$J:$J,0))</f>
        <v>0.168373336001717</v>
      </c>
    </row>
    <row r="563" spans="1:2" x14ac:dyDescent="0.3">
      <c r="A563" s="28" t="s">
        <v>288</v>
      </c>
      <c r="B563" s="31">
        <f>INDEX(National!L:L,MATCH($A563&amp;$A$515,National!$J:$J,0))</f>
        <v>0.53427303536656601</v>
      </c>
    </row>
    <row r="564" spans="1:2" x14ac:dyDescent="0.3">
      <c r="A564" s="28" t="s">
        <v>289</v>
      </c>
      <c r="B564" s="31">
        <f>INDEX(National!L:L,MATCH($A564&amp;$A$515,National!$J:$J,0))</f>
        <v>0.29735362863171699</v>
      </c>
    </row>
    <row r="566" spans="1:2" x14ac:dyDescent="0.3">
      <c r="A566" s="71" t="s">
        <v>50</v>
      </c>
      <c r="B566" s="68"/>
    </row>
    <row r="567" spans="1:2" x14ac:dyDescent="0.3">
      <c r="A567" s="67"/>
      <c r="B567" s="68"/>
    </row>
    <row r="568" spans="1:2" x14ac:dyDescent="0.3">
      <c r="A568" s="67"/>
      <c r="B568" s="121" t="s">
        <v>3</v>
      </c>
    </row>
    <row r="569" spans="1:2" x14ac:dyDescent="0.3">
      <c r="A569" s="28" t="s">
        <v>287</v>
      </c>
      <c r="B569" s="31">
        <f>INDEX(National!L:L,MATCH($A569&amp;$A$522,National!$J:$J,0))</f>
        <v>4.3904096238259499E-2</v>
      </c>
    </row>
    <row r="570" spans="1:2" x14ac:dyDescent="0.3">
      <c r="A570" s="28" t="s">
        <v>288</v>
      </c>
      <c r="B570" s="31">
        <f>INDEX(National!L:L,MATCH($A570&amp;$A$522,National!$J:$J,0))</f>
        <v>0.64790603105785705</v>
      </c>
    </row>
    <row r="571" spans="1:2" x14ac:dyDescent="0.3">
      <c r="A571" s="28" t="s">
        <v>289</v>
      </c>
      <c r="B571" s="31">
        <f>INDEX(National!L:L,MATCH($A571&amp;$A$522,National!$J:$J,0))</f>
        <v>0.30818987270388398</v>
      </c>
    </row>
    <row r="574" spans="1:2" x14ac:dyDescent="0.3">
      <c r="A574" s="69" t="s">
        <v>767</v>
      </c>
      <c r="B574" s="70"/>
    </row>
    <row r="575" spans="1:2" x14ac:dyDescent="0.3">
      <c r="A575" s="124" t="s">
        <v>768</v>
      </c>
      <c r="B575" s="123"/>
    </row>
    <row r="576" spans="1:2" x14ac:dyDescent="0.3">
      <c r="A576" s="74"/>
      <c r="B576" s="123"/>
    </row>
    <row r="577" spans="1:2" x14ac:dyDescent="0.3">
      <c r="A577" s="71" t="s">
        <v>13</v>
      </c>
      <c r="B577" s="68"/>
    </row>
    <row r="578" spans="1:2" x14ac:dyDescent="0.3">
      <c r="A578" s="67"/>
      <c r="B578" s="68"/>
    </row>
    <row r="579" spans="1:2" x14ac:dyDescent="0.3">
      <c r="A579" s="67"/>
      <c r="B579" s="121" t="s">
        <v>3</v>
      </c>
    </row>
    <row r="580" spans="1:2" x14ac:dyDescent="0.3">
      <c r="A580" s="27" t="s">
        <v>308</v>
      </c>
      <c r="B580" s="31">
        <f>INDEX(National!L:L,MATCH($A580&amp;$A$577,National!$J:$J,0))</f>
        <v>0.76531172792194002</v>
      </c>
    </row>
    <row r="581" spans="1:2" x14ac:dyDescent="0.3">
      <c r="A581" s="27" t="s">
        <v>309</v>
      </c>
      <c r="B581" s="31">
        <f>INDEX(National!L:L,MATCH($A581&amp;$A$577,National!$J:$J,0))</f>
        <v>2.2424382976825401E-2</v>
      </c>
    </row>
    <row r="582" spans="1:2" x14ac:dyDescent="0.3">
      <c r="A582" s="27" t="s">
        <v>310</v>
      </c>
      <c r="B582" s="31">
        <f>INDEX(National!L:L,MATCH($A582&amp;$A$577,National!$J:$J,0))</f>
        <v>3.85446776426027E-2</v>
      </c>
    </row>
    <row r="583" spans="1:2" x14ac:dyDescent="0.3">
      <c r="A583" s="27" t="s">
        <v>311</v>
      </c>
      <c r="B583" s="31">
        <f>INDEX(National!L:L,MATCH($A583&amp;$A$577,National!$J:$J,0))</f>
        <v>4.6901742370326502E-2</v>
      </c>
    </row>
    <row r="584" spans="1:2" x14ac:dyDescent="0.3">
      <c r="A584" s="27" t="s">
        <v>312</v>
      </c>
      <c r="B584" s="31">
        <f>INDEX(National!L:L,MATCH($A584&amp;$A$577,National!$J:$J,0))</f>
        <v>5.7016671898481398E-2</v>
      </c>
    </row>
    <row r="585" spans="1:2" x14ac:dyDescent="0.3">
      <c r="A585" s="27" t="s">
        <v>313</v>
      </c>
      <c r="B585" s="31">
        <f>INDEX(National!L:L,MATCH($A585&amp;$A$577,National!$J:$J,0))</f>
        <v>5.1061232678149097E-3</v>
      </c>
    </row>
    <row r="586" spans="1:2" x14ac:dyDescent="0.3">
      <c r="A586" s="27" t="s">
        <v>314</v>
      </c>
      <c r="B586" s="31">
        <f>INDEX(National!L:L,MATCH($A586&amp;$A$577,National!$J:$J,0))</f>
        <v>5.4097802885129699E-2</v>
      </c>
    </row>
    <row r="587" spans="1:2" x14ac:dyDescent="0.3">
      <c r="A587" s="27" t="s">
        <v>315</v>
      </c>
      <c r="B587" s="31">
        <f>INDEX(National!L:L,MATCH($A587&amp;$A$577,National!$J:$J,0))</f>
        <v>0</v>
      </c>
    </row>
    <row r="588" spans="1:2" x14ac:dyDescent="0.3">
      <c r="A588" s="27" t="s">
        <v>316</v>
      </c>
      <c r="B588" s="31">
        <f>INDEX(National!L:L,MATCH($A588&amp;$A$577,National!$J:$J,0))</f>
        <v>3.2322582560905199E-3</v>
      </c>
    </row>
    <row r="589" spans="1:2" x14ac:dyDescent="0.3">
      <c r="A589" s="27" t="s">
        <v>317</v>
      </c>
      <c r="B589" s="31">
        <f>INDEX(National!L:L,MATCH($A589&amp;$A$577,National!$J:$J,0))</f>
        <v>8.7060942046294793E-3</v>
      </c>
    </row>
    <row r="590" spans="1:2" x14ac:dyDescent="0.3">
      <c r="A590" s="27" t="s">
        <v>318</v>
      </c>
      <c r="B590" s="31">
        <f>INDEX(National!L:L,MATCH($A590&amp;$A$577,National!$J:$J,0))</f>
        <v>1.1012940037329901E-3</v>
      </c>
    </row>
    <row r="591" spans="1:2" x14ac:dyDescent="0.3">
      <c r="A591" s="22" t="s">
        <v>319</v>
      </c>
      <c r="B591" s="31">
        <f>INDEX(National!L:L,MATCH($A591&amp;$A$577,National!$J:$J,0))</f>
        <v>3.9266527675596999E-3</v>
      </c>
    </row>
    <row r="592" spans="1:2" x14ac:dyDescent="0.3">
      <c r="A592" s="22" t="s">
        <v>320</v>
      </c>
      <c r="B592" s="31">
        <f>INDEX(National!L:L,MATCH($A592&amp;$A$577,National!$J:$J,0))</f>
        <v>1.1012940037329901E-3</v>
      </c>
    </row>
    <row r="593" spans="1:2" x14ac:dyDescent="0.3">
      <c r="A593" s="27" t="s">
        <v>321</v>
      </c>
      <c r="B593" s="31">
        <f>INDEX(National!L:L,MATCH($A593&amp;$A$577,National!$J:$J,0))</f>
        <v>0</v>
      </c>
    </row>
    <row r="594" spans="1:2" x14ac:dyDescent="0.3">
      <c r="A594" s="67" t="s">
        <v>322</v>
      </c>
      <c r="B594" s="31">
        <f>INDEX(National!L:L,MATCH($A594&amp;$A$577,National!$J:$J,0))</f>
        <v>0</v>
      </c>
    </row>
    <row r="595" spans="1:2" x14ac:dyDescent="0.3">
      <c r="A595" s="67" t="s">
        <v>323</v>
      </c>
      <c r="B595" s="31">
        <f>INDEX(National!L:L,MATCH($A595&amp;$A$577,National!$J:$J,0))</f>
        <v>0</v>
      </c>
    </row>
    <row r="596" spans="1:2" x14ac:dyDescent="0.3">
      <c r="A596" s="27" t="s">
        <v>324</v>
      </c>
      <c r="B596" s="31">
        <f>INDEX(National!L:L,MATCH($A596&amp;$A$577,National!$J:$J,0))</f>
        <v>4.09985583860621E-3</v>
      </c>
    </row>
    <row r="597" spans="1:2" x14ac:dyDescent="0.3">
      <c r="A597" s="27" t="s">
        <v>325</v>
      </c>
      <c r="B597" s="31">
        <f>INDEX(National!L:L,MATCH($A597&amp;$A$577,National!$J:$J,0))</f>
        <v>3.4695884595249602E-3</v>
      </c>
    </row>
    <row r="598" spans="1:2" x14ac:dyDescent="0.3">
      <c r="A598" s="27" t="s">
        <v>326</v>
      </c>
      <c r="B598" s="31">
        <f>INDEX(National!L:L,MATCH($A598&amp;$A$577,National!$J:$J,0))</f>
        <v>6.13407018864549E-2</v>
      </c>
    </row>
    <row r="599" spans="1:2" x14ac:dyDescent="0.3">
      <c r="A599" s="27" t="s">
        <v>327</v>
      </c>
      <c r="B599" s="31">
        <f>INDEX(National!L:L,MATCH($A599&amp;$A$577,National!$J:$J,0))</f>
        <v>4.4605850744460903E-3</v>
      </c>
    </row>
    <row r="602" spans="1:2" x14ac:dyDescent="0.3">
      <c r="A602" s="71" t="s">
        <v>14</v>
      </c>
      <c r="B602" s="68"/>
    </row>
    <row r="603" spans="1:2" x14ac:dyDescent="0.3">
      <c r="A603" s="67"/>
      <c r="B603" s="68"/>
    </row>
    <row r="604" spans="1:2" x14ac:dyDescent="0.3">
      <c r="A604" s="67"/>
      <c r="B604" s="121" t="s">
        <v>3</v>
      </c>
    </row>
    <row r="605" spans="1:2" x14ac:dyDescent="0.3">
      <c r="A605" s="27" t="s">
        <v>308</v>
      </c>
      <c r="B605" s="31">
        <f>INDEX(National!L:L,MATCH($A605&amp;$A$602,National!$J:$J,0))</f>
        <v>0.65073249284344403</v>
      </c>
    </row>
    <row r="606" spans="1:2" x14ac:dyDescent="0.3">
      <c r="A606" s="27" t="s">
        <v>309</v>
      </c>
      <c r="B606" s="31">
        <f>INDEX(National!L:L,MATCH($A606&amp;$A$602,National!$J:$J,0))</f>
        <v>2.6372897574363799E-2</v>
      </c>
    </row>
    <row r="607" spans="1:2" x14ac:dyDescent="0.3">
      <c r="A607" s="27" t="s">
        <v>310</v>
      </c>
      <c r="B607" s="31">
        <f>INDEX(National!L:L,MATCH($A607&amp;$A$602,National!$J:$J,0))</f>
        <v>3.47962474455339E-3</v>
      </c>
    </row>
    <row r="608" spans="1:2" x14ac:dyDescent="0.3">
      <c r="A608" s="27" t="s">
        <v>311</v>
      </c>
      <c r="B608" s="31">
        <f>INDEX(National!L:L,MATCH($A608&amp;$A$602,National!$J:$J,0))</f>
        <v>4.1754906056315301E-2</v>
      </c>
    </row>
    <row r="609" spans="1:2" x14ac:dyDescent="0.3">
      <c r="A609" s="27" t="s">
        <v>312</v>
      </c>
      <c r="B609" s="31">
        <f>INDEX(National!L:L,MATCH($A609&amp;$A$602,National!$J:$J,0))</f>
        <v>6.8127803630678996E-2</v>
      </c>
    </row>
    <row r="610" spans="1:2" x14ac:dyDescent="0.3">
      <c r="A610" s="27" t="s">
        <v>313</v>
      </c>
      <c r="B610" s="31">
        <f>INDEX(National!L:L,MATCH($A610&amp;$A$602,National!$J:$J,0))</f>
        <v>0</v>
      </c>
    </row>
    <row r="611" spans="1:2" x14ac:dyDescent="0.3">
      <c r="A611" s="27" t="s">
        <v>314</v>
      </c>
      <c r="B611" s="31">
        <f>INDEX(National!L:L,MATCH($A611&amp;$A$602,National!$J:$J,0))</f>
        <v>5.7085664612961003E-2</v>
      </c>
    </row>
    <row r="612" spans="1:2" x14ac:dyDescent="0.3">
      <c r="A612" s="27" t="s">
        <v>315</v>
      </c>
      <c r="B612" s="31">
        <f>INDEX(National!L:L,MATCH($A612&amp;$A$602,National!$J:$J,0))</f>
        <v>0</v>
      </c>
    </row>
    <row r="613" spans="1:2" x14ac:dyDescent="0.3">
      <c r="A613" s="27" t="s">
        <v>316</v>
      </c>
      <c r="B613" s="31">
        <f>INDEX(National!L:L,MATCH($A613&amp;$A$602,National!$J:$J,0))</f>
        <v>0</v>
      </c>
    </row>
    <row r="614" spans="1:2" x14ac:dyDescent="0.3">
      <c r="A614" s="27" t="s">
        <v>317</v>
      </c>
      <c r="B614" s="31">
        <f>INDEX(National!L:L,MATCH($A614&amp;$A$602,National!$J:$J,0))</f>
        <v>3.8275281311761902E-2</v>
      </c>
    </row>
    <row r="615" spans="1:2" x14ac:dyDescent="0.3">
      <c r="A615" s="27" t="s">
        <v>318</v>
      </c>
      <c r="B615" s="31">
        <f>INDEX(National!L:L,MATCH($A615&amp;$A$602,National!$J:$J,0))</f>
        <v>0</v>
      </c>
    </row>
    <row r="616" spans="1:2" x14ac:dyDescent="0.3">
      <c r="A616" s="22" t="s">
        <v>319</v>
      </c>
      <c r="B616" s="31">
        <f>INDEX(National!L:L,MATCH($A616&amp;$A$602,National!$J:$J,0))</f>
        <v>1.1042139017718101E-2</v>
      </c>
    </row>
    <row r="617" spans="1:2" x14ac:dyDescent="0.3">
      <c r="A617" s="22" t="s">
        <v>320</v>
      </c>
      <c r="B617" s="31">
        <f>INDEX(National!L:L,MATCH($A617&amp;$A$602,National!$J:$J,0))</f>
        <v>2.28932728298104E-2</v>
      </c>
    </row>
    <row r="618" spans="1:2" x14ac:dyDescent="0.3">
      <c r="A618" s="27" t="s">
        <v>321</v>
      </c>
      <c r="B618" s="31">
        <f>INDEX(National!L:L,MATCH($A618&amp;$A$602,National!$J:$J,0))</f>
        <v>0</v>
      </c>
    </row>
    <row r="619" spans="1:2" x14ac:dyDescent="0.3">
      <c r="A619" s="67" t="s">
        <v>322</v>
      </c>
      <c r="B619" s="31">
        <f>INDEX(National!L:L,MATCH($A619&amp;$A$602,National!$J:$J,0))</f>
        <v>1.1042139017718101E-2</v>
      </c>
    </row>
    <row r="620" spans="1:2" x14ac:dyDescent="0.3">
      <c r="A620" s="67" t="s">
        <v>323</v>
      </c>
      <c r="B620" s="31">
        <f>INDEX(National!L:L,MATCH($A620&amp;$A$602,National!$J:$J,0))</f>
        <v>0</v>
      </c>
    </row>
    <row r="621" spans="1:2" x14ac:dyDescent="0.3">
      <c r="A621" s="27" t="s">
        <v>324</v>
      </c>
      <c r="B621" s="31">
        <f>INDEX(National!L:L,MATCH($A621&amp;$A$602,National!$J:$J,0))</f>
        <v>6.9592494891067801E-3</v>
      </c>
    </row>
    <row r="622" spans="1:2" x14ac:dyDescent="0.3">
      <c r="A622" s="27" t="s">
        <v>325</v>
      </c>
      <c r="B622" s="31">
        <f>INDEX(National!L:L,MATCH($A622&amp;$A$602,National!$J:$J,0))</f>
        <v>3.47962474455339E-3</v>
      </c>
    </row>
    <row r="623" spans="1:2" x14ac:dyDescent="0.3">
      <c r="A623" s="27" t="s">
        <v>326</v>
      </c>
      <c r="B623" s="31">
        <f>INDEX(National!L:L,MATCH($A623&amp;$A$602,National!$J:$J,0))</f>
        <v>0.126882707757694</v>
      </c>
    </row>
    <row r="624" spans="1:2" x14ac:dyDescent="0.3">
      <c r="A624" s="27" t="s">
        <v>327</v>
      </c>
      <c r="B624" s="31">
        <f>INDEX(National!L:L,MATCH($A624&amp;$A$602,National!$J:$J,0))</f>
        <v>3.47962474455339E-3</v>
      </c>
    </row>
    <row r="626" spans="1:2" x14ac:dyDescent="0.3">
      <c r="A626" s="71" t="s">
        <v>50</v>
      </c>
      <c r="B626" s="68"/>
    </row>
    <row r="627" spans="1:2" x14ac:dyDescent="0.3">
      <c r="A627" s="67"/>
      <c r="B627" s="68"/>
    </row>
    <row r="628" spans="1:2" x14ac:dyDescent="0.3">
      <c r="A628" s="67"/>
      <c r="B628" s="121" t="s">
        <v>3</v>
      </c>
    </row>
    <row r="629" spans="1:2" x14ac:dyDescent="0.3">
      <c r="A629" s="27" t="s">
        <v>308</v>
      </c>
      <c r="B629" s="114">
        <f>INDEX(National!L:L,MATCH($A629&amp;$A$626,National!$J:$J,0))</f>
        <v>0.88979375561736296</v>
      </c>
    </row>
    <row r="630" spans="1:2" x14ac:dyDescent="0.3">
      <c r="A630" s="27" t="s">
        <v>309</v>
      </c>
      <c r="B630" s="114">
        <f>INDEX(National!L:L,MATCH($A630&amp;$A$626,National!$J:$J,0))</f>
        <v>0</v>
      </c>
    </row>
    <row r="631" spans="1:2" x14ac:dyDescent="0.3">
      <c r="A631" s="27" t="s">
        <v>310</v>
      </c>
      <c r="B631" s="114">
        <f>INDEX(National!L:L,MATCH($A631&amp;$A$626,National!$J:$J,0))</f>
        <v>1.72218156945332E-2</v>
      </c>
    </row>
    <row r="632" spans="1:2" x14ac:dyDescent="0.3">
      <c r="A632" s="27" t="s">
        <v>311</v>
      </c>
      <c r="B632" s="114">
        <f>INDEX(National!L:L,MATCH($A632&amp;$A$626,National!$J:$J,0))</f>
        <v>4.3054539236333102E-2</v>
      </c>
    </row>
    <row r="633" spans="1:2" x14ac:dyDescent="0.3">
      <c r="A633" s="27" t="s">
        <v>312</v>
      </c>
      <c r="B633" s="114">
        <f>INDEX(National!L:L,MATCH($A633&amp;$A$626,National!$J:$J,0))</f>
        <v>2.5832723541799898E-2</v>
      </c>
    </row>
    <row r="634" spans="1:2" x14ac:dyDescent="0.3">
      <c r="A634" s="27" t="s">
        <v>313</v>
      </c>
      <c r="B634" s="114">
        <f>INDEX(National!L:L,MATCH($A634&amp;$A$626,National!$J:$J,0))</f>
        <v>0</v>
      </c>
    </row>
    <row r="635" spans="1:2" x14ac:dyDescent="0.3">
      <c r="A635" s="27" t="s">
        <v>314</v>
      </c>
      <c r="B635" s="114">
        <f>INDEX(National!L:L,MATCH($A635&amp;$A$626,National!$J:$J,0))</f>
        <v>4.1318981604503598E-2</v>
      </c>
    </row>
    <row r="636" spans="1:2" x14ac:dyDescent="0.3">
      <c r="A636" s="27" t="s">
        <v>315</v>
      </c>
      <c r="B636" s="114">
        <f>INDEX(National!L:L,MATCH($A636&amp;$A$626,National!$J:$J,0))</f>
        <v>0</v>
      </c>
    </row>
    <row r="637" spans="1:2" x14ac:dyDescent="0.3">
      <c r="A637" s="27" t="s">
        <v>316</v>
      </c>
      <c r="B637" s="114">
        <f>INDEX(National!L:L,MATCH($A637&amp;$A$626,National!$J:$J,0))</f>
        <v>0</v>
      </c>
    </row>
    <row r="638" spans="1:2" x14ac:dyDescent="0.3">
      <c r="A638" s="27" t="s">
        <v>317</v>
      </c>
      <c r="B638" s="114">
        <f>INDEX(National!L:L,MATCH($A638&amp;$A$626,National!$J:$J,0))</f>
        <v>0</v>
      </c>
    </row>
    <row r="639" spans="1:2" x14ac:dyDescent="0.3">
      <c r="A639" s="27" t="s">
        <v>318</v>
      </c>
      <c r="B639" s="114">
        <f>INDEX(National!L:L,MATCH($A639&amp;$A$626,National!$J:$J,0))</f>
        <v>0</v>
      </c>
    </row>
    <row r="640" spans="1:2" x14ac:dyDescent="0.3">
      <c r="A640" s="22" t="s">
        <v>319</v>
      </c>
      <c r="B640" s="114">
        <f>INDEX(National!L:L,MATCH($A640&amp;$A$626,National!$J:$J,0))</f>
        <v>0</v>
      </c>
    </row>
    <row r="641" spans="1:2" x14ac:dyDescent="0.3">
      <c r="A641" s="22" t="s">
        <v>320</v>
      </c>
      <c r="B641" s="114">
        <f>INDEX(National!L:L,MATCH($A641&amp;$A$626,National!$J:$J,0))</f>
        <v>0</v>
      </c>
    </row>
    <row r="642" spans="1:2" x14ac:dyDescent="0.3">
      <c r="A642" s="27" t="s">
        <v>321</v>
      </c>
      <c r="B642" s="114">
        <f>INDEX(National!L:L,MATCH($A642&amp;$A$626,National!$J:$J,0))</f>
        <v>0</v>
      </c>
    </row>
    <row r="643" spans="1:2" x14ac:dyDescent="0.3">
      <c r="A643" s="67" t="s">
        <v>322</v>
      </c>
      <c r="B643" s="114">
        <f>INDEX(National!L:L,MATCH($A643&amp;$A$626,National!$J:$J,0))</f>
        <v>0</v>
      </c>
    </row>
    <row r="644" spans="1:2" x14ac:dyDescent="0.3">
      <c r="A644" s="67" t="s">
        <v>323</v>
      </c>
      <c r="B644" s="114">
        <f>INDEX(National!L:L,MATCH($A644&amp;$A$626,National!$J:$J,0))</f>
        <v>0</v>
      </c>
    </row>
    <row r="645" spans="1:2" x14ac:dyDescent="0.3">
      <c r="A645" s="27" t="s">
        <v>324</v>
      </c>
      <c r="B645" s="114">
        <f>INDEX(National!L:L,MATCH($A645&amp;$A$626,National!$J:$J,0))</f>
        <v>0</v>
      </c>
    </row>
    <row r="646" spans="1:2" x14ac:dyDescent="0.3">
      <c r="A646" s="27" t="s">
        <v>325</v>
      </c>
      <c r="B646" s="114">
        <f>INDEX(National!L:L,MATCH($A646&amp;$A$626,National!$J:$J,0))</f>
        <v>0</v>
      </c>
    </row>
    <row r="647" spans="1:2" x14ac:dyDescent="0.3">
      <c r="A647" s="27" t="s">
        <v>326</v>
      </c>
      <c r="B647" s="114">
        <f>INDEX(National!L:L,MATCH($A647&amp;$A$626,National!$J:$J,0))</f>
        <v>8.6109078472666207E-3</v>
      </c>
    </row>
    <row r="648" spans="1:2" x14ac:dyDescent="0.3">
      <c r="A648" s="27" t="s">
        <v>327</v>
      </c>
      <c r="B648" s="114">
        <f>INDEX(National!L:L,MATCH($A648&amp;$A$626,National!$J:$J,0))</f>
        <v>0</v>
      </c>
    </row>
    <row r="651" spans="1:2" x14ac:dyDescent="0.3">
      <c r="A651" s="77" t="s">
        <v>329</v>
      </c>
    </row>
    <row r="652" spans="1:2" x14ac:dyDescent="0.3">
      <c r="A652" s="76"/>
      <c r="B652" s="86"/>
    </row>
    <row r="653" spans="1:2" x14ac:dyDescent="0.3">
      <c r="A653" s="71" t="s">
        <v>13</v>
      </c>
      <c r="B653" s="68"/>
    </row>
    <row r="654" spans="1:2" x14ac:dyDescent="0.3">
      <c r="A654" s="67"/>
      <c r="B654" s="68"/>
    </row>
    <row r="655" spans="1:2" x14ac:dyDescent="0.3">
      <c r="A655" s="67"/>
      <c r="B655" s="121" t="s">
        <v>3</v>
      </c>
    </row>
    <row r="656" spans="1:2" x14ac:dyDescent="0.3">
      <c r="A656" s="28" t="s">
        <v>330</v>
      </c>
      <c r="B656" s="31">
        <f>INDEX(National!L:L,MATCH($A656&amp;$A$653,National!$J:$J,0))</f>
        <v>4.5263219286998E-3</v>
      </c>
    </row>
    <row r="657" spans="1:2" x14ac:dyDescent="0.3">
      <c r="A657" s="28" t="s">
        <v>331</v>
      </c>
      <c r="B657" s="31">
        <f>INDEX(National!L:L,MATCH($A657&amp;$A$653,National!$J:$J,0))</f>
        <v>0.96909493147937797</v>
      </c>
    </row>
    <row r="658" spans="1:2" x14ac:dyDescent="0.3">
      <c r="A658" s="28" t="s">
        <v>332</v>
      </c>
      <c r="B658" s="31">
        <f>INDEX(National!L:L,MATCH($A658&amp;$A$653,National!$J:$J,0))</f>
        <v>2.6378746591921801E-2</v>
      </c>
    </row>
    <row r="660" spans="1:2" x14ac:dyDescent="0.3">
      <c r="A660" s="71" t="s">
        <v>14</v>
      </c>
      <c r="B660" s="68"/>
    </row>
    <row r="661" spans="1:2" x14ac:dyDescent="0.3">
      <c r="A661" s="67"/>
      <c r="B661" s="68"/>
    </row>
    <row r="662" spans="1:2" x14ac:dyDescent="0.3">
      <c r="A662" s="67"/>
      <c r="B662" s="121" t="s">
        <v>3</v>
      </c>
    </row>
    <row r="663" spans="1:2" x14ac:dyDescent="0.3">
      <c r="A663" s="28" t="s">
        <v>330</v>
      </c>
      <c r="B663" s="31">
        <f>INDEX(National!L:L,MATCH($A663&amp;$A$660,National!$J:$J,0))</f>
        <v>1.35755943802227E-2</v>
      </c>
    </row>
    <row r="664" spans="1:2" x14ac:dyDescent="0.3">
      <c r="A664" s="28" t="s">
        <v>331</v>
      </c>
      <c r="B664" s="31">
        <f>INDEX(National!L:L,MATCH($A664&amp;$A$660,National!$J:$J,0))</f>
        <v>0.95352801354204797</v>
      </c>
    </row>
    <row r="665" spans="1:2" x14ac:dyDescent="0.3">
      <c r="A665" s="28" t="s">
        <v>332</v>
      </c>
      <c r="B665" s="31">
        <f>INDEX(National!L:L,MATCH($A665&amp;$A$660,National!$J:$J,0))</f>
        <v>3.2896392077729097E-2</v>
      </c>
    </row>
    <row r="667" spans="1:2" x14ac:dyDescent="0.3">
      <c r="A667" s="71" t="s">
        <v>50</v>
      </c>
      <c r="B667" s="68"/>
    </row>
    <row r="668" spans="1:2" x14ac:dyDescent="0.3">
      <c r="A668" s="67"/>
      <c r="B668" s="68"/>
    </row>
    <row r="669" spans="1:2" x14ac:dyDescent="0.3">
      <c r="A669" s="67"/>
      <c r="B669" s="121" t="s">
        <v>3</v>
      </c>
    </row>
    <row r="670" spans="1:2" x14ac:dyDescent="0.3">
      <c r="A670" s="28" t="s">
        <v>330</v>
      </c>
      <c r="B670" s="31">
        <f>INDEX(National!L:L,MATCH($A670&amp;$A$667,National!$J:$J,0))</f>
        <v>5.7999870458164501E-2</v>
      </c>
    </row>
    <row r="671" spans="1:2" x14ac:dyDescent="0.3">
      <c r="A671" s="28" t="s">
        <v>331</v>
      </c>
      <c r="B671" s="31">
        <f>INDEX(National!L:L,MATCH($A671&amp;$A$667,National!$J:$J,0))</f>
        <v>0.91583715078956796</v>
      </c>
    </row>
    <row r="672" spans="1:2" x14ac:dyDescent="0.3">
      <c r="A672" s="28" t="s">
        <v>332</v>
      </c>
      <c r="B672" s="31">
        <f>INDEX(National!L:L,MATCH($A672&amp;$A$667,National!$J:$J,0))</f>
        <v>2.6162978752267099E-2</v>
      </c>
    </row>
    <row r="676" spans="1:10" x14ac:dyDescent="0.3">
      <c r="A676" s="77" t="s">
        <v>336</v>
      </c>
    </row>
    <row r="677" spans="1:10" x14ac:dyDescent="0.3">
      <c r="A677" s="78" t="s">
        <v>357</v>
      </c>
      <c r="J677" s="68"/>
    </row>
    <row r="678" spans="1:10" x14ac:dyDescent="0.3">
      <c r="A678" s="76"/>
      <c r="B678" s="121" t="s">
        <v>3</v>
      </c>
    </row>
    <row r="679" spans="1:10" x14ac:dyDescent="0.3">
      <c r="A679" s="71" t="s">
        <v>13</v>
      </c>
      <c r="B679" s="68"/>
    </row>
    <row r="680" spans="1:10" x14ac:dyDescent="0.3">
      <c r="A680" s="27" t="s">
        <v>335</v>
      </c>
      <c r="B680" s="45">
        <f>INDEX(National!L:L,MATCH($A680&amp;$A$679,National!$J:$J,0))</f>
        <v>2.4389559336170801</v>
      </c>
    </row>
    <row r="681" spans="1:10" x14ac:dyDescent="0.3">
      <c r="A681" s="71" t="s">
        <v>14</v>
      </c>
      <c r="B681" s="45"/>
    </row>
    <row r="682" spans="1:10" x14ac:dyDescent="0.3">
      <c r="A682" s="27" t="s">
        <v>335</v>
      </c>
      <c r="B682" s="45">
        <f>INDEX(National!L:L,MATCH($A682&amp;$A$681,National!$J:$J,0))</f>
        <v>1.08474363556548</v>
      </c>
    </row>
    <row r="683" spans="1:10" x14ac:dyDescent="0.3">
      <c r="A683" s="71" t="s">
        <v>50</v>
      </c>
      <c r="B683" s="120"/>
    </row>
    <row r="684" spans="1:10" x14ac:dyDescent="0.3">
      <c r="A684" s="27" t="s">
        <v>335</v>
      </c>
      <c r="B684" s="45">
        <f>INDEX(National!L:L,MATCH($A684&amp;$A$683,National!$J:$J,0))</f>
        <v>2.0042617170391499</v>
      </c>
    </row>
    <row r="687" spans="1:10" x14ac:dyDescent="0.3">
      <c r="A687" s="77" t="s">
        <v>329</v>
      </c>
    </row>
    <row r="688" spans="1:10" x14ac:dyDescent="0.3">
      <c r="A688" s="78" t="s">
        <v>357</v>
      </c>
      <c r="B688" s="86"/>
    </row>
    <row r="689" spans="1:2" x14ac:dyDescent="0.3">
      <c r="A689" s="76"/>
      <c r="B689" s="86"/>
    </row>
    <row r="690" spans="1:2" x14ac:dyDescent="0.3">
      <c r="A690" s="71" t="s">
        <v>13</v>
      </c>
      <c r="B690" s="68"/>
    </row>
    <row r="691" spans="1:2" x14ac:dyDescent="0.3">
      <c r="A691" s="67"/>
      <c r="B691" s="68"/>
    </row>
    <row r="692" spans="1:2" x14ac:dyDescent="0.3">
      <c r="A692" s="67"/>
      <c r="B692" s="121" t="s">
        <v>3</v>
      </c>
    </row>
    <row r="693" spans="1:2" x14ac:dyDescent="0.3">
      <c r="A693" s="28" t="s">
        <v>346</v>
      </c>
      <c r="B693" s="31">
        <f>INDEX(National!L:L,MATCH($A693&amp;$A$690,National!$J:$J,0))</f>
        <v>0.16882039761971199</v>
      </c>
    </row>
    <row r="694" spans="1:2" x14ac:dyDescent="0.3">
      <c r="A694" s="28" t="s">
        <v>347</v>
      </c>
      <c r="B694" s="31">
        <f>INDEX(National!L:L,MATCH($A694&amp;$A$690,National!$J:$J,0))</f>
        <v>1.19578047191761E-2</v>
      </c>
    </row>
    <row r="695" spans="1:2" x14ac:dyDescent="0.3">
      <c r="A695" s="28" t="s">
        <v>348</v>
      </c>
      <c r="B695" s="31">
        <f>INDEX(National!L:L,MATCH($A695&amp;$A$690,National!$J:$J,0))</f>
        <v>0.166516164643842</v>
      </c>
    </row>
    <row r="696" spans="1:2" x14ac:dyDescent="0.3">
      <c r="A696" s="22" t="s">
        <v>349</v>
      </c>
      <c r="B696" s="31">
        <f>INDEX(National!L:L,MATCH($A696&amp;$A$690,National!$J:$J,0))</f>
        <v>1.11022302462516E-16</v>
      </c>
    </row>
    <row r="697" spans="1:2" x14ac:dyDescent="0.3">
      <c r="A697" s="22" t="s">
        <v>350</v>
      </c>
      <c r="B697" s="31">
        <f>INDEX(National!L:L,MATCH($A697&amp;$A$690,National!$J:$J,0))</f>
        <v>1.11022302462516E-16</v>
      </c>
    </row>
    <row r="698" spans="1:2" x14ac:dyDescent="0.3">
      <c r="A698" s="22" t="s">
        <v>351</v>
      </c>
      <c r="B698" s="31">
        <f>INDEX(National!L:L,MATCH($A698&amp;$A$690,National!$J:$J,0))</f>
        <v>1.11022302462516E-16</v>
      </c>
    </row>
    <row r="699" spans="1:2" x14ac:dyDescent="0.3">
      <c r="A699" s="22" t="s">
        <v>352</v>
      </c>
      <c r="B699" s="31">
        <f>INDEX(National!L:L,MATCH($A699&amp;$A$690,National!$J:$J,0))</f>
        <v>1.11022302462516E-16</v>
      </c>
    </row>
    <row r="700" spans="1:2" x14ac:dyDescent="0.3">
      <c r="A700" s="22" t="s">
        <v>353</v>
      </c>
      <c r="B700" s="31">
        <f>INDEX(National!L:L,MATCH($A700&amp;$A$690,National!$J:$J,0))</f>
        <v>1.11022302462516E-16</v>
      </c>
    </row>
    <row r="701" spans="1:2" x14ac:dyDescent="0.3">
      <c r="A701" s="22" t="s">
        <v>354</v>
      </c>
      <c r="B701" s="31">
        <f>INDEX(National!L:L,MATCH($A701&amp;$A$690,National!$J:$J,0))</f>
        <v>0.523154677072734</v>
      </c>
    </row>
    <row r="702" spans="1:2" x14ac:dyDescent="0.3">
      <c r="A702" s="22" t="s">
        <v>355</v>
      </c>
      <c r="B702" s="31">
        <f>INDEX(National!L:L,MATCH($A702&amp;$A$690,National!$J:$J,0))</f>
        <v>1.11022302462516E-16</v>
      </c>
    </row>
    <row r="703" spans="1:2" x14ac:dyDescent="0.3">
      <c r="A703" s="22" t="s">
        <v>356</v>
      </c>
      <c r="B703" s="31">
        <f>INDEX(National!L:L,MATCH($A703&amp;$A$690,National!$J:$J,0))</f>
        <v>0.129550955944536</v>
      </c>
    </row>
    <row r="705" spans="1:2" x14ac:dyDescent="0.3">
      <c r="A705" s="71" t="s">
        <v>14</v>
      </c>
      <c r="B705" s="68"/>
    </row>
    <row r="706" spans="1:2" x14ac:dyDescent="0.3">
      <c r="A706" s="67"/>
      <c r="B706" s="68"/>
    </row>
    <row r="707" spans="1:2" x14ac:dyDescent="0.3">
      <c r="A707" s="67"/>
      <c r="B707" s="121" t="s">
        <v>3</v>
      </c>
    </row>
    <row r="708" spans="1:2" x14ac:dyDescent="0.3">
      <c r="A708" s="28" t="s">
        <v>346</v>
      </c>
      <c r="B708" s="31">
        <f>INDEX(National!L:L,MATCH($A708&amp;$A$705,National!$J:$J,0))</f>
        <v>0.70156837432128505</v>
      </c>
    </row>
    <row r="709" spans="1:2" x14ac:dyDescent="0.3">
      <c r="A709" s="28" t="s">
        <v>347</v>
      </c>
      <c r="B709" s="31">
        <f>INDEX(National!L:L,MATCH($A709&amp;$A$705,National!$J:$J,0))</f>
        <v>9.0490434569502898E-2</v>
      </c>
    </row>
    <row r="710" spans="1:2" x14ac:dyDescent="0.3">
      <c r="A710" s="28" t="s">
        <v>348</v>
      </c>
      <c r="B710" s="31">
        <f>INDEX(National!L:L,MATCH($A710&amp;$A$705,National!$J:$J,0))</f>
        <v>0</v>
      </c>
    </row>
    <row r="711" spans="1:2" x14ac:dyDescent="0.3">
      <c r="A711" s="22" t="s">
        <v>349</v>
      </c>
      <c r="B711" s="31">
        <f>INDEX(National!L:L,MATCH($A711&amp;$A$705,National!$J:$J,0))</f>
        <v>0</v>
      </c>
    </row>
    <row r="712" spans="1:2" x14ac:dyDescent="0.3">
      <c r="A712" s="22" t="s">
        <v>350</v>
      </c>
      <c r="B712" s="31">
        <f>INDEX(National!L:L,MATCH($A712&amp;$A$705,National!$J:$J,0))</f>
        <v>0</v>
      </c>
    </row>
    <row r="713" spans="1:2" x14ac:dyDescent="0.3">
      <c r="A713" s="22" t="s">
        <v>351</v>
      </c>
      <c r="B713" s="31">
        <f>INDEX(National!L:L,MATCH($A713&amp;$A$705,National!$J:$J,0))</f>
        <v>0</v>
      </c>
    </row>
    <row r="714" spans="1:2" x14ac:dyDescent="0.3">
      <c r="A714" s="22" t="s">
        <v>352</v>
      </c>
      <c r="B714" s="31">
        <f>INDEX(National!L:L,MATCH($A714&amp;$A$705,National!$J:$J,0))</f>
        <v>0</v>
      </c>
    </row>
    <row r="715" spans="1:2" x14ac:dyDescent="0.3">
      <c r="A715" s="22" t="s">
        <v>353</v>
      </c>
      <c r="B715" s="31">
        <f>INDEX(National!L:L,MATCH($A715&amp;$A$705,National!$J:$J,0))</f>
        <v>0</v>
      </c>
    </row>
    <row r="716" spans="1:2" x14ac:dyDescent="0.3">
      <c r="A716" s="22" t="s">
        <v>354</v>
      </c>
      <c r="B716" s="31">
        <f>INDEX(National!L:L,MATCH($A716&amp;$A$705,National!$J:$J,0))</f>
        <v>0.207941191109212</v>
      </c>
    </row>
    <row r="717" spans="1:2" x14ac:dyDescent="0.3">
      <c r="A717" s="22" t="s">
        <v>355</v>
      </c>
      <c r="B717" s="31">
        <f>INDEX(National!L:L,MATCH($A717&amp;$A$705,National!$J:$J,0))</f>
        <v>0</v>
      </c>
    </row>
    <row r="718" spans="1:2" x14ac:dyDescent="0.3">
      <c r="A718" s="22" t="s">
        <v>356</v>
      </c>
      <c r="B718" s="31">
        <f>INDEX(National!L:L,MATCH($A718&amp;$A$705,National!$J:$J,0))</f>
        <v>0</v>
      </c>
    </row>
    <row r="720" spans="1:2" x14ac:dyDescent="0.3">
      <c r="A720" s="71" t="s">
        <v>50</v>
      </c>
      <c r="B720" s="68"/>
    </row>
    <row r="721" spans="1:2" x14ac:dyDescent="0.3">
      <c r="A721" s="67"/>
      <c r="B721" s="68"/>
    </row>
    <row r="722" spans="1:2" x14ac:dyDescent="0.3">
      <c r="A722" s="67"/>
      <c r="B722" s="121" t="s">
        <v>3</v>
      </c>
    </row>
    <row r="723" spans="1:2" x14ac:dyDescent="0.3">
      <c r="A723" s="28" t="s">
        <v>346</v>
      </c>
      <c r="B723" s="31">
        <f>INDEX(National!L:L,MATCH($A723&amp;$A$720,National!$J:$J,0))</f>
        <v>0</v>
      </c>
    </row>
    <row r="724" spans="1:2" x14ac:dyDescent="0.3">
      <c r="A724" s="28" t="s">
        <v>347</v>
      </c>
      <c r="B724" s="31">
        <f>INDEX(National!L:L,MATCH($A724&amp;$A$720,National!$J:$J,0))</f>
        <v>6.0218731358555599E-2</v>
      </c>
    </row>
    <row r="725" spans="1:2" x14ac:dyDescent="0.3">
      <c r="A725" s="28" t="s">
        <v>348</v>
      </c>
      <c r="B725" s="31">
        <f>INDEX(National!L:L,MATCH($A725&amp;$A$720,National!$J:$J,0))</f>
        <v>0</v>
      </c>
    </row>
    <row r="726" spans="1:2" x14ac:dyDescent="0.3">
      <c r="A726" s="22" t="s">
        <v>349</v>
      </c>
      <c r="B726" s="31">
        <f>INDEX(National!L:L,MATCH($A726&amp;$A$720,National!$J:$J,0))</f>
        <v>0</v>
      </c>
    </row>
    <row r="727" spans="1:2" x14ac:dyDescent="0.3">
      <c r="A727" s="22" t="s">
        <v>350</v>
      </c>
      <c r="B727" s="31">
        <f>INDEX(National!L:L,MATCH($A727&amp;$A$720,National!$J:$J,0))</f>
        <v>0</v>
      </c>
    </row>
    <row r="728" spans="1:2" x14ac:dyDescent="0.3">
      <c r="A728" s="22" t="s">
        <v>351</v>
      </c>
      <c r="B728" s="31">
        <f>INDEX(National!L:L,MATCH($A728&amp;$A$720,National!$J:$J,0))</f>
        <v>0</v>
      </c>
    </row>
    <row r="729" spans="1:2" x14ac:dyDescent="0.3">
      <c r="A729" s="22" t="s">
        <v>352</v>
      </c>
      <c r="B729" s="31">
        <f>INDEX(National!L:L,MATCH($A729&amp;$A$720,National!$J:$J,0))</f>
        <v>0</v>
      </c>
    </row>
    <row r="730" spans="1:2" x14ac:dyDescent="0.3">
      <c r="A730" s="22" t="s">
        <v>353</v>
      </c>
      <c r="B730" s="31">
        <f>INDEX(National!L:L,MATCH($A730&amp;$A$720,National!$J:$J,0))</f>
        <v>0.87199911172678901</v>
      </c>
    </row>
    <row r="731" spans="1:2" x14ac:dyDescent="0.3">
      <c r="A731" s="22" t="s">
        <v>354</v>
      </c>
      <c r="B731" s="31">
        <f>INDEX(National!L:L,MATCH($A731&amp;$A$720,National!$J:$J,0))</f>
        <v>7.5634255561000899E-3</v>
      </c>
    </row>
    <row r="732" spans="1:2" x14ac:dyDescent="0.3">
      <c r="A732" s="22" t="s">
        <v>355</v>
      </c>
      <c r="B732" s="31">
        <f>INDEX(National!L:L,MATCH($A732&amp;$A$720,National!$J:$J,0))</f>
        <v>0</v>
      </c>
    </row>
    <row r="733" spans="1:2" x14ac:dyDescent="0.3">
      <c r="A733" s="22" t="s">
        <v>356</v>
      </c>
      <c r="B733" s="31">
        <f>INDEX(National!L:L,MATCH($A733&amp;$A$720,National!$J:$J,0))</f>
        <v>6.0218731358555599E-2</v>
      </c>
    </row>
    <row r="737" spans="1:2" x14ac:dyDescent="0.3">
      <c r="A737" s="69" t="s">
        <v>360</v>
      </c>
      <c r="B737" s="70"/>
    </row>
    <row r="738" spans="1:2" x14ac:dyDescent="0.3">
      <c r="A738" s="74"/>
      <c r="B738" s="123"/>
    </row>
    <row r="739" spans="1:2" x14ac:dyDescent="0.3">
      <c r="A739" s="71" t="s">
        <v>13</v>
      </c>
      <c r="B739" s="68"/>
    </row>
    <row r="740" spans="1:2" x14ac:dyDescent="0.3">
      <c r="A740" s="67"/>
      <c r="B740" s="68"/>
    </row>
    <row r="741" spans="1:2" x14ac:dyDescent="0.3">
      <c r="A741" s="67"/>
      <c r="B741" s="121" t="s">
        <v>3</v>
      </c>
    </row>
    <row r="742" spans="1:2" x14ac:dyDescent="0.3">
      <c r="A742" s="22" t="s">
        <v>361</v>
      </c>
      <c r="B742" s="31">
        <f>INDEX(National!L:L,MATCH($A742&amp;$A$739,National!$J:$J,0))</f>
        <v>0.14441542686637801</v>
      </c>
    </row>
    <row r="743" spans="1:2" x14ac:dyDescent="0.3">
      <c r="A743" s="29" t="s">
        <v>362</v>
      </c>
      <c r="B743" s="31">
        <f>INDEX(National!L:L,MATCH($A743&amp;$A$739,National!$J:$J,0))</f>
        <v>0.85419771439898795</v>
      </c>
    </row>
    <row r="744" spans="1:2" x14ac:dyDescent="0.3">
      <c r="A744" s="22" t="s">
        <v>363</v>
      </c>
      <c r="B744" s="31">
        <f>INDEX(National!L:L,MATCH($A744&amp;$A$739,National!$J:$J,0))</f>
        <v>1.3868587346333699E-3</v>
      </c>
    </row>
    <row r="746" spans="1:2" x14ac:dyDescent="0.3">
      <c r="A746" s="71" t="s">
        <v>14</v>
      </c>
      <c r="B746" s="68"/>
    </row>
    <row r="747" spans="1:2" x14ac:dyDescent="0.3">
      <c r="A747" s="67"/>
      <c r="B747" s="68"/>
    </row>
    <row r="748" spans="1:2" x14ac:dyDescent="0.3">
      <c r="A748" s="67"/>
      <c r="B748" s="121" t="s">
        <v>3</v>
      </c>
    </row>
    <row r="749" spans="1:2" x14ac:dyDescent="0.3">
      <c r="A749" s="22" t="s">
        <v>361</v>
      </c>
      <c r="B749" s="31">
        <f>INDEX(National!L:L,MATCH($A749&amp;$A$746,National!$J:$J,0))</f>
        <v>0.34139688698142501</v>
      </c>
    </row>
    <row r="750" spans="1:2" x14ac:dyDescent="0.3">
      <c r="A750" s="29" t="s">
        <v>362</v>
      </c>
      <c r="B750" s="31">
        <f>INDEX(National!L:L,MATCH($A750&amp;$A$746,National!$J:$J,0))</f>
        <v>0.65736837030663098</v>
      </c>
    </row>
    <row r="751" spans="1:2" x14ac:dyDescent="0.3">
      <c r="A751" s="22" t="s">
        <v>363</v>
      </c>
      <c r="B751" s="31">
        <f>INDEX(National!L:L,MATCH($A751&amp;$A$746,National!$J:$J,0))</f>
        <v>1.2347427119446901E-3</v>
      </c>
    </row>
    <row r="752" spans="1:2" x14ac:dyDescent="0.3">
      <c r="A752" s="36"/>
    </row>
    <row r="753" spans="1:2" x14ac:dyDescent="0.3">
      <c r="A753" s="71" t="s">
        <v>50</v>
      </c>
      <c r="B753" s="68"/>
    </row>
    <row r="754" spans="1:2" x14ac:dyDescent="0.3">
      <c r="A754" s="67"/>
      <c r="B754" s="68"/>
    </row>
    <row r="755" spans="1:2" x14ac:dyDescent="0.3">
      <c r="A755" s="67"/>
      <c r="B755" s="121" t="s">
        <v>3</v>
      </c>
    </row>
    <row r="756" spans="1:2" x14ac:dyDescent="0.3">
      <c r="A756" s="22" t="s">
        <v>361</v>
      </c>
      <c r="B756" s="31">
        <f>INDEX(National!L:L,MATCH($A756&amp;$A$753,National!$J:$J,0))</f>
        <v>4.6664482546894703E-2</v>
      </c>
    </row>
    <row r="757" spans="1:2" x14ac:dyDescent="0.3">
      <c r="A757" s="29" t="s">
        <v>362</v>
      </c>
      <c r="B757" s="31">
        <f>INDEX(National!L:L,MATCH($A757&amp;$A$753,National!$J:$J,0))</f>
        <v>0.95166768879339703</v>
      </c>
    </row>
    <row r="758" spans="1:2" x14ac:dyDescent="0.3">
      <c r="A758" s="22" t="s">
        <v>363</v>
      </c>
      <c r="B758" s="31">
        <f>INDEX(National!L:L,MATCH($A758&amp;$A$753,National!$J:$J,0))</f>
        <v>1.6678286597078501E-3</v>
      </c>
    </row>
    <row r="761" spans="1:2" x14ac:dyDescent="0.3">
      <c r="A761" s="69" t="s">
        <v>399</v>
      </c>
      <c r="B761" s="70"/>
    </row>
    <row r="762" spans="1:2" x14ac:dyDescent="0.3">
      <c r="A762" s="79" t="s">
        <v>398</v>
      </c>
      <c r="B762" s="123"/>
    </row>
    <row r="763" spans="1:2" x14ac:dyDescent="0.3">
      <c r="A763" s="74"/>
      <c r="B763" s="123"/>
    </row>
    <row r="764" spans="1:2" x14ac:dyDescent="0.3">
      <c r="A764" s="71" t="s">
        <v>13</v>
      </c>
      <c r="B764" s="68"/>
    </row>
    <row r="765" spans="1:2" x14ac:dyDescent="0.3">
      <c r="A765" s="67"/>
      <c r="B765" s="68"/>
    </row>
    <row r="766" spans="1:2" x14ac:dyDescent="0.3">
      <c r="A766" s="67"/>
      <c r="B766" s="121" t="s">
        <v>3</v>
      </c>
    </row>
    <row r="767" spans="1:2" x14ac:dyDescent="0.3">
      <c r="A767" s="22" t="s">
        <v>375</v>
      </c>
      <c r="B767" s="31">
        <f>INDEX(National!L:L,MATCH($A767&amp;$A$764,National!$J:$J,0))</f>
        <v>0.181284790105428</v>
      </c>
    </row>
    <row r="768" spans="1:2" x14ac:dyDescent="0.3">
      <c r="A768" s="29" t="s">
        <v>376</v>
      </c>
      <c r="B768" s="31">
        <f>INDEX(National!L:L,MATCH($A768&amp;$A$764,National!$J:$J,0))</f>
        <v>0.77154495238989496</v>
      </c>
    </row>
    <row r="769" spans="1:2" x14ac:dyDescent="0.3">
      <c r="A769" s="22" t="s">
        <v>377</v>
      </c>
      <c r="B769" s="31">
        <f>INDEX(National!L:L,MATCH($A769&amp;$A$764,National!$J:$J,0))</f>
        <v>1.11162075373248E-2</v>
      </c>
    </row>
    <row r="770" spans="1:2" x14ac:dyDescent="0.3">
      <c r="A770" s="22" t="s">
        <v>378</v>
      </c>
      <c r="B770" s="31">
        <f>INDEX(National!L:L,MATCH($A770&amp;$A$764,National!$J:$J,0))</f>
        <v>1.0694569094691801E-2</v>
      </c>
    </row>
    <row r="771" spans="1:2" x14ac:dyDescent="0.3">
      <c r="A771" s="22" t="s">
        <v>379</v>
      </c>
      <c r="B771" s="31">
        <f>INDEX(National!L:L,MATCH($A771&amp;$A$764,National!$J:$J,0))</f>
        <v>2.04165665289926E-2</v>
      </c>
    </row>
    <row r="772" spans="1:2" x14ac:dyDescent="0.3">
      <c r="A772" s="22" t="s">
        <v>380</v>
      </c>
      <c r="B772" s="31">
        <f>INDEX(National!L:L,MATCH($A772&amp;$A$764,National!$J:$J,0))</f>
        <v>8.4436180284183093E-3</v>
      </c>
    </row>
    <row r="773" spans="1:2" x14ac:dyDescent="0.3">
      <c r="A773" s="22" t="s">
        <v>381</v>
      </c>
      <c r="B773" s="31">
        <f>INDEX(National!L:L,MATCH($A773&amp;$A$764,National!$J:$J,0))</f>
        <v>7.8092714436440697E-2</v>
      </c>
    </row>
    <row r="774" spans="1:2" x14ac:dyDescent="0.3">
      <c r="A774" s="22" t="s">
        <v>382</v>
      </c>
      <c r="B774" s="31">
        <f>INDEX(National!L:L,MATCH($A774&amp;$A$764,National!$J:$J,0))</f>
        <v>1.9257015162058602E-2</v>
      </c>
    </row>
    <row r="775" spans="1:2" x14ac:dyDescent="0.3">
      <c r="A775" s="22" t="s">
        <v>383</v>
      </c>
      <c r="B775" s="31">
        <f>INDEX(National!L:L,MATCH($A775&amp;$A$764,National!$J:$J,0))</f>
        <v>2.1576737985231201E-2</v>
      </c>
    </row>
    <row r="776" spans="1:2" x14ac:dyDescent="0.3">
      <c r="A776" s="22" t="s">
        <v>384</v>
      </c>
      <c r="B776" s="31">
        <f>INDEX(National!L:L,MATCH($A776&amp;$A$764,National!$J:$J,0))</f>
        <v>0</v>
      </c>
    </row>
    <row r="777" spans="1:2" x14ac:dyDescent="0.3">
      <c r="A777" s="22" t="s">
        <v>385</v>
      </c>
      <c r="B777" s="31">
        <f>INDEX(National!L:L,MATCH($A777&amp;$A$764,National!$J:$J,0))</f>
        <v>1.1723919116327401E-3</v>
      </c>
    </row>
    <row r="778" spans="1:2" x14ac:dyDescent="0.3">
      <c r="A778" s="22" t="s">
        <v>386</v>
      </c>
      <c r="B778" s="31">
        <f>INDEX(National!L:L,MATCH($A778&amp;$A$764,National!$J:$J,0))</f>
        <v>0</v>
      </c>
    </row>
    <row r="779" spans="1:2" x14ac:dyDescent="0.3">
      <c r="A779" s="22" t="s">
        <v>387</v>
      </c>
      <c r="B779" s="31">
        <f>INDEX(National!L:L,MATCH($A779&amp;$A$764,National!$J:$J,0))</f>
        <v>1.6523849263990701E-3</v>
      </c>
    </row>
    <row r="781" spans="1:2" x14ac:dyDescent="0.3">
      <c r="A781" s="71" t="s">
        <v>14</v>
      </c>
      <c r="B781" s="68"/>
    </row>
    <row r="782" spans="1:2" x14ac:dyDescent="0.3">
      <c r="A782" s="67"/>
      <c r="B782" s="68"/>
    </row>
    <row r="783" spans="1:2" x14ac:dyDescent="0.3">
      <c r="A783" s="67"/>
      <c r="B783" s="121" t="s">
        <v>3</v>
      </c>
    </row>
    <row r="784" spans="1:2" x14ac:dyDescent="0.3">
      <c r="A784" s="22" t="s">
        <v>375</v>
      </c>
      <c r="B784" s="31">
        <f>INDEX(National!L:L,MATCH($A784&amp;$A$781,National!$J:$J,0))</f>
        <v>0.564542760854845</v>
      </c>
    </row>
    <row r="785" spans="1:2" x14ac:dyDescent="0.3">
      <c r="A785" s="29" t="s">
        <v>376</v>
      </c>
      <c r="B785" s="31">
        <f>INDEX(National!L:L,MATCH($A785&amp;$A$781,National!$J:$J,0))</f>
        <v>0.46682034468528399</v>
      </c>
    </row>
    <row r="786" spans="1:2" x14ac:dyDescent="0.3">
      <c r="A786" s="22" t="s">
        <v>377</v>
      </c>
      <c r="B786" s="31">
        <f>INDEX(National!L:L,MATCH($A786&amp;$A$781,National!$J:$J,0))</f>
        <v>6.9865841923476401E-3</v>
      </c>
    </row>
    <row r="787" spans="1:2" x14ac:dyDescent="0.3">
      <c r="A787" s="22" t="s">
        <v>378</v>
      </c>
      <c r="B787" s="31">
        <f>INDEX(National!L:L,MATCH($A787&amp;$A$781,National!$J:$J,0))</f>
        <v>0</v>
      </c>
    </row>
    <row r="788" spans="1:2" x14ac:dyDescent="0.3">
      <c r="A788" s="22" t="s">
        <v>379</v>
      </c>
      <c r="B788" s="31">
        <f>INDEX(National!L:L,MATCH($A788&amp;$A$781,National!$J:$J,0))</f>
        <v>1.9991904182173999E-2</v>
      </c>
    </row>
    <row r="789" spans="1:2" x14ac:dyDescent="0.3">
      <c r="A789" s="22" t="s">
        <v>380</v>
      </c>
      <c r="B789" s="31">
        <f>INDEX(National!L:L,MATCH($A789&amp;$A$781,National!$J:$J,0))</f>
        <v>4.4317615004517896E-3</v>
      </c>
    </row>
    <row r="790" spans="1:2" x14ac:dyDescent="0.3">
      <c r="A790" s="22" t="s">
        <v>381</v>
      </c>
      <c r="B790" s="31">
        <f>INDEX(National!L:L,MATCH($A790&amp;$A$781,National!$J:$J,0))</f>
        <v>8.9399497657893803E-2</v>
      </c>
    </row>
    <row r="791" spans="1:2" x14ac:dyDescent="0.3">
      <c r="A791" s="22" t="s">
        <v>382</v>
      </c>
      <c r="B791" s="31">
        <f>INDEX(National!L:L,MATCH($A791&amp;$A$781,National!$J:$J,0))</f>
        <v>4.59515533117495E-2</v>
      </c>
    </row>
    <row r="792" spans="1:2" x14ac:dyDescent="0.3">
      <c r="A792" s="22" t="s">
        <v>383</v>
      </c>
      <c r="B792" s="31">
        <f>INDEX(National!L:L,MATCH($A792&amp;$A$781,National!$J:$J,0))</f>
        <v>3.4043497874133799E-2</v>
      </c>
    </row>
    <row r="793" spans="1:2" x14ac:dyDescent="0.3">
      <c r="A793" s="22" t="s">
        <v>384</v>
      </c>
      <c r="B793" s="31">
        <f>INDEX(National!L:L,MATCH($A793&amp;$A$781,National!$J:$J,0))</f>
        <v>3.3698473121081098E-3</v>
      </c>
    </row>
    <row r="794" spans="1:2" x14ac:dyDescent="0.3">
      <c r="A794" s="22" t="s">
        <v>385</v>
      </c>
      <c r="B794" s="31">
        <f>INDEX(National!L:L,MATCH($A794&amp;$A$781,National!$J:$J,0))</f>
        <v>3.3698473121081098E-3</v>
      </c>
    </row>
    <row r="795" spans="1:2" x14ac:dyDescent="0.3">
      <c r="A795" s="22" t="s">
        <v>386</v>
      </c>
      <c r="B795" s="31">
        <f>INDEX(National!L:L,MATCH($A795&amp;$A$781,National!$J:$J,0))</f>
        <v>0</v>
      </c>
    </row>
    <row r="796" spans="1:2" x14ac:dyDescent="0.3">
      <c r="A796" s="22" t="s">
        <v>387</v>
      </c>
      <c r="B796" s="31">
        <f>INDEX(National!L:L,MATCH($A796&amp;$A$781,National!$J:$J,0))</f>
        <v>0</v>
      </c>
    </row>
    <row r="798" spans="1:2" x14ac:dyDescent="0.3">
      <c r="A798" s="71" t="s">
        <v>50</v>
      </c>
      <c r="B798" s="68"/>
    </row>
    <row r="799" spans="1:2" x14ac:dyDescent="0.3">
      <c r="A799" s="67"/>
      <c r="B799" s="68"/>
    </row>
    <row r="800" spans="1:2" x14ac:dyDescent="0.3">
      <c r="A800" s="67"/>
      <c r="B800" s="121" t="s">
        <v>3</v>
      </c>
    </row>
    <row r="801" spans="1:2" x14ac:dyDescent="0.3">
      <c r="A801" s="22" t="s">
        <v>375</v>
      </c>
      <c r="B801" s="31">
        <f>INDEX(National!L:L,MATCH($A801&amp;$A$798,National!$J:$J,0))</f>
        <v>0.36636644683984798</v>
      </c>
    </row>
    <row r="802" spans="1:2" x14ac:dyDescent="0.3">
      <c r="A802" s="29" t="s">
        <v>376</v>
      </c>
      <c r="B802" s="31">
        <f>INDEX(National!L:L,MATCH($A802&amp;$A$798,National!$J:$J,0))</f>
        <v>0.58895347994727998</v>
      </c>
    </row>
    <row r="803" spans="1:2" x14ac:dyDescent="0.3">
      <c r="A803" s="22" t="s">
        <v>377</v>
      </c>
      <c r="B803" s="31">
        <f>INDEX(National!L:L,MATCH($A803&amp;$A$798,National!$J:$J,0))</f>
        <v>9.4309294130472295E-3</v>
      </c>
    </row>
    <row r="804" spans="1:2" x14ac:dyDescent="0.3">
      <c r="A804" s="22" t="s">
        <v>378</v>
      </c>
      <c r="B804" s="31">
        <f>INDEX(National!L:L,MATCH($A804&amp;$A$798,National!$J:$J,0))</f>
        <v>0</v>
      </c>
    </row>
    <row r="805" spans="1:2" x14ac:dyDescent="0.3">
      <c r="A805" s="22" t="s">
        <v>379</v>
      </c>
      <c r="B805" s="31">
        <f>INDEX(National!L:L,MATCH($A805&amp;$A$798,National!$J:$J,0))</f>
        <v>9.4309294130472295E-3</v>
      </c>
    </row>
    <row r="806" spans="1:2" x14ac:dyDescent="0.3">
      <c r="A806" s="22" t="s">
        <v>380</v>
      </c>
      <c r="B806" s="31">
        <f>INDEX(National!L:L,MATCH($A806&amp;$A$798,National!$J:$J,0))</f>
        <v>9.4309294130472295E-3</v>
      </c>
    </row>
    <row r="807" spans="1:2" x14ac:dyDescent="0.3">
      <c r="A807" s="22" t="s">
        <v>381</v>
      </c>
      <c r="B807" s="31">
        <f>INDEX(National!L:L,MATCH($A807&amp;$A$798,National!$J:$J,0))</f>
        <v>0.15831840077322601</v>
      </c>
    </row>
    <row r="808" spans="1:2" x14ac:dyDescent="0.3">
      <c r="A808" s="22" t="s">
        <v>382</v>
      </c>
      <c r="B808" s="31">
        <f>INDEX(National!L:L,MATCH($A808&amp;$A$798,National!$J:$J,0))</f>
        <v>0</v>
      </c>
    </row>
    <row r="809" spans="1:2" x14ac:dyDescent="0.3">
      <c r="A809" s="22" t="s">
        <v>383</v>
      </c>
      <c r="B809" s="31">
        <f>INDEX(National!L:L,MATCH($A809&amp;$A$798,National!$J:$J,0))</f>
        <v>1.8861858826094501E-2</v>
      </c>
    </row>
    <row r="810" spans="1:2" x14ac:dyDescent="0.3">
      <c r="A810" s="22" t="s">
        <v>384</v>
      </c>
      <c r="B810" s="31">
        <f>INDEX(National!L:L,MATCH($A810&amp;$A$798,National!$J:$J,0))</f>
        <v>0</v>
      </c>
    </row>
    <row r="811" spans="1:2" x14ac:dyDescent="0.3">
      <c r="A811" s="22" t="s">
        <v>385</v>
      </c>
      <c r="B811" s="31">
        <f>INDEX(National!L:L,MATCH($A811&amp;$A$798,National!$J:$J,0))</f>
        <v>0</v>
      </c>
    </row>
    <row r="812" spans="1:2" x14ac:dyDescent="0.3">
      <c r="A812" s="22" t="s">
        <v>386</v>
      </c>
      <c r="B812" s="31">
        <f>INDEX(National!L:L,MATCH($A812&amp;$A$798,National!$J:$J,0))</f>
        <v>0</v>
      </c>
    </row>
    <row r="813" spans="1:2" x14ac:dyDescent="0.3">
      <c r="A813" s="22" t="s">
        <v>387</v>
      </c>
      <c r="B813" s="31">
        <f>INDEX(National!L:L,MATCH($A813&amp;$A$798,National!$J:$J,0))</f>
        <v>0</v>
      </c>
    </row>
    <row r="816" spans="1:2" x14ac:dyDescent="0.3">
      <c r="A816" s="69" t="s">
        <v>400</v>
      </c>
      <c r="B816" s="70"/>
    </row>
    <row r="817" spans="1:2" x14ac:dyDescent="0.3">
      <c r="A817" s="79"/>
      <c r="B817" s="123"/>
    </row>
    <row r="818" spans="1:2" x14ac:dyDescent="0.3">
      <c r="A818" s="74"/>
      <c r="B818" s="123"/>
    </row>
    <row r="819" spans="1:2" x14ac:dyDescent="0.3">
      <c r="A819" s="71" t="s">
        <v>13</v>
      </c>
      <c r="B819" s="68"/>
    </row>
    <row r="820" spans="1:2" x14ac:dyDescent="0.3">
      <c r="A820" s="67"/>
      <c r="B820" s="68"/>
    </row>
    <row r="821" spans="1:2" x14ac:dyDescent="0.3">
      <c r="A821" s="67"/>
      <c r="B821" s="121" t="s">
        <v>3</v>
      </c>
    </row>
    <row r="822" spans="1:2" x14ac:dyDescent="0.3">
      <c r="A822" s="22" t="s">
        <v>401</v>
      </c>
      <c r="B822" s="31">
        <f>INDEX(National!L:L,MATCH($A822&amp;$A$819,National!$J:$J,0))</f>
        <v>0.47037500096150497</v>
      </c>
    </row>
    <row r="823" spans="1:2" x14ac:dyDescent="0.3">
      <c r="A823" s="29" t="s">
        <v>402</v>
      </c>
      <c r="B823" s="31">
        <f>INDEX(National!L:L,MATCH($A823&amp;$A$819,National!$J:$J,0))</f>
        <v>0.25659328801379599</v>
      </c>
    </row>
    <row r="824" spans="1:2" x14ac:dyDescent="0.3">
      <c r="A824" s="22" t="s">
        <v>403</v>
      </c>
      <c r="B824" s="31">
        <f>INDEX(National!L:L,MATCH($A824&amp;$A$819,National!$J:$J,0))</f>
        <v>1.5666183814893E-2</v>
      </c>
    </row>
    <row r="825" spans="1:2" x14ac:dyDescent="0.3">
      <c r="A825" s="22" t="s">
        <v>404</v>
      </c>
      <c r="B825" s="31">
        <f>INDEX(National!L:L,MATCH($A825&amp;$A$819,National!$J:$J,0))</f>
        <v>2.7777256621968199E-2</v>
      </c>
    </row>
    <row r="826" spans="1:2" x14ac:dyDescent="0.3">
      <c r="A826" s="22" t="s">
        <v>405</v>
      </c>
      <c r="B826" s="31">
        <f>INDEX(National!L:L,MATCH($A826&amp;$A$819,National!$J:$J,0))</f>
        <v>1.7924439295572601E-2</v>
      </c>
    </row>
    <row r="827" spans="1:2" x14ac:dyDescent="0.3">
      <c r="A827" s="22" t="s">
        <v>406</v>
      </c>
      <c r="B827" s="31">
        <f>INDEX(National!L:L,MATCH($A827&amp;$A$819,National!$J:$J,0))</f>
        <v>1.48185178020151E-2</v>
      </c>
    </row>
    <row r="828" spans="1:2" x14ac:dyDescent="0.3">
      <c r="A828" s="22" t="s">
        <v>407</v>
      </c>
      <c r="B828" s="31">
        <f>INDEX(National!L:L,MATCH($A828&amp;$A$819,National!$J:$J,0))</f>
        <v>2.0045645405259899E-2</v>
      </c>
    </row>
    <row r="829" spans="1:2" x14ac:dyDescent="0.3">
      <c r="A829" s="22" t="s">
        <v>408</v>
      </c>
      <c r="B829" s="31">
        <f>INDEX(National!L:L,MATCH($A829&amp;$A$819,National!$J:$J,0))</f>
        <v>5.5461802300714097E-2</v>
      </c>
    </row>
    <row r="830" spans="1:2" x14ac:dyDescent="0.3">
      <c r="A830" s="22" t="s">
        <v>409</v>
      </c>
      <c r="B830" s="31">
        <f>INDEX(National!L:L,MATCH($A830&amp;$A$819,National!$J:$J,0))</f>
        <v>1.5180906812482099E-3</v>
      </c>
    </row>
    <row r="831" spans="1:2" x14ac:dyDescent="0.3">
      <c r="A831" s="22" t="s">
        <v>410</v>
      </c>
      <c r="B831" s="31">
        <f>INDEX(National!L:L,MATCH($A831&amp;$A$819,National!$J:$J,0))</f>
        <v>4.3031255570416101E-2</v>
      </c>
    </row>
    <row r="832" spans="1:2" x14ac:dyDescent="0.3">
      <c r="A832" s="22" t="s">
        <v>411</v>
      </c>
      <c r="B832" s="31">
        <f>INDEX(National!L:L,MATCH($A832&amp;$A$819,National!$J:$J,0))</f>
        <v>9.8944815383949794E-2</v>
      </c>
    </row>
    <row r="833" spans="1:2" x14ac:dyDescent="0.3">
      <c r="A833" s="22" t="s">
        <v>412</v>
      </c>
      <c r="B833" s="31">
        <f>INDEX(National!L:L,MATCH($A833&amp;$A$819,National!$J:$J,0))</f>
        <v>7.31156788115971E-3</v>
      </c>
    </row>
    <row r="834" spans="1:2" x14ac:dyDescent="0.3">
      <c r="A834" s="22" t="s">
        <v>413</v>
      </c>
      <c r="B834" s="31">
        <f>INDEX(National!L:L,MATCH($A834&amp;$A$819,National!$J:$J,0))</f>
        <v>2.9439241098998099E-2</v>
      </c>
    </row>
    <row r="835" spans="1:2" x14ac:dyDescent="0.3">
      <c r="A835" s="22" t="s">
        <v>414</v>
      </c>
      <c r="B835" s="31">
        <f>INDEX(National!L:L,MATCH($A835&amp;$A$819,National!$J:$J,0))</f>
        <v>4.1613975321321498E-3</v>
      </c>
    </row>
    <row r="837" spans="1:2" x14ac:dyDescent="0.3">
      <c r="A837" s="71" t="s">
        <v>14</v>
      </c>
      <c r="B837" s="68"/>
    </row>
    <row r="838" spans="1:2" x14ac:dyDescent="0.3">
      <c r="A838" s="67"/>
      <c r="B838" s="68"/>
    </row>
    <row r="839" spans="1:2" x14ac:dyDescent="0.3">
      <c r="A839" s="67"/>
      <c r="B839" s="121" t="s">
        <v>3</v>
      </c>
    </row>
    <row r="840" spans="1:2" x14ac:dyDescent="0.3">
      <c r="A840" s="22" t="s">
        <v>401</v>
      </c>
      <c r="B840" s="31">
        <f>INDEX(National!L:L,MATCH($A840&amp;$A$837,National!$J:$J,0))</f>
        <v>0.27631950107574799</v>
      </c>
    </row>
    <row r="841" spans="1:2" x14ac:dyDescent="0.3">
      <c r="A841" s="29" t="s">
        <v>402</v>
      </c>
      <c r="B841" s="31">
        <f>INDEX(National!L:L,MATCH($A841&amp;$A$837,National!$J:$J,0))</f>
        <v>0.33374612827622802</v>
      </c>
    </row>
    <row r="842" spans="1:2" x14ac:dyDescent="0.3">
      <c r="A842" s="22" t="s">
        <v>403</v>
      </c>
      <c r="B842" s="31">
        <f>INDEX(National!L:L,MATCH($A842&amp;$A$837,National!$J:$J,0))</f>
        <v>3.6905820467427797E-2</v>
      </c>
    </row>
    <row r="843" spans="1:2" x14ac:dyDescent="0.3">
      <c r="A843" s="22" t="s">
        <v>404</v>
      </c>
      <c r="B843" s="31">
        <f>INDEX(National!L:L,MATCH($A843&amp;$A$837,National!$J:$J,0))</f>
        <v>3.05942567392198E-2</v>
      </c>
    </row>
    <row r="844" spans="1:2" x14ac:dyDescent="0.3">
      <c r="A844" s="22" t="s">
        <v>405</v>
      </c>
      <c r="B844" s="31">
        <f>INDEX(National!L:L,MATCH($A844&amp;$A$837,National!$J:$J,0))</f>
        <v>2.0906324246096401E-2</v>
      </c>
    </row>
    <row r="845" spans="1:2" x14ac:dyDescent="0.3">
      <c r="A845" s="22" t="s">
        <v>406</v>
      </c>
      <c r="B845" s="31">
        <f>INDEX(National!L:L,MATCH($A845&amp;$A$837,National!$J:$J,0))</f>
        <v>7.7982630720510204E-2</v>
      </c>
    </row>
    <row r="846" spans="1:2" x14ac:dyDescent="0.3">
      <c r="A846" s="22" t="s">
        <v>407</v>
      </c>
      <c r="B846" s="31">
        <f>INDEX(National!L:L,MATCH($A846&amp;$A$837,National!$J:$J,0))</f>
        <v>2.4809851533398999E-2</v>
      </c>
    </row>
    <row r="847" spans="1:2" x14ac:dyDescent="0.3">
      <c r="A847" s="22" t="s">
        <v>408</v>
      </c>
      <c r="B847" s="31">
        <f>INDEX(National!L:L,MATCH($A847&amp;$A$837,National!$J:$J,0))</f>
        <v>5.9302295946618198E-2</v>
      </c>
    </row>
    <row r="848" spans="1:2" x14ac:dyDescent="0.3">
      <c r="A848" s="22" t="s">
        <v>409</v>
      </c>
      <c r="B848" s="31">
        <f>INDEX(National!L:L,MATCH($A848&amp;$A$837,National!$J:$J,0))</f>
        <v>1.2347427119446901E-3</v>
      </c>
    </row>
    <row r="849" spans="1:2" x14ac:dyDescent="0.3">
      <c r="A849" s="22" t="s">
        <v>410</v>
      </c>
      <c r="B849" s="31">
        <f>INDEX(National!L:L,MATCH($A849&amp;$A$837,National!$J:$J,0))</f>
        <v>5.8315090138310197E-2</v>
      </c>
    </row>
    <row r="850" spans="1:2" x14ac:dyDescent="0.3">
      <c r="A850" s="22" t="s">
        <v>411</v>
      </c>
      <c r="B850" s="31">
        <f>INDEX(National!L:L,MATCH($A850&amp;$A$837,National!$J:$J,0))</f>
        <v>0.155529043050251</v>
      </c>
    </row>
    <row r="851" spans="1:2" x14ac:dyDescent="0.3">
      <c r="A851" s="22" t="s">
        <v>412</v>
      </c>
      <c r="B851" s="31">
        <f>INDEX(National!L:L,MATCH($A851&amp;$A$837,National!$J:$J,0))</f>
        <v>3.6199408058458001E-3</v>
      </c>
    </row>
    <row r="852" spans="1:2" x14ac:dyDescent="0.3">
      <c r="A852" s="22" t="s">
        <v>413</v>
      </c>
      <c r="B852" s="31">
        <f>INDEX(National!L:L,MATCH($A852&amp;$A$837,National!$J:$J,0))</f>
        <v>2.8796276873118001E-2</v>
      </c>
    </row>
    <row r="853" spans="1:2" x14ac:dyDescent="0.3">
      <c r="A853" s="22" t="s">
        <v>414</v>
      </c>
      <c r="B853" s="31">
        <f>INDEX(National!L:L,MATCH($A853&amp;$A$837,National!$J:$J,0))</f>
        <v>0</v>
      </c>
    </row>
    <row r="855" spans="1:2" x14ac:dyDescent="0.3">
      <c r="A855" s="71" t="s">
        <v>50</v>
      </c>
      <c r="B855" s="68"/>
    </row>
    <row r="856" spans="1:2" x14ac:dyDescent="0.3">
      <c r="A856" s="67"/>
      <c r="B856" s="68"/>
    </row>
    <row r="857" spans="1:2" x14ac:dyDescent="0.3">
      <c r="A857" s="67"/>
      <c r="B857" s="121" t="s">
        <v>3</v>
      </c>
    </row>
    <row r="858" spans="1:2" x14ac:dyDescent="0.3">
      <c r="A858" s="22" t="s">
        <v>401</v>
      </c>
      <c r="B858" s="31">
        <f>INDEX(National!L:L,MATCH($A858&amp;$A$855,National!$J:$J,0))</f>
        <v>0.46803628404902298</v>
      </c>
    </row>
    <row r="859" spans="1:2" x14ac:dyDescent="0.3">
      <c r="A859" s="29" t="s">
        <v>402</v>
      </c>
      <c r="B859" s="31">
        <f>INDEX(National!L:L,MATCH($A859&amp;$A$855,National!$J:$J,0))</f>
        <v>0.30441901254660197</v>
      </c>
    </row>
    <row r="860" spans="1:2" x14ac:dyDescent="0.3">
      <c r="A860" s="22" t="s">
        <v>403</v>
      </c>
      <c r="B860" s="31">
        <f>INDEX(National!L:L,MATCH($A860&amp;$A$855,National!$J:$J,0))</f>
        <v>3.81178829358935E-2</v>
      </c>
    </row>
    <row r="861" spans="1:2" x14ac:dyDescent="0.3">
      <c r="A861" s="22" t="s">
        <v>404</v>
      </c>
      <c r="B861" s="31">
        <f>INDEX(National!L:L,MATCH($A861&amp;$A$855,National!$J:$J,0))</f>
        <v>1.4549957898141201E-2</v>
      </c>
    </row>
    <row r="862" spans="1:2" x14ac:dyDescent="0.3">
      <c r="A862" s="22" t="s">
        <v>405</v>
      </c>
      <c r="B862" s="31">
        <f>INDEX(National!L:L,MATCH($A862&amp;$A$855,National!$J:$J,0))</f>
        <v>4.7246426205449403E-3</v>
      </c>
    </row>
    <row r="863" spans="1:2" x14ac:dyDescent="0.3">
      <c r="A863" s="22" t="s">
        <v>406</v>
      </c>
      <c r="B863" s="31">
        <f>INDEX(National!L:L,MATCH($A863&amp;$A$855,National!$J:$J,0))</f>
        <v>4.7943218886089801E-2</v>
      </c>
    </row>
    <row r="864" spans="1:2" x14ac:dyDescent="0.3">
      <c r="A864" s="22" t="s">
        <v>407</v>
      </c>
      <c r="B864" s="31">
        <f>INDEX(National!L:L,MATCH($A864&amp;$A$855,National!$J:$J,0))</f>
        <v>0</v>
      </c>
    </row>
    <row r="865" spans="1:2" x14ac:dyDescent="0.3">
      <c r="A865" s="22" t="s">
        <v>408</v>
      </c>
      <c r="B865" s="31">
        <f>INDEX(National!L:L,MATCH($A865&amp;$A$855,National!$J:$J,0))</f>
        <v>2.0702380611152E-2</v>
      </c>
    </row>
    <row r="866" spans="1:2" x14ac:dyDescent="0.3">
      <c r="A866" s="22" t="s">
        <v>409</v>
      </c>
      <c r="B866" s="31">
        <f>INDEX(National!L:L,MATCH($A866&amp;$A$855,National!$J:$J,0))</f>
        <v>9.2809766672558493E-3</v>
      </c>
    </row>
    <row r="867" spans="1:2" x14ac:dyDescent="0.3">
      <c r="A867" s="22" t="s">
        <v>410</v>
      </c>
      <c r="B867" s="31">
        <f>INDEX(National!L:L,MATCH($A867&amp;$A$855,National!$J:$J,0))</f>
        <v>5.1894934136653699E-2</v>
      </c>
    </row>
    <row r="868" spans="1:2" x14ac:dyDescent="0.3">
      <c r="A868" s="22" t="s">
        <v>411</v>
      </c>
      <c r="B868" s="31">
        <f>INDEX(National!L:L,MATCH($A868&amp;$A$855,National!$J:$J,0))</f>
        <v>9.2719992946909899E-2</v>
      </c>
    </row>
    <row r="869" spans="1:2" x14ac:dyDescent="0.3">
      <c r="A869" s="22" t="s">
        <v>412</v>
      </c>
      <c r="B869" s="31">
        <f>INDEX(National!L:L,MATCH($A869&amp;$A$855,National!$J:$J,0))</f>
        <v>1.01038728133644E-2</v>
      </c>
    </row>
    <row r="870" spans="1:2" x14ac:dyDescent="0.3">
      <c r="A870" s="22" t="s">
        <v>413</v>
      </c>
      <c r="B870" s="31">
        <f>INDEX(National!L:L,MATCH($A870&amp;$A$855,National!$J:$J,0))</f>
        <v>9.1539692814756393E-3</v>
      </c>
    </row>
    <row r="871" spans="1:2" x14ac:dyDescent="0.3">
      <c r="A871" s="22" t="s">
        <v>414</v>
      </c>
      <c r="B871" s="31">
        <f>INDEX(National!L:L,MATCH($A871&amp;$A$855,National!$J:$J,0))</f>
        <v>0</v>
      </c>
    </row>
    <row r="874" spans="1:2" x14ac:dyDescent="0.3">
      <c r="A874" s="69" t="s">
        <v>431</v>
      </c>
      <c r="B874" s="70"/>
    </row>
    <row r="875" spans="1:2" x14ac:dyDescent="0.3">
      <c r="A875" s="74"/>
      <c r="B875" s="123"/>
    </row>
    <row r="876" spans="1:2" x14ac:dyDescent="0.3">
      <c r="A876" s="71" t="s">
        <v>13</v>
      </c>
      <c r="B876" s="68"/>
    </row>
    <row r="877" spans="1:2" x14ac:dyDescent="0.3">
      <c r="A877" s="67"/>
      <c r="B877" s="68"/>
    </row>
    <row r="878" spans="1:2" x14ac:dyDescent="0.3">
      <c r="A878" s="67"/>
      <c r="B878" s="121" t="s">
        <v>3</v>
      </c>
    </row>
    <row r="879" spans="1:2" x14ac:dyDescent="0.3">
      <c r="A879" s="22" t="s">
        <v>432</v>
      </c>
      <c r="B879" s="31">
        <f>INDEX(National!L:L,MATCH($A879&amp;$A$876,National!$J:$J,0))</f>
        <v>8.4798083403823804E-2</v>
      </c>
    </row>
    <row r="880" spans="1:2" x14ac:dyDescent="0.3">
      <c r="A880" s="29" t="s">
        <v>433</v>
      </c>
      <c r="B880" s="31">
        <f>INDEX(National!L:L,MATCH($A880&amp;$A$876,National!$J:$J,0))</f>
        <v>0.16428225727898399</v>
      </c>
    </row>
    <row r="881" spans="1:2" x14ac:dyDescent="0.3">
      <c r="A881" s="22" t="s">
        <v>434</v>
      </c>
      <c r="B881" s="31">
        <f>INDEX(National!L:L,MATCH($A881&amp;$A$876,National!$J:$J,0))</f>
        <v>0.54766539523903301</v>
      </c>
    </row>
    <row r="882" spans="1:2" x14ac:dyDescent="0.3">
      <c r="A882" s="22" t="s">
        <v>435</v>
      </c>
      <c r="B882" s="31">
        <f>INDEX(National!L:L,MATCH($A882&amp;$A$876,National!$J:$J,0))</f>
        <v>0.149192863092622</v>
      </c>
    </row>
    <row r="883" spans="1:2" x14ac:dyDescent="0.3">
      <c r="A883" s="22" t="s">
        <v>436</v>
      </c>
      <c r="B883" s="31">
        <f>INDEX(National!L:L,MATCH($A883&amp;$A$876,National!$J:$J,0))</f>
        <v>0.26525560016218702</v>
      </c>
    </row>
    <row r="884" spans="1:2" x14ac:dyDescent="0.3">
      <c r="A884" s="22" t="s">
        <v>437</v>
      </c>
      <c r="B884" s="31">
        <f>INDEX(National!L:L,MATCH($A884&amp;$A$876,National!$J:$J,0))</f>
        <v>0.19281152614703101</v>
      </c>
    </row>
    <row r="885" spans="1:2" x14ac:dyDescent="0.3">
      <c r="A885" s="22" t="s">
        <v>438</v>
      </c>
      <c r="B885" s="31">
        <f>INDEX(National!L:L,MATCH($A885&amp;$A$876,National!$J:$J,0))</f>
        <v>0.51014939392477499</v>
      </c>
    </row>
    <row r="886" spans="1:2" x14ac:dyDescent="0.3">
      <c r="A886" s="22" t="s">
        <v>439</v>
      </c>
      <c r="B886" s="31">
        <f>INDEX(National!L:L,MATCH($A886&amp;$A$876,National!$J:$J,0))</f>
        <v>0.34995969101304802</v>
      </c>
    </row>
    <row r="887" spans="1:2" x14ac:dyDescent="0.3">
      <c r="A887" s="22" t="s">
        <v>440</v>
      </c>
      <c r="B887" s="31">
        <f>INDEX(National!L:L,MATCH($A887&amp;$A$876,National!$J:$J,0))</f>
        <v>1.5565210909380799E-2</v>
      </c>
    </row>
    <row r="888" spans="1:2" x14ac:dyDescent="0.3">
      <c r="A888" s="22" t="s">
        <v>441</v>
      </c>
      <c r="B888" s="31">
        <f>INDEX(National!L:L,MATCH($A888&amp;$A$876,National!$J:$J,0))</f>
        <v>9.6058174953301302E-3</v>
      </c>
    </row>
    <row r="889" spans="1:2" x14ac:dyDescent="0.3">
      <c r="A889" s="22" t="s">
        <v>442</v>
      </c>
      <c r="B889" s="31">
        <f>INDEX(National!L:L,MATCH($A889&amp;$A$876,National!$J:$J,0))</f>
        <v>4.9483980367018396E-4</v>
      </c>
    </row>
    <row r="890" spans="1:2" x14ac:dyDescent="0.3">
      <c r="A890" s="22" t="s">
        <v>443</v>
      </c>
      <c r="B890" s="31">
        <f>INDEX(National!L:L,MATCH($A890&amp;$A$876,National!$J:$J,0))</f>
        <v>3.5756731200269698E-3</v>
      </c>
    </row>
    <row r="891" spans="1:2" x14ac:dyDescent="0.3">
      <c r="A891" s="22" t="s">
        <v>444</v>
      </c>
      <c r="B891" s="31">
        <f>INDEX(National!L:L,MATCH($A891&amp;$A$876,National!$J:$J,0))</f>
        <v>1.7215371149726499E-2</v>
      </c>
    </row>
    <row r="892" spans="1:2" x14ac:dyDescent="0.3">
      <c r="A892" s="22" t="s">
        <v>445</v>
      </c>
      <c r="B892" s="31">
        <f>INDEX(National!L:L,MATCH($A892&amp;$A$876,National!$J:$J,0))</f>
        <v>1.1640549199112799E-2</v>
      </c>
    </row>
    <row r="893" spans="1:2" x14ac:dyDescent="0.3">
      <c r="A893" s="22" t="s">
        <v>446</v>
      </c>
      <c r="B893" s="31">
        <f>INDEX(National!L:L,MATCH($A893&amp;$A$876,National!$J:$J,0))</f>
        <v>0</v>
      </c>
    </row>
    <row r="894" spans="1:2" x14ac:dyDescent="0.3">
      <c r="A894" s="73" t="s">
        <v>447</v>
      </c>
      <c r="B894" s="31">
        <f>INDEX(National!L:L,MATCH($A894&amp;$A$876,National!$J:$J,0))</f>
        <v>8.6001202093547294E-2</v>
      </c>
    </row>
    <row r="895" spans="1:2" x14ac:dyDescent="0.3">
      <c r="A895" s="67" t="s">
        <v>448</v>
      </c>
      <c r="B895" s="31">
        <f>INDEX(National!L:L,MATCH($A895&amp;$A$876,National!$J:$J,0))</f>
        <v>6.4230219381834599E-3</v>
      </c>
    </row>
    <row r="896" spans="1:2" x14ac:dyDescent="0.3">
      <c r="A896" s="67" t="s">
        <v>449</v>
      </c>
      <c r="B896" s="31">
        <f>INDEX(National!L:L,MATCH($A896&amp;$A$876,National!$J:$J,0))</f>
        <v>1.9937356470399601E-2</v>
      </c>
    </row>
    <row r="897" spans="1:2" x14ac:dyDescent="0.3">
      <c r="A897" s="22" t="s">
        <v>450</v>
      </c>
      <c r="B897" s="31">
        <f>INDEX(National!L:L,MATCH($A897&amp;$A$876,National!$J:$J,0))</f>
        <v>5.6793893782834297E-3</v>
      </c>
    </row>
    <row r="899" spans="1:2" x14ac:dyDescent="0.3">
      <c r="A899" s="71" t="s">
        <v>14</v>
      </c>
      <c r="B899" s="68"/>
    </row>
    <row r="900" spans="1:2" x14ac:dyDescent="0.3">
      <c r="A900" s="67"/>
      <c r="B900" s="68"/>
    </row>
    <row r="901" spans="1:2" x14ac:dyDescent="0.3">
      <c r="A901" s="67"/>
      <c r="B901" s="121" t="s">
        <v>3</v>
      </c>
    </row>
    <row r="902" spans="1:2" x14ac:dyDescent="0.3">
      <c r="A902" s="22" t="s">
        <v>432</v>
      </c>
      <c r="B902" s="31">
        <f>INDEX(National!L:L,MATCH($A902&amp;$A$899,National!$J:$J,0))</f>
        <v>0.128058550407668</v>
      </c>
    </row>
    <row r="903" spans="1:2" x14ac:dyDescent="0.3">
      <c r="A903" s="29" t="s">
        <v>433</v>
      </c>
      <c r="B903" s="31">
        <f>INDEX(National!L:L,MATCH($A903&amp;$A$899,National!$J:$J,0))</f>
        <v>0.23042277650454099</v>
      </c>
    </row>
    <row r="904" spans="1:2" x14ac:dyDescent="0.3">
      <c r="A904" s="22" t="s">
        <v>434</v>
      </c>
      <c r="B904" s="31">
        <f>INDEX(National!L:L,MATCH($A904&amp;$A$899,National!$J:$J,0))</f>
        <v>0.57513582382134798</v>
      </c>
    </row>
    <row r="905" spans="1:2" x14ac:dyDescent="0.3">
      <c r="A905" s="22" t="s">
        <v>435</v>
      </c>
      <c r="B905" s="31">
        <f>INDEX(National!L:L,MATCH($A905&amp;$A$899,National!$J:$J,0))</f>
        <v>0.16250531812687899</v>
      </c>
    </row>
    <row r="906" spans="1:2" x14ac:dyDescent="0.3">
      <c r="A906" s="22" t="s">
        <v>436</v>
      </c>
      <c r="B906" s="31">
        <f>INDEX(National!L:L,MATCH($A906&amp;$A$899,National!$J:$J,0))</f>
        <v>0.24926620491736801</v>
      </c>
    </row>
    <row r="907" spans="1:2" x14ac:dyDescent="0.3">
      <c r="A907" s="22" t="s">
        <v>437</v>
      </c>
      <c r="B907" s="31">
        <f>INDEX(National!L:L,MATCH($A907&amp;$A$899,National!$J:$J,0))</f>
        <v>0.18028542236137399</v>
      </c>
    </row>
    <row r="908" spans="1:2" x14ac:dyDescent="0.3">
      <c r="A908" s="22" t="s">
        <v>438</v>
      </c>
      <c r="B908" s="31">
        <f>INDEX(National!L:L,MATCH($A908&amp;$A$899,National!$J:$J,0))</f>
        <v>0.50797304465877402</v>
      </c>
    </row>
    <row r="909" spans="1:2" x14ac:dyDescent="0.3">
      <c r="A909" s="22" t="s">
        <v>439</v>
      </c>
      <c r="B909" s="31">
        <f>INDEX(National!L:L,MATCH($A909&amp;$A$899,National!$J:$J,0))</f>
        <v>0.35725988604730002</v>
      </c>
    </row>
    <row r="910" spans="1:2" x14ac:dyDescent="0.3">
      <c r="A910" s="22" t="s">
        <v>440</v>
      </c>
      <c r="B910" s="31">
        <f>INDEX(National!L:L,MATCH($A910&amp;$A$899,National!$J:$J,0))</f>
        <v>3.08203300464489E-2</v>
      </c>
    </row>
    <row r="911" spans="1:2" x14ac:dyDescent="0.3">
      <c r="A911" s="22" t="s">
        <v>441</v>
      </c>
      <c r="B911" s="31">
        <f>INDEX(National!L:L,MATCH($A911&amp;$A$899,National!$J:$J,0))</f>
        <v>1.49640381338801E-2</v>
      </c>
    </row>
    <row r="912" spans="1:2" x14ac:dyDescent="0.3">
      <c r="A912" s="22" t="s">
        <v>442</v>
      </c>
      <c r="B912" s="31">
        <f>INDEX(National!L:L,MATCH($A912&amp;$A$899,National!$J:$J,0))</f>
        <v>2.8373592353343399E-3</v>
      </c>
    </row>
    <row r="913" spans="1:2" x14ac:dyDescent="0.3">
      <c r="A913" s="22" t="s">
        <v>443</v>
      </c>
      <c r="B913" s="31">
        <f>INDEX(National!L:L,MATCH($A913&amp;$A$899,National!$J:$J,0))</f>
        <v>5.8633383955310802E-3</v>
      </c>
    </row>
    <row r="914" spans="1:2" x14ac:dyDescent="0.3">
      <c r="A914" s="22" t="s">
        <v>444</v>
      </c>
      <c r="B914" s="31">
        <f>INDEX(National!L:L,MATCH($A914&amp;$A$899,National!$J:$J,0))</f>
        <v>1.3219621106274599E-2</v>
      </c>
    </row>
    <row r="915" spans="1:2" x14ac:dyDescent="0.3">
      <c r="A915" s="22" t="s">
        <v>445</v>
      </c>
      <c r="B915" s="31">
        <f>INDEX(National!L:L,MATCH($A915&amp;$A$899,National!$J:$J,0))</f>
        <v>1.12598099980461E-2</v>
      </c>
    </row>
    <row r="916" spans="1:2" x14ac:dyDescent="0.3">
      <c r="A916" s="22" t="s">
        <v>446</v>
      </c>
      <c r="B916" s="31">
        <f>INDEX(National!L:L,MATCH($A916&amp;$A$899,National!$J:$J,0))</f>
        <v>0</v>
      </c>
    </row>
    <row r="917" spans="1:2" x14ac:dyDescent="0.3">
      <c r="A917" s="73" t="s">
        <v>447</v>
      </c>
      <c r="B917" s="31">
        <f>INDEX(National!L:L,MATCH($A917&amp;$A$899,National!$J:$J,0))</f>
        <v>7.5446110149400003E-2</v>
      </c>
    </row>
    <row r="918" spans="1:2" x14ac:dyDescent="0.3">
      <c r="A918" s="67" t="s">
        <v>448</v>
      </c>
      <c r="B918" s="31">
        <f>INDEX(National!L:L,MATCH($A918&amp;$A$899,National!$J:$J,0))</f>
        <v>2.48941533903622E-2</v>
      </c>
    </row>
    <row r="919" spans="1:2" x14ac:dyDescent="0.3">
      <c r="A919" s="67" t="s">
        <v>449</v>
      </c>
      <c r="B919" s="31">
        <f>INDEX(National!L:L,MATCH($A919&amp;$A$899,National!$J:$J,0))</f>
        <v>4.0421323535204001E-2</v>
      </c>
    </row>
    <row r="920" spans="1:2" x14ac:dyDescent="0.3">
      <c r="A920" s="22" t="s">
        <v>450</v>
      </c>
      <c r="B920" s="31">
        <f>INDEX(National!L:L,MATCH($A920&amp;$A$899,National!$J:$J,0))</f>
        <v>1.2347427119446901E-3</v>
      </c>
    </row>
    <row r="922" spans="1:2" x14ac:dyDescent="0.3">
      <c r="A922" s="71" t="s">
        <v>50</v>
      </c>
      <c r="B922" s="68"/>
    </row>
    <row r="923" spans="1:2" x14ac:dyDescent="0.3">
      <c r="A923" s="67"/>
      <c r="B923" s="68"/>
    </row>
    <row r="924" spans="1:2" x14ac:dyDescent="0.3">
      <c r="A924" s="67"/>
      <c r="B924" s="121" t="s">
        <v>3</v>
      </c>
    </row>
    <row r="925" spans="1:2" x14ac:dyDescent="0.3">
      <c r="A925" s="22" t="s">
        <v>432</v>
      </c>
      <c r="B925" s="31">
        <f>INDEX(National!L:L,MATCH($A925&amp;$A$922,National!$J:$J,0))</f>
        <v>7.5675614103112701E-2</v>
      </c>
    </row>
    <row r="926" spans="1:2" x14ac:dyDescent="0.3">
      <c r="A926" s="29" t="s">
        <v>433</v>
      </c>
      <c r="B926" s="31">
        <f>INDEX(National!L:L,MATCH($A926&amp;$A$922,National!$J:$J,0))</f>
        <v>0.15822744630892099</v>
      </c>
    </row>
    <row r="927" spans="1:2" x14ac:dyDescent="0.3">
      <c r="A927" s="22" t="s">
        <v>434</v>
      </c>
      <c r="B927" s="31">
        <f>INDEX(National!L:L,MATCH($A927&amp;$A$922,National!$J:$J,0))</f>
        <v>0.44452732254348298</v>
      </c>
    </row>
    <row r="928" spans="1:2" x14ac:dyDescent="0.3">
      <c r="A928" s="22" t="s">
        <v>435</v>
      </c>
      <c r="B928" s="31">
        <f>INDEX(National!L:L,MATCH($A928&amp;$A$922,National!$J:$J,0))</f>
        <v>5.6001012429333301E-2</v>
      </c>
    </row>
    <row r="929" spans="1:2" x14ac:dyDescent="0.3">
      <c r="A929" s="22" t="s">
        <v>436</v>
      </c>
      <c r="B929" s="31">
        <f>INDEX(National!L:L,MATCH($A929&amp;$A$922,National!$J:$J,0))</f>
        <v>7.5148319739428704E-2</v>
      </c>
    </row>
    <row r="930" spans="1:2" x14ac:dyDescent="0.3">
      <c r="A930" s="22" t="s">
        <v>437</v>
      </c>
      <c r="B930" s="31">
        <f>INDEX(National!L:L,MATCH($A930&amp;$A$922,National!$J:$J,0))</f>
        <v>4.2201924861082402E-2</v>
      </c>
    </row>
    <row r="931" spans="1:2" x14ac:dyDescent="0.3">
      <c r="A931" s="22" t="s">
        <v>438</v>
      </c>
      <c r="B931" s="31">
        <f>INDEX(National!L:L,MATCH($A931&amp;$A$922,National!$J:$J,0))</f>
        <v>0.21313643832502499</v>
      </c>
    </row>
    <row r="932" spans="1:2" x14ac:dyDescent="0.3">
      <c r="A932" s="22" t="s">
        <v>439</v>
      </c>
      <c r="B932" s="31">
        <f>INDEX(National!L:L,MATCH($A932&amp;$A$922,National!$J:$J,0))</f>
        <v>0.274762823581296</v>
      </c>
    </row>
    <row r="933" spans="1:2" x14ac:dyDescent="0.3">
      <c r="A933" s="22" t="s">
        <v>440</v>
      </c>
      <c r="B933" s="31">
        <f>INDEX(National!L:L,MATCH($A933&amp;$A$922,National!$J:$J,0))</f>
        <v>3.9422086632208399E-2</v>
      </c>
    </row>
    <row r="934" spans="1:2" x14ac:dyDescent="0.3">
      <c r="A934" s="22" t="s">
        <v>441</v>
      </c>
      <c r="B934" s="31">
        <f>INDEX(National!L:L,MATCH($A934&amp;$A$922,National!$J:$J,0))</f>
        <v>4.3908176924044301E-4</v>
      </c>
    </row>
    <row r="935" spans="1:2" x14ac:dyDescent="0.3">
      <c r="A935" s="22" t="s">
        <v>442</v>
      </c>
      <c r="B935" s="31">
        <f>INDEX(National!L:L,MATCH($A935&amp;$A$922,National!$J:$J,0))</f>
        <v>0</v>
      </c>
    </row>
    <row r="936" spans="1:2" x14ac:dyDescent="0.3">
      <c r="A936" s="22" t="s">
        <v>443</v>
      </c>
      <c r="B936" s="31">
        <f>INDEX(National!L:L,MATCH($A936&amp;$A$922,National!$J:$J,0))</f>
        <v>5.1906149466644701E-2</v>
      </c>
    </row>
    <row r="937" spans="1:2" x14ac:dyDescent="0.3">
      <c r="A937" s="22" t="s">
        <v>444</v>
      </c>
      <c r="B937" s="31">
        <f>INDEX(National!L:L,MATCH($A937&amp;$A$922,National!$J:$J,0))</f>
        <v>4.3908176924044301E-4</v>
      </c>
    </row>
    <row r="938" spans="1:2" x14ac:dyDescent="0.3">
      <c r="A938" s="22" t="s">
        <v>445</v>
      </c>
      <c r="B938" s="31">
        <f>INDEX(National!L:L,MATCH($A938&amp;$A$922,National!$J:$J,0))</f>
        <v>1.45412696374673E-2</v>
      </c>
    </row>
    <row r="939" spans="1:2" x14ac:dyDescent="0.3">
      <c r="A939" s="22" t="s">
        <v>446</v>
      </c>
      <c r="B939" s="31">
        <f>INDEX(National!L:L,MATCH($A939&amp;$A$922,National!$J:$J,0))</f>
        <v>3.5964985693467601E-2</v>
      </c>
    </row>
    <row r="940" spans="1:2" x14ac:dyDescent="0.3">
      <c r="A940" s="73" t="s">
        <v>447</v>
      </c>
      <c r="B940" s="31">
        <f>INDEX(National!L:L,MATCH($A940&amp;$A$922,National!$J:$J,0))</f>
        <v>0.18246088842612801</v>
      </c>
    </row>
    <row r="941" spans="1:2" x14ac:dyDescent="0.3">
      <c r="A941" s="67" t="s">
        <v>448</v>
      </c>
      <c r="B941" s="31">
        <f>INDEX(National!L:L,MATCH($A941&amp;$A$922,National!$J:$J,0))</f>
        <v>8.4580805211472605E-3</v>
      </c>
    </row>
    <row r="942" spans="1:2" x14ac:dyDescent="0.3">
      <c r="A942" s="67" t="s">
        <v>449</v>
      </c>
      <c r="B942" s="31">
        <f>INDEX(National!L:L,MATCH($A942&amp;$A$922,National!$J:$J,0))</f>
        <v>6.8662703529889693E-2</v>
      </c>
    </row>
    <row r="943" spans="1:2" x14ac:dyDescent="0.3">
      <c r="A943" s="22" t="s">
        <v>450</v>
      </c>
      <c r="B943" s="31">
        <f>INDEX(National!L:L,MATCH($A943&amp;$A$922,National!$J:$J,0))</f>
        <v>2.5459921981887401E-3</v>
      </c>
    </row>
    <row r="945" spans="1:3" x14ac:dyDescent="0.3">
      <c r="A945" s="69" t="s">
        <v>781</v>
      </c>
    </row>
    <row r="946" spans="1:3" x14ac:dyDescent="0.3">
      <c r="A946" s="71" t="s">
        <v>13</v>
      </c>
    </row>
    <row r="947" spans="1:3" x14ac:dyDescent="0.3">
      <c r="B947" s="121" t="s">
        <v>3</v>
      </c>
    </row>
    <row r="948" spans="1:3" s="104" customFormat="1" x14ac:dyDescent="0.3">
      <c r="B948" s="125"/>
      <c r="C948" s="22"/>
    </row>
    <row r="949" spans="1:3" x14ac:dyDescent="0.3">
      <c r="A949" s="117" t="s">
        <v>782</v>
      </c>
      <c r="B949" s="31">
        <f>INDEX(National!L:L,MATCH($A949&amp;$A$946, National!$J:$J,0))</f>
        <v>2.8792345595016699E-3</v>
      </c>
    </row>
    <row r="950" spans="1:3" x14ac:dyDescent="0.3">
      <c r="A950" s="117" t="s">
        <v>783</v>
      </c>
      <c r="B950" s="31">
        <f>INDEX(National!L:L,MATCH($A950&amp;$A$946, National!$J:$J,0))</f>
        <v>7.38128345970346E-3</v>
      </c>
    </row>
    <row r="951" spans="1:3" x14ac:dyDescent="0.3">
      <c r="A951" s="117" t="s">
        <v>784</v>
      </c>
      <c r="B951" s="31">
        <f>INDEX(National!L:L,MATCH($A951&amp;$A$946, National!$J:$J,0))</f>
        <v>9.4818651993561608E-3</v>
      </c>
    </row>
    <row r="952" spans="1:3" x14ac:dyDescent="0.3">
      <c r="A952" s="117" t="s">
        <v>785</v>
      </c>
      <c r="B952" s="31">
        <f>INDEX(National!L:L,MATCH($A952&amp;$A$946, National!$J:$J,0))</f>
        <v>1.5973473949046298E-2</v>
      </c>
    </row>
    <row r="953" spans="1:3" x14ac:dyDescent="0.3">
      <c r="A953" s="117" t="s">
        <v>786</v>
      </c>
      <c r="B953" s="31">
        <f>INDEX(National!L:L,MATCH($A953&amp;$A$946, National!$J:$J,0))</f>
        <v>1.72222516617171E-3</v>
      </c>
    </row>
    <row r="954" spans="1:3" x14ac:dyDescent="0.3">
      <c r="A954" s="117" t="s">
        <v>787</v>
      </c>
      <c r="B954" s="31">
        <f>INDEX(National!L:L,MATCH($A954&amp;$A$946, National!$J:$J,0))</f>
        <v>9.3867785569069198E-4</v>
      </c>
    </row>
    <row r="955" spans="1:3" x14ac:dyDescent="0.3">
      <c r="A955" s="117" t="s">
        <v>788</v>
      </c>
      <c r="B955" s="31">
        <f>INDEX(National!L:L,MATCH($A955&amp;$A$946, National!$J:$J,0))</f>
        <v>7.2294618686157995E-4</v>
      </c>
    </row>
    <row r="956" spans="1:3" x14ac:dyDescent="0.3">
      <c r="A956" s="117" t="s">
        <v>789</v>
      </c>
      <c r="B956" s="31">
        <f>INDEX(National!L:L,MATCH($A956&amp;$A$946, National!$J:$J,0))</f>
        <v>4.0769205232554602E-3</v>
      </c>
    </row>
    <row r="957" spans="1:3" x14ac:dyDescent="0.3">
      <c r="A957" s="117" t="s">
        <v>790</v>
      </c>
      <c r="B957" s="31">
        <f>INDEX(National!L:L,MATCH($A957&amp;$A$946, National!$J:$J,0))</f>
        <v>6.0872935720346398E-4</v>
      </c>
    </row>
    <row r="958" spans="1:3" x14ac:dyDescent="0.3">
      <c r="A958" s="117" t="s">
        <v>791</v>
      </c>
      <c r="B958" s="31">
        <f>INDEX(National!L:L,MATCH($A958&amp;$A$946, National!$J:$J,0))</f>
        <v>6.6406475709409804E-4</v>
      </c>
    </row>
    <row r="959" spans="1:3" x14ac:dyDescent="0.3">
      <c r="A959" s="117" t="s">
        <v>792</v>
      </c>
      <c r="B959" s="31">
        <f>INDEX(National!L:L,MATCH($A959&amp;$A$946, National!$J:$J,0))</f>
        <v>1.7138206909741501E-3</v>
      </c>
    </row>
    <row r="960" spans="1:3" x14ac:dyDescent="0.3">
      <c r="A960" s="117" t="s">
        <v>793</v>
      </c>
      <c r="B960" s="31">
        <f>INDEX(National!L:L,MATCH($A960&amp;$A$946, National!$J:$J,0))</f>
        <v>4.0373162577223096E-3</v>
      </c>
    </row>
    <row r="961" spans="1:2" x14ac:dyDescent="0.3">
      <c r="A961" s="117" t="s">
        <v>794</v>
      </c>
      <c r="B961" s="31">
        <f>INDEX(National!L:L,MATCH($A961&amp;$A$946, National!$J:$J,0))</f>
        <v>0.921562007067526</v>
      </c>
    </row>
    <row r="962" spans="1:2" x14ac:dyDescent="0.3">
      <c r="A962" s="117" t="s">
        <v>795</v>
      </c>
      <c r="B962" s="31">
        <f>INDEX(National!L:L,MATCH($A962&amp;$A$946, National!$J:$J,0))</f>
        <v>1.3459252877353999E-3</v>
      </c>
    </row>
    <row r="963" spans="1:2" x14ac:dyDescent="0.3">
      <c r="A963" s="117" t="s">
        <v>796</v>
      </c>
      <c r="B963" s="31">
        <f>INDEX(National!L:L,MATCH($A963&amp;$A$946, National!$J:$J,0))</f>
        <v>7.6395082790331297E-4</v>
      </c>
    </row>
    <row r="964" spans="1:2" x14ac:dyDescent="0.3">
      <c r="A964" s="117" t="s">
        <v>797</v>
      </c>
      <c r="B964" s="31">
        <f>INDEX(National!L:L,MATCH($A964&amp;$A$946, National!$J:$J,0))</f>
        <v>0.22814822285328801</v>
      </c>
    </row>
    <row r="965" spans="1:2" x14ac:dyDescent="0.3">
      <c r="A965" s="117" t="s">
        <v>798</v>
      </c>
      <c r="B965" s="31">
        <f>INDEX(National!L:L,MATCH($A965&amp;$A$946, National!$J:$J,0))</f>
        <v>8.9284443205053E-3</v>
      </c>
    </row>
    <row r="966" spans="1:2" x14ac:dyDescent="0.3">
      <c r="A966" s="117" t="s">
        <v>799</v>
      </c>
      <c r="B966" s="31">
        <f>INDEX(National!L:L,MATCH($A966&amp;$A$946, National!$J:$J,0))</f>
        <v>6.7547546536080895E-4</v>
      </c>
    </row>
    <row r="967" spans="1:2" x14ac:dyDescent="0.3">
      <c r="A967" s="117" t="s">
        <v>800</v>
      </c>
      <c r="B967" s="31">
        <f>INDEX(National!L:L,MATCH($A967&amp;$A$946, National!$J:$J,0))</f>
        <v>0.231751382980001</v>
      </c>
    </row>
    <row r="969" spans="1:2" x14ac:dyDescent="0.3">
      <c r="A969" s="71" t="s">
        <v>512</v>
      </c>
      <c r="B969" s="121" t="s">
        <v>3</v>
      </c>
    </row>
    <row r="971" spans="1:2" x14ac:dyDescent="0.3">
      <c r="A971" s="117" t="s">
        <v>782</v>
      </c>
      <c r="B971" s="31">
        <f>INDEX(National!L:L,MATCH($A971&amp;$A$969, National!$J:$J,0))</f>
        <v>0.25609183208096598</v>
      </c>
    </row>
    <row r="972" spans="1:2" x14ac:dyDescent="0.3">
      <c r="A972" s="117" t="s">
        <v>783</v>
      </c>
      <c r="B972" s="31">
        <f>INDEX(National!L:L,MATCH($A972&amp;$A$969, National!$J:$J,0))</f>
        <v>4.3132311280797003E-3</v>
      </c>
    </row>
    <row r="973" spans="1:2" x14ac:dyDescent="0.3">
      <c r="A973" s="117" t="s">
        <v>784</v>
      </c>
      <c r="B973" s="31">
        <f>INDEX(National!L:L,MATCH($A973&amp;$A$969, National!$J:$J,0))</f>
        <v>5.5575667958927804E-3</v>
      </c>
    </row>
    <row r="974" spans="1:2" x14ac:dyDescent="0.3">
      <c r="A974" s="117" t="s">
        <v>785</v>
      </c>
      <c r="B974" s="31">
        <f>INDEX(National!L:L,MATCH($A974&amp;$A$969, National!$J:$J,0))</f>
        <v>2.9256512784212499E-2</v>
      </c>
    </row>
    <row r="975" spans="1:2" x14ac:dyDescent="0.3">
      <c r="A975" s="117" t="s">
        <v>786</v>
      </c>
      <c r="B975" s="31">
        <f>INDEX(National!L:L,MATCH($A975&amp;$A$969, National!$J:$J,0))</f>
        <v>6.8250861230824897E-3</v>
      </c>
    </row>
    <row r="976" spans="1:2" x14ac:dyDescent="0.3">
      <c r="A976" s="117" t="s">
        <v>787</v>
      </c>
      <c r="B976" s="31">
        <f>INDEX(National!L:L,MATCH($A976&amp;$A$969, National!$J:$J,0))</f>
        <v>1.11022302462516E-16</v>
      </c>
    </row>
    <row r="977" spans="1:2" x14ac:dyDescent="0.3">
      <c r="A977" s="117" t="s">
        <v>788</v>
      </c>
      <c r="B977" s="31">
        <f>INDEX(National!L:L,MATCH($A977&amp;$A$969, National!$J:$J,0))</f>
        <v>1.11022302462516E-16</v>
      </c>
    </row>
    <row r="978" spans="1:2" x14ac:dyDescent="0.3">
      <c r="A978" s="117" t="s">
        <v>789</v>
      </c>
      <c r="B978" s="31">
        <f>INDEX(National!L:L,MATCH($A978&amp;$A$969, National!$J:$J,0))</f>
        <v>1.11022302462516E-16</v>
      </c>
    </row>
    <row r="979" spans="1:2" x14ac:dyDescent="0.3">
      <c r="A979" s="117" t="s">
        <v>790</v>
      </c>
      <c r="B979" s="31">
        <f>INDEX(National!L:L,MATCH($A979&amp;$A$969, National!$J:$J,0))</f>
        <v>5.6487322010828197E-3</v>
      </c>
    </row>
    <row r="980" spans="1:2" x14ac:dyDescent="0.3">
      <c r="A980" s="117" t="s">
        <v>791</v>
      </c>
      <c r="B980" s="31">
        <f>INDEX(National!L:L,MATCH($A980&amp;$A$969, National!$J:$J,0))</f>
        <v>1.11022302462516E-16</v>
      </c>
    </row>
    <row r="981" spans="1:2" x14ac:dyDescent="0.3">
      <c r="A981" s="117" t="s">
        <v>792</v>
      </c>
      <c r="B981" s="31">
        <f>INDEX(National!L:L,MATCH($A981&amp;$A$969, National!$J:$J,0))</f>
        <v>1.11022302462516E-16</v>
      </c>
    </row>
    <row r="982" spans="1:2" x14ac:dyDescent="0.3">
      <c r="A982" s="117" t="s">
        <v>793</v>
      </c>
      <c r="B982" s="31">
        <f>INDEX(National!L:L,MATCH($A982&amp;$A$969, National!$J:$J,0))</f>
        <v>1.2443356678130801E-3</v>
      </c>
    </row>
    <row r="983" spans="1:2" x14ac:dyDescent="0.3">
      <c r="A983" s="117" t="s">
        <v>794</v>
      </c>
      <c r="B983" s="31">
        <f>INDEX(National!L:L,MATCH($A983&amp;$A$969, National!$J:$J,0))</f>
        <v>7.8423594799978597E-4</v>
      </c>
    </row>
    <row r="984" spans="1:2" x14ac:dyDescent="0.3">
      <c r="A984" s="117" t="s">
        <v>795</v>
      </c>
      <c r="B984" s="31">
        <f>INDEX(National!L:L,MATCH($A984&amp;$A$969, National!$J:$J,0))</f>
        <v>0.85079317102018703</v>
      </c>
    </row>
    <row r="985" spans="1:2" x14ac:dyDescent="0.3">
      <c r="A985" s="117" t="s">
        <v>796</v>
      </c>
      <c r="B985" s="31">
        <f>INDEX(National!L:L,MATCH($A985&amp;$A$969, National!$J:$J,0))</f>
        <v>1.11022302462516E-16</v>
      </c>
    </row>
    <row r="986" spans="1:2" x14ac:dyDescent="0.3">
      <c r="A986" s="117" t="s">
        <v>797</v>
      </c>
      <c r="B986" s="31">
        <f>INDEX(National!L:L,MATCH($A986&amp;$A$969, National!$J:$J,0))</f>
        <v>3.0688954602666099E-3</v>
      </c>
    </row>
    <row r="987" spans="1:2" x14ac:dyDescent="0.3">
      <c r="A987" s="117" t="s">
        <v>798</v>
      </c>
      <c r="B987" s="31">
        <f>INDEX(National!L:L,MATCH($A987&amp;$A$969, National!$J:$J,0))</f>
        <v>0.25165395118140699</v>
      </c>
    </row>
    <row r="988" spans="1:2" x14ac:dyDescent="0.3">
      <c r="A988" s="117" t="s">
        <v>799</v>
      </c>
      <c r="B988" s="31">
        <f>INDEX(National!L:L,MATCH($A988&amp;$A$969, National!$J:$J,0))</f>
        <v>7.8423594799978597E-4</v>
      </c>
    </row>
    <row r="989" spans="1:2" x14ac:dyDescent="0.3">
      <c r="A989" s="117" t="s">
        <v>800</v>
      </c>
      <c r="B989" s="31">
        <f>INDEX(National!L:L,MATCH($A989&amp;$A$969, National!$J:$J,0))</f>
        <v>1.11022302462516E-16</v>
      </c>
    </row>
    <row r="992" spans="1:2" x14ac:dyDescent="0.3">
      <c r="A992" s="71" t="s">
        <v>50</v>
      </c>
      <c r="B992" s="121" t="s">
        <v>3</v>
      </c>
    </row>
    <row r="994" spans="1:2" x14ac:dyDescent="0.3">
      <c r="A994" s="117" t="s">
        <v>782</v>
      </c>
      <c r="B994" s="31">
        <f>INDEX(National!L:L,MATCH($A994&amp;$A$992,National!$J:$J,0))</f>
        <v>0.231751382980001</v>
      </c>
    </row>
    <row r="995" spans="1:2" x14ac:dyDescent="0.3">
      <c r="A995" s="117" t="s">
        <v>783</v>
      </c>
      <c r="B995" s="31">
        <f>INDEX(National!L:L,MATCH($A995&amp;$A$992,National!$J:$J,0))</f>
        <v>1.01634730990183E-2</v>
      </c>
    </row>
    <row r="996" spans="1:2" x14ac:dyDescent="0.3">
      <c r="A996" s="117" t="s">
        <v>784</v>
      </c>
      <c r="B996" s="31">
        <f>INDEX(National!L:L,MATCH($A996&amp;$A$992,National!$J:$J,0))</f>
        <v>1.0396299808627701E-2</v>
      </c>
    </row>
    <row r="997" spans="1:2" x14ac:dyDescent="0.3">
      <c r="A997" s="117" t="s">
        <v>785</v>
      </c>
      <c r="B997" s="31">
        <f>INDEX(National!L:L,MATCH($A997&amp;$A$992,National!$J:$J,0))</f>
        <v>6.0936019525037799E-2</v>
      </c>
    </row>
    <row r="998" spans="1:2" x14ac:dyDescent="0.3">
      <c r="A998" s="117" t="s">
        <v>786</v>
      </c>
      <c r="B998" s="31">
        <f>INDEX(National!L:L,MATCH($A998&amp;$A$992,National!$J:$J,0))</f>
        <v>1.1734057630891999E-2</v>
      </c>
    </row>
    <row r="999" spans="1:2" x14ac:dyDescent="0.3">
      <c r="A999" s="117" t="s">
        <v>787</v>
      </c>
      <c r="B999" s="31">
        <f>INDEX(National!L:L,MATCH($A999&amp;$A$992,National!$J:$J,0))</f>
        <v>0</v>
      </c>
    </row>
    <row r="1000" spans="1:2" x14ac:dyDescent="0.3">
      <c r="A1000" s="117" t="s">
        <v>788</v>
      </c>
      <c r="B1000" s="31">
        <f>INDEX(National!L:L,MATCH($A1000&amp;$A$992,National!$J:$J,0))</f>
        <v>4.8131978563601902E-3</v>
      </c>
    </row>
    <row r="1001" spans="1:2" x14ac:dyDescent="0.3">
      <c r="A1001" s="117" t="s">
        <v>789</v>
      </c>
      <c r="B1001" s="31">
        <f>INDEX(National!L:L,MATCH($A1001&amp;$A$992,National!$J:$J,0))</f>
        <v>5.3707738629794899E-4</v>
      </c>
    </row>
    <row r="1002" spans="1:2" x14ac:dyDescent="0.3">
      <c r="A1002" s="117" t="s">
        <v>790</v>
      </c>
      <c r="B1002" s="31">
        <f>INDEX(National!L:L,MATCH($A1002&amp;$A$992,National!$J:$J,0))</f>
        <v>2.1483095451917998E-3</v>
      </c>
    </row>
    <row r="1003" spans="1:2" x14ac:dyDescent="0.3">
      <c r="A1003" s="117" t="s">
        <v>791</v>
      </c>
      <c r="B1003" s="31">
        <f>INDEX(National!L:L,MATCH($A1003&amp;$A$992,National!$J:$J,0))</f>
        <v>0</v>
      </c>
    </row>
    <row r="1004" spans="1:2" x14ac:dyDescent="0.3">
      <c r="A1004" s="117" t="s">
        <v>792</v>
      </c>
      <c r="B1004" s="31">
        <f>INDEX(National!L:L,MATCH($A1004&amp;$A$992,National!$J:$J,0))</f>
        <v>0</v>
      </c>
    </row>
    <row r="1005" spans="1:2" x14ac:dyDescent="0.3">
      <c r="A1005" s="117" t="s">
        <v>793</v>
      </c>
      <c r="B1005" s="31">
        <f>INDEX(National!L:L,MATCH($A1005&amp;$A$992,National!$J:$J,0))</f>
        <v>2.57713716581976E-3</v>
      </c>
    </row>
    <row r="1006" spans="1:2" x14ac:dyDescent="0.3">
      <c r="A1006" s="117" t="s">
        <v>794</v>
      </c>
      <c r="B1006" s="31">
        <f>INDEX(National!L:L,MATCH($A1006&amp;$A$992,National!$J:$J,0))</f>
        <v>1.5029823932238601E-3</v>
      </c>
    </row>
    <row r="1007" spans="1:2" x14ac:dyDescent="0.3">
      <c r="A1007" s="117" t="s">
        <v>795</v>
      </c>
      <c r="B1007" s="31">
        <f>INDEX(National!L:L,MATCH($A1007&amp;$A$992,National!$J:$J,0))</f>
        <v>0.84329992532184295</v>
      </c>
    </row>
    <row r="1008" spans="1:2" x14ac:dyDescent="0.3">
      <c r="A1008" s="117" t="s">
        <v>796</v>
      </c>
      <c r="B1008" s="31">
        <f>INDEX(National!L:L,MATCH($A1008&amp;$A$992,National!$J:$J,0))</f>
        <v>0</v>
      </c>
    </row>
    <row r="1009" spans="1:2" x14ac:dyDescent="0.3">
      <c r="A1009" s="117" t="s">
        <v>797</v>
      </c>
      <c r="B1009" s="31">
        <f>INDEX(National!L:L,MATCH($A1009&amp;$A$992,National!$J:$J,0))</f>
        <v>0</v>
      </c>
    </row>
    <row r="1010" spans="1:2" x14ac:dyDescent="0.3">
      <c r="A1010" s="117" t="s">
        <v>798</v>
      </c>
      <c r="B1010" s="31">
        <f>INDEX(National!L:L,MATCH($A1010&amp;$A$992,National!$J:$J,0))</f>
        <v>0.108704349232723</v>
      </c>
    </row>
    <row r="1011" spans="1:2" x14ac:dyDescent="0.3">
      <c r="A1011" s="117" t="s">
        <v>799</v>
      </c>
      <c r="B1011" s="31">
        <f>INDEX(National!L:L,MATCH($A1011&amp;$A$992,National!$J:$J,0))</f>
        <v>5.3707738629794899E-4</v>
      </c>
    </row>
    <row r="1012" spans="1:2" x14ac:dyDescent="0.3">
      <c r="A1012" s="117" t="s">
        <v>800</v>
      </c>
      <c r="B1012" s="31">
        <f>INDEX(National!L:L,MATCH($A1012&amp;$A$992,National!$J:$J,0))</f>
        <v>5.3707738629794899E-4</v>
      </c>
    </row>
    <row r="1014" spans="1:2" x14ac:dyDescent="0.3">
      <c r="A1014" s="69" t="s">
        <v>471</v>
      </c>
      <c r="B1014" s="70"/>
    </row>
    <row r="1015" spans="1:2" x14ac:dyDescent="0.3">
      <c r="A1015" s="78" t="s">
        <v>770</v>
      </c>
      <c r="B1015" s="123"/>
    </row>
    <row r="1016" spans="1:2" x14ac:dyDescent="0.3">
      <c r="A1016" s="78"/>
      <c r="B1016" s="123"/>
    </row>
    <row r="1017" spans="1:2" x14ac:dyDescent="0.3">
      <c r="A1017" s="71" t="s">
        <v>13</v>
      </c>
      <c r="B1017" s="68"/>
    </row>
    <row r="1018" spans="1:2" x14ac:dyDescent="0.3">
      <c r="A1018" s="67"/>
      <c r="B1018" s="68"/>
    </row>
    <row r="1019" spans="1:2" x14ac:dyDescent="0.3">
      <c r="A1019" s="67"/>
      <c r="B1019" s="121" t="s">
        <v>3</v>
      </c>
    </row>
    <row r="1020" spans="1:2" x14ac:dyDescent="0.3">
      <c r="A1020" s="22" t="s">
        <v>474</v>
      </c>
      <c r="B1020" s="31">
        <f>INDEX(National!L:L,MATCH($A1020&amp;$A$1017,National!$J:$J,0))</f>
        <v>0.29394568504282798</v>
      </c>
    </row>
    <row r="1021" spans="1:2" x14ac:dyDescent="0.3">
      <c r="A1021" s="29" t="s">
        <v>473</v>
      </c>
      <c r="B1021" s="31">
        <f>INDEX(National!L:L,MATCH($A1021&amp;$A$1017,National!$J:$J,0))</f>
        <v>0.57426596810488895</v>
      </c>
    </row>
    <row r="1022" spans="1:2" x14ac:dyDescent="0.3">
      <c r="A1022" s="22" t="s">
        <v>472</v>
      </c>
      <c r="B1022" s="31">
        <f>INDEX(National!L:L,MATCH($A1022&amp;$A$1017,National!$J:$J,0))</f>
        <v>0.13178834685228399</v>
      </c>
    </row>
    <row r="1024" spans="1:2" x14ac:dyDescent="0.3">
      <c r="A1024" s="71" t="s">
        <v>14</v>
      </c>
      <c r="B1024" s="68"/>
    </row>
    <row r="1025" spans="1:2" x14ac:dyDescent="0.3">
      <c r="A1025" s="67"/>
      <c r="B1025" s="68"/>
    </row>
    <row r="1026" spans="1:2" x14ac:dyDescent="0.3">
      <c r="A1026" s="67"/>
      <c r="B1026" s="121" t="s">
        <v>3</v>
      </c>
    </row>
    <row r="1027" spans="1:2" x14ac:dyDescent="0.3">
      <c r="A1027" s="22" t="s">
        <v>474</v>
      </c>
      <c r="B1027" s="31">
        <f>INDEX(National!L:L,MATCH($A1027&amp;$A$746,National!$J:$J,0))</f>
        <v>0.87356753693487899</v>
      </c>
    </row>
    <row r="1028" spans="1:2" x14ac:dyDescent="0.3">
      <c r="A1028" s="29" t="s">
        <v>473</v>
      </c>
      <c r="B1028" s="31">
        <f>INDEX(National!L:L,MATCH($A1028&amp;$A$746,National!$J:$J,0))</f>
        <v>0.12643246306512099</v>
      </c>
    </row>
    <row r="1029" spans="1:2" x14ac:dyDescent="0.3">
      <c r="A1029" s="22" t="s">
        <v>472</v>
      </c>
      <c r="B1029" s="31">
        <v>0</v>
      </c>
    </row>
    <row r="1030" spans="1:2" x14ac:dyDescent="0.3">
      <c r="A1030" s="36"/>
    </row>
    <row r="1031" spans="1:2" x14ac:dyDescent="0.3">
      <c r="A1031" s="71" t="s">
        <v>50</v>
      </c>
      <c r="B1031" s="68"/>
    </row>
    <row r="1032" spans="1:2" x14ac:dyDescent="0.3">
      <c r="A1032" s="67"/>
      <c r="B1032" s="68"/>
    </row>
    <row r="1033" spans="1:2" x14ac:dyDescent="0.3">
      <c r="A1033" s="67"/>
      <c r="B1033" s="121" t="s">
        <v>3</v>
      </c>
    </row>
    <row r="1034" spans="1:2" x14ac:dyDescent="0.3">
      <c r="A1034" s="22" t="s">
        <v>474</v>
      </c>
      <c r="B1034" s="31">
        <f>INDEX(National!L:L,MATCH($A1034&amp;$A$753,National!$J:$J,0))</f>
        <v>1</v>
      </c>
    </row>
    <row r="1035" spans="1:2" x14ac:dyDescent="0.3">
      <c r="A1035" s="29" t="s">
        <v>473</v>
      </c>
      <c r="B1035" s="31">
        <v>0</v>
      </c>
    </row>
    <row r="1036" spans="1:2" x14ac:dyDescent="0.3">
      <c r="A1036" s="22" t="s">
        <v>472</v>
      </c>
      <c r="B1036" s="31">
        <v>0</v>
      </c>
    </row>
    <row r="1039" spans="1:2" x14ac:dyDescent="0.3">
      <c r="A1039" s="69" t="s">
        <v>475</v>
      </c>
      <c r="B1039" s="70"/>
    </row>
    <row r="1040" spans="1:2" x14ac:dyDescent="0.3">
      <c r="A1040" s="78" t="s">
        <v>770</v>
      </c>
      <c r="B1040" s="123"/>
    </row>
    <row r="1041" spans="1:2" x14ac:dyDescent="0.3">
      <c r="A1041" s="78"/>
      <c r="B1041" s="123"/>
    </row>
    <row r="1042" spans="1:2" x14ac:dyDescent="0.3">
      <c r="A1042" s="71" t="s">
        <v>13</v>
      </c>
      <c r="B1042" s="68"/>
    </row>
    <row r="1043" spans="1:2" x14ac:dyDescent="0.3">
      <c r="A1043" s="67"/>
      <c r="B1043" s="68"/>
    </row>
    <row r="1044" spans="1:2" x14ac:dyDescent="0.3">
      <c r="A1044" s="67"/>
      <c r="B1044" s="121" t="s">
        <v>3</v>
      </c>
    </row>
    <row r="1045" spans="1:2" x14ac:dyDescent="0.3">
      <c r="A1045" s="22" t="s">
        <v>479</v>
      </c>
      <c r="B1045" s="31">
        <f>INDEX(National!L:L,MATCH($A1045&amp;$A$1042,National!$J:$J,0))</f>
        <v>9.1661588861062002E-2</v>
      </c>
    </row>
    <row r="1046" spans="1:2" x14ac:dyDescent="0.3">
      <c r="A1046" s="22" t="s">
        <v>478</v>
      </c>
      <c r="B1046" s="31">
        <f>INDEX(National!L:L,MATCH($A1046&amp;$A$1042,National!$J:$J,0))</f>
        <v>0.89369408843234099</v>
      </c>
    </row>
    <row r="1047" spans="1:2" x14ac:dyDescent="0.3">
      <c r="A1047" s="22" t="s">
        <v>476</v>
      </c>
      <c r="B1047" s="31">
        <f>INDEX(National!L:L,MATCH($A1047&amp;$A$1042,National!$J:$J,0))</f>
        <v>1.0334383877239299E-2</v>
      </c>
    </row>
    <row r="1048" spans="1:2" x14ac:dyDescent="0.3">
      <c r="A1048" s="29" t="s">
        <v>477</v>
      </c>
      <c r="B1048" s="31">
        <f>INDEX(National!L:L,MATCH($A1048&amp;$A$1042,National!$J:$J,0))</f>
        <v>4.3099388293571499E-3</v>
      </c>
    </row>
    <row r="1050" spans="1:2" x14ac:dyDescent="0.3">
      <c r="A1050" s="71" t="s">
        <v>14</v>
      </c>
      <c r="B1050" s="68"/>
    </row>
    <row r="1051" spans="1:2" x14ac:dyDescent="0.3">
      <c r="A1051" s="67"/>
      <c r="B1051" s="68"/>
    </row>
    <row r="1052" spans="1:2" x14ac:dyDescent="0.3">
      <c r="A1052" s="67"/>
      <c r="B1052" s="121" t="s">
        <v>3</v>
      </c>
    </row>
    <row r="1053" spans="1:2" x14ac:dyDescent="0.3">
      <c r="A1053" s="22" t="s">
        <v>479</v>
      </c>
      <c r="B1053" s="31">
        <f>INDEX(National!L:L,MATCH($A1053&amp;$A$1050,National!$J:$J,0))</f>
        <v>0.13246470194163301</v>
      </c>
    </row>
    <row r="1054" spans="1:2" x14ac:dyDescent="0.3">
      <c r="A1054" s="22" t="s">
        <v>478</v>
      </c>
      <c r="B1054" s="31">
        <f>INDEX(National!L:L,MATCH($A1054&amp;$A$1050,National!$J:$J,0))</f>
        <v>0.86753529805836704</v>
      </c>
    </row>
    <row r="1055" spans="1:2" x14ac:dyDescent="0.3">
      <c r="A1055" s="29" t="s">
        <v>477</v>
      </c>
      <c r="B1055" s="31">
        <v>0</v>
      </c>
    </row>
    <row r="1056" spans="1:2" x14ac:dyDescent="0.3">
      <c r="A1056" s="36"/>
    </row>
    <row r="1057" spans="1:2" x14ac:dyDescent="0.3">
      <c r="A1057" s="71" t="s">
        <v>50</v>
      </c>
      <c r="B1057" s="68"/>
    </row>
    <row r="1058" spans="1:2" x14ac:dyDescent="0.3">
      <c r="A1058" s="67"/>
      <c r="B1058" s="68"/>
    </row>
    <row r="1059" spans="1:2" x14ac:dyDescent="0.3">
      <c r="A1059" s="67"/>
      <c r="B1059" s="121" t="s">
        <v>3</v>
      </c>
    </row>
    <row r="1060" spans="1:2" x14ac:dyDescent="0.3">
      <c r="A1060" s="22" t="s">
        <v>479</v>
      </c>
      <c r="B1060" s="31">
        <f>INDEX(National!L:L,MATCH($A1060&amp;$A$1057,National!$J:$J,0))</f>
        <v>7.8368188507308201E-2</v>
      </c>
    </row>
    <row r="1061" spans="1:2" x14ac:dyDescent="0.3">
      <c r="A1061" s="22" t="s">
        <v>478</v>
      </c>
      <c r="B1061" s="31">
        <f>INDEX(National!L:L,MATCH($A1061&amp;$A$1057,National!$J:$J,0))</f>
        <v>0.92163181149269202</v>
      </c>
    </row>
    <row r="1062" spans="1:2" x14ac:dyDescent="0.3">
      <c r="A1062" s="29" t="s">
        <v>477</v>
      </c>
      <c r="B1062" s="31">
        <v>0</v>
      </c>
    </row>
    <row r="1066" spans="1:2" x14ac:dyDescent="0.3">
      <c r="A1066" s="69" t="s">
        <v>769</v>
      </c>
      <c r="B1066" s="70"/>
    </row>
    <row r="1067" spans="1:2" x14ac:dyDescent="0.3">
      <c r="A1067" s="79" t="s">
        <v>496</v>
      </c>
      <c r="B1067" s="123"/>
    </row>
    <row r="1068" spans="1:2" x14ac:dyDescent="0.3">
      <c r="A1068" s="74"/>
      <c r="B1068" s="123"/>
    </row>
    <row r="1069" spans="1:2" x14ac:dyDescent="0.3">
      <c r="A1069" s="71" t="s">
        <v>13</v>
      </c>
      <c r="B1069" s="68"/>
    </row>
    <row r="1070" spans="1:2" x14ac:dyDescent="0.3">
      <c r="A1070" s="67"/>
      <c r="B1070" s="68"/>
    </row>
    <row r="1071" spans="1:2" x14ac:dyDescent="0.3">
      <c r="A1071" s="67"/>
      <c r="B1071" s="121" t="s">
        <v>3</v>
      </c>
    </row>
    <row r="1072" spans="1:2" x14ac:dyDescent="0.3">
      <c r="A1072" s="22" t="s">
        <v>487</v>
      </c>
      <c r="B1072" s="31">
        <f>INDEX(National!L:L,MATCH($A1072&amp;$A$1069,National!$J:$J,0))</f>
        <v>0.39492009679906298</v>
      </c>
    </row>
    <row r="1073" spans="1:2" x14ac:dyDescent="0.3">
      <c r="A1073" s="22" t="s">
        <v>488</v>
      </c>
      <c r="B1073" s="31">
        <f>INDEX(National!L:L,MATCH($A1073&amp;$A$1069,National!$J:$J,0))</f>
        <v>0</v>
      </c>
    </row>
    <row r="1074" spans="1:2" x14ac:dyDescent="0.3">
      <c r="A1074" s="22" t="s">
        <v>489</v>
      </c>
      <c r="B1074" s="31">
        <f>INDEX(National!L:L,MATCH($A1074&amp;$A$1069,National!$J:$J,0))</f>
        <v>0</v>
      </c>
    </row>
    <row r="1075" spans="1:2" x14ac:dyDescent="0.3">
      <c r="A1075" s="29" t="s">
        <v>490</v>
      </c>
      <c r="B1075" s="31">
        <f>INDEX(National!L:L,MATCH($A1075&amp;$A$1069,National!$J:$J,0))</f>
        <v>0</v>
      </c>
    </row>
    <row r="1076" spans="1:2" x14ac:dyDescent="0.3">
      <c r="A1076" s="22" t="s">
        <v>491</v>
      </c>
      <c r="B1076" s="31">
        <f>INDEX(National!L:L,MATCH($A1076&amp;$A$1069,National!$J:$J,0))</f>
        <v>0</v>
      </c>
    </row>
    <row r="1077" spans="1:2" x14ac:dyDescent="0.3">
      <c r="A1077" s="22" t="s">
        <v>492</v>
      </c>
      <c r="B1077" s="31">
        <f>INDEX(National!L:L,MATCH($A1077&amp;$A$1069,National!$J:$J,0))</f>
        <v>0</v>
      </c>
    </row>
    <row r="1078" spans="1:2" x14ac:dyDescent="0.3">
      <c r="A1078" s="22" t="s">
        <v>493</v>
      </c>
      <c r="B1078" s="31">
        <f>INDEX(National!L:L,MATCH($A1078&amp;$A$1069,National!$J:$J,0))</f>
        <v>4.5716910295448401E-2</v>
      </c>
    </row>
    <row r="1079" spans="1:2" x14ac:dyDescent="0.3">
      <c r="A1079" s="22" t="s">
        <v>494</v>
      </c>
      <c r="B1079" s="31">
        <f>INDEX(National!L:L,MATCH($A1079&amp;$A$1069,National!$J:$J,0))</f>
        <v>0.21505303046718</v>
      </c>
    </row>
    <row r="1080" spans="1:2" x14ac:dyDescent="0.3">
      <c r="A1080" s="22" t="s">
        <v>495</v>
      </c>
      <c r="B1080" s="31">
        <f>INDEX(National!L:L,MATCH($A1080&amp;$A$1069,National!$J:$J,0))</f>
        <v>0.34430996243830803</v>
      </c>
    </row>
    <row r="1082" spans="1:2" x14ac:dyDescent="0.3">
      <c r="A1082" s="71" t="s">
        <v>14</v>
      </c>
      <c r="B1082" s="68"/>
    </row>
    <row r="1083" spans="1:2" x14ac:dyDescent="0.3">
      <c r="A1083" s="67"/>
      <c r="B1083" s="68"/>
    </row>
    <row r="1084" spans="1:2" x14ac:dyDescent="0.3">
      <c r="A1084" s="67"/>
      <c r="B1084" s="121" t="s">
        <v>3</v>
      </c>
    </row>
    <row r="1085" spans="1:2" x14ac:dyDescent="0.3">
      <c r="A1085" s="22" t="s">
        <v>487</v>
      </c>
      <c r="B1085" s="31">
        <f>INDEX(National!L:L,MATCH($A1085&amp;$A$1082,National!$J:$J,0))</f>
        <v>0.47519425490399803</v>
      </c>
    </row>
    <row r="1086" spans="1:2" x14ac:dyDescent="0.3">
      <c r="A1086" s="22" t="s">
        <v>488</v>
      </c>
      <c r="B1086" s="31">
        <f>INDEX(National!L:L,MATCH($A1086&amp;$A$1082,National!$J:$J,0))</f>
        <v>0</v>
      </c>
    </row>
    <row r="1087" spans="1:2" x14ac:dyDescent="0.3">
      <c r="A1087" s="22" t="s">
        <v>489</v>
      </c>
      <c r="B1087" s="31">
        <f>INDEX(National!L:L,MATCH($A1087&amp;$A$1082,National!$J:$J,0))</f>
        <v>0</v>
      </c>
    </row>
    <row r="1088" spans="1:2" x14ac:dyDescent="0.3">
      <c r="A1088" s="29" t="s">
        <v>490</v>
      </c>
      <c r="B1088" s="31">
        <f>INDEX(National!L:L,MATCH($A1088&amp;$A$1082,National!$J:$J,0))</f>
        <v>0</v>
      </c>
    </row>
    <row r="1089" spans="1:2" x14ac:dyDescent="0.3">
      <c r="A1089" s="22" t="s">
        <v>491</v>
      </c>
      <c r="B1089" s="31">
        <f>INDEX(National!L:L,MATCH($A1089&amp;$A$1082,National!$J:$J,0))</f>
        <v>0</v>
      </c>
    </row>
    <row r="1090" spans="1:2" x14ac:dyDescent="0.3">
      <c r="A1090" s="22" t="s">
        <v>492</v>
      </c>
      <c r="B1090" s="31">
        <f>INDEX(National!L:L,MATCH($A1090&amp;$A$1082,National!$J:$J,0))</f>
        <v>0</v>
      </c>
    </row>
    <row r="1091" spans="1:2" x14ac:dyDescent="0.3">
      <c r="A1091" s="22" t="s">
        <v>493</v>
      </c>
      <c r="B1091" s="31">
        <f>INDEX(National!L:L,MATCH($A1091&amp;$A$1082,National!$J:$J,0))</f>
        <v>0.26240287254800099</v>
      </c>
    </row>
    <row r="1092" spans="1:2" x14ac:dyDescent="0.3">
      <c r="A1092" s="22" t="s">
        <v>494</v>
      </c>
      <c r="B1092" s="31">
        <f>INDEX(National!L:L,MATCH($A1092&amp;$A$1082,National!$J:$J,0))</f>
        <v>0.26240287254800099</v>
      </c>
    </row>
    <row r="1093" spans="1:2" x14ac:dyDescent="0.3">
      <c r="A1093" s="22" t="s">
        <v>495</v>
      </c>
      <c r="B1093" s="31">
        <f>INDEX(National!L:L,MATCH($A1093&amp;$A$1082,National!$J:$J,0))</f>
        <v>0</v>
      </c>
    </row>
    <row r="1095" spans="1:2" x14ac:dyDescent="0.3">
      <c r="A1095" s="71" t="s">
        <v>50</v>
      </c>
    </row>
    <row r="1096" spans="1:2" x14ac:dyDescent="0.3">
      <c r="A1096" s="64" t="s">
        <v>497</v>
      </c>
    </row>
    <row r="1099" spans="1:2" ht="17.5" customHeight="1" x14ac:dyDescent="0.3">
      <c r="A1099" s="126" t="s">
        <v>500</v>
      </c>
      <c r="B1099" s="126"/>
    </row>
    <row r="1100" spans="1:2" s="86" customFormat="1" ht="13" customHeight="1" x14ac:dyDescent="0.3">
      <c r="A1100" s="99"/>
      <c r="B1100" s="99"/>
    </row>
    <row r="1101" spans="1:2" x14ac:dyDescent="0.3">
      <c r="A1101" s="76"/>
      <c r="B1101" s="121" t="s">
        <v>3</v>
      </c>
    </row>
    <row r="1102" spans="1:2" x14ac:dyDescent="0.3">
      <c r="A1102" s="71" t="s">
        <v>13</v>
      </c>
      <c r="B1102" s="127"/>
    </row>
    <row r="1103" spans="1:2" x14ac:dyDescent="0.3">
      <c r="A1103" s="22" t="s">
        <v>499</v>
      </c>
      <c r="B1103" s="60">
        <f>INDEX(National!L:L,MATCH(A1103&amp;$A$1102,National!$J:$J,0))</f>
        <v>1.0973453002813501E-2</v>
      </c>
    </row>
    <row r="1104" spans="1:2" x14ac:dyDescent="0.3">
      <c r="A1104" s="71" t="s">
        <v>14</v>
      </c>
      <c r="B1104" s="60"/>
    </row>
    <row r="1105" spans="1:2" x14ac:dyDescent="0.3">
      <c r="A1105" s="22" t="s">
        <v>499</v>
      </c>
      <c r="B1105" s="60">
        <f>INDEX(National!L:L,MATCH($A1105&amp;$A$1104,National!$J:$J,0))</f>
        <v>8.3328238194204495E-3</v>
      </c>
    </row>
    <row r="1106" spans="1:2" x14ac:dyDescent="0.3">
      <c r="A1106" s="71" t="s">
        <v>50</v>
      </c>
      <c r="B1106" s="118"/>
    </row>
    <row r="1107" spans="1:2" x14ac:dyDescent="0.3">
      <c r="A1107" s="22" t="s">
        <v>499</v>
      </c>
      <c r="B1107" s="60">
        <f>INDEX(National!L:L,MATCH($A1107&amp;$A$1106,National!$J:$J,0))</f>
        <v>4.1401989675376498E-2</v>
      </c>
    </row>
  </sheetData>
  <mergeCells count="1">
    <mergeCell ref="A1099:B109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1613"/>
  <sheetViews>
    <sheetView zoomScale="78" zoomScaleNormal="100" workbookViewId="0">
      <selection activeCell="B1197" sqref="B1197"/>
    </sheetView>
  </sheetViews>
  <sheetFormatPr defaultColWidth="10.90625" defaultRowHeight="14" x14ac:dyDescent="0.3"/>
  <cols>
    <col min="1" max="1" width="98" style="22" customWidth="1"/>
    <col min="2" max="5" width="15.6328125" style="68" customWidth="1"/>
    <col min="6" max="10" width="11.54296875" style="68"/>
    <col min="11" max="16384" width="10.90625" style="22"/>
  </cols>
  <sheetData>
    <row r="1" spans="1:10" x14ac:dyDescent="0.3">
      <c r="A1" s="65" t="s">
        <v>85</v>
      </c>
      <c r="B1" s="66"/>
      <c r="C1" s="22"/>
      <c r="D1" s="22"/>
      <c r="E1" s="22"/>
      <c r="F1" s="22"/>
      <c r="G1" s="22"/>
      <c r="H1" s="22"/>
      <c r="I1" s="22"/>
      <c r="J1" s="22"/>
    </row>
    <row r="2" spans="1:10" x14ac:dyDescent="0.3">
      <c r="A2" s="67"/>
      <c r="C2" s="22"/>
      <c r="D2" s="22"/>
      <c r="E2" s="22"/>
      <c r="F2" s="22"/>
      <c r="G2" s="22"/>
      <c r="H2" s="22"/>
      <c r="I2" s="22"/>
      <c r="J2" s="22"/>
    </row>
    <row r="3" spans="1:10" x14ac:dyDescent="0.3">
      <c r="A3" s="69" t="s">
        <v>113</v>
      </c>
      <c r="B3" s="70"/>
      <c r="C3" s="22"/>
      <c r="D3" s="22"/>
      <c r="E3" s="22"/>
      <c r="F3" s="22"/>
      <c r="G3" s="22"/>
      <c r="H3" s="22"/>
      <c r="I3" s="22"/>
      <c r="J3" s="22"/>
    </row>
    <row r="4" spans="1:10" x14ac:dyDescent="0.3">
      <c r="A4" s="75" t="s">
        <v>766</v>
      </c>
      <c r="C4" s="22"/>
      <c r="D4" s="22"/>
      <c r="E4" s="22"/>
      <c r="F4" s="22"/>
      <c r="G4" s="22"/>
      <c r="H4" s="22"/>
      <c r="I4" s="22"/>
      <c r="J4" s="22"/>
    </row>
    <row r="5" spans="1:10" x14ac:dyDescent="0.3">
      <c r="B5" s="67"/>
      <c r="C5" s="67"/>
      <c r="D5" s="67"/>
      <c r="E5" s="67"/>
      <c r="F5" s="22"/>
      <c r="G5" s="22"/>
      <c r="H5" s="22"/>
      <c r="I5" s="22"/>
      <c r="J5" s="22"/>
    </row>
    <row r="6" spans="1:10" x14ac:dyDescent="0.3">
      <c r="A6" s="67"/>
      <c r="B6" s="67"/>
      <c r="C6" s="67"/>
      <c r="D6" s="67"/>
      <c r="E6" s="67"/>
      <c r="F6" s="22"/>
      <c r="G6" s="22"/>
      <c r="H6" s="22"/>
      <c r="I6" s="22"/>
      <c r="J6" s="22"/>
    </row>
    <row r="7" spans="1:10" x14ac:dyDescent="0.3">
      <c r="A7" s="71" t="s">
        <v>509</v>
      </c>
      <c r="B7" s="22"/>
      <c r="C7" s="22"/>
      <c r="D7" s="22"/>
      <c r="E7" s="22"/>
      <c r="F7" s="22"/>
      <c r="G7" s="22"/>
      <c r="H7" s="22"/>
      <c r="I7" s="22"/>
      <c r="J7" s="22"/>
    </row>
    <row r="8" spans="1:10" s="86" customFormat="1" x14ac:dyDescent="0.3">
      <c r="A8" s="84"/>
    </row>
    <row r="9" spans="1:10" ht="23" x14ac:dyDescent="0.3">
      <c r="A9" s="84"/>
      <c r="B9" s="85" t="s">
        <v>504</v>
      </c>
      <c r="C9" s="85" t="s">
        <v>507</v>
      </c>
      <c r="D9" s="85" t="s">
        <v>505</v>
      </c>
      <c r="E9" s="85" t="s">
        <v>506</v>
      </c>
      <c r="F9" s="22"/>
      <c r="G9" s="83"/>
      <c r="H9" s="83"/>
      <c r="I9" s="83"/>
      <c r="J9" s="83"/>
    </row>
    <row r="10" spans="1:10" x14ac:dyDescent="0.3">
      <c r="A10" s="22" t="s">
        <v>508</v>
      </c>
      <c r="B10" s="23">
        <f>INDEX(Region!K:K,MATCH($A10&amp;$A$7,Region!$J:$J,0))</f>
        <v>0.73087910036741</v>
      </c>
      <c r="C10" s="23">
        <f>INDEX(Region!L:L,MATCH($A10&amp;$A$7,Region!$J:$J,0))</f>
        <v>0.81169828540526501</v>
      </c>
      <c r="D10" s="23">
        <f>INDEX(Region!M:M,MATCH($A10&amp;$A$7,Region!$J:$J,0))</f>
        <v>0.58641893717553495</v>
      </c>
      <c r="E10" s="23">
        <f>INDEX(Region!N:N,MATCH($A10&amp;$A$7,Region!$J:$J,0))</f>
        <v>0.71939018592600001</v>
      </c>
      <c r="F10" s="22"/>
      <c r="G10" s="22"/>
      <c r="H10" s="22"/>
      <c r="I10" s="22"/>
      <c r="J10" s="22"/>
    </row>
    <row r="11" spans="1:10" x14ac:dyDescent="0.3">
      <c r="A11" s="22" t="s">
        <v>115</v>
      </c>
      <c r="B11" s="23">
        <f>INDEX(Region!K:K,MATCH($A11&amp;$A$7,Region!$J:$J,0))</f>
        <v>3.6087528993041802E-2</v>
      </c>
      <c r="C11" s="23">
        <f>INDEX(Region!L:L,MATCH($A11&amp;$A$7,Region!$J:$J,0))</f>
        <v>2.5976526971444099E-2</v>
      </c>
      <c r="D11" s="23">
        <f>INDEX(Region!M:M,MATCH($A11&amp;$A$7,Region!$J:$J,0))</f>
        <v>0.100491375136782</v>
      </c>
      <c r="E11" s="23">
        <f>INDEX(Region!N:N,MATCH($A11&amp;$A$7,Region!$J:$J,0))</f>
        <v>8.1486712022704692E-3</v>
      </c>
      <c r="F11" s="22"/>
      <c r="G11" s="22"/>
      <c r="H11" s="22"/>
      <c r="I11" s="22"/>
      <c r="J11" s="22"/>
    </row>
    <row r="12" spans="1:10" x14ac:dyDescent="0.3">
      <c r="A12" s="22" t="s">
        <v>116</v>
      </c>
      <c r="B12" s="23">
        <f>INDEX(Region!K:K,MATCH($A12&amp;$A$7,Region!$J:$J,0))</f>
        <v>1.2692891100367899E-2</v>
      </c>
      <c r="C12" s="23">
        <f>INDEX(Region!L:L,MATCH($A12&amp;$A$7,Region!$J:$J,0))</f>
        <v>0</v>
      </c>
      <c r="D12" s="23">
        <f>INDEX(Region!M:M,MATCH($A12&amp;$A$7,Region!$J:$J,0))</f>
        <v>2.0575947167990299E-2</v>
      </c>
      <c r="E12" s="23">
        <f>INDEX(Region!N:N,MATCH($A12&amp;$A$7,Region!$J:$J,0))</f>
        <v>9.5389131960350805E-4</v>
      </c>
      <c r="F12" s="22"/>
      <c r="G12" s="22"/>
      <c r="H12" s="22"/>
      <c r="I12" s="22"/>
      <c r="J12" s="22"/>
    </row>
    <row r="13" spans="1:10" x14ac:dyDescent="0.3">
      <c r="A13" s="22" t="s">
        <v>117</v>
      </c>
      <c r="B13" s="23">
        <f>INDEX(Region!K:K,MATCH($A13&amp;$A$7,Region!$J:$J,0))</f>
        <v>1.0420282921074799E-2</v>
      </c>
      <c r="C13" s="23">
        <f>INDEX(Region!L:L,MATCH($A13&amp;$A$7,Region!$J:$J,0))</f>
        <v>5.8422346719924001E-3</v>
      </c>
      <c r="D13" s="23">
        <f>INDEX(Region!M:M,MATCH($A13&amp;$A$7,Region!$J:$J,0))</f>
        <v>4.1386733368935703E-2</v>
      </c>
      <c r="E13" s="23">
        <f>INDEX(Region!N:N,MATCH($A13&amp;$A$7,Region!$J:$J,0))</f>
        <v>0</v>
      </c>
      <c r="F13" s="22"/>
      <c r="G13" s="22"/>
      <c r="H13" s="22"/>
      <c r="I13" s="22"/>
      <c r="J13" s="22"/>
    </row>
    <row r="14" spans="1:10" x14ac:dyDescent="0.3">
      <c r="A14" s="22" t="s">
        <v>118</v>
      </c>
      <c r="B14" s="23">
        <f>INDEX(Region!K:K,MATCH($A14&amp;$A$7,Region!$J:$J,0))</f>
        <v>0.167026659412088</v>
      </c>
      <c r="C14" s="23">
        <f>INDEX(Region!L:L,MATCH($A14&amp;$A$7,Region!$J:$J,0))</f>
        <v>0.14430089889832301</v>
      </c>
      <c r="D14" s="23">
        <f>INDEX(Region!M:M,MATCH($A14&amp;$A$7,Region!$J:$J,0))</f>
        <v>0.263922042054685</v>
      </c>
      <c r="E14" s="23">
        <f>INDEX(Region!N:N,MATCH($A14&amp;$A$7,Region!$J:$J,0))</f>
        <v>0.23079609498110101</v>
      </c>
      <c r="F14" s="22"/>
      <c r="G14" s="22"/>
      <c r="H14" s="22"/>
      <c r="I14" s="22"/>
      <c r="J14" s="22"/>
    </row>
    <row r="15" spans="1:10" x14ac:dyDescent="0.3">
      <c r="A15" s="22" t="s">
        <v>119</v>
      </c>
      <c r="B15" s="23">
        <f>INDEX(Region!K:K,MATCH($A15&amp;$A$7,Region!$J:$J,0))</f>
        <v>2.5846298003207601E-2</v>
      </c>
      <c r="C15" s="23">
        <f>INDEX(Region!L:L,MATCH($A15&amp;$A$7,Region!$J:$J,0))</f>
        <v>7.7811681323690703E-3</v>
      </c>
      <c r="D15" s="23">
        <f>INDEX(Region!M:M,MATCH($A15&amp;$A$7,Region!$J:$J,0))</f>
        <v>4.0503712453590003E-2</v>
      </c>
      <c r="E15" s="23">
        <f>INDEX(Region!N:N,MATCH($A15&amp;$A$7,Region!$J:$J,0))</f>
        <v>2.0831667274244601E-2</v>
      </c>
      <c r="F15" s="22"/>
      <c r="G15" s="22"/>
      <c r="H15" s="22"/>
      <c r="I15" s="22"/>
      <c r="J15" s="22"/>
    </row>
    <row r="16" spans="1:10" x14ac:dyDescent="0.3">
      <c r="A16" s="22" t="s">
        <v>120</v>
      </c>
      <c r="B16" s="23">
        <f>INDEX(Region!K:K,MATCH($A16&amp;$A$7,Region!$J:$J,0))</f>
        <v>6.0865835301313002E-2</v>
      </c>
      <c r="C16" s="23">
        <f>INDEX(Region!L:L,MATCH($A16&amp;$A$7,Region!$J:$J,0))</f>
        <v>1.6705307787339901E-2</v>
      </c>
      <c r="D16" s="23">
        <f>INDEX(Region!M:M,MATCH($A16&amp;$A$7,Region!$J:$J,0))</f>
        <v>7.5232624009984206E-2</v>
      </c>
      <c r="E16" s="23">
        <f>INDEX(Region!N:N,MATCH($A16&amp;$A$7,Region!$J:$J,0))</f>
        <v>5.3526067940889502E-2</v>
      </c>
      <c r="F16" s="22"/>
      <c r="G16" s="22"/>
      <c r="H16" s="22"/>
      <c r="I16" s="22"/>
      <c r="J16" s="22"/>
    </row>
    <row r="17" spans="1:10" x14ac:dyDescent="0.3">
      <c r="A17" s="22" t="s">
        <v>121</v>
      </c>
      <c r="B17" s="23">
        <f>INDEX(Region!K:K,MATCH($A17&amp;$A$7,Region!$J:$J,0))</f>
        <v>3.5625394951839397E-2</v>
      </c>
      <c r="C17" s="23">
        <f>INDEX(Region!L:L,MATCH($A17&amp;$A$7,Region!$J:$J,0))</f>
        <v>1.3364998905271101E-2</v>
      </c>
      <c r="D17" s="23">
        <f>INDEX(Region!M:M,MATCH($A17&amp;$A$7,Region!$J:$J,0))</f>
        <v>0.101646026199707</v>
      </c>
      <c r="E17" s="23">
        <f>INDEX(Region!N:N,MATCH($A17&amp;$A$7,Region!$J:$J,0))</f>
        <v>1.5847202732465E-2</v>
      </c>
      <c r="F17" s="22"/>
      <c r="G17" s="22"/>
      <c r="H17" s="22"/>
      <c r="I17" s="22"/>
      <c r="J17" s="22"/>
    </row>
    <row r="18" spans="1:10" x14ac:dyDescent="0.3">
      <c r="A18" s="22" t="s">
        <v>122</v>
      </c>
      <c r="B18" s="23">
        <f>INDEX(Region!K:K,MATCH($A18&amp;$A$7,Region!$J:$J,0))</f>
        <v>5.73039710876148E-2</v>
      </c>
      <c r="C18" s="23">
        <f>INDEX(Region!L:L,MATCH($A18&amp;$A$7,Region!$J:$J,0))</f>
        <v>1.4185674353321701E-2</v>
      </c>
      <c r="D18" s="23">
        <f>INDEX(Region!M:M,MATCH($A18&amp;$A$7,Region!$J:$J,0))</f>
        <v>0.111516401862821</v>
      </c>
      <c r="E18" s="23">
        <f>INDEX(Region!N:N,MATCH($A18&amp;$A$7,Region!$J:$J,0))</f>
        <v>7.6568964209822801E-2</v>
      </c>
      <c r="F18" s="22"/>
      <c r="G18" s="22"/>
      <c r="H18" s="22"/>
      <c r="I18" s="22"/>
      <c r="J18" s="22"/>
    </row>
    <row r="19" spans="1:10" x14ac:dyDescent="0.3">
      <c r="A19" s="22" t="s">
        <v>123</v>
      </c>
      <c r="B19" s="23">
        <f>INDEX(Region!K:K,MATCH($A19&amp;$A$7,Region!$J:$J,0))</f>
        <v>6.4496206193001102E-2</v>
      </c>
      <c r="C19" s="23">
        <f>INDEX(Region!L:L,MATCH($A19&amp;$A$7,Region!$J:$J,0))</f>
        <v>1.0356937928914E-2</v>
      </c>
      <c r="D19" s="23">
        <f>INDEX(Region!M:M,MATCH($A19&amp;$A$7,Region!$J:$J,0))</f>
        <v>9.8350770795346695E-2</v>
      </c>
      <c r="E19" s="23">
        <f>INDEX(Region!N:N,MATCH($A19&amp;$A$7,Region!$J:$J,0))</f>
        <v>1.50465853324026E-2</v>
      </c>
      <c r="F19" s="22"/>
      <c r="G19" s="22"/>
      <c r="H19" s="22"/>
      <c r="I19" s="22"/>
      <c r="J19" s="22"/>
    </row>
    <row r="20" spans="1:10" x14ac:dyDescent="0.3">
      <c r="A20" s="22" t="s">
        <v>124</v>
      </c>
      <c r="B20" s="23">
        <f>INDEX(Region!K:K,MATCH($A20&amp;$A$7,Region!$J:$J,0))</f>
        <v>4.6380838080855701E-3</v>
      </c>
      <c r="C20" s="23">
        <f>INDEX(Region!L:L,MATCH($A20&amp;$A$7,Region!$J:$J,0))</f>
        <v>5.0586799969661797E-3</v>
      </c>
      <c r="D20" s="23">
        <f>INDEX(Region!M:M,MATCH($A20&amp;$A$7,Region!$J:$J,0))</f>
        <v>7.0819845959129201E-3</v>
      </c>
      <c r="E20" s="23">
        <f>INDEX(Region!N:N,MATCH($A20&amp;$A$7,Region!$J:$J,0))</f>
        <v>0</v>
      </c>
      <c r="F20" s="22"/>
      <c r="G20" s="22"/>
      <c r="H20" s="22"/>
      <c r="I20" s="22"/>
      <c r="J20" s="22"/>
    </row>
    <row r="21" spans="1:10" x14ac:dyDescent="0.3">
      <c r="A21" s="22" t="s">
        <v>125</v>
      </c>
      <c r="B21" s="23">
        <f>INDEX(Region!K:K,MATCH($A21&amp;$A$7,Region!$J:$J,0))</f>
        <v>5.8934925481128903E-3</v>
      </c>
      <c r="C21" s="23">
        <f>INDEX(Region!L:L,MATCH($A21&amp;$A$7,Region!$J:$J,0))</f>
        <v>1.00766569552765E-2</v>
      </c>
      <c r="D21" s="23">
        <f>INDEX(Region!M:M,MATCH($A21&amp;$A$7,Region!$J:$J,0))</f>
        <v>8.7251496547627195E-3</v>
      </c>
      <c r="E21" s="23">
        <f>INDEX(Region!N:N,MATCH($A21&amp;$A$7,Region!$J:$J,0))</f>
        <v>0</v>
      </c>
      <c r="F21" s="22"/>
      <c r="G21" s="22"/>
      <c r="H21" s="22"/>
      <c r="I21" s="22"/>
      <c r="J21" s="22"/>
    </row>
    <row r="22" spans="1:10" x14ac:dyDescent="0.3">
      <c r="A22" s="22" t="s">
        <v>126</v>
      </c>
      <c r="B22" s="23">
        <f>INDEX(Region!K:K,MATCH($A22&amp;$A$7,Region!$J:$J,0))</f>
        <v>3.0039351224936301E-2</v>
      </c>
      <c r="C22" s="23">
        <f>INDEX(Region!L:L,MATCH($A22&amp;$A$7,Region!$J:$J,0))</f>
        <v>8.8390887819477404E-4</v>
      </c>
      <c r="D22" s="23">
        <f>INDEX(Region!M:M,MATCH($A22&amp;$A$7,Region!$J:$J,0))</f>
        <v>4.1767739827343602E-2</v>
      </c>
      <c r="E22" s="23">
        <f>INDEX(Region!N:N,MATCH($A22&amp;$A$7,Region!$J:$J,0))</f>
        <v>1.04537222350183E-3</v>
      </c>
      <c r="F22" s="22"/>
      <c r="G22" s="22"/>
      <c r="H22" s="22"/>
      <c r="I22" s="22"/>
      <c r="J22" s="22"/>
    </row>
    <row r="23" spans="1:10" x14ac:dyDescent="0.3">
      <c r="A23" s="22" t="s">
        <v>127</v>
      </c>
      <c r="B23" s="23">
        <f>INDEX(Region!K:K,MATCH($A23&amp;$A$7,Region!$J:$J,0))</f>
        <v>1.11022302462516E-16</v>
      </c>
      <c r="C23" s="23">
        <f>INDEX(Region!L:L,MATCH($A23&amp;$A$7,Region!$J:$J,0))</f>
        <v>0</v>
      </c>
      <c r="D23" s="23">
        <f>INDEX(Region!M:M,MATCH($A23&amp;$A$7,Region!$J:$J,0))</f>
        <v>1.0886267826492599E-3</v>
      </c>
      <c r="E23" s="23">
        <f>INDEX(Region!N:N,MATCH($A23&amp;$A$7,Region!$J:$J,0))</f>
        <v>0</v>
      </c>
      <c r="F23" s="22"/>
      <c r="G23" s="22"/>
      <c r="H23" s="22"/>
      <c r="I23" s="22"/>
      <c r="J23" s="22"/>
    </row>
    <row r="24" spans="1:10" x14ac:dyDescent="0.3">
      <c r="A24" s="22" t="s">
        <v>128</v>
      </c>
      <c r="B24" s="23">
        <f>INDEX(Region!K:K,MATCH($A24&amp;$A$7,Region!$J:$J,0))</f>
        <v>1.11022302462516E-16</v>
      </c>
      <c r="C24" s="23">
        <f>INDEX(Region!L:L,MATCH($A24&amp;$A$7,Region!$J:$J,0))</f>
        <v>0</v>
      </c>
      <c r="D24" s="23">
        <f>INDEX(Region!M:M,MATCH($A24&amp;$A$7,Region!$J:$J,0))</f>
        <v>1.11022302462516E-16</v>
      </c>
      <c r="E24" s="23">
        <f>INDEX(Region!N:N,MATCH($A24&amp;$A$7,Region!$J:$J,0))</f>
        <v>0</v>
      </c>
      <c r="F24" s="22"/>
      <c r="G24" s="22"/>
      <c r="H24" s="22"/>
      <c r="I24" s="22"/>
      <c r="J24" s="22"/>
    </row>
    <row r="25" spans="1:10" x14ac:dyDescent="0.3">
      <c r="A25" s="22" t="s">
        <v>129</v>
      </c>
      <c r="B25" s="23">
        <f>INDEX(Region!K:K,MATCH($A25&amp;$A$7,Region!$J:$J,0))</f>
        <v>1.8586383648480798E-2</v>
      </c>
      <c r="C25" s="23">
        <f>INDEX(Region!L:L,MATCH($A25&amp;$A$7,Region!$J:$J,0))</f>
        <v>0</v>
      </c>
      <c r="D25" s="23">
        <f>INDEX(Region!M:M,MATCH($A25&amp;$A$7,Region!$J:$J,0))</f>
        <v>8.7113806344320793E-3</v>
      </c>
      <c r="E25" s="23">
        <f>INDEX(Region!N:N,MATCH($A25&amp;$A$7,Region!$J:$J,0))</f>
        <v>0</v>
      </c>
      <c r="F25" s="22"/>
      <c r="G25" s="22"/>
      <c r="H25" s="22"/>
      <c r="I25" s="22"/>
      <c r="J25" s="22"/>
    </row>
    <row r="26" spans="1:10" x14ac:dyDescent="0.3">
      <c r="A26" s="22" t="s">
        <v>130</v>
      </c>
      <c r="B26" s="23">
        <f>INDEX(Region!K:K,MATCH($A26&amp;$A$7,Region!$J:$J,0))</f>
        <v>2.83821664690217E-2</v>
      </c>
      <c r="C26" s="23">
        <f>INDEX(Region!L:L,MATCH($A26&amp;$A$7,Region!$J:$J,0))</f>
        <v>0</v>
      </c>
      <c r="D26" s="23">
        <f>INDEX(Region!M:M,MATCH($A26&amp;$A$7,Region!$J:$J,0))</f>
        <v>5.4276021932195603E-3</v>
      </c>
      <c r="E26" s="23">
        <f>INDEX(Region!N:N,MATCH($A26&amp;$A$7,Region!$J:$J,0))</f>
        <v>0</v>
      </c>
      <c r="F26" s="22"/>
      <c r="G26" s="22"/>
      <c r="H26" s="22"/>
      <c r="I26" s="22"/>
      <c r="J26" s="22"/>
    </row>
    <row r="27" spans="1:10" x14ac:dyDescent="0.3">
      <c r="A27" s="22" t="s">
        <v>131</v>
      </c>
      <c r="B27" s="23">
        <f>INDEX(Region!K:K,MATCH($A27&amp;$A$7,Region!$J:$J,0))</f>
        <v>1.11022302462516E-16</v>
      </c>
      <c r="C27" s="23">
        <f>INDEX(Region!L:L,MATCH($A27&amp;$A$7,Region!$J:$J,0))</f>
        <v>3.68632832009995E-4</v>
      </c>
      <c r="D27" s="23">
        <f>INDEX(Region!M:M,MATCH($A27&amp;$A$7,Region!$J:$J,0))</f>
        <v>1.11022302462516E-16</v>
      </c>
      <c r="E27" s="23">
        <f>INDEX(Region!N:N,MATCH($A27&amp;$A$7,Region!$J:$J,0))</f>
        <v>0</v>
      </c>
      <c r="F27" s="22"/>
      <c r="G27" s="22"/>
      <c r="H27" s="22"/>
      <c r="I27" s="22"/>
      <c r="J27" s="22"/>
    </row>
    <row r="28" spans="1:10" x14ac:dyDescent="0.3">
      <c r="A28" s="22" t="s">
        <v>132</v>
      </c>
      <c r="B28" s="23">
        <f>INDEX(Region!K:K,MATCH($A28&amp;$A$7,Region!$J:$J,0))</f>
        <v>1.11022302462516E-16</v>
      </c>
      <c r="C28" s="23">
        <f>INDEX(Region!L:L,MATCH($A28&amp;$A$7,Region!$J:$J,0))</f>
        <v>0</v>
      </c>
      <c r="D28" s="23">
        <f>INDEX(Region!M:M,MATCH($A28&amp;$A$7,Region!$J:$J,0))</f>
        <v>1.11022302462516E-16</v>
      </c>
      <c r="E28" s="23">
        <f>INDEX(Region!N:N,MATCH($A28&amp;$A$7,Region!$J:$J,0))</f>
        <v>0</v>
      </c>
      <c r="F28" s="22"/>
      <c r="G28" s="22"/>
      <c r="H28" s="22"/>
      <c r="I28" s="22"/>
      <c r="J28" s="22"/>
    </row>
    <row r="29" spans="1:10" x14ac:dyDescent="0.3">
      <c r="A29" s="22" t="s">
        <v>133</v>
      </c>
      <c r="B29" s="23">
        <f>INDEX(Region!K:K,MATCH($A29&amp;$A$7,Region!$J:$J,0))</f>
        <v>2.7672516446796899E-3</v>
      </c>
      <c r="C29" s="23">
        <f>INDEX(Region!L:L,MATCH($A29&amp;$A$7,Region!$J:$J,0))</f>
        <v>0</v>
      </c>
      <c r="D29" s="23">
        <v>0</v>
      </c>
      <c r="E29" s="23">
        <v>0</v>
      </c>
      <c r="F29" s="22"/>
      <c r="G29" s="22"/>
      <c r="H29" s="22"/>
      <c r="I29" s="22"/>
      <c r="J29" s="22"/>
    </row>
    <row r="30" spans="1:10" x14ac:dyDescent="0.3">
      <c r="A30" s="22" t="s">
        <v>134</v>
      </c>
      <c r="B30" s="23">
        <f>INDEX(Region!K:K,MATCH($A30&amp;$A$7,Region!$J:$J,0))</f>
        <v>1.11022302462516E-16</v>
      </c>
      <c r="C30" s="23">
        <f>INDEX(Region!L:L,MATCH($A30&amp;$A$7,Region!$J:$J,0))</f>
        <v>0</v>
      </c>
      <c r="D30" s="23">
        <v>0</v>
      </c>
      <c r="E30" s="23">
        <v>0</v>
      </c>
      <c r="F30" s="22"/>
      <c r="G30" s="22"/>
      <c r="H30" s="22"/>
      <c r="I30" s="22"/>
      <c r="J30" s="22"/>
    </row>
    <row r="31" spans="1:10" x14ac:dyDescent="0.3">
      <c r="A31" s="22" t="s">
        <v>135</v>
      </c>
      <c r="B31" s="23">
        <f>INDEX(Region!K:K,MATCH($A31&amp;$A$7,Region!$J:$J,0))</f>
        <v>1.8569359440411499E-2</v>
      </c>
      <c r="C31" s="23">
        <f>INDEX(Region!L:L,MATCH($A31&amp;$A$7,Region!$J:$J,0))</f>
        <v>0</v>
      </c>
      <c r="D31" s="23">
        <v>0</v>
      </c>
      <c r="E31" s="23">
        <v>0</v>
      </c>
      <c r="F31" s="22"/>
      <c r="G31" s="22"/>
      <c r="H31" s="22"/>
      <c r="I31" s="22"/>
      <c r="J31" s="22"/>
    </row>
    <row r="32" spans="1:10" x14ac:dyDescent="0.3">
      <c r="A32" s="22" t="s">
        <v>136</v>
      </c>
      <c r="B32" s="23">
        <f>INDEX(Region!K:K,MATCH($A32&amp;$A$7,Region!$J:$J,0))</f>
        <v>2.1950632730914799E-2</v>
      </c>
      <c r="C32" s="23">
        <f>INDEX(Region!L:L,MATCH($A32&amp;$A$7,Region!$J:$J,0))</f>
        <v>0</v>
      </c>
      <c r="D32" s="23">
        <v>0</v>
      </c>
      <c r="E32" s="23">
        <v>0</v>
      </c>
      <c r="F32" s="22"/>
      <c r="G32" s="22"/>
      <c r="H32" s="22"/>
      <c r="I32" s="22"/>
      <c r="J32" s="22"/>
    </row>
    <row r="33" spans="1:10" x14ac:dyDescent="0.3">
      <c r="A33" s="22" t="s">
        <v>137</v>
      </c>
      <c r="B33" s="23">
        <f>INDEX(Region!K:K,MATCH($A33&amp;$A$7,Region!$J:$J,0))</f>
        <v>1.11022302462516E-16</v>
      </c>
      <c r="C33" s="23">
        <f>INDEX(Region!L:L,MATCH($A33&amp;$A$7,Region!$J:$J,0))</f>
        <v>0</v>
      </c>
      <c r="D33" s="23">
        <v>0</v>
      </c>
      <c r="E33" s="23">
        <v>0</v>
      </c>
      <c r="F33" s="22"/>
      <c r="G33" s="22"/>
      <c r="H33" s="22"/>
      <c r="I33" s="22"/>
      <c r="J33" s="22"/>
    </row>
    <row r="34" spans="1:10" x14ac:dyDescent="0.3">
      <c r="A34" s="22" t="s">
        <v>138</v>
      </c>
      <c r="B34" s="23">
        <f>INDEX(Region!K:K,MATCH($A34&amp;$A$7,Region!$J:$J,0))</f>
        <v>4.1936429100491402E-3</v>
      </c>
      <c r="C34" s="23">
        <f>INDEX(Region!L:L,MATCH($A34&amp;$A$7,Region!$J:$J,0))</f>
        <v>8.0953352369638896E-4</v>
      </c>
      <c r="D34" s="23">
        <v>0</v>
      </c>
      <c r="E34" s="23">
        <v>0</v>
      </c>
      <c r="F34" s="22"/>
      <c r="G34" s="22"/>
      <c r="H34" s="22"/>
      <c r="I34" s="22"/>
      <c r="J34" s="22"/>
    </row>
    <row r="35" spans="1:10" x14ac:dyDescent="0.3">
      <c r="A35" s="22" t="s">
        <v>139</v>
      </c>
      <c r="B35" s="23">
        <f>INDEX(Region!K:K,MATCH($A35&amp;$A$7,Region!$J:$J,0))</f>
        <v>2.3661445638892701E-3</v>
      </c>
      <c r="C35" s="23">
        <f>INDEX(Region!L:L,MATCH($A35&amp;$A$7,Region!$J:$J,0))</f>
        <v>8.0953352369638896E-4</v>
      </c>
      <c r="D35" s="23">
        <v>0</v>
      </c>
      <c r="E35" s="23">
        <v>0</v>
      </c>
      <c r="F35" s="22"/>
      <c r="G35" s="22"/>
      <c r="H35" s="22"/>
      <c r="I35" s="22"/>
      <c r="J35" s="22"/>
    </row>
    <row r="36" spans="1:10" x14ac:dyDescent="0.3">
      <c r="A36" s="22" t="s">
        <v>140</v>
      </c>
      <c r="B36" s="23">
        <f>INDEX(Region!K:K,MATCH($A36&amp;$A$7,Region!$J:$J,0))</f>
        <v>1.11022302462516E-16</v>
      </c>
      <c r="C36" s="23">
        <f>INDEX(Region!L:L,MATCH($A36&amp;$A$7,Region!$J:$J,0))</f>
        <v>0</v>
      </c>
      <c r="D36" s="23">
        <v>0</v>
      </c>
      <c r="E36" s="23">
        <v>0</v>
      </c>
      <c r="F36" s="22"/>
      <c r="G36" s="22"/>
      <c r="H36" s="22"/>
      <c r="I36" s="22"/>
      <c r="J36" s="22"/>
    </row>
    <row r="37" spans="1:10" x14ac:dyDescent="0.3">
      <c r="A37" s="22" t="s">
        <v>141</v>
      </c>
      <c r="B37" s="23">
        <f>INDEX(Region!K:K,MATCH($A37&amp;$A$7,Region!$J:$J,0))</f>
        <v>2.4937932719854001E-3</v>
      </c>
      <c r="C37" s="23">
        <f>INDEX(Region!L:L,MATCH($A37&amp;$A$7,Region!$J:$J,0))</f>
        <v>7.3726566401999098E-4</v>
      </c>
      <c r="D37" s="23">
        <v>0</v>
      </c>
      <c r="E37" s="23">
        <v>0</v>
      </c>
      <c r="F37" s="22"/>
      <c r="G37" s="22"/>
      <c r="H37" s="22"/>
      <c r="I37" s="22"/>
      <c r="J37" s="22"/>
    </row>
    <row r="38" spans="1:10" x14ac:dyDescent="0.3">
      <c r="A38" s="22" t="s">
        <v>142</v>
      </c>
      <c r="B38" s="23">
        <f>INDEX(Region!K:K,MATCH($A38&amp;$A$7,Region!$J:$J,0))</f>
        <v>1.75685152741182E-2</v>
      </c>
      <c r="C38" s="23">
        <f>INDEX(Region!L:L,MATCH($A38&amp;$A$7,Region!$J:$J,0))</f>
        <v>1.9350387548938398E-2</v>
      </c>
      <c r="D38" s="23">
        <v>0</v>
      </c>
      <c r="E38" s="23">
        <v>0</v>
      </c>
      <c r="F38" s="22"/>
      <c r="G38" s="22"/>
      <c r="H38" s="22"/>
      <c r="I38" s="22"/>
      <c r="J38" s="22"/>
    </row>
    <row r="39" spans="1:10" x14ac:dyDescent="0.3">
      <c r="A39" s="22" t="s">
        <v>143</v>
      </c>
      <c r="B39" s="23">
        <f>INDEX(Region!K:K,MATCH($A39&amp;$A$7,Region!$J:$J,0))</f>
        <v>2.7345837269429299E-4</v>
      </c>
      <c r="C39" s="23">
        <f>INDEX(Region!L:L,MATCH($A39&amp;$A$7,Region!$J:$J,0))</f>
        <v>0</v>
      </c>
      <c r="D39" s="23">
        <v>0</v>
      </c>
      <c r="E39" s="23">
        <v>0</v>
      </c>
      <c r="F39" s="22"/>
      <c r="G39" s="22"/>
      <c r="H39" s="22"/>
      <c r="I39" s="22"/>
      <c r="J39" s="22"/>
    </row>
    <row r="40" spans="1:10" x14ac:dyDescent="0.3">
      <c r="B40" s="22"/>
      <c r="C40" s="22"/>
      <c r="D40" s="22"/>
      <c r="E40" s="22"/>
      <c r="F40" s="22"/>
      <c r="G40" s="22"/>
      <c r="H40" s="22"/>
      <c r="I40" s="22"/>
      <c r="J40" s="22"/>
    </row>
    <row r="41" spans="1:10" x14ac:dyDescent="0.3">
      <c r="B41" s="22"/>
      <c r="C41" s="22"/>
      <c r="D41" s="22"/>
      <c r="E41" s="22"/>
      <c r="F41" s="22"/>
      <c r="G41" s="22"/>
      <c r="H41" s="22"/>
      <c r="I41" s="22"/>
      <c r="J41" s="22"/>
    </row>
    <row r="42" spans="1:10" x14ac:dyDescent="0.3">
      <c r="A42" s="71" t="s">
        <v>512</v>
      </c>
      <c r="B42" s="84"/>
      <c r="C42" s="84"/>
      <c r="D42" s="84"/>
      <c r="E42" s="84"/>
      <c r="F42" s="22"/>
      <c r="G42" s="22"/>
      <c r="H42" s="22"/>
      <c r="I42" s="22"/>
      <c r="J42" s="22"/>
    </row>
    <row r="43" spans="1:10" s="86" customFormat="1" x14ac:dyDescent="0.3">
      <c r="A43" s="84"/>
      <c r="B43" s="84"/>
      <c r="C43" s="84"/>
      <c r="D43" s="84"/>
      <c r="E43" s="84"/>
    </row>
    <row r="44" spans="1:10" ht="23" x14ac:dyDescent="0.3">
      <c r="B44" s="85" t="s">
        <v>504</v>
      </c>
      <c r="C44" s="85" t="s">
        <v>507</v>
      </c>
      <c r="D44" s="85" t="s">
        <v>505</v>
      </c>
      <c r="E44" s="85" t="s">
        <v>506</v>
      </c>
      <c r="F44" s="22"/>
      <c r="G44" s="22"/>
      <c r="H44" s="22"/>
      <c r="I44" s="22"/>
      <c r="J44" s="22"/>
    </row>
    <row r="45" spans="1:10" x14ac:dyDescent="0.3">
      <c r="A45" s="22" t="s">
        <v>114</v>
      </c>
      <c r="B45" s="23">
        <v>0.75722543352601202</v>
      </c>
      <c r="C45" s="23">
        <v>0.75595238095238104</v>
      </c>
      <c r="D45" s="23">
        <v>0.497435897435897</v>
      </c>
      <c r="E45" s="23">
        <v>0.67592592592592604</v>
      </c>
      <c r="F45" s="22"/>
      <c r="G45" s="22"/>
      <c r="H45" s="22"/>
      <c r="I45" s="22"/>
      <c r="J45" s="22"/>
    </row>
    <row r="46" spans="1:10" x14ac:dyDescent="0.3">
      <c r="A46" s="22" t="s">
        <v>115</v>
      </c>
      <c r="B46" s="23">
        <f>INDEX(Region!K:K,MATCH($A46&amp;$A$42,Region!$J:$J,0))</f>
        <v>6.3583815028901702E-2</v>
      </c>
      <c r="C46" s="23">
        <f>INDEX(Region!L:L,MATCH($A46&amp;$A$42,Region!$J:$J,0))</f>
        <v>4.7619047619047603E-2</v>
      </c>
      <c r="D46" s="23">
        <f>INDEX(Region!M:M,MATCH($A46&amp;$A$42,Region!$J:$J,0))</f>
        <v>7.1794871794871803E-2</v>
      </c>
      <c r="E46" s="23">
        <f>INDEX(Region!N:N,MATCH($A46&amp;$A$42,Region!$J:$J,0))</f>
        <v>5.5555555555555601E-2</v>
      </c>
      <c r="F46" s="22"/>
      <c r="G46" s="22"/>
      <c r="H46" s="22"/>
      <c r="I46" s="22"/>
      <c r="J46" s="22"/>
    </row>
    <row r="47" spans="1:10" x14ac:dyDescent="0.3">
      <c r="A47" s="22" t="s">
        <v>116</v>
      </c>
      <c r="B47" s="23">
        <f>INDEX(Region!K:K,MATCH($A47&amp;$A$42,Region!$J:$J,0))</f>
        <v>0</v>
      </c>
      <c r="C47" s="23">
        <f>INDEX(Region!L:L,MATCH($A47&amp;$A$42,Region!$J:$J,0))</f>
        <v>5.9523809523809503E-3</v>
      </c>
      <c r="D47" s="23">
        <f>INDEX(Region!M:M,MATCH($A47&amp;$A$42,Region!$J:$J,0))</f>
        <v>1.5384615384615399E-2</v>
      </c>
      <c r="E47" s="23">
        <f>INDEX(Region!N:N,MATCH($A47&amp;$A$42,Region!$J:$J,0))</f>
        <v>0</v>
      </c>
      <c r="F47" s="22"/>
      <c r="G47" s="22"/>
      <c r="H47" s="22"/>
      <c r="I47" s="22"/>
      <c r="J47" s="22"/>
    </row>
    <row r="48" spans="1:10" x14ac:dyDescent="0.3">
      <c r="A48" s="22" t="s">
        <v>117</v>
      </c>
      <c r="B48" s="23">
        <f>INDEX(Region!K:K,MATCH($A48&amp;$A$42,Region!$J:$J,0))</f>
        <v>1.7341040462427699E-2</v>
      </c>
      <c r="C48" s="23">
        <f>INDEX(Region!L:L,MATCH($A48&amp;$A$42,Region!$J:$J,0))</f>
        <v>2.9761904761904798E-2</v>
      </c>
      <c r="D48" s="23">
        <f>INDEX(Region!M:M,MATCH($A48&amp;$A$42,Region!$J:$J,0))</f>
        <v>5.1282051282051301E-2</v>
      </c>
      <c r="E48" s="23">
        <f>INDEX(Region!N:N,MATCH($A48&amp;$A$42,Region!$J:$J,0))</f>
        <v>0</v>
      </c>
      <c r="F48" s="22"/>
      <c r="G48" s="22"/>
      <c r="H48" s="22"/>
      <c r="I48" s="22"/>
      <c r="J48" s="22"/>
    </row>
    <row r="49" spans="1:10" x14ac:dyDescent="0.3">
      <c r="A49" s="22" t="s">
        <v>118</v>
      </c>
      <c r="B49" s="23">
        <f>INDEX(Region!K:K,MATCH($A49&amp;$A$42,Region!$J:$J,0))</f>
        <v>0.144508670520231</v>
      </c>
      <c r="C49" s="23">
        <f>INDEX(Region!L:L,MATCH($A49&amp;$A$42,Region!$J:$J,0))</f>
        <v>0.214285714285714</v>
      </c>
      <c r="D49" s="23">
        <f>INDEX(Region!M:M,MATCH($A49&amp;$A$42,Region!$J:$J,0))</f>
        <v>0.40512820512820502</v>
      </c>
      <c r="E49" s="23">
        <f>INDEX(Region!N:N,MATCH($A49&amp;$A$42,Region!$J:$J,0))</f>
        <v>0.22222222222222199</v>
      </c>
      <c r="F49" s="22"/>
      <c r="G49" s="22"/>
      <c r="H49" s="22"/>
      <c r="I49" s="22"/>
      <c r="J49" s="22"/>
    </row>
    <row r="50" spans="1:10" x14ac:dyDescent="0.3">
      <c r="A50" s="22" t="s">
        <v>119</v>
      </c>
      <c r="B50" s="23">
        <f>INDEX(Region!K:K,MATCH($A50&amp;$A$42,Region!$J:$J,0))</f>
        <v>5.78034682080925E-3</v>
      </c>
      <c r="C50" s="23">
        <f>INDEX(Region!L:L,MATCH($A50&amp;$A$42,Region!$J:$J,0))</f>
        <v>1.7857142857142901E-2</v>
      </c>
      <c r="D50" s="23">
        <f>INDEX(Region!M:M,MATCH($A50&amp;$A$42,Region!$J:$J,0))</f>
        <v>8.7179487179487203E-2</v>
      </c>
      <c r="E50" s="23">
        <f>INDEX(Region!N:N,MATCH($A50&amp;$A$42,Region!$J:$J,0))</f>
        <v>1.85185185185185E-2</v>
      </c>
      <c r="F50" s="22"/>
      <c r="G50" s="22"/>
      <c r="H50" s="22"/>
      <c r="I50" s="22"/>
      <c r="J50" s="22"/>
    </row>
    <row r="51" spans="1:10" x14ac:dyDescent="0.3">
      <c r="A51" s="22" t="s">
        <v>120</v>
      </c>
      <c r="B51" s="23">
        <f>INDEX(Region!K:K,MATCH($A51&amp;$A$42,Region!$J:$J,0))</f>
        <v>3.4682080924855502E-2</v>
      </c>
      <c r="C51" s="23">
        <f>INDEX(Region!L:L,MATCH($A51&amp;$A$42,Region!$J:$J,0))</f>
        <v>3.5714285714285698E-2</v>
      </c>
      <c r="D51" s="23">
        <f>INDEX(Region!M:M,MATCH($A51&amp;$A$42,Region!$J:$J,0))</f>
        <v>0.18974358974359001</v>
      </c>
      <c r="E51" s="23">
        <f>INDEX(Region!N:N,MATCH($A51&amp;$A$42,Region!$J:$J,0))</f>
        <v>9.2592592592592601E-2</v>
      </c>
      <c r="F51" s="22"/>
      <c r="G51" s="22"/>
      <c r="H51" s="22"/>
      <c r="I51" s="22"/>
      <c r="J51" s="22"/>
    </row>
    <row r="52" spans="1:10" x14ac:dyDescent="0.3">
      <c r="A52" s="22" t="s">
        <v>121</v>
      </c>
      <c r="B52" s="23">
        <f>INDEX(Region!K:K,MATCH($A52&amp;$A$42,Region!$J:$J,0))</f>
        <v>2.8901734104046201E-2</v>
      </c>
      <c r="C52" s="23">
        <f>INDEX(Region!L:L,MATCH($A52&amp;$A$42,Region!$J:$J,0))</f>
        <v>2.9761904761904798E-2</v>
      </c>
      <c r="D52" s="23">
        <f>INDEX(Region!M:M,MATCH($A52&amp;$A$42,Region!$J:$J,0))</f>
        <v>0.112820512820513</v>
      </c>
      <c r="E52" s="23">
        <f>INDEX(Region!N:N,MATCH($A52&amp;$A$42,Region!$J:$J,0))</f>
        <v>4.6296296296296301E-2</v>
      </c>
      <c r="F52" s="22"/>
      <c r="G52" s="22"/>
      <c r="H52" s="22"/>
      <c r="I52" s="22"/>
      <c r="J52" s="22"/>
    </row>
    <row r="53" spans="1:10" x14ac:dyDescent="0.3">
      <c r="A53" s="22" t="s">
        <v>122</v>
      </c>
      <c r="B53" s="23">
        <f>INDEX(Region!K:K,MATCH($A53&amp;$A$42,Region!$J:$J,0))</f>
        <v>4.0462427745664699E-2</v>
      </c>
      <c r="C53" s="23">
        <f>INDEX(Region!L:L,MATCH($A53&amp;$A$42,Region!$J:$J,0))</f>
        <v>2.9761904761904798E-2</v>
      </c>
      <c r="D53" s="23">
        <f>INDEX(Region!M:M,MATCH($A53&amp;$A$42,Region!$J:$J,0))</f>
        <v>0.2</v>
      </c>
      <c r="E53" s="23">
        <f>INDEX(Region!N:N,MATCH($A53&amp;$A$42,Region!$J:$J,0))</f>
        <v>0.12962962962963001</v>
      </c>
      <c r="F53" s="22"/>
      <c r="G53" s="22"/>
      <c r="H53" s="22"/>
      <c r="I53" s="22"/>
      <c r="J53" s="22"/>
    </row>
    <row r="54" spans="1:10" x14ac:dyDescent="0.3">
      <c r="A54" s="22" t="s">
        <v>123</v>
      </c>
      <c r="B54" s="23">
        <f>INDEX(Region!K:K,MATCH($A54&amp;$A$42,Region!$J:$J,0))</f>
        <v>5.7803468208092498E-2</v>
      </c>
      <c r="C54" s="23">
        <f>INDEX(Region!L:L,MATCH($A54&amp;$A$42,Region!$J:$J,0))</f>
        <v>2.9761904761904798E-2</v>
      </c>
      <c r="D54" s="23">
        <f>INDEX(Region!M:M,MATCH($A54&amp;$A$42,Region!$J:$J,0))</f>
        <v>0.18974358974359001</v>
      </c>
      <c r="E54" s="23">
        <f>INDEX(Region!N:N,MATCH($A54&amp;$A$42,Region!$J:$J,0))</f>
        <v>3.7037037037037E-2</v>
      </c>
      <c r="F54" s="22"/>
      <c r="G54" s="22"/>
      <c r="H54" s="22"/>
      <c r="I54" s="22"/>
      <c r="J54" s="22"/>
    </row>
    <row r="55" spans="1:10" x14ac:dyDescent="0.3">
      <c r="A55" s="22" t="s">
        <v>124</v>
      </c>
      <c r="B55" s="23">
        <f>INDEX(Region!K:K,MATCH($A55&amp;$A$42,Region!$J:$J,0))</f>
        <v>1.15606936416185E-2</v>
      </c>
      <c r="C55" s="23">
        <f>INDEX(Region!L:L,MATCH($A55&amp;$A$42,Region!$J:$J,0))</f>
        <v>1.7857142857142901E-2</v>
      </c>
      <c r="D55" s="23">
        <f>INDEX(Region!M:M,MATCH($A55&amp;$A$42,Region!$J:$J,0))</f>
        <v>1.5384615384615399E-2</v>
      </c>
      <c r="E55" s="23">
        <f>INDEX(Region!N:N,MATCH($A55&amp;$A$42,Region!$J:$J,0))</f>
        <v>0</v>
      </c>
      <c r="F55" s="22"/>
      <c r="G55" s="22"/>
      <c r="H55" s="22"/>
      <c r="I55" s="22"/>
      <c r="J55" s="22"/>
    </row>
    <row r="56" spans="1:10" x14ac:dyDescent="0.3">
      <c r="A56" s="22" t="s">
        <v>125</v>
      </c>
      <c r="B56" s="23">
        <f>INDEX(Region!K:K,MATCH($A56&amp;$A$42,Region!$J:$J,0))</f>
        <v>1.7341040462427699E-2</v>
      </c>
      <c r="C56" s="23">
        <f>INDEX(Region!L:L,MATCH($A56&amp;$A$42,Region!$J:$J,0))</f>
        <v>1.1904761904761901E-2</v>
      </c>
      <c r="D56" s="23">
        <f>INDEX(Region!M:M,MATCH($A56&amp;$A$42,Region!$J:$J,0))</f>
        <v>1.02564102564103E-2</v>
      </c>
      <c r="E56" s="23">
        <f>INDEX(Region!N:N,MATCH($A56&amp;$A$42,Region!$J:$J,0))</f>
        <v>0</v>
      </c>
      <c r="F56" s="22"/>
      <c r="G56" s="22"/>
      <c r="H56" s="22"/>
      <c r="I56" s="22"/>
      <c r="J56" s="22"/>
    </row>
    <row r="57" spans="1:10" x14ac:dyDescent="0.3">
      <c r="A57" s="22" t="s">
        <v>126</v>
      </c>
      <c r="B57" s="23">
        <f>INDEX(Region!K:K,MATCH($A57&amp;$A$42,Region!$J:$J,0))</f>
        <v>5.2023121387283197E-2</v>
      </c>
      <c r="C57" s="23">
        <f>INDEX(Region!L:L,MATCH($A57&amp;$A$42,Region!$J:$J,0))</f>
        <v>1.7857142857142901E-2</v>
      </c>
      <c r="D57" s="23">
        <f>INDEX(Region!M:M,MATCH($A57&amp;$A$42,Region!$J:$J,0))</f>
        <v>0.117948717948718</v>
      </c>
      <c r="E57" s="23">
        <f>INDEX(Region!N:N,MATCH($A57&amp;$A$42,Region!$J:$J,0))</f>
        <v>1.85185185185185E-2</v>
      </c>
      <c r="F57" s="22"/>
      <c r="G57" s="22"/>
      <c r="H57" s="22"/>
      <c r="I57" s="22"/>
      <c r="J57" s="22"/>
    </row>
    <row r="58" spans="1:10" x14ac:dyDescent="0.3">
      <c r="A58" s="22" t="s">
        <v>127</v>
      </c>
      <c r="B58" s="23">
        <f>INDEX(Region!K:K,MATCH($A58&amp;$A$42,Region!$J:$J,0))</f>
        <v>1.15606936416185E-2</v>
      </c>
      <c r="C58" s="23">
        <f>INDEX(Region!L:L,MATCH($A58&amp;$A$42,Region!$J:$J,0))</f>
        <v>0</v>
      </c>
      <c r="D58" s="23">
        <f>INDEX(Region!M:M,MATCH($A58&amp;$A$42,Region!$J:$J,0))</f>
        <v>0</v>
      </c>
      <c r="E58" s="23">
        <f>INDEX(Region!N:N,MATCH($A58&amp;$A$42,Region!$J:$J,0))</f>
        <v>0</v>
      </c>
      <c r="F58" s="22"/>
      <c r="G58" s="22"/>
      <c r="H58" s="22"/>
      <c r="I58" s="22"/>
      <c r="J58" s="22"/>
    </row>
    <row r="59" spans="1:10" x14ac:dyDescent="0.3">
      <c r="A59" s="22" t="s">
        <v>128</v>
      </c>
      <c r="B59" s="23">
        <f>INDEX(Region!K:K,MATCH($A59&amp;$A$42,Region!$J:$J,0))</f>
        <v>0</v>
      </c>
      <c r="C59" s="23">
        <f>INDEX(Region!L:L,MATCH($A59&amp;$A$42,Region!$J:$J,0))</f>
        <v>0</v>
      </c>
      <c r="D59" s="23">
        <f>INDEX(Region!M:M,MATCH($A59&amp;$A$42,Region!$J:$J,0))</f>
        <v>0</v>
      </c>
      <c r="E59" s="23">
        <f>INDEX(Region!N:N,MATCH($A59&amp;$A$42,Region!$J:$J,0))</f>
        <v>0</v>
      </c>
      <c r="F59" s="22"/>
      <c r="G59" s="22"/>
      <c r="H59" s="22"/>
      <c r="I59" s="22"/>
      <c r="J59" s="22"/>
    </row>
    <row r="60" spans="1:10" x14ac:dyDescent="0.3">
      <c r="A60" s="22" t="s">
        <v>129</v>
      </c>
      <c r="B60" s="23">
        <f>INDEX(Region!K:K,MATCH($A60&amp;$A$42,Region!$J:$J,0))</f>
        <v>1.15606936416185E-2</v>
      </c>
      <c r="C60" s="23">
        <f>INDEX(Region!L:L,MATCH($A60&amp;$A$42,Region!$J:$J,0))</f>
        <v>0</v>
      </c>
      <c r="D60" s="23">
        <f>INDEX(Region!M:M,MATCH($A60&amp;$A$42,Region!$J:$J,0))</f>
        <v>2.5641025641025599E-2</v>
      </c>
      <c r="E60" s="23">
        <f>INDEX(Region!N:N,MATCH($A60&amp;$A$42,Region!$J:$J,0))</f>
        <v>9.2592592592592605E-3</v>
      </c>
      <c r="F60" s="22"/>
      <c r="G60" s="22"/>
      <c r="H60" s="22"/>
      <c r="I60" s="22"/>
      <c r="J60" s="22"/>
    </row>
    <row r="61" spans="1:10" x14ac:dyDescent="0.3">
      <c r="A61" s="22" t="s">
        <v>130</v>
      </c>
      <c r="B61" s="23">
        <f>INDEX(Region!K:K,MATCH($A61&amp;$A$42,Region!$J:$J,0))</f>
        <v>1.7341040462427699E-2</v>
      </c>
      <c r="C61" s="23">
        <f>INDEX(Region!L:L,MATCH($A61&amp;$A$42,Region!$J:$J,0))</f>
        <v>0</v>
      </c>
      <c r="D61" s="23">
        <f>INDEX(Region!M:M,MATCH($A61&amp;$A$42,Region!$J:$J,0))</f>
        <v>0</v>
      </c>
      <c r="E61" s="23">
        <f>INDEX(Region!N:N,MATCH($A61&amp;$A$42,Region!$J:$J,0))</f>
        <v>0</v>
      </c>
      <c r="F61" s="22"/>
      <c r="G61" s="22"/>
      <c r="H61" s="22"/>
      <c r="I61" s="22"/>
      <c r="J61" s="22"/>
    </row>
    <row r="62" spans="1:10" x14ac:dyDescent="0.3">
      <c r="A62" s="22" t="s">
        <v>131</v>
      </c>
      <c r="B62" s="23">
        <f>INDEX(Region!K:K,MATCH($A62&amp;$A$42,Region!$J:$J,0))</f>
        <v>5.78034682080925E-3</v>
      </c>
      <c r="C62" s="23">
        <f>INDEX(Region!L:L,MATCH($A62&amp;$A$42,Region!$J:$J,0))</f>
        <v>0</v>
      </c>
      <c r="D62" s="23">
        <f>INDEX(Region!M:M,MATCH($A62&amp;$A$42,Region!$J:$J,0))</f>
        <v>5.1282051282051299E-3</v>
      </c>
      <c r="E62" s="23">
        <f>INDEX(Region!N:N,MATCH($A62&amp;$A$42,Region!$J:$J,0))</f>
        <v>0</v>
      </c>
      <c r="F62" s="22"/>
      <c r="G62" s="22"/>
      <c r="H62" s="22"/>
      <c r="I62" s="22"/>
      <c r="J62" s="22"/>
    </row>
    <row r="63" spans="1:10" x14ac:dyDescent="0.3">
      <c r="A63" s="22" t="s">
        <v>132</v>
      </c>
      <c r="B63" s="23">
        <f>INDEX(Region!K:K,MATCH($A63&amp;$A$42,Region!$J:$J,0))</f>
        <v>0</v>
      </c>
      <c r="C63" s="23">
        <f>INDEX(Region!L:L,MATCH($A63&amp;$A$42,Region!$J:$J,0))</f>
        <v>0</v>
      </c>
      <c r="D63" s="23">
        <f>INDEX(Region!M:M,MATCH($A63&amp;$A$42,Region!$J:$J,0))</f>
        <v>0</v>
      </c>
      <c r="E63" s="23">
        <f>INDEX(Region!N:N,MATCH($A63&amp;$A$42,Region!$J:$J,0))</f>
        <v>0</v>
      </c>
    </row>
    <row r="64" spans="1:10" x14ac:dyDescent="0.3">
      <c r="A64" s="22" t="s">
        <v>133</v>
      </c>
      <c r="B64" s="23">
        <f>INDEX(Region!K:K,MATCH($A64&amp;$A$42,Region!$J:$J,0))</f>
        <v>0</v>
      </c>
      <c r="C64" s="23">
        <f>INDEX(Region!L:L,MATCH($A64&amp;$A$42,Region!$J:$J,0))</f>
        <v>0</v>
      </c>
      <c r="D64" s="23">
        <f>INDEX(Region!M:M,MATCH($A64&amp;$A$42,Region!$J:$J,0))</f>
        <v>0</v>
      </c>
      <c r="E64" s="23">
        <f>INDEX(Region!N:N,MATCH($A64&amp;$A$42,Region!$J:$J,0))</f>
        <v>0</v>
      </c>
    </row>
    <row r="65" spans="1:10" x14ac:dyDescent="0.3">
      <c r="A65" s="22" t="s">
        <v>134</v>
      </c>
      <c r="B65" s="23">
        <f>INDEX(Region!K:K,MATCH($A65&amp;$A$42,Region!$J:$J,0))</f>
        <v>0</v>
      </c>
      <c r="C65" s="23">
        <f>INDEX(Region!L:L,MATCH($A65&amp;$A$42,Region!$J:$J,0))</f>
        <v>0</v>
      </c>
      <c r="D65" s="23">
        <f>INDEX(Region!M:M,MATCH($A65&amp;$A$42,Region!$J:$J,0))</f>
        <v>0</v>
      </c>
      <c r="E65" s="23">
        <f>INDEX(Region!N:N,MATCH($A65&amp;$A$42,Region!$J:$J,0))</f>
        <v>0</v>
      </c>
    </row>
    <row r="66" spans="1:10" x14ac:dyDescent="0.3">
      <c r="A66" s="22" t="s">
        <v>135</v>
      </c>
      <c r="B66" s="23">
        <f>INDEX(Region!K:K,MATCH($A66&amp;$A$42,Region!$J:$J,0))</f>
        <v>5.78034682080925E-3</v>
      </c>
      <c r="C66" s="23">
        <f>INDEX(Region!L:L,MATCH($A66&amp;$A$42,Region!$J:$J,0))</f>
        <v>0</v>
      </c>
      <c r="D66" s="23">
        <f>INDEX(Region!M:M,MATCH($A66&amp;$A$42,Region!$J:$J,0))</f>
        <v>0</v>
      </c>
      <c r="E66" s="23">
        <f>INDEX(Region!N:N,MATCH($A66&amp;$A$42,Region!$J:$J,0))</f>
        <v>0</v>
      </c>
    </row>
    <row r="67" spans="1:10" x14ac:dyDescent="0.3">
      <c r="A67" s="22" t="s">
        <v>136</v>
      </c>
      <c r="B67" s="23">
        <f>INDEX(Region!K:K,MATCH($A67&amp;$A$42,Region!$J:$J,0))</f>
        <v>1.15606936416185E-2</v>
      </c>
      <c r="C67" s="23">
        <f>INDEX(Region!L:L,MATCH($A67&amp;$A$42,Region!$J:$J,0))</f>
        <v>0</v>
      </c>
      <c r="D67" s="23">
        <f>INDEX(Region!M:M,MATCH($A67&amp;$A$42,Region!$J:$J,0))</f>
        <v>0</v>
      </c>
      <c r="E67" s="23">
        <f>INDEX(Region!N:N,MATCH($A67&amp;$A$42,Region!$J:$J,0))</f>
        <v>0</v>
      </c>
    </row>
    <row r="68" spans="1:10" x14ac:dyDescent="0.3">
      <c r="A68" s="22" t="s">
        <v>137</v>
      </c>
      <c r="B68" s="23">
        <f>INDEX(Region!K:K,MATCH($A68&amp;$A$42,Region!$J:$J,0))</f>
        <v>0</v>
      </c>
      <c r="C68" s="23">
        <f>INDEX(Region!L:L,MATCH($A68&amp;$A$42,Region!$J:$J,0))</f>
        <v>1.1904761904761901E-2</v>
      </c>
      <c r="D68" s="23">
        <f>INDEX(Region!M:M,MATCH($A68&amp;$A$42,Region!$J:$J,0))</f>
        <v>5.1282051282051299E-3</v>
      </c>
      <c r="E68" s="23">
        <f>INDEX(Region!N:N,MATCH($A68&amp;$A$42,Region!$J:$J,0))</f>
        <v>0</v>
      </c>
      <c r="G68" s="22"/>
      <c r="H68" s="22"/>
      <c r="I68" s="22"/>
      <c r="J68" s="22"/>
    </row>
    <row r="69" spans="1:10" x14ac:dyDescent="0.3">
      <c r="A69" s="22" t="s">
        <v>138</v>
      </c>
      <c r="B69" s="23">
        <f>INDEX(Region!K:K,MATCH($A69&amp;$A$42,Region!$J:$J,0))</f>
        <v>0</v>
      </c>
      <c r="C69" s="23">
        <f>INDEX(Region!L:L,MATCH($A69&amp;$A$42,Region!$J:$J,0))</f>
        <v>0</v>
      </c>
      <c r="D69" s="23">
        <f>INDEX(Region!M:M,MATCH($A69&amp;$A$42,Region!$J:$J,0))</f>
        <v>0</v>
      </c>
      <c r="E69" s="23">
        <f>INDEX(Region!N:N,MATCH($A69&amp;$A$42,Region!$J:$J,0))</f>
        <v>0</v>
      </c>
      <c r="G69" s="22"/>
      <c r="H69" s="22"/>
      <c r="I69" s="22"/>
      <c r="J69" s="22"/>
    </row>
    <row r="70" spans="1:10" x14ac:dyDescent="0.3">
      <c r="A70" s="22" t="s">
        <v>139</v>
      </c>
      <c r="B70" s="23">
        <f>INDEX(Region!K:K,MATCH($A70&amp;$A$42,Region!$J:$J,0))</f>
        <v>0</v>
      </c>
      <c r="C70" s="23">
        <f>INDEX(Region!L:L,MATCH($A70&amp;$A$42,Region!$J:$J,0))</f>
        <v>0</v>
      </c>
      <c r="D70" s="23">
        <f>INDEX(Region!M:M,MATCH($A70&amp;$A$42,Region!$J:$J,0))</f>
        <v>0</v>
      </c>
      <c r="E70" s="23">
        <f>INDEX(Region!N:N,MATCH($A70&amp;$A$42,Region!$J:$J,0))</f>
        <v>0</v>
      </c>
      <c r="G70" s="22"/>
      <c r="H70" s="22"/>
      <c r="I70" s="22"/>
      <c r="J70" s="22"/>
    </row>
    <row r="71" spans="1:10" x14ac:dyDescent="0.3">
      <c r="A71" s="22" t="s">
        <v>140</v>
      </c>
      <c r="B71" s="23">
        <f>INDEX(Region!K:K,MATCH($A71&amp;$A$42,Region!$J:$J,0))</f>
        <v>0</v>
      </c>
      <c r="C71" s="23">
        <f>INDEX(Region!L:L,MATCH($A71&amp;$A$42,Region!$J:$J,0))</f>
        <v>0</v>
      </c>
      <c r="D71" s="23">
        <f>INDEX(Region!M:M,MATCH($A71&amp;$A$42,Region!$J:$J,0))</f>
        <v>0</v>
      </c>
      <c r="E71" s="23">
        <f>INDEX(Region!N:N,MATCH($A71&amp;$A$42,Region!$J:$J,0))</f>
        <v>0</v>
      </c>
      <c r="G71" s="22"/>
      <c r="H71" s="22"/>
      <c r="I71" s="22"/>
      <c r="J71" s="22"/>
    </row>
    <row r="72" spans="1:10" x14ac:dyDescent="0.3">
      <c r="A72" s="22" t="s">
        <v>141</v>
      </c>
      <c r="B72" s="23">
        <f>INDEX(Region!K:K,MATCH($A72&amp;$A$42,Region!$J:$J,0))</f>
        <v>0</v>
      </c>
      <c r="C72" s="23">
        <f>INDEX(Region!L:L,MATCH($A72&amp;$A$42,Region!$J:$J,0))</f>
        <v>0</v>
      </c>
      <c r="D72" s="23">
        <f>INDEX(Region!M:M,MATCH($A72&amp;$A$42,Region!$J:$J,0))</f>
        <v>0</v>
      </c>
      <c r="E72" s="23">
        <f>INDEX(Region!N:N,MATCH($A72&amp;$A$42,Region!$J:$J,0))</f>
        <v>0</v>
      </c>
    </row>
    <row r="73" spans="1:10" x14ac:dyDescent="0.3">
      <c r="A73" s="22" t="s">
        <v>142</v>
      </c>
      <c r="B73" s="23">
        <f>INDEX(Region!K:K,MATCH($A73&amp;$A$42,Region!$J:$J,0))</f>
        <v>1.15606936416185E-2</v>
      </c>
      <c r="C73" s="23">
        <f>INDEX(Region!L:L,MATCH($A73&amp;$A$42,Region!$J:$J,0))</f>
        <v>1.1904761904761901E-2</v>
      </c>
      <c r="D73" s="23">
        <f>INDEX(Region!M:M,MATCH($A73&amp;$A$42,Region!$J:$J,0))</f>
        <v>0</v>
      </c>
      <c r="E73" s="23">
        <f>INDEX(Region!N:N,MATCH($A73&amp;$A$42,Region!$J:$J,0))</f>
        <v>9.2592592592592605E-3</v>
      </c>
    </row>
    <row r="74" spans="1:10" x14ac:dyDescent="0.3">
      <c r="A74" s="22" t="s">
        <v>143</v>
      </c>
      <c r="B74" s="23">
        <f>INDEX(Region!K:K,MATCH($A74&amp;$A$42,Region!$J:$J,0))</f>
        <v>0</v>
      </c>
      <c r="C74" s="23">
        <f>INDEX(Region!L:L,MATCH($A74&amp;$A$42,Region!$J:$J,0))</f>
        <v>0</v>
      </c>
      <c r="D74" s="23">
        <f>INDEX(Region!M:M,MATCH($A74&amp;$A$42,Region!$J:$J,0))</f>
        <v>0</v>
      </c>
      <c r="E74" s="23">
        <f>INDEX(Region!N:N,MATCH($A74&amp;$A$42,Region!$J:$J,0))</f>
        <v>0</v>
      </c>
    </row>
    <row r="75" spans="1:10" x14ac:dyDescent="0.3">
      <c r="G75" s="22"/>
      <c r="H75" s="22"/>
      <c r="I75" s="22"/>
      <c r="J75" s="22"/>
    </row>
    <row r="76" spans="1:10" x14ac:dyDescent="0.3">
      <c r="A76" s="71" t="s">
        <v>515</v>
      </c>
      <c r="G76" s="22"/>
      <c r="H76" s="22"/>
      <c r="I76" s="22"/>
      <c r="J76" s="22"/>
    </row>
    <row r="77" spans="1:10" s="86" customFormat="1" x14ac:dyDescent="0.3">
      <c r="A77" s="84"/>
      <c r="B77" s="84"/>
      <c r="C77" s="84"/>
      <c r="D77" s="84"/>
      <c r="E77" s="84"/>
    </row>
    <row r="78" spans="1:10" ht="23" x14ac:dyDescent="0.3">
      <c r="B78" s="85" t="s">
        <v>504</v>
      </c>
      <c r="C78" s="85" t="s">
        <v>507</v>
      </c>
      <c r="D78" s="85" t="s">
        <v>505</v>
      </c>
      <c r="E78" s="85" t="s">
        <v>506</v>
      </c>
      <c r="F78" s="22"/>
      <c r="G78" s="22"/>
      <c r="H78" s="22"/>
      <c r="I78" s="22"/>
      <c r="J78" s="22"/>
    </row>
    <row r="79" spans="1:10" x14ac:dyDescent="0.3">
      <c r="A79" s="22" t="s">
        <v>508</v>
      </c>
      <c r="B79" s="72">
        <f>INDEX(Region!K:K,MATCH($A79&amp;$A$76,Region!$J:$J,0))</f>
        <v>0.90090090090090102</v>
      </c>
      <c r="C79" s="72">
        <f>INDEX(Region!L:L,MATCH($A79&amp;$A$76,Region!$J:$J,0))</f>
        <v>0.71038251366120198</v>
      </c>
      <c r="D79" s="72">
        <f>INDEX(Region!M:M,MATCH($A79&amp;$A$76,Region!$J:$J,0))</f>
        <v>0.78571428571428603</v>
      </c>
      <c r="E79" s="72">
        <f>INDEX(Region!N:N,MATCH($A79&amp;$A$76,Region!$J:$J,0))</f>
        <v>0.90909090909090895</v>
      </c>
    </row>
    <row r="80" spans="1:10" x14ac:dyDescent="0.3">
      <c r="A80" s="22" t="s">
        <v>115</v>
      </c>
      <c r="B80" s="72">
        <f>INDEX(Region!K:K,MATCH($A80&amp;$A$76,Region!$J:$J,0))</f>
        <v>2.7027027027027001E-2</v>
      </c>
      <c r="C80" s="72">
        <f>INDEX(Region!L:L,MATCH($A80&amp;$A$76,Region!$J:$J,0))</f>
        <v>8.7431693989070997E-2</v>
      </c>
      <c r="D80" s="72">
        <f>INDEX(Region!M:M,MATCH($A80&amp;$A$76,Region!$J:$J,0))</f>
        <v>3.5714285714285698E-2</v>
      </c>
      <c r="E80" s="72">
        <f>INDEX(Region!N:N,MATCH($A80&amp;$A$76,Region!$J:$J,0))</f>
        <v>7.0707070707070704E-2</v>
      </c>
    </row>
    <row r="81" spans="1:10" x14ac:dyDescent="0.3">
      <c r="A81" s="22" t="s">
        <v>116</v>
      </c>
      <c r="B81" s="72">
        <f>INDEX(Region!K:K,MATCH($A81&amp;$A$76,Region!$J:$J,0))</f>
        <v>9.0090090090090107E-3</v>
      </c>
      <c r="C81" s="72">
        <f>INDEX(Region!L:L,MATCH($A81&amp;$A$76,Region!$J:$J,0))</f>
        <v>5.4644808743169399E-3</v>
      </c>
      <c r="D81" s="72">
        <f>INDEX(Region!M:M,MATCH($A81&amp;$A$76,Region!$J:$J,0))</f>
        <v>0</v>
      </c>
      <c r="E81" s="72">
        <f>INDEX(Region!N:N,MATCH($A81&amp;$A$76,Region!$J:$J,0))</f>
        <v>1.11022302462516E-16</v>
      </c>
    </row>
    <row r="82" spans="1:10" x14ac:dyDescent="0.3">
      <c r="A82" s="22" t="s">
        <v>117</v>
      </c>
      <c r="B82" s="72">
        <f>INDEX(Region!K:K,MATCH($A82&amp;$A$76,Region!$J:$J,0))</f>
        <v>0</v>
      </c>
      <c r="C82" s="72">
        <f>INDEX(Region!L:L,MATCH($A82&amp;$A$76,Region!$J:$J,0))</f>
        <v>1.63934426229508E-2</v>
      </c>
      <c r="D82" s="72">
        <f>INDEX(Region!M:M,MATCH($A82&amp;$A$76,Region!$J:$J,0))</f>
        <v>3.5714285714285698E-2</v>
      </c>
      <c r="E82" s="72">
        <f>INDEX(Region!N:N,MATCH($A82&amp;$A$76,Region!$J:$J,0))</f>
        <v>1.01010101010101E-2</v>
      </c>
    </row>
    <row r="83" spans="1:10" x14ac:dyDescent="0.3">
      <c r="A83" s="22" t="s">
        <v>118</v>
      </c>
      <c r="B83" s="72">
        <f>INDEX(Region!K:K,MATCH($A83&amp;$A$76,Region!$J:$J,0))</f>
        <v>5.4054054054054099E-2</v>
      </c>
      <c r="C83" s="72">
        <f>INDEX(Region!L:L,MATCH($A83&amp;$A$76,Region!$J:$J,0))</f>
        <v>0.103825136612022</v>
      </c>
      <c r="D83" s="72">
        <f>INDEX(Region!M:M,MATCH($A83&amp;$A$76,Region!$J:$J,0))</f>
        <v>0.107142857142857</v>
      </c>
      <c r="E83" s="72">
        <f>INDEX(Region!N:N,MATCH($A83&amp;$A$76,Region!$J:$J,0))</f>
        <v>1.11022302462516E-16</v>
      </c>
      <c r="G83" s="22"/>
      <c r="H83" s="22"/>
      <c r="I83" s="22"/>
      <c r="J83" s="22"/>
    </row>
    <row r="84" spans="1:10" x14ac:dyDescent="0.3">
      <c r="A84" s="22" t="s">
        <v>119</v>
      </c>
      <c r="B84" s="72">
        <f>INDEX(Region!K:K,MATCH($A84&amp;$A$76,Region!$J:$J,0))</f>
        <v>0</v>
      </c>
      <c r="C84" s="72">
        <f>INDEX(Region!L:L,MATCH($A84&amp;$A$76,Region!$J:$J,0))</f>
        <v>5.4644808743169399E-3</v>
      </c>
      <c r="D84" s="72">
        <f>INDEX(Region!M:M,MATCH($A84&amp;$A$76,Region!$J:$J,0))</f>
        <v>3.5714285714285698E-2</v>
      </c>
      <c r="E84" s="72">
        <f>INDEX(Region!N:N,MATCH($A84&amp;$A$76,Region!$J:$J,0))</f>
        <v>1.11022302462516E-16</v>
      </c>
      <c r="G84" s="22"/>
      <c r="H84" s="22"/>
      <c r="I84" s="22"/>
      <c r="J84" s="22"/>
    </row>
    <row r="85" spans="1:10" x14ac:dyDescent="0.3">
      <c r="A85" s="22" t="s">
        <v>120</v>
      </c>
      <c r="B85" s="72">
        <f>INDEX(Region!K:K,MATCH($A85&amp;$A$76,Region!$J:$J,0))</f>
        <v>2.7027027027027001E-2</v>
      </c>
      <c r="C85" s="72">
        <f>INDEX(Region!L:L,MATCH($A85&amp;$A$76,Region!$J:$J,0))</f>
        <v>1.0928961748633901E-2</v>
      </c>
      <c r="D85" s="72">
        <f>INDEX(Region!M:M,MATCH($A85&amp;$A$76,Region!$J:$J,0))</f>
        <v>0</v>
      </c>
      <c r="E85" s="72">
        <f>INDEX(Region!N:N,MATCH($A85&amp;$A$76,Region!$J:$J,0))</f>
        <v>1.11022302462516E-16</v>
      </c>
      <c r="G85" s="22"/>
      <c r="H85" s="22"/>
      <c r="I85" s="22"/>
      <c r="J85" s="22"/>
    </row>
    <row r="86" spans="1:10" x14ac:dyDescent="0.3">
      <c r="A86" s="22" t="s">
        <v>121</v>
      </c>
      <c r="B86" s="72">
        <f>INDEX(Region!K:K,MATCH($A86&amp;$A$76,Region!$J:$J,0))</f>
        <v>1.8018018018018001E-2</v>
      </c>
      <c r="C86" s="72">
        <f>INDEX(Region!L:L,MATCH($A86&amp;$A$76,Region!$J:$J,0))</f>
        <v>2.1857923497267801E-2</v>
      </c>
      <c r="D86" s="72">
        <f>INDEX(Region!M:M,MATCH($A86&amp;$A$76,Region!$J:$J,0))</f>
        <v>7.1428571428571397E-2</v>
      </c>
      <c r="E86" s="72">
        <f>INDEX(Region!N:N,MATCH($A86&amp;$A$76,Region!$J:$J,0))</f>
        <v>1.11022302462516E-16</v>
      </c>
      <c r="G86" s="22"/>
      <c r="H86" s="22"/>
      <c r="I86" s="22"/>
      <c r="J86" s="22"/>
    </row>
    <row r="87" spans="1:10" x14ac:dyDescent="0.3">
      <c r="A87" s="22" t="s">
        <v>122</v>
      </c>
      <c r="B87" s="72">
        <f>INDEX(Region!K:K,MATCH($A87&amp;$A$76,Region!$J:$J,0))</f>
        <v>9.0090090090090107E-3</v>
      </c>
      <c r="C87" s="72">
        <f>INDEX(Region!L:L,MATCH($A87&amp;$A$76,Region!$J:$J,0))</f>
        <v>4.91803278688525E-2</v>
      </c>
      <c r="D87" s="72">
        <f>INDEX(Region!M:M,MATCH($A87&amp;$A$76,Region!$J:$J,0))</f>
        <v>7.1428571428571397E-2</v>
      </c>
      <c r="E87" s="72">
        <f>INDEX(Region!N:N,MATCH($A87&amp;$A$76,Region!$J:$J,0))</f>
        <v>1.01010101010101E-2</v>
      </c>
    </row>
    <row r="88" spans="1:10" x14ac:dyDescent="0.3">
      <c r="A88" s="22" t="s">
        <v>123</v>
      </c>
      <c r="B88" s="72">
        <f>INDEX(Region!K:K,MATCH($A88&amp;$A$76,Region!$J:$J,0))</f>
        <v>9.0090090090090107E-3</v>
      </c>
      <c r="C88" s="72">
        <f>INDEX(Region!L:L,MATCH($A88&amp;$A$76,Region!$J:$J,0))</f>
        <v>1.0928961748633901E-2</v>
      </c>
      <c r="D88" s="72">
        <f>INDEX(Region!M:M,MATCH($A88&amp;$A$76,Region!$J:$J,0))</f>
        <v>3.5714285714285698E-2</v>
      </c>
      <c r="E88" s="72">
        <f>INDEX(Region!N:N,MATCH($A88&amp;$A$76,Region!$J:$J,0))</f>
        <v>1.11022302462516E-16</v>
      </c>
    </row>
    <row r="89" spans="1:10" x14ac:dyDescent="0.3">
      <c r="A89" s="22" t="s">
        <v>124</v>
      </c>
      <c r="B89" s="72">
        <f>INDEX(Region!K:K,MATCH($A89&amp;$A$76,Region!$J:$J,0))</f>
        <v>9.0090090090090107E-3</v>
      </c>
      <c r="C89" s="72">
        <f>INDEX(Region!L:L,MATCH($A89&amp;$A$76,Region!$J:$J,0))</f>
        <v>1.63934426229508E-2</v>
      </c>
      <c r="D89" s="72">
        <f>INDEX(Region!M:M,MATCH($A89&amp;$A$76,Region!$J:$J,0))</f>
        <v>0</v>
      </c>
      <c r="E89" s="72">
        <f>INDEX(Region!N:N,MATCH($A89&amp;$A$76,Region!$J:$J,0))</f>
        <v>1.01010101010101E-2</v>
      </c>
    </row>
    <row r="90" spans="1:10" x14ac:dyDescent="0.3">
      <c r="A90" s="22" t="s">
        <v>125</v>
      </c>
      <c r="B90" s="72">
        <f>INDEX(Region!K:K,MATCH($A90&amp;$A$76,Region!$J:$J,0))</f>
        <v>0</v>
      </c>
      <c r="C90" s="72">
        <f>INDEX(Region!L:L,MATCH($A90&amp;$A$76,Region!$J:$J,0))</f>
        <v>5.4644808743169399E-3</v>
      </c>
      <c r="D90" s="72">
        <f>INDEX(Region!M:M,MATCH($A90&amp;$A$76,Region!$J:$J,0))</f>
        <v>0</v>
      </c>
      <c r="E90" s="72">
        <f>INDEX(Region!N:N,MATCH($A90&amp;$A$76,Region!$J:$J,0))</f>
        <v>1.11022302462516E-16</v>
      </c>
    </row>
    <row r="91" spans="1:10" x14ac:dyDescent="0.3">
      <c r="A91" s="22" t="s">
        <v>126</v>
      </c>
      <c r="B91" s="72">
        <f>INDEX(Region!K:K,MATCH($A91&amp;$A$76,Region!$J:$J,0))</f>
        <v>0</v>
      </c>
      <c r="C91" s="72">
        <f>INDEX(Region!L:L,MATCH($A91&amp;$A$76,Region!$J:$J,0))</f>
        <v>5.4644808743169399E-3</v>
      </c>
      <c r="D91" s="72">
        <f>INDEX(Region!M:M,MATCH($A91&amp;$A$76,Region!$J:$J,0))</f>
        <v>7.1428571428571397E-2</v>
      </c>
      <c r="E91" s="72">
        <f>INDEX(Region!N:N,MATCH($A91&amp;$A$76,Region!$J:$J,0))</f>
        <v>1.11022302462516E-16</v>
      </c>
    </row>
    <row r="92" spans="1:10" x14ac:dyDescent="0.3">
      <c r="A92" s="22" t="s">
        <v>127</v>
      </c>
      <c r="B92" s="72">
        <f>INDEX(Region!K:K,MATCH($A92&amp;$A$76,Region!$J:$J,0))</f>
        <v>0</v>
      </c>
      <c r="C92" s="72">
        <f>INDEX(Region!L:L,MATCH($A92&amp;$A$76,Region!$J:$J,0))</f>
        <v>0</v>
      </c>
      <c r="D92" s="72">
        <f>INDEX(Region!M:M,MATCH($A92&amp;$A$76,Region!$J:$J,0))</f>
        <v>0</v>
      </c>
      <c r="E92" s="72">
        <f>INDEX(Region!N:N,MATCH($A92&amp;$A$76,Region!$J:$J,0))</f>
        <v>1.11022302462516E-16</v>
      </c>
    </row>
    <row r="93" spans="1:10" x14ac:dyDescent="0.3">
      <c r="A93" s="22" t="s">
        <v>128</v>
      </c>
      <c r="B93" s="72">
        <f>INDEX(Region!K:K,MATCH($A93&amp;$A$76,Region!$J:$J,0))</f>
        <v>0</v>
      </c>
      <c r="C93" s="72">
        <f>INDEX(Region!L:L,MATCH($A93&amp;$A$76,Region!$J:$J,0))</f>
        <v>0</v>
      </c>
      <c r="D93" s="72">
        <f>INDEX(Region!M:M,MATCH($A93&amp;$A$76,Region!$J:$J,0))</f>
        <v>0</v>
      </c>
      <c r="E93" s="72">
        <f>INDEX(Region!N:N,MATCH($A93&amp;$A$76,Region!$J:$J,0))</f>
        <v>1.11022302462516E-16</v>
      </c>
    </row>
    <row r="94" spans="1:10" x14ac:dyDescent="0.3">
      <c r="A94" s="22" t="s">
        <v>129</v>
      </c>
      <c r="B94" s="72">
        <f>INDEX(Region!K:K,MATCH($A94&amp;$A$76,Region!$J:$J,0))</f>
        <v>1.8018018018018001E-2</v>
      </c>
      <c r="C94" s="72">
        <f>INDEX(Region!L:L,MATCH($A94&amp;$A$76,Region!$J:$J,0))</f>
        <v>0</v>
      </c>
      <c r="D94" s="72">
        <f>INDEX(Region!M:M,MATCH($A94&amp;$A$76,Region!$J:$J,0))</f>
        <v>0</v>
      </c>
      <c r="E94" s="72">
        <f>INDEX(Region!N:N,MATCH($A94&amp;$A$76,Region!$J:$J,0))</f>
        <v>1.11022302462516E-16</v>
      </c>
    </row>
    <row r="95" spans="1:10" x14ac:dyDescent="0.3">
      <c r="A95" s="22" t="s">
        <v>130</v>
      </c>
      <c r="B95" s="72">
        <f>INDEX(Region!K:K,MATCH($A95&amp;$A$76,Region!$J:$J,0))</f>
        <v>0</v>
      </c>
      <c r="C95" s="72">
        <f>INDEX(Region!L:L,MATCH($A95&amp;$A$76,Region!$J:$J,0))</f>
        <v>0</v>
      </c>
      <c r="D95" s="72">
        <f>INDEX(Region!M:M,MATCH($A95&amp;$A$76,Region!$J:$J,0))</f>
        <v>0</v>
      </c>
      <c r="E95" s="72">
        <f>INDEX(Region!N:N,MATCH($A95&amp;$A$76,Region!$J:$J,0))</f>
        <v>1.11022302462516E-16</v>
      </c>
    </row>
    <row r="96" spans="1:10" x14ac:dyDescent="0.3">
      <c r="A96" s="22" t="s">
        <v>131</v>
      </c>
      <c r="B96" s="72">
        <f>INDEX(Region!K:K,MATCH($A96&amp;$A$76,Region!$J:$J,0))</f>
        <v>0</v>
      </c>
      <c r="C96" s="72">
        <f>INDEX(Region!L:L,MATCH($A96&amp;$A$76,Region!$J:$J,0))</f>
        <v>5.4644808743169399E-3</v>
      </c>
      <c r="D96" s="72">
        <f>INDEX(Region!M:M,MATCH($A96&amp;$A$76,Region!$J:$J,0))</f>
        <v>0</v>
      </c>
      <c r="E96" s="72">
        <f>INDEX(Region!N:N,MATCH($A96&amp;$A$76,Region!$J:$J,0))</f>
        <v>1.11022302462516E-16</v>
      </c>
    </row>
    <row r="97" spans="1:10" x14ac:dyDescent="0.3">
      <c r="A97" s="22" t="s">
        <v>132</v>
      </c>
      <c r="B97" s="72">
        <f>INDEX(Region!K:K,MATCH($A97&amp;$A$76,Region!$J:$J,0))</f>
        <v>9.0090090090090107E-3</v>
      </c>
      <c r="C97" s="72">
        <f>INDEX(Region!L:L,MATCH($A97&amp;$A$76,Region!$J:$J,0))</f>
        <v>0</v>
      </c>
      <c r="D97" s="72">
        <f>INDEX(Region!M:M,MATCH($A97&amp;$A$76,Region!$J:$J,0))</f>
        <v>0</v>
      </c>
      <c r="E97" s="72">
        <f>INDEX(Region!N:N,MATCH($A97&amp;$A$76,Region!$J:$J,0))</f>
        <v>1.11022302462516E-16</v>
      </c>
    </row>
    <row r="98" spans="1:10" x14ac:dyDescent="0.3">
      <c r="A98" s="22" t="s">
        <v>133</v>
      </c>
      <c r="B98" s="72">
        <f>INDEX(Region!K:K,MATCH($A98&amp;$A$76,Region!$J:$J,0))</f>
        <v>0</v>
      </c>
      <c r="C98" s="72">
        <f>INDEX(Region!L:L,MATCH($A98&amp;$A$76,Region!$J:$J,0))</f>
        <v>0</v>
      </c>
      <c r="D98" s="72">
        <f>INDEX(Region!M:M,MATCH($A98&amp;$A$76,Region!$J:$J,0))</f>
        <v>3.5714285714285698E-2</v>
      </c>
      <c r="E98" s="72">
        <f>INDEX(Region!N:N,MATCH($A98&amp;$A$76,Region!$J:$J,0))</f>
        <v>1.11022302462516E-16</v>
      </c>
    </row>
    <row r="99" spans="1:10" x14ac:dyDescent="0.3">
      <c r="A99" s="22" t="s">
        <v>134</v>
      </c>
      <c r="B99" s="72">
        <f>INDEX(Region!K:K,MATCH($A99&amp;$A$76,Region!$J:$J,0))</f>
        <v>0</v>
      </c>
      <c r="C99" s="72">
        <f>INDEX(Region!L:L,MATCH($A99&amp;$A$76,Region!$J:$J,0))</f>
        <v>0</v>
      </c>
      <c r="D99" s="72">
        <f>INDEX(Region!M:M,MATCH($A99&amp;$A$76,Region!$J:$J,0))</f>
        <v>0</v>
      </c>
      <c r="E99" s="72">
        <f>INDEX(Region!N:N,MATCH($A99&amp;$A$76,Region!$J:$J,0))</f>
        <v>1.11022302462516E-16</v>
      </c>
    </row>
    <row r="100" spans="1:10" x14ac:dyDescent="0.3">
      <c r="A100" s="22" t="s">
        <v>135</v>
      </c>
      <c r="B100" s="72">
        <f>INDEX(Region!K:K,MATCH($A100&amp;$A$76,Region!$J:$J,0))</f>
        <v>0</v>
      </c>
      <c r="C100" s="72">
        <f>INDEX(Region!L:L,MATCH($A100&amp;$A$76,Region!$J:$J,0))</f>
        <v>0</v>
      </c>
      <c r="D100" s="72">
        <f>INDEX(Region!M:M,MATCH($A100&amp;$A$76,Region!$J:$J,0))</f>
        <v>0</v>
      </c>
      <c r="E100" s="72">
        <f>INDEX(Region!N:N,MATCH($A100&amp;$A$76,Region!$J:$J,0))</f>
        <v>1.11022302462516E-16</v>
      </c>
    </row>
    <row r="101" spans="1:10" x14ac:dyDescent="0.3">
      <c r="A101" s="22" t="s">
        <v>136</v>
      </c>
      <c r="B101" s="72">
        <f>INDEX(Region!K:K,MATCH($A101&amp;$A$76,Region!$J:$J,0))</f>
        <v>0</v>
      </c>
      <c r="C101" s="72">
        <f>INDEX(Region!L:L,MATCH($A101&amp;$A$76,Region!$J:$J,0))</f>
        <v>0</v>
      </c>
      <c r="D101" s="72">
        <f>INDEX(Region!M:M,MATCH($A101&amp;$A$76,Region!$J:$J,0))</f>
        <v>0</v>
      </c>
      <c r="E101" s="72">
        <f>INDEX(Region!N:N,MATCH($A101&amp;$A$76,Region!$J:$J,0))</f>
        <v>1.11022302462516E-16</v>
      </c>
    </row>
    <row r="102" spans="1:10" x14ac:dyDescent="0.3">
      <c r="A102" s="22" t="s">
        <v>137</v>
      </c>
      <c r="B102" s="72">
        <f>INDEX(Region!K:K,MATCH($A102&amp;$A$76,Region!$J:$J,0))</f>
        <v>0</v>
      </c>
      <c r="C102" s="72">
        <f>INDEX(Region!L:L,MATCH($A102&amp;$A$76,Region!$J:$J,0))</f>
        <v>5.4644808743169399E-3</v>
      </c>
      <c r="D102" s="72">
        <f>INDEX(Region!M:M,MATCH($A102&amp;$A$76,Region!$J:$J,0))</f>
        <v>0</v>
      </c>
      <c r="E102" s="72">
        <f>INDEX(Region!N:N,MATCH($A102&amp;$A$76,Region!$J:$J,0))</f>
        <v>1.11022302462516E-16</v>
      </c>
    </row>
    <row r="103" spans="1:10" x14ac:dyDescent="0.3">
      <c r="A103" s="22" t="s">
        <v>138</v>
      </c>
      <c r="B103" s="72">
        <f>INDEX(Region!K:K,MATCH($A103&amp;$A$76,Region!$J:$J,0))</f>
        <v>0</v>
      </c>
      <c r="C103" s="72">
        <f>INDEX(Region!L:L,MATCH($A103&amp;$A$76,Region!$J:$J,0))</f>
        <v>0</v>
      </c>
      <c r="D103" s="72">
        <f>INDEX(Region!M:M,MATCH($A103&amp;$A$76,Region!$J:$J,0))</f>
        <v>0</v>
      </c>
      <c r="E103" s="72">
        <f>INDEX(Region!N:N,MATCH($A103&amp;$A$76,Region!$J:$J,0))</f>
        <v>1.11022302462516E-16</v>
      </c>
    </row>
    <row r="104" spans="1:10" x14ac:dyDescent="0.3">
      <c r="A104" s="22" t="s">
        <v>139</v>
      </c>
      <c r="B104" s="72">
        <f>INDEX(Region!K:K,MATCH($A104&amp;$A$76,Region!$J:$J,0))</f>
        <v>0</v>
      </c>
      <c r="C104" s="72">
        <f>INDEX(Region!L:L,MATCH($A104&amp;$A$76,Region!$J:$J,0))</f>
        <v>0</v>
      </c>
      <c r="D104" s="72">
        <f>INDEX(Region!M:M,MATCH($A104&amp;$A$76,Region!$J:$J,0))</f>
        <v>0</v>
      </c>
      <c r="E104" s="72">
        <f>INDEX(Region!N:N,MATCH($A104&amp;$A$76,Region!$J:$J,0))</f>
        <v>1.11022302462516E-16</v>
      </c>
    </row>
    <row r="105" spans="1:10" x14ac:dyDescent="0.3">
      <c r="A105" s="22" t="s">
        <v>140</v>
      </c>
      <c r="B105" s="72">
        <f>INDEX(Region!K:K,MATCH($A105&amp;$A$76,Region!$J:$J,0))</f>
        <v>0</v>
      </c>
      <c r="C105" s="72">
        <f>INDEX(Region!L:L,MATCH($A105&amp;$A$76,Region!$J:$J,0))</f>
        <v>0</v>
      </c>
      <c r="D105" s="72">
        <f>INDEX(Region!M:M,MATCH($A105&amp;$A$76,Region!$J:$J,0))</f>
        <v>0</v>
      </c>
      <c r="E105" s="72">
        <f>INDEX(Region!N:N,MATCH($A105&amp;$A$76,Region!$J:$J,0))</f>
        <v>1.11022302462516E-16</v>
      </c>
    </row>
    <row r="106" spans="1:10" x14ac:dyDescent="0.3">
      <c r="A106" s="22" t="s">
        <v>141</v>
      </c>
      <c r="B106" s="72">
        <f>INDEX(Region!K:K,MATCH($A106&amp;$A$76,Region!$J:$J,0))</f>
        <v>0</v>
      </c>
      <c r="C106" s="72">
        <f>INDEX(Region!L:L,MATCH($A106&amp;$A$76,Region!$J:$J,0))</f>
        <v>0</v>
      </c>
      <c r="D106" s="72">
        <f>INDEX(Region!M:M,MATCH($A106&amp;$A$76,Region!$J:$J,0))</f>
        <v>0</v>
      </c>
      <c r="E106" s="72">
        <f>INDEX(Region!N:N,MATCH($A106&amp;$A$76,Region!$J:$J,0))</f>
        <v>1.11022302462516E-16</v>
      </c>
    </row>
    <row r="107" spans="1:10" x14ac:dyDescent="0.3">
      <c r="A107" s="22" t="s">
        <v>142</v>
      </c>
      <c r="B107" s="72">
        <f>INDEX(Region!K:K,MATCH($A107&amp;$A$76,Region!$J:$J,0))</f>
        <v>0</v>
      </c>
      <c r="C107" s="72">
        <f>INDEX(Region!L:L,MATCH($A107&amp;$A$76,Region!$J:$J,0))</f>
        <v>8.7431693989070997E-2</v>
      </c>
      <c r="D107" s="72">
        <f>INDEX(Region!M:M,MATCH($A107&amp;$A$76,Region!$J:$J,0))</f>
        <v>0</v>
      </c>
      <c r="E107" s="72">
        <f>INDEX(Region!N:N,MATCH($A107&amp;$A$76,Region!$J:$J,0))</f>
        <v>1.11022302462516E-16</v>
      </c>
    </row>
    <row r="108" spans="1:10" x14ac:dyDescent="0.3">
      <c r="A108" s="22" t="s">
        <v>143</v>
      </c>
      <c r="B108" s="72">
        <v>2.7345837269429299E-4</v>
      </c>
      <c r="C108" s="72">
        <v>0</v>
      </c>
      <c r="D108" s="72">
        <v>8.8769554981224501E-3</v>
      </c>
      <c r="E108" s="72">
        <v>0</v>
      </c>
    </row>
    <row r="109" spans="1:10" x14ac:dyDescent="0.3">
      <c r="B109" s="22"/>
      <c r="C109" s="22"/>
      <c r="D109" s="22"/>
      <c r="E109" s="22"/>
      <c r="F109" s="22"/>
      <c r="G109" s="22"/>
      <c r="H109" s="22"/>
      <c r="I109" s="22"/>
      <c r="J109" s="22"/>
    </row>
    <row r="110" spans="1:10" x14ac:dyDescent="0.3">
      <c r="B110" s="22"/>
      <c r="C110" s="22"/>
      <c r="D110" s="22"/>
      <c r="E110" s="22"/>
      <c r="F110" s="22"/>
      <c r="G110" s="22"/>
      <c r="H110" s="22"/>
      <c r="I110" s="22"/>
      <c r="J110" s="22"/>
    </row>
    <row r="111" spans="1:10" x14ac:dyDescent="0.3">
      <c r="B111" s="22"/>
      <c r="C111" s="22"/>
      <c r="D111" s="22"/>
      <c r="E111" s="22"/>
      <c r="F111" s="22"/>
      <c r="G111" s="22"/>
      <c r="H111" s="22"/>
      <c r="I111" s="22"/>
      <c r="J111" s="22"/>
    </row>
    <row r="112" spans="1:10" x14ac:dyDescent="0.3">
      <c r="B112" s="22"/>
      <c r="C112" s="22"/>
      <c r="D112" s="22"/>
      <c r="E112" s="22"/>
      <c r="F112" s="22"/>
      <c r="G112" s="22"/>
      <c r="H112" s="22"/>
      <c r="I112" s="22"/>
      <c r="J112" s="22"/>
    </row>
    <row r="113" spans="1:10" x14ac:dyDescent="0.3">
      <c r="B113" s="22"/>
      <c r="C113" s="22"/>
      <c r="D113" s="22"/>
      <c r="E113" s="22"/>
      <c r="F113" s="22"/>
      <c r="G113" s="22"/>
      <c r="H113" s="22"/>
      <c r="I113" s="22"/>
      <c r="J113" s="22"/>
    </row>
    <row r="114" spans="1:10" x14ac:dyDescent="0.3">
      <c r="A114" s="69" t="s">
        <v>149</v>
      </c>
      <c r="B114" s="22"/>
      <c r="C114" s="22"/>
      <c r="D114" s="22"/>
      <c r="E114" s="22"/>
      <c r="F114" s="22"/>
      <c r="G114" s="22"/>
      <c r="H114" s="22"/>
      <c r="I114" s="22"/>
      <c r="J114" s="22"/>
    </row>
    <row r="115" spans="1:10" x14ac:dyDescent="0.3">
      <c r="A115" s="75" t="s">
        <v>765</v>
      </c>
      <c r="B115" s="22"/>
      <c r="C115" s="22"/>
      <c r="D115" s="22"/>
      <c r="E115" s="22"/>
      <c r="F115" s="22"/>
      <c r="G115" s="22"/>
      <c r="H115" s="22"/>
      <c r="I115" s="22"/>
      <c r="J115" s="22"/>
    </row>
    <row r="116" spans="1:10" x14ac:dyDescent="0.3">
      <c r="B116" s="22"/>
      <c r="C116" s="22"/>
      <c r="D116" s="22"/>
      <c r="E116" s="22"/>
      <c r="F116" s="22"/>
      <c r="G116" s="22"/>
      <c r="H116" s="22"/>
      <c r="I116" s="22"/>
      <c r="J116" s="22"/>
    </row>
    <row r="117" spans="1:10" x14ac:dyDescent="0.3">
      <c r="A117" s="71" t="s">
        <v>509</v>
      </c>
      <c r="B117" s="22"/>
      <c r="C117" s="22"/>
      <c r="D117" s="22"/>
      <c r="E117" s="22"/>
      <c r="F117" s="22"/>
      <c r="G117" s="22"/>
      <c r="H117" s="22"/>
      <c r="I117" s="22"/>
      <c r="J117" s="22"/>
    </row>
    <row r="118" spans="1:10" s="86" customFormat="1" x14ac:dyDescent="0.3">
      <c r="A118" s="84"/>
      <c r="B118" s="84"/>
      <c r="C118" s="84"/>
      <c r="D118" s="84"/>
      <c r="E118" s="84"/>
    </row>
    <row r="119" spans="1:10" ht="23" x14ac:dyDescent="0.3">
      <c r="B119" s="85" t="s">
        <v>504</v>
      </c>
      <c r="C119" s="85" t="s">
        <v>507</v>
      </c>
      <c r="D119" s="85" t="s">
        <v>505</v>
      </c>
      <c r="E119" s="85" t="s">
        <v>506</v>
      </c>
      <c r="F119" s="22"/>
      <c r="G119" s="22"/>
      <c r="H119" s="22"/>
      <c r="I119" s="22"/>
      <c r="J119" s="22"/>
    </row>
    <row r="120" spans="1:10" x14ac:dyDescent="0.3">
      <c r="A120" s="22" t="s">
        <v>150</v>
      </c>
      <c r="B120" s="72">
        <f>INDEX(Region!K:K,MATCH($A120&amp;$A$117,Region!$J:$J,0))</f>
        <v>0.625148743870927</v>
      </c>
      <c r="C120" s="72">
        <f>INDEX(Region!L:L,MATCH($A120&amp;$A$117,Region!$J:$J,0))</f>
        <v>0.778515835209041</v>
      </c>
      <c r="D120" s="72">
        <f>INDEX(Region!M:M,MATCH($A120&amp;$A$117,Region!$J:$J,0))</f>
        <v>0.50995821512607198</v>
      </c>
      <c r="E120" s="72">
        <f>INDEX(Region!N:N,MATCH($A120&amp;$A$117,Region!$J:$J,0))</f>
        <v>0.64932813237864095</v>
      </c>
      <c r="F120" s="22"/>
      <c r="G120" s="22"/>
      <c r="H120" s="22"/>
      <c r="I120" s="22"/>
      <c r="J120" s="22"/>
    </row>
    <row r="121" spans="1:10" x14ac:dyDescent="0.3">
      <c r="A121" s="22" t="s">
        <v>151</v>
      </c>
      <c r="B121" s="72">
        <f>INDEX(Region!K:K,MATCH($A121&amp;$A$117,Region!$J:$J,0))</f>
        <v>0.114205148689382</v>
      </c>
      <c r="C121" s="72">
        <f>INDEX(Region!L:L,MATCH($A121&amp;$A$117,Region!$J:$J,0))</f>
        <v>7.0319130085986198E-2</v>
      </c>
      <c r="D121" s="72">
        <f>INDEX(Region!M:M,MATCH($A121&amp;$A$117,Region!$J:$J,0))</f>
        <v>0.10263487467412501</v>
      </c>
      <c r="E121" s="72">
        <f>INDEX(Region!N:N,MATCH($A121&amp;$A$117,Region!$J:$J,0))</f>
        <v>3.7091126239366501E-2</v>
      </c>
      <c r="F121" s="22"/>
      <c r="G121" s="22"/>
      <c r="H121" s="22"/>
      <c r="I121" s="22"/>
    </row>
    <row r="122" spans="1:10" x14ac:dyDescent="0.3">
      <c r="A122" s="22" t="s">
        <v>152</v>
      </c>
      <c r="B122" s="72">
        <f>INDEX(Region!K:K,MATCH($A122&amp;$A$117,Region!$J:$J,0))</f>
        <v>4.6459260552934201E-2</v>
      </c>
      <c r="C122" s="72">
        <f>INDEX(Region!L:L,MATCH($A122&amp;$A$117,Region!$J:$J,0))</f>
        <v>5.2251505727469701E-3</v>
      </c>
      <c r="D122" s="72">
        <f>INDEX(Region!M:M,MATCH($A122&amp;$A$117,Region!$J:$J,0))</f>
        <v>3.2981580203990099E-2</v>
      </c>
      <c r="E122" s="72">
        <f>INDEX(Region!N:N,MATCH($A122&amp;$A$117,Region!$J:$J,0))</f>
        <v>1.20932646780402E-2</v>
      </c>
      <c r="F122" s="22"/>
      <c r="G122" s="22"/>
      <c r="H122" s="22"/>
      <c r="I122" s="22"/>
    </row>
    <row r="123" spans="1:10" x14ac:dyDescent="0.3">
      <c r="A123" s="22" t="s">
        <v>153</v>
      </c>
      <c r="B123" s="72">
        <f>INDEX(Region!K:K,MATCH($A123&amp;$A$117,Region!$J:$J,0))</f>
        <v>1.61081132504498E-2</v>
      </c>
      <c r="C123" s="72">
        <f>INDEX(Region!L:L,MATCH($A123&amp;$A$117,Region!$J:$J,0))</f>
        <v>1.21158998966568E-2</v>
      </c>
      <c r="D123" s="72">
        <f>INDEX(Region!M:M,MATCH($A123&amp;$A$117,Region!$J:$J,0))</f>
        <v>3.2633739549557401E-2</v>
      </c>
      <c r="E123" s="72">
        <f>INDEX(Region!N:N,MATCH($A123&amp;$A$117,Region!$J:$J,0))</f>
        <v>1.52313221193378E-2</v>
      </c>
      <c r="F123" s="22"/>
      <c r="G123" s="22"/>
      <c r="H123" s="22"/>
      <c r="I123" s="22"/>
    </row>
    <row r="124" spans="1:10" x14ac:dyDescent="0.3">
      <c r="A124" s="22" t="s">
        <v>154</v>
      </c>
      <c r="B124" s="72">
        <f>INDEX(Region!K:K,MATCH($A124&amp;$A$117,Region!$J:$J,0))</f>
        <v>0.16999928129465799</v>
      </c>
      <c r="C124" s="72">
        <f>INDEX(Region!L:L,MATCH($A124&amp;$A$117,Region!$J:$J,0))</f>
        <v>8.7331838216781504E-2</v>
      </c>
      <c r="D124" s="72">
        <f>INDEX(Region!M:M,MATCH($A124&amp;$A$117,Region!$J:$J,0))</f>
        <v>0.25650533959308902</v>
      </c>
      <c r="E124" s="72">
        <f>INDEX(Region!N:N,MATCH($A124&amp;$A$117,Region!$J:$J,0))</f>
        <v>0.21209467705676499</v>
      </c>
      <c r="F124" s="22"/>
      <c r="G124" s="22"/>
      <c r="H124" s="22"/>
      <c r="I124" s="22"/>
      <c r="J124" s="22"/>
    </row>
    <row r="125" spans="1:10" x14ac:dyDescent="0.3">
      <c r="A125" s="22" t="s">
        <v>155</v>
      </c>
      <c r="B125" s="72">
        <f>INDEX(Region!K:K,MATCH($A125&amp;$A$117,Region!$J:$J,0))</f>
        <v>6.9550853445649596E-2</v>
      </c>
      <c r="C125" s="72">
        <f>INDEX(Region!L:L,MATCH($A125&amp;$A$117,Region!$J:$J,0))</f>
        <v>3.0138589593867799E-2</v>
      </c>
      <c r="D125" s="72">
        <f>INDEX(Region!M:M,MATCH($A125&amp;$A$117,Region!$J:$J,0))</f>
        <v>6.7446451985038097E-2</v>
      </c>
      <c r="E125" s="72">
        <f>INDEX(Region!N:N,MATCH($A125&amp;$A$117,Region!$J:$J,0))</f>
        <v>1.06576878414434E-2</v>
      </c>
      <c r="F125" s="22"/>
      <c r="G125" s="22"/>
      <c r="H125" s="22"/>
      <c r="I125" s="22"/>
      <c r="J125" s="22"/>
    </row>
    <row r="126" spans="1:10" x14ac:dyDescent="0.3">
      <c r="A126" s="22" t="s">
        <v>156</v>
      </c>
      <c r="B126" s="72">
        <f>INDEX(Region!K:K,MATCH($A126&amp;$A$117,Region!$J:$J,0))</f>
        <v>0.18075972000899099</v>
      </c>
      <c r="C126" s="72">
        <f>INDEX(Region!L:L,MATCH($A126&amp;$A$117,Region!$J:$J,0))</f>
        <v>5.7639270004020901E-2</v>
      </c>
      <c r="D126" s="72">
        <f>INDEX(Region!M:M,MATCH($A126&amp;$A$117,Region!$J:$J,0))</f>
        <v>0.16730860789599999</v>
      </c>
      <c r="E126" s="72">
        <f>INDEX(Region!N:N,MATCH($A126&amp;$A$117,Region!$J:$J,0))</f>
        <v>0.120565612064905</v>
      </c>
      <c r="F126" s="22"/>
      <c r="G126" s="22"/>
      <c r="H126" s="22"/>
      <c r="I126" s="22"/>
      <c r="J126" s="22"/>
    </row>
    <row r="127" spans="1:10" x14ac:dyDescent="0.3">
      <c r="A127" s="22" t="s">
        <v>157</v>
      </c>
      <c r="B127" s="72">
        <f>INDEX(Region!K:K,MATCH($A127&amp;$A$117,Region!$J:$J,0))</f>
        <v>7.5974661389034595E-2</v>
      </c>
      <c r="C127" s="72">
        <f>INDEX(Region!L:L,MATCH($A127&amp;$A$117,Region!$J:$J,0))</f>
        <v>1.9882154187623801E-2</v>
      </c>
      <c r="D127" s="72">
        <f>INDEX(Region!M:M,MATCH($A127&amp;$A$117,Region!$J:$J,0))</f>
        <v>0.14516184165943599</v>
      </c>
      <c r="E127" s="72">
        <f>INDEX(Region!N:N,MATCH($A127&amp;$A$117,Region!$J:$J,0))</f>
        <v>5.4758046402109697E-2</v>
      </c>
      <c r="F127" s="22"/>
      <c r="G127" s="22"/>
      <c r="H127" s="22"/>
      <c r="I127" s="22"/>
      <c r="J127" s="22"/>
    </row>
    <row r="128" spans="1:10" x14ac:dyDescent="0.3">
      <c r="A128" s="22" t="s">
        <v>158</v>
      </c>
      <c r="B128" s="72">
        <f>INDEX(Region!K:K,MATCH($A128&amp;$A$117,Region!$J:$J,0))</f>
        <v>8.7896268423479404E-2</v>
      </c>
      <c r="C128" s="72">
        <f>INDEX(Region!L:L,MATCH($A128&amp;$A$117,Region!$J:$J,0))</f>
        <v>3.4185994553002703E-2</v>
      </c>
      <c r="D128" s="72">
        <f>INDEX(Region!M:M,MATCH($A128&amp;$A$117,Region!$J:$J,0))</f>
        <v>0.186935877129498</v>
      </c>
      <c r="E128" s="72">
        <f>INDEX(Region!N:N,MATCH($A128&amp;$A$117,Region!$J:$J,0))</f>
        <v>9.7168429800589901E-2</v>
      </c>
      <c r="F128" s="22"/>
      <c r="G128" s="22"/>
      <c r="H128" s="22"/>
      <c r="I128" s="22"/>
      <c r="J128" s="22"/>
    </row>
    <row r="129" spans="1:10" x14ac:dyDescent="0.3">
      <c r="A129" s="22" t="s">
        <v>159</v>
      </c>
      <c r="B129" s="72">
        <f>INDEX(Region!K:K,MATCH($A129&amp;$A$117,Region!$J:$J,0))</f>
        <v>0.116252430822567</v>
      </c>
      <c r="C129" s="72">
        <f>INDEX(Region!L:L,MATCH($A129&amp;$A$117,Region!$J:$J,0))</f>
        <v>2.6842952688261201E-2</v>
      </c>
      <c r="D129" s="72">
        <f>INDEX(Region!M:M,MATCH($A129&amp;$A$117,Region!$J:$J,0))</f>
        <v>0.18182237770148599</v>
      </c>
      <c r="E129" s="72">
        <f>INDEX(Region!N:N,MATCH($A129&amp;$A$117,Region!$J:$J,0))</f>
        <v>3.8801315625216798E-2</v>
      </c>
      <c r="F129" s="22"/>
      <c r="G129" s="22"/>
      <c r="H129" s="22"/>
      <c r="I129" s="22"/>
      <c r="J129" s="22"/>
    </row>
    <row r="130" spans="1:10" x14ac:dyDescent="0.3">
      <c r="A130" s="22" t="s">
        <v>160</v>
      </c>
      <c r="B130" s="72">
        <f>INDEX(Region!K:K,MATCH($A130&amp;$A$117,Region!$J:$J,0))</f>
        <v>1.07387421669665E-2</v>
      </c>
      <c r="C130" s="72">
        <f>INDEX(Region!L:L,MATCH($A130&amp;$A$117,Region!$J:$J,0))</f>
        <v>2.41036656643344E-2</v>
      </c>
      <c r="D130" s="72">
        <f>INDEX(Region!M:M,MATCH($A130&amp;$A$117,Region!$J:$J,0))</f>
        <v>0</v>
      </c>
      <c r="E130" s="72">
        <f>INDEX(Region!N:N,MATCH($A130&amp;$A$117,Region!$J:$J,0))</f>
        <v>0</v>
      </c>
      <c r="F130" s="22"/>
      <c r="G130" s="22"/>
      <c r="H130" s="22"/>
      <c r="I130" s="22"/>
      <c r="J130" s="22"/>
    </row>
    <row r="131" spans="1:10" x14ac:dyDescent="0.3">
      <c r="A131" s="22" t="s">
        <v>161</v>
      </c>
      <c r="B131" s="72">
        <f>INDEX(Region!K:K,MATCH($A131&amp;$A$117,Region!$J:$J,0))</f>
        <v>5.3693710834832702E-3</v>
      </c>
      <c r="C131" s="72">
        <f>INDEX(Region!L:L,MATCH($A131&amp;$A$117,Region!$J:$J,0))</f>
        <v>2.6727862559734399E-2</v>
      </c>
      <c r="D131" s="72">
        <f>INDEX(Region!M:M,MATCH($A131&amp;$A$117,Region!$J:$J,0))</f>
        <v>4.2782590193582602E-3</v>
      </c>
      <c r="E131" s="72">
        <f>INDEX(Region!N:N,MATCH($A131&amp;$A$117,Region!$J:$J,0))</f>
        <v>0</v>
      </c>
      <c r="F131" s="22"/>
      <c r="G131" s="22"/>
      <c r="H131" s="22"/>
      <c r="I131" s="22"/>
      <c r="J131" s="22"/>
    </row>
    <row r="132" spans="1:10" x14ac:dyDescent="0.3">
      <c r="A132" s="22" t="s">
        <v>162</v>
      </c>
      <c r="B132" s="72">
        <f>INDEX(Region!K:K,MATCH($A132&amp;$A$117,Region!$J:$J,0))</f>
        <v>1.3246598094006299E-2</v>
      </c>
      <c r="C132" s="72">
        <f>INDEX(Region!L:L,MATCH($A132&amp;$A$117,Region!$J:$J,0))</f>
        <v>3.8981575606010801E-3</v>
      </c>
      <c r="D132" s="72">
        <f>INDEX(Region!M:M,MATCH($A132&amp;$A$117,Region!$J:$J,0))</f>
        <v>3.9599609025501699E-2</v>
      </c>
      <c r="E132" s="72">
        <f>INDEX(Region!N:N,MATCH($A132&amp;$A$117,Region!$J:$J,0))</f>
        <v>0</v>
      </c>
      <c r="F132" s="22"/>
      <c r="G132" s="22"/>
      <c r="H132" s="22"/>
      <c r="I132" s="22"/>
      <c r="J132" s="22"/>
    </row>
    <row r="133" spans="1:10" x14ac:dyDescent="0.3">
      <c r="A133" s="22" t="s">
        <v>163</v>
      </c>
      <c r="B133" s="72">
        <f>INDEX(Region!K:K,MATCH($A133&amp;$A$117,Region!$J:$J,0))</f>
        <v>0</v>
      </c>
      <c r="C133" s="72">
        <f>INDEX(Region!L:L,MATCH($A133&amp;$A$117,Region!$J:$J,0))</f>
        <v>0</v>
      </c>
      <c r="D133" s="72">
        <f>INDEX(Region!M:M,MATCH($A133&amp;$A$117,Region!$J:$J,0))</f>
        <v>0</v>
      </c>
      <c r="E133" s="72">
        <f>INDEX(Region!N:N,MATCH($A133&amp;$A$117,Region!$J:$J,0))</f>
        <v>0</v>
      </c>
      <c r="F133" s="22"/>
      <c r="G133" s="22"/>
      <c r="H133" s="22"/>
      <c r="I133" s="22"/>
      <c r="J133" s="22"/>
    </row>
    <row r="134" spans="1:10" x14ac:dyDescent="0.3">
      <c r="A134" s="22" t="s">
        <v>164</v>
      </c>
      <c r="B134" s="72">
        <f>INDEX(Region!K:K,MATCH($A134&amp;$A$117,Region!$J:$J,0))</f>
        <v>0</v>
      </c>
      <c r="C134" s="72">
        <f>INDEX(Region!L:L,MATCH($A134&amp;$A$117,Region!$J:$J,0))</f>
        <v>0</v>
      </c>
      <c r="D134" s="72">
        <f>INDEX(Region!M:M,MATCH($A134&amp;$A$117,Region!$J:$J,0))</f>
        <v>0</v>
      </c>
      <c r="E134" s="72">
        <f>INDEX(Region!N:N,MATCH($A134&amp;$A$117,Region!$J:$J,0))</f>
        <v>0</v>
      </c>
      <c r="F134" s="22"/>
      <c r="G134" s="22"/>
      <c r="H134" s="22"/>
      <c r="I134" s="22"/>
    </row>
    <row r="135" spans="1:10" x14ac:dyDescent="0.3">
      <c r="A135" s="22" t="s">
        <v>165</v>
      </c>
      <c r="B135" s="72">
        <f>INDEX(Region!K:K,MATCH($A135&amp;$A$117,Region!$J:$J,0))</f>
        <v>2.25276952191545E-2</v>
      </c>
      <c r="C135" s="72">
        <f>INDEX(Region!L:L,MATCH($A135&amp;$A$117,Region!$J:$J,0))</f>
        <v>0</v>
      </c>
      <c r="D135" s="72">
        <f>INDEX(Region!M:M,MATCH($A135&amp;$A$117,Region!$J:$J,0))</f>
        <v>8.7579059657367508E-3</v>
      </c>
      <c r="E135" s="72">
        <f>INDEX(Region!N:N,MATCH($A135&amp;$A$117,Region!$J:$J,0))</f>
        <v>0</v>
      </c>
      <c r="F135" s="22"/>
      <c r="G135" s="22"/>
      <c r="H135" s="22"/>
      <c r="I135" s="22"/>
    </row>
    <row r="136" spans="1:10" x14ac:dyDescent="0.3">
      <c r="A136" s="22" t="s">
        <v>166</v>
      </c>
      <c r="B136" s="72">
        <f>INDEX(Region!K:K,MATCH($A136&amp;$A$117,Region!$J:$J,0))</f>
        <v>2.25276952191545E-2</v>
      </c>
      <c r="C136" s="72">
        <f>INDEX(Region!L:L,MATCH($A136&amp;$A$117,Region!$J:$J,0))</f>
        <v>0</v>
      </c>
      <c r="D136" s="72">
        <f>INDEX(Region!M:M,MATCH($A136&amp;$A$117,Region!$J:$J,0))</f>
        <v>6.0382255305365604E-3</v>
      </c>
      <c r="E136" s="72">
        <f>INDEX(Region!N:N,MATCH($A136&amp;$A$117,Region!$J:$J,0))</f>
        <v>0</v>
      </c>
      <c r="F136" s="22"/>
      <c r="G136" s="22"/>
      <c r="H136" s="22"/>
      <c r="I136" s="22"/>
    </row>
    <row r="137" spans="1:10" x14ac:dyDescent="0.3">
      <c r="A137" s="22" t="s">
        <v>167</v>
      </c>
      <c r="B137" s="72">
        <f>INDEX(Region!K:K,MATCH($A137&amp;$A$117,Region!$J:$J,0))</f>
        <v>0</v>
      </c>
      <c r="C137" s="72">
        <f>INDEX(Region!L:L,MATCH($A137&amp;$A$117,Region!$J:$J,0))</f>
        <v>0</v>
      </c>
      <c r="D137" s="72">
        <f>INDEX(Region!M:M,MATCH($A137&amp;$A$117,Region!$J:$J,0))</f>
        <v>0</v>
      </c>
      <c r="E137" s="72">
        <f>INDEX(Region!N:N,MATCH($A137&amp;$A$117,Region!$J:$J,0))</f>
        <v>0</v>
      </c>
      <c r="F137" s="22"/>
      <c r="G137" s="22"/>
      <c r="H137" s="22"/>
      <c r="I137" s="22"/>
    </row>
    <row r="138" spans="1:10" x14ac:dyDescent="0.3">
      <c r="A138" s="22" t="s">
        <v>168</v>
      </c>
      <c r="B138" s="72">
        <f>INDEX(Region!K:K,MATCH($A138&amp;$A$117,Region!$J:$J,0))</f>
        <v>7.8772270105230396E-3</v>
      </c>
      <c r="C138" s="72">
        <f>INDEX(Region!L:L,MATCH($A138&amp;$A$117,Region!$J:$J,0))</f>
        <v>0</v>
      </c>
      <c r="D138" s="72">
        <f>INDEX(Region!M:M,MATCH($A138&amp;$A$117,Region!$J:$J,0))</f>
        <v>6.0382255305365604E-3</v>
      </c>
      <c r="E138" s="72">
        <f>INDEX(Region!N:N,MATCH($A138&amp;$A$117,Region!$J:$J,0))</f>
        <v>0</v>
      </c>
      <c r="F138" s="22"/>
      <c r="G138" s="22"/>
      <c r="H138" s="22"/>
      <c r="I138" s="22"/>
    </row>
    <row r="139" spans="1:10" x14ac:dyDescent="0.3">
      <c r="A139" s="22" t="s">
        <v>169</v>
      </c>
      <c r="B139" s="72">
        <f>INDEX(Region!K:K,MATCH($A139&amp;$A$117,Region!$J:$J,0))</f>
        <v>0</v>
      </c>
      <c r="C139" s="72">
        <f>INDEX(Region!L:L,MATCH($A139&amp;$A$117,Region!$J:$J,0))</f>
        <v>3.1118134400800902E-3</v>
      </c>
      <c r="D139" s="72">
        <f>INDEX(Region!M:M,MATCH($A139&amp;$A$117,Region!$J:$J,0))</f>
        <v>2.5402342189364598E-2</v>
      </c>
      <c r="E139" s="72">
        <f>INDEX(Region!N:N,MATCH($A139&amp;$A$117,Region!$J:$J,0))</f>
        <v>0</v>
      </c>
      <c r="F139" s="22"/>
      <c r="G139" s="22"/>
      <c r="H139" s="22"/>
      <c r="I139" s="22"/>
    </row>
    <row r="140" spans="1:10" x14ac:dyDescent="0.3">
      <c r="A140" s="22" t="s">
        <v>170</v>
      </c>
      <c r="B140" s="72">
        <f>INDEX(Region!K:K,MATCH($A140&amp;$A$117,Region!$J:$J,0))</f>
        <v>0</v>
      </c>
      <c r="C140" s="72">
        <f>INDEX(Region!L:L,MATCH($A140&amp;$A$117,Region!$J:$J,0))</f>
        <v>3.1118134400800902E-3</v>
      </c>
      <c r="D140" s="72">
        <f>INDEX(Region!M:M,MATCH($A140&amp;$A$117,Region!$J:$J,0))</f>
        <v>8.0104543431446205E-3</v>
      </c>
      <c r="E140" s="72">
        <f>INDEX(Region!N:N,MATCH($A140&amp;$A$117,Region!$J:$J,0))</f>
        <v>0</v>
      </c>
      <c r="F140" s="22"/>
      <c r="G140" s="22"/>
      <c r="H140" s="22"/>
      <c r="I140" s="22"/>
    </row>
    <row r="141" spans="1:10" x14ac:dyDescent="0.3">
      <c r="A141" s="22" t="s">
        <v>171</v>
      </c>
      <c r="B141" s="72">
        <f>INDEX(Region!K:K,MATCH($A141&amp;$A$117,Region!$J:$J,0))</f>
        <v>2.9354711344456101E-2</v>
      </c>
      <c r="C141" s="72">
        <f>INDEX(Region!L:L,MATCH($A141&amp;$A$117,Region!$J:$J,0))</f>
        <v>1.6070169404888202E-2</v>
      </c>
      <c r="D141" s="72">
        <f>INDEX(Region!M:M,MATCH($A141&amp;$A$117,Region!$J:$J,0))</f>
        <v>9.9109210691118495E-3</v>
      </c>
      <c r="E141" s="72">
        <f>INDEX(Region!N:N,MATCH($A141&amp;$A$117,Region!$J:$J,0))</f>
        <v>2.8634448920440299E-3</v>
      </c>
      <c r="F141" s="22"/>
      <c r="G141" s="22"/>
      <c r="H141" s="22"/>
      <c r="I141" s="22"/>
    </row>
    <row r="142" spans="1:10" x14ac:dyDescent="0.3">
      <c r="A142" s="22" t="s">
        <v>172</v>
      </c>
      <c r="B142" s="72">
        <f>INDEX(Region!K:K,MATCH($A142&amp;$A$117,Region!$J:$J,0))</f>
        <v>2.7897066302637798E-2</v>
      </c>
      <c r="C142" s="72">
        <f>INDEX(Region!L:L,MATCH($A142&amp;$A$117,Region!$J:$J,0))</f>
        <v>0</v>
      </c>
      <c r="D142" s="72">
        <f>INDEX(Region!M:M,MATCH($A142&amp;$A$117,Region!$J:$J,0))</f>
        <v>6.0382255305365604E-3</v>
      </c>
      <c r="E142" s="72">
        <f>INDEX(Region!N:N,MATCH($A142&amp;$A$117,Region!$J:$J,0))</f>
        <v>1.38034540638905E-2</v>
      </c>
      <c r="F142" s="22"/>
      <c r="G142" s="22"/>
      <c r="H142" s="22"/>
      <c r="I142" s="22"/>
    </row>
    <row r="143" spans="1:10" x14ac:dyDescent="0.3">
      <c r="A143" s="22" t="s">
        <v>173</v>
      </c>
      <c r="B143" s="72">
        <f>INDEX(Region!K:K,MATCH($A143&amp;$A$117,Region!$J:$J,0))</f>
        <v>0</v>
      </c>
      <c r="C143" s="72">
        <f>INDEX(Region!L:L,MATCH($A143&amp;$A$117,Region!$J:$J,0))</f>
        <v>1.6257205879867901E-3</v>
      </c>
      <c r="D143" s="72">
        <f>INDEX(Region!M:M,MATCH($A143&amp;$A$117,Region!$J:$J,0))</f>
        <v>7.1912406339116599E-3</v>
      </c>
      <c r="E143" s="72">
        <f>INDEX(Region!N:N,MATCH($A143&amp;$A$117,Region!$J:$J,0))</f>
        <v>4.5736342778944002E-3</v>
      </c>
      <c r="F143" s="22"/>
      <c r="G143" s="22"/>
      <c r="H143" s="22"/>
      <c r="I143" s="22"/>
    </row>
    <row r="144" spans="1:10" x14ac:dyDescent="0.3">
      <c r="A144" s="22" t="s">
        <v>174</v>
      </c>
      <c r="B144" s="72">
        <f>INDEX(Region!K:K,MATCH($A144&amp;$A$117,Region!$J:$J,0))</f>
        <v>5.3693710834832702E-3</v>
      </c>
      <c r="C144" s="72">
        <f>INDEX(Region!L:L,MATCH($A144&amp;$A$117,Region!$J:$J,0))</f>
        <v>0</v>
      </c>
      <c r="D144" s="72">
        <f>INDEX(Region!M:M,MATCH($A144&amp;$A$117,Region!$J:$J,0))</f>
        <v>6.0382255305365604E-3</v>
      </c>
      <c r="E144" s="72">
        <f>INDEX(Region!N:N,MATCH($A144&amp;$A$117,Region!$J:$J,0))</f>
        <v>0</v>
      </c>
      <c r="F144" s="22"/>
      <c r="G144" s="22"/>
      <c r="H144" s="22"/>
      <c r="I144" s="22"/>
    </row>
    <row r="145" spans="1:10" x14ac:dyDescent="0.3">
      <c r="A145" s="22" t="s">
        <v>175</v>
      </c>
      <c r="B145" s="72">
        <f>INDEX(Region!K:K,MATCH($A145&amp;$A$117,Region!$J:$J,0))</f>
        <v>5.3693710834832702E-3</v>
      </c>
      <c r="C145" s="72">
        <f>INDEX(Region!L:L,MATCH($A145&amp;$A$117,Region!$J:$J,0))</f>
        <v>0</v>
      </c>
      <c r="D145" s="72">
        <f>INDEX(Region!M:M,MATCH($A145&amp;$A$117,Region!$J:$J,0))</f>
        <v>2.71968043520019E-3</v>
      </c>
      <c r="E145" s="72">
        <f>INDEX(Region!N:N,MATCH($A145&amp;$A$117,Region!$J:$J,0))</f>
        <v>0</v>
      </c>
      <c r="F145" s="22"/>
      <c r="G145" s="22"/>
      <c r="H145" s="22"/>
      <c r="I145" s="22"/>
    </row>
    <row r="146" spans="1:10" x14ac:dyDescent="0.3">
      <c r="A146" s="22" t="s">
        <v>177</v>
      </c>
      <c r="B146" s="72">
        <f>INDEX(Region!K:K,MATCH($A146&amp;$A$117,Region!$J:$J,0))</f>
        <v>0</v>
      </c>
      <c r="C146" s="72">
        <f>INDEX(Region!L:L,MATCH($A146&amp;$A$117,Region!$J:$J,0))</f>
        <v>0</v>
      </c>
      <c r="D146" s="72">
        <f>INDEX(Region!M:M,MATCH($A146&amp;$A$117,Region!$J:$J,0))</f>
        <v>1.4796131496273301E-2</v>
      </c>
      <c r="E146" s="72">
        <f>INDEX(Region!N:N,MATCH($A146&amp;$A$117,Region!$J:$J,0))</f>
        <v>0</v>
      </c>
      <c r="F146" s="22"/>
      <c r="G146" s="22"/>
      <c r="H146" s="22"/>
      <c r="I146" s="22"/>
    </row>
    <row r="147" spans="1:10" x14ac:dyDescent="0.3">
      <c r="B147" s="22"/>
      <c r="C147" s="22"/>
      <c r="D147" s="22"/>
      <c r="E147" s="22"/>
    </row>
    <row r="148" spans="1:10" x14ac:dyDescent="0.3">
      <c r="B148" s="22"/>
      <c r="C148" s="22"/>
      <c r="D148" s="22"/>
      <c r="E148" s="22"/>
      <c r="F148" s="22"/>
      <c r="G148" s="22"/>
      <c r="H148" s="22"/>
      <c r="I148" s="22"/>
      <c r="J148" s="22"/>
    </row>
    <row r="149" spans="1:10" x14ac:dyDescent="0.3">
      <c r="B149" s="22"/>
      <c r="C149" s="22"/>
      <c r="D149" s="22"/>
      <c r="E149" s="22"/>
      <c r="F149" s="22"/>
      <c r="G149" s="22"/>
      <c r="H149" s="22"/>
      <c r="I149" s="22"/>
      <c r="J149" s="22"/>
    </row>
    <row r="150" spans="1:10" x14ac:dyDescent="0.3">
      <c r="F150" s="22"/>
      <c r="G150" s="22"/>
      <c r="H150" s="22"/>
      <c r="I150" s="22"/>
      <c r="J150" s="22"/>
    </row>
    <row r="151" spans="1:10" x14ac:dyDescent="0.3">
      <c r="A151" s="71" t="s">
        <v>512</v>
      </c>
      <c r="B151" s="22"/>
      <c r="C151" s="22"/>
      <c r="D151" s="22"/>
      <c r="E151" s="22"/>
      <c r="F151" s="22"/>
      <c r="G151" s="22"/>
      <c r="H151" s="22"/>
      <c r="I151" s="22"/>
      <c r="J151" s="22"/>
    </row>
    <row r="152" spans="1:10" s="86" customFormat="1" x14ac:dyDescent="0.3">
      <c r="A152" s="84"/>
      <c r="B152" s="84"/>
      <c r="C152" s="84"/>
      <c r="D152" s="84"/>
      <c r="E152" s="84"/>
    </row>
    <row r="153" spans="1:10" ht="23" x14ac:dyDescent="0.3">
      <c r="B153" s="85" t="s">
        <v>504</v>
      </c>
      <c r="C153" s="85" t="s">
        <v>507</v>
      </c>
      <c r="D153" s="85" t="s">
        <v>505</v>
      </c>
      <c r="E153" s="85" t="s">
        <v>506</v>
      </c>
      <c r="F153" s="22"/>
      <c r="G153" s="22"/>
      <c r="H153" s="22"/>
      <c r="I153" s="22"/>
      <c r="J153" s="22"/>
    </row>
    <row r="154" spans="1:10" x14ac:dyDescent="0.3">
      <c r="A154" s="22" t="s">
        <v>150</v>
      </c>
      <c r="B154" s="72">
        <f>INDEX(Region!K:K,MATCH($A154&amp;$A$151,Region!$J:$J,0))</f>
        <v>0.18461538461538499</v>
      </c>
      <c r="C154" s="72">
        <f>INDEX(Region!L:L,MATCH($A154&amp;$A$151,Region!$J:$J,0))</f>
        <v>8.9285714285714302E-2</v>
      </c>
      <c r="D154" s="72">
        <f>INDEX(Region!M:M,MATCH($A154&amp;$A$151,Region!$J:$J,0))</f>
        <v>9.1954022988505704E-2</v>
      </c>
      <c r="E154" s="72">
        <f>INDEX(Region!N:N,MATCH($A154&amp;$A$151,Region!$J:$J,0))</f>
        <v>2.32558139534884E-2</v>
      </c>
      <c r="F154" s="22"/>
      <c r="G154" s="22"/>
      <c r="H154" s="22"/>
      <c r="I154" s="22"/>
      <c r="J154" s="22"/>
    </row>
    <row r="155" spans="1:10" x14ac:dyDescent="0.3">
      <c r="A155" s="22" t="s">
        <v>151</v>
      </c>
      <c r="B155" s="72">
        <f>INDEX(Region!K:K,MATCH($A155&amp;$A$151,Region!$J:$J,0))</f>
        <v>3.0769230769230799E-2</v>
      </c>
      <c r="C155" s="72">
        <f>INDEX(Region!L:L,MATCH($A155&amp;$A$151,Region!$J:$J,0))</f>
        <v>0</v>
      </c>
      <c r="D155" s="72">
        <f>INDEX(Region!M:M,MATCH($A155&amp;$A$151,Region!$J:$J,0))</f>
        <v>0</v>
      </c>
      <c r="E155" s="72">
        <f>INDEX(Region!N:N,MATCH($A155&amp;$A$151,Region!$J:$J,0))</f>
        <v>0</v>
      </c>
      <c r="F155" s="22"/>
      <c r="G155" s="22"/>
      <c r="H155" s="22"/>
      <c r="I155" s="22"/>
    </row>
    <row r="156" spans="1:10" x14ac:dyDescent="0.3">
      <c r="A156" s="22" t="s">
        <v>152</v>
      </c>
      <c r="B156" s="72">
        <f>INDEX(Region!K:K,MATCH($A156&amp;$A$151,Region!$J:$J,0))</f>
        <v>1.5384615384615399E-2</v>
      </c>
      <c r="C156" s="72">
        <f>INDEX(Region!L:L,MATCH($A156&amp;$A$151,Region!$J:$J,0))</f>
        <v>5.3571428571428603E-2</v>
      </c>
      <c r="D156" s="72">
        <f>INDEX(Region!M:M,MATCH($A156&amp;$A$151,Region!$J:$J,0))</f>
        <v>0</v>
      </c>
      <c r="E156" s="72">
        <f>INDEX(Region!N:N,MATCH($A156&amp;$A$151,Region!$J:$J,0))</f>
        <v>2.32558139534884E-2</v>
      </c>
      <c r="F156" s="22"/>
      <c r="G156" s="22"/>
      <c r="H156" s="22"/>
      <c r="I156" s="22"/>
    </row>
    <row r="157" spans="1:10" x14ac:dyDescent="0.3">
      <c r="A157" s="22" t="s">
        <v>153</v>
      </c>
      <c r="B157" s="72">
        <f>INDEX(Region!K:K,MATCH($A157&amp;$A$151,Region!$J:$J,0))</f>
        <v>3.0769230769230799E-2</v>
      </c>
      <c r="C157" s="72">
        <f>INDEX(Region!L:L,MATCH($A157&amp;$A$151,Region!$J:$J,0))</f>
        <v>0.14285714285714299</v>
      </c>
      <c r="D157" s="72">
        <f>INDEX(Region!M:M,MATCH($A157&amp;$A$151,Region!$J:$J,0))</f>
        <v>0.252873563218391</v>
      </c>
      <c r="E157" s="72">
        <f>INDEX(Region!N:N,MATCH($A157&amp;$A$151,Region!$J:$J,0))</f>
        <v>9.3023255813953501E-2</v>
      </c>
      <c r="F157" s="22"/>
      <c r="G157" s="22"/>
      <c r="H157" s="22"/>
      <c r="I157" s="22"/>
    </row>
    <row r="158" spans="1:10" x14ac:dyDescent="0.3">
      <c r="A158" s="22" t="s">
        <v>154</v>
      </c>
      <c r="B158" s="72">
        <f>INDEX(Region!K:K,MATCH($A158&amp;$A$151,Region!$J:$J,0))</f>
        <v>3.0769230769230799E-2</v>
      </c>
      <c r="C158" s="72">
        <f>INDEX(Region!L:L,MATCH($A158&amp;$A$151,Region!$J:$J,0))</f>
        <v>0</v>
      </c>
      <c r="D158" s="72">
        <f>INDEX(Region!M:M,MATCH($A158&amp;$A$151,Region!$J:$J,0))</f>
        <v>0.160919540229885</v>
      </c>
      <c r="E158" s="72">
        <f>INDEX(Region!N:N,MATCH($A158&amp;$A$151,Region!$J:$J,0))</f>
        <v>2.32558139534884E-2</v>
      </c>
      <c r="F158" s="22"/>
      <c r="G158" s="22"/>
      <c r="H158" s="22"/>
      <c r="I158" s="22"/>
    </row>
    <row r="159" spans="1:10" x14ac:dyDescent="0.3">
      <c r="A159" s="22" t="s">
        <v>155</v>
      </c>
      <c r="B159" s="72">
        <f>INDEX(Region!K:K,MATCH($A159&amp;$A$151,Region!$J:$J,0))</f>
        <v>0.138461538461538</v>
      </c>
      <c r="C159" s="72">
        <f>INDEX(Region!L:L,MATCH($A159&amp;$A$151,Region!$J:$J,0))</f>
        <v>5.3571428571428603E-2</v>
      </c>
      <c r="D159" s="72">
        <f>INDEX(Region!M:M,MATCH($A159&amp;$A$151,Region!$J:$J,0))</f>
        <v>0.27586206896551702</v>
      </c>
      <c r="E159" s="72">
        <f>INDEX(Region!N:N,MATCH($A159&amp;$A$151,Region!$J:$J,0))</f>
        <v>0.13953488372093001</v>
      </c>
      <c r="F159" s="22"/>
      <c r="G159" s="22"/>
      <c r="H159" s="22"/>
      <c r="I159" s="22"/>
    </row>
    <row r="160" spans="1:10" x14ac:dyDescent="0.3">
      <c r="A160" s="22" t="s">
        <v>156</v>
      </c>
      <c r="B160" s="72">
        <f>INDEX(Region!K:K,MATCH($A160&amp;$A$151,Region!$J:$J,0))</f>
        <v>3.0769230769230799E-2</v>
      </c>
      <c r="C160" s="72">
        <f>INDEX(Region!L:L,MATCH($A160&amp;$A$151,Region!$J:$J,0))</f>
        <v>5.3571428571428603E-2</v>
      </c>
      <c r="D160" s="72">
        <f>INDEX(Region!M:M,MATCH($A160&amp;$A$151,Region!$J:$J,0))</f>
        <v>0.195402298850575</v>
      </c>
      <c r="E160" s="72">
        <f>INDEX(Region!N:N,MATCH($A160&amp;$A$151,Region!$J:$J,0))</f>
        <v>6.9767441860465101E-2</v>
      </c>
      <c r="F160" s="22"/>
      <c r="G160" s="22"/>
      <c r="H160" s="22"/>
      <c r="I160" s="22"/>
    </row>
    <row r="161" spans="1:9" x14ac:dyDescent="0.3">
      <c r="A161" s="22" t="s">
        <v>157</v>
      </c>
      <c r="B161" s="72">
        <f>INDEX(Region!K:K,MATCH($A161&amp;$A$151,Region!$J:$J,0))</f>
        <v>0.138461538461538</v>
      </c>
      <c r="C161" s="72">
        <f>INDEX(Region!L:L,MATCH($A161&amp;$A$151,Region!$J:$J,0))</f>
        <v>8.9285714285714302E-2</v>
      </c>
      <c r="D161" s="72">
        <f>INDEX(Region!M:M,MATCH($A161&amp;$A$151,Region!$J:$J,0))</f>
        <v>0.26436781609195398</v>
      </c>
      <c r="E161" s="72">
        <f>INDEX(Region!N:N,MATCH($A161&amp;$A$151,Region!$J:$J,0))</f>
        <v>0.232558139534884</v>
      </c>
      <c r="F161" s="22"/>
      <c r="G161" s="22"/>
      <c r="H161" s="22"/>
      <c r="I161" s="22"/>
    </row>
    <row r="162" spans="1:9" x14ac:dyDescent="0.3">
      <c r="A162" s="22" t="s">
        <v>158</v>
      </c>
      <c r="B162" s="72">
        <f>INDEX(Region!K:K,MATCH($A162&amp;$A$151,Region!$J:$J,0))</f>
        <v>9.2307692307692299E-2</v>
      </c>
      <c r="C162" s="72">
        <f>INDEX(Region!L:L,MATCH($A162&amp;$A$151,Region!$J:$J,0))</f>
        <v>8.9285714285714302E-2</v>
      </c>
      <c r="D162" s="72">
        <f>INDEX(Region!M:M,MATCH($A162&amp;$A$151,Region!$J:$J,0))</f>
        <v>0.21839080459770099</v>
      </c>
      <c r="E162" s="72">
        <f>INDEX(Region!N:N,MATCH($A162&amp;$A$151,Region!$J:$J,0))</f>
        <v>9.3023255813953501E-2</v>
      </c>
      <c r="F162" s="22"/>
      <c r="G162" s="22"/>
      <c r="H162" s="22"/>
      <c r="I162" s="22"/>
    </row>
    <row r="163" spans="1:9" x14ac:dyDescent="0.3">
      <c r="A163" s="22" t="s">
        <v>159</v>
      </c>
      <c r="B163" s="72">
        <f>INDEX(Region!K:K,MATCH($A163&amp;$A$151,Region!$J:$J,0))</f>
        <v>0</v>
      </c>
      <c r="C163" s="72">
        <f>INDEX(Region!L:L,MATCH($A163&amp;$A$151,Region!$J:$J,0))</f>
        <v>0</v>
      </c>
      <c r="D163" s="72">
        <f>INDEX(Region!M:M,MATCH($A163&amp;$A$151,Region!$J:$J,0))</f>
        <v>1.1494252873563199E-2</v>
      </c>
      <c r="E163" s="72">
        <f>INDEX(Region!N:N,MATCH($A163&amp;$A$151,Region!$J:$J,0))</f>
        <v>0</v>
      </c>
      <c r="F163" s="22"/>
      <c r="G163" s="22"/>
      <c r="H163" s="22"/>
      <c r="I163" s="22"/>
    </row>
    <row r="164" spans="1:9" x14ac:dyDescent="0.3">
      <c r="A164" s="22" t="s">
        <v>160</v>
      </c>
      <c r="B164" s="72">
        <f>INDEX(Region!K:K,MATCH($A164&amp;$A$151,Region!$J:$J,0))</f>
        <v>1.5384615384615399E-2</v>
      </c>
      <c r="C164" s="72">
        <f>INDEX(Region!L:L,MATCH($A164&amp;$A$151,Region!$J:$J,0))</f>
        <v>0</v>
      </c>
      <c r="D164" s="72">
        <f>INDEX(Region!M:M,MATCH($A164&amp;$A$151,Region!$J:$J,0))</f>
        <v>1.1494252873563199E-2</v>
      </c>
      <c r="E164" s="72">
        <f>INDEX(Region!N:N,MATCH($A164&amp;$A$151,Region!$J:$J,0))</f>
        <v>0</v>
      </c>
      <c r="F164" s="22"/>
      <c r="G164" s="22"/>
      <c r="H164" s="22"/>
      <c r="I164" s="22"/>
    </row>
    <row r="165" spans="1:9" x14ac:dyDescent="0.3">
      <c r="A165" s="22" t="s">
        <v>161</v>
      </c>
      <c r="B165" s="72">
        <f>INDEX(Region!K:K,MATCH($A165&amp;$A$151,Region!$J:$J,0))</f>
        <v>3.0769230769230799E-2</v>
      </c>
      <c r="C165" s="72">
        <f>INDEX(Region!L:L,MATCH($A165&amp;$A$151,Region!$J:$J,0))</f>
        <v>1.7857142857142901E-2</v>
      </c>
      <c r="D165" s="72">
        <f>INDEX(Region!M:M,MATCH($A165&amp;$A$151,Region!$J:$J,0))</f>
        <v>6.8965517241379296E-2</v>
      </c>
      <c r="E165" s="72">
        <f>INDEX(Region!N:N,MATCH($A165&amp;$A$151,Region!$J:$J,0))</f>
        <v>0</v>
      </c>
      <c r="F165" s="22"/>
      <c r="G165" s="22"/>
      <c r="H165" s="22"/>
      <c r="I165" s="22"/>
    </row>
    <row r="166" spans="1:9" x14ac:dyDescent="0.3">
      <c r="A166" s="22" t="s">
        <v>162</v>
      </c>
      <c r="B166" s="72">
        <f>INDEX(Region!K:K,MATCH($A166&amp;$A$151,Region!$J:$J,0))</f>
        <v>0</v>
      </c>
      <c r="C166" s="72">
        <f>INDEX(Region!L:L,MATCH($A166&amp;$A$151,Region!$J:$J,0))</f>
        <v>0</v>
      </c>
      <c r="D166" s="72">
        <f>INDEX(Region!M:M,MATCH($A166&amp;$A$151,Region!$J:$J,0))</f>
        <v>0</v>
      </c>
      <c r="E166" s="72">
        <f>INDEX(Region!N:N,MATCH($A166&amp;$A$151,Region!$J:$J,0))</f>
        <v>0</v>
      </c>
      <c r="F166" s="22"/>
      <c r="G166" s="22"/>
      <c r="H166" s="22"/>
      <c r="I166" s="22"/>
    </row>
    <row r="167" spans="1:9" x14ac:dyDescent="0.3">
      <c r="A167" s="22" t="s">
        <v>163</v>
      </c>
      <c r="B167" s="72">
        <f>INDEX(Region!K:K,MATCH($A167&amp;$A$151,Region!$J:$J,0))</f>
        <v>0</v>
      </c>
      <c r="C167" s="72">
        <f>INDEX(Region!L:L,MATCH($A167&amp;$A$151,Region!$J:$J,0))</f>
        <v>1.7857142857142901E-2</v>
      </c>
      <c r="D167" s="72">
        <f>INDEX(Region!M:M,MATCH($A167&amp;$A$151,Region!$J:$J,0))</f>
        <v>0</v>
      </c>
      <c r="E167" s="72">
        <f>INDEX(Region!N:N,MATCH($A167&amp;$A$151,Region!$J:$J,0))</f>
        <v>0</v>
      </c>
      <c r="F167" s="22"/>
      <c r="G167" s="22"/>
      <c r="H167" s="22"/>
      <c r="I167" s="22"/>
    </row>
    <row r="168" spans="1:9" x14ac:dyDescent="0.3">
      <c r="A168" s="22" t="s">
        <v>164</v>
      </c>
      <c r="B168" s="72">
        <f>INDEX(Region!K:K,MATCH($A168&amp;$A$151,Region!$J:$J,0))</f>
        <v>0</v>
      </c>
      <c r="C168" s="72">
        <f>INDEX(Region!L:L,MATCH($A168&amp;$A$151,Region!$J:$J,0))</f>
        <v>0</v>
      </c>
      <c r="D168" s="72">
        <f>INDEX(Region!M:M,MATCH($A168&amp;$A$151,Region!$J:$J,0))</f>
        <v>3.4482758620689703E-2</v>
      </c>
      <c r="E168" s="72">
        <f>INDEX(Region!N:N,MATCH($A168&amp;$A$151,Region!$J:$J,0))</f>
        <v>4.6511627906976702E-2</v>
      </c>
      <c r="F168" s="22"/>
      <c r="G168" s="22"/>
      <c r="H168" s="22"/>
      <c r="I168" s="22"/>
    </row>
    <row r="169" spans="1:9" x14ac:dyDescent="0.3">
      <c r="A169" s="22" t="s">
        <v>165</v>
      </c>
      <c r="B169" s="72">
        <f>INDEX(Region!K:K,MATCH($A169&amp;$A$151,Region!$J:$J,0))</f>
        <v>0</v>
      </c>
      <c r="C169" s="72">
        <f>INDEX(Region!L:L,MATCH($A169&amp;$A$151,Region!$J:$J,0))</f>
        <v>0</v>
      </c>
      <c r="D169" s="72">
        <f>INDEX(Region!M:M,MATCH($A169&amp;$A$151,Region!$J:$J,0))</f>
        <v>1.1494252873563199E-2</v>
      </c>
      <c r="E169" s="72">
        <f>INDEX(Region!N:N,MATCH($A169&amp;$A$151,Region!$J:$J,0))</f>
        <v>0</v>
      </c>
      <c r="F169" s="22"/>
      <c r="G169" s="22"/>
      <c r="H169" s="22"/>
      <c r="I169" s="22"/>
    </row>
    <row r="170" spans="1:9" x14ac:dyDescent="0.3">
      <c r="A170" s="22" t="s">
        <v>166</v>
      </c>
      <c r="B170" s="72">
        <f>INDEX(Region!K:K,MATCH($A170&amp;$A$151,Region!$J:$J,0))</f>
        <v>0</v>
      </c>
      <c r="C170" s="72">
        <f>INDEX(Region!L:L,MATCH($A170&amp;$A$151,Region!$J:$J,0))</f>
        <v>0</v>
      </c>
      <c r="D170" s="72">
        <f>INDEX(Region!M:M,MATCH($A170&amp;$A$151,Region!$J:$J,0))</f>
        <v>0</v>
      </c>
      <c r="E170" s="72">
        <f>INDEX(Region!N:N,MATCH($A170&amp;$A$151,Region!$J:$J,0))</f>
        <v>0</v>
      </c>
      <c r="F170" s="22"/>
      <c r="G170" s="22"/>
      <c r="H170" s="22"/>
      <c r="I170" s="22"/>
    </row>
    <row r="171" spans="1:9" x14ac:dyDescent="0.3">
      <c r="A171" s="22" t="s">
        <v>167</v>
      </c>
      <c r="B171" s="72">
        <f>INDEX(Region!K:K,MATCH($A171&amp;$A$151,Region!$J:$J,0))</f>
        <v>0</v>
      </c>
      <c r="C171" s="72">
        <f>INDEX(Region!L:L,MATCH($A171&amp;$A$151,Region!$J:$J,0))</f>
        <v>0</v>
      </c>
      <c r="D171" s="72">
        <f>INDEX(Region!M:M,MATCH($A171&amp;$A$151,Region!$J:$J,0))</f>
        <v>0</v>
      </c>
      <c r="E171" s="72">
        <f>INDEX(Region!N:N,MATCH($A171&amp;$A$151,Region!$J:$J,0))</f>
        <v>0</v>
      </c>
      <c r="F171" s="22"/>
      <c r="G171" s="22"/>
      <c r="H171" s="22"/>
      <c r="I171" s="22"/>
    </row>
    <row r="172" spans="1:9" x14ac:dyDescent="0.3">
      <c r="A172" s="22" t="s">
        <v>168</v>
      </c>
      <c r="B172" s="72">
        <f>INDEX(Region!K:K,MATCH($A172&amp;$A$151,Region!$J:$J,0))</f>
        <v>0</v>
      </c>
      <c r="C172" s="72">
        <f>INDEX(Region!L:L,MATCH($A172&amp;$A$151,Region!$J:$J,0))</f>
        <v>0</v>
      </c>
      <c r="D172" s="72">
        <f>INDEX(Region!M:M,MATCH($A172&amp;$A$151,Region!$J:$J,0))</f>
        <v>0</v>
      </c>
      <c r="E172" s="72">
        <f>INDEX(Region!N:N,MATCH($A172&amp;$A$151,Region!$J:$J,0))</f>
        <v>0</v>
      </c>
      <c r="F172" s="22"/>
      <c r="G172" s="22"/>
      <c r="H172" s="22"/>
      <c r="I172" s="22"/>
    </row>
    <row r="173" spans="1:9" x14ac:dyDescent="0.3">
      <c r="A173" s="22" t="s">
        <v>169</v>
      </c>
      <c r="B173" s="72">
        <f>INDEX(Region!K:K,MATCH($A173&amp;$A$151,Region!$J:$J,0))</f>
        <v>0</v>
      </c>
      <c r="C173" s="72">
        <f>INDEX(Region!L:L,MATCH($A173&amp;$A$151,Region!$J:$J,0))</f>
        <v>0</v>
      </c>
      <c r="D173" s="72">
        <f>INDEX(Region!M:M,MATCH($A173&amp;$A$151,Region!$J:$J,0))</f>
        <v>0</v>
      </c>
      <c r="E173" s="72">
        <f>INDEX(Region!N:N,MATCH($A173&amp;$A$151,Region!$J:$J,0))</f>
        <v>0</v>
      </c>
      <c r="F173" s="22"/>
      <c r="G173" s="22"/>
      <c r="H173" s="22"/>
      <c r="I173" s="22"/>
    </row>
    <row r="174" spans="1:9" x14ac:dyDescent="0.3">
      <c r="A174" s="22" t="s">
        <v>170</v>
      </c>
      <c r="B174" s="72">
        <f>INDEX(Region!K:K,MATCH($A174&amp;$A$151,Region!$J:$J,0))</f>
        <v>0</v>
      </c>
      <c r="C174" s="72">
        <f>INDEX(Region!L:L,MATCH($A174&amp;$A$151,Region!$J:$J,0))</f>
        <v>0</v>
      </c>
      <c r="D174" s="72">
        <f>INDEX(Region!M:M,MATCH($A174&amp;$A$151,Region!$J:$J,0))</f>
        <v>1.1494252873563199E-2</v>
      </c>
      <c r="E174" s="72">
        <f>INDEX(Region!N:N,MATCH($A174&amp;$A$151,Region!$J:$J,0))</f>
        <v>0</v>
      </c>
      <c r="F174" s="22"/>
      <c r="G174" s="22"/>
      <c r="H174" s="22"/>
      <c r="I174" s="22"/>
    </row>
    <row r="175" spans="1:9" x14ac:dyDescent="0.3">
      <c r="A175" s="22" t="s">
        <v>171</v>
      </c>
      <c r="B175" s="72">
        <f>INDEX(Region!K:K,MATCH($A175&amp;$A$151,Region!$J:$J,0))</f>
        <v>0</v>
      </c>
      <c r="C175" s="72">
        <f>INDEX(Region!L:L,MATCH($A175&amp;$A$151,Region!$J:$J,0))</f>
        <v>0</v>
      </c>
      <c r="D175" s="72">
        <f>INDEX(Region!M:M,MATCH($A175&amp;$A$151,Region!$J:$J,0))</f>
        <v>0</v>
      </c>
      <c r="E175" s="72">
        <f>INDEX(Region!N:N,MATCH($A175&amp;$A$151,Region!$J:$J,0))</f>
        <v>0</v>
      </c>
      <c r="F175" s="22"/>
      <c r="G175" s="22"/>
      <c r="H175" s="22"/>
      <c r="I175" s="22"/>
    </row>
    <row r="176" spans="1:9" x14ac:dyDescent="0.3">
      <c r="A176" s="22" t="s">
        <v>172</v>
      </c>
      <c r="B176" s="72">
        <f>INDEX(Region!K:K,MATCH($A176&amp;$A$151,Region!$J:$J,0))</f>
        <v>0</v>
      </c>
      <c r="C176" s="72">
        <f>INDEX(Region!L:L,MATCH($A176&amp;$A$151,Region!$J:$J,0))</f>
        <v>1.7857142857142901E-2</v>
      </c>
      <c r="D176" s="72">
        <f>INDEX(Region!M:M,MATCH($A176&amp;$A$151,Region!$J:$J,0))</f>
        <v>0</v>
      </c>
      <c r="E176" s="72">
        <f>INDEX(Region!N:N,MATCH($A176&amp;$A$151,Region!$J:$J,0))</f>
        <v>0</v>
      </c>
      <c r="F176" s="22"/>
      <c r="G176" s="22"/>
      <c r="H176" s="22"/>
      <c r="I176" s="22"/>
    </row>
    <row r="177" spans="1:10" x14ac:dyDescent="0.3">
      <c r="A177" s="22" t="s">
        <v>173</v>
      </c>
      <c r="B177" s="72">
        <f>INDEX(Region!K:K,MATCH($A177&amp;$A$151,Region!$J:$J,0))</f>
        <v>0</v>
      </c>
      <c r="C177" s="72">
        <f>INDEX(Region!L:L,MATCH($A177&amp;$A$151,Region!$J:$J,0))</f>
        <v>0</v>
      </c>
      <c r="D177" s="72">
        <f>INDEX(Region!M:M,MATCH($A177&amp;$A$151,Region!$J:$J,0))</f>
        <v>0</v>
      </c>
      <c r="E177" s="72">
        <f>INDEX(Region!N:N,MATCH($A177&amp;$A$151,Region!$J:$J,0))</f>
        <v>0</v>
      </c>
      <c r="F177" s="22"/>
      <c r="G177" s="22"/>
      <c r="H177" s="22"/>
      <c r="I177" s="22"/>
    </row>
    <row r="178" spans="1:10" x14ac:dyDescent="0.3">
      <c r="A178" s="22" t="s">
        <v>174</v>
      </c>
      <c r="B178" s="72">
        <f>INDEX(Region!K:K,MATCH($A178&amp;$A$151,Region!$J:$J,0))</f>
        <v>0</v>
      </c>
      <c r="C178" s="72">
        <f>INDEX(Region!L:L,MATCH($A178&amp;$A$151,Region!$J:$J,0))</f>
        <v>0</v>
      </c>
      <c r="D178" s="72">
        <f>INDEX(Region!M:M,MATCH($A178&amp;$A$151,Region!$J:$J,0))</f>
        <v>0</v>
      </c>
      <c r="E178" s="72">
        <f>INDEX(Region!N:N,MATCH($A178&amp;$A$151,Region!$J:$J,0))</f>
        <v>0</v>
      </c>
      <c r="F178" s="22"/>
      <c r="G178" s="22"/>
      <c r="H178" s="22"/>
      <c r="I178" s="22"/>
    </row>
    <row r="179" spans="1:10" x14ac:dyDescent="0.3">
      <c r="A179" s="22" t="s">
        <v>175</v>
      </c>
      <c r="B179" s="72">
        <f>INDEX(Region!K:K,MATCH($A179&amp;$A$151,Region!$J:$J,0))</f>
        <v>0</v>
      </c>
      <c r="C179" s="72">
        <f>INDEX(Region!L:L,MATCH($A179&amp;$A$151,Region!$J:$J,0))</f>
        <v>0</v>
      </c>
      <c r="D179" s="72">
        <f>INDEX(Region!M:M,MATCH($A179&amp;$A$151,Region!$J:$J,0))</f>
        <v>0</v>
      </c>
      <c r="E179" s="72">
        <f>INDEX(Region!N:N,MATCH($A179&amp;$A$151,Region!$J:$J,0))</f>
        <v>0</v>
      </c>
      <c r="F179" s="22"/>
      <c r="G179" s="22"/>
      <c r="H179" s="22"/>
      <c r="I179" s="22"/>
    </row>
    <row r="180" spans="1:10" x14ac:dyDescent="0.3">
      <c r="A180" s="22" t="s">
        <v>586</v>
      </c>
      <c r="B180" s="72">
        <f>INDEX(Region!K:K,MATCH($A180&amp;$A$151,Region!$J:$J,0))</f>
        <v>1.5384615384615399E-2</v>
      </c>
      <c r="C180" s="72">
        <f>INDEX(Region!L:L,MATCH($A180&amp;$A$151,Region!$J:$J,0))</f>
        <v>1.7857142857142901E-2</v>
      </c>
      <c r="D180" s="72">
        <f>INDEX(Region!M:M,MATCH($A180&amp;$A$151,Region!$J:$J,0))</f>
        <v>1.1494252873563199E-2</v>
      </c>
      <c r="E180" s="72">
        <f>INDEX(Region!N:N,MATCH($A180&amp;$A$151,Region!$J:$J,0))</f>
        <v>0</v>
      </c>
      <c r="F180" s="22"/>
      <c r="G180" s="22"/>
      <c r="H180" s="22"/>
      <c r="I180" s="22"/>
    </row>
    <row r="181" spans="1:10" x14ac:dyDescent="0.3">
      <c r="A181" s="22" t="s">
        <v>587</v>
      </c>
      <c r="B181" s="72">
        <f>INDEX(Region!K:K,MATCH($A181&amp;$A$151,Region!$J:$J,0))</f>
        <v>0</v>
      </c>
      <c r="C181" s="72">
        <f>INDEX(Region!L:L,MATCH($A181&amp;$A$151,Region!$J:$J,0))</f>
        <v>0</v>
      </c>
      <c r="D181" s="72">
        <f>INDEX(Region!M:M,MATCH($A181&amp;$A$151,Region!$J:$J,0))</f>
        <v>0</v>
      </c>
      <c r="E181" s="72">
        <f>INDEX(Region!N:N,MATCH($A181&amp;$A$151,Region!$J:$J,0))</f>
        <v>0</v>
      </c>
      <c r="F181" s="22"/>
      <c r="G181" s="22"/>
      <c r="H181" s="22"/>
      <c r="I181" s="22"/>
    </row>
    <row r="182" spans="1:10" x14ac:dyDescent="0.3">
      <c r="B182" s="22"/>
      <c r="C182" s="22"/>
      <c r="D182" s="22"/>
      <c r="E182" s="22"/>
      <c r="F182" s="22"/>
      <c r="G182" s="22"/>
      <c r="H182" s="22"/>
      <c r="I182" s="22"/>
    </row>
    <row r="183" spans="1:10" x14ac:dyDescent="0.3">
      <c r="B183" s="22"/>
      <c r="C183" s="22"/>
      <c r="D183" s="22"/>
      <c r="E183" s="22"/>
      <c r="F183" s="22"/>
      <c r="G183" s="22"/>
      <c r="H183" s="22"/>
      <c r="I183" s="22"/>
    </row>
    <row r="184" spans="1:10" x14ac:dyDescent="0.3">
      <c r="B184" s="22"/>
      <c r="C184" s="22"/>
      <c r="D184" s="22"/>
      <c r="E184" s="22"/>
      <c r="F184" s="22"/>
      <c r="G184" s="22"/>
      <c r="H184" s="22"/>
      <c r="I184" s="22"/>
    </row>
    <row r="185" spans="1:10" x14ac:dyDescent="0.3">
      <c r="B185" s="22"/>
      <c r="C185" s="22"/>
      <c r="D185" s="22"/>
      <c r="E185" s="22"/>
      <c r="F185" s="22"/>
      <c r="G185" s="22"/>
      <c r="H185" s="22"/>
      <c r="I185" s="22"/>
    </row>
    <row r="186" spans="1:10" x14ac:dyDescent="0.3">
      <c r="A186" s="71" t="s">
        <v>515</v>
      </c>
      <c r="B186" s="22"/>
      <c r="C186" s="22"/>
      <c r="D186" s="22"/>
      <c r="E186" s="22"/>
      <c r="F186" s="22"/>
      <c r="G186" s="22"/>
      <c r="H186" s="22"/>
      <c r="I186" s="22"/>
      <c r="J186" s="22"/>
    </row>
    <row r="187" spans="1:10" s="86" customFormat="1" x14ac:dyDescent="0.3">
      <c r="A187" s="84"/>
      <c r="B187" s="84"/>
      <c r="C187" s="84"/>
      <c r="D187" s="84"/>
      <c r="E187" s="84"/>
    </row>
    <row r="188" spans="1:10" ht="23" x14ac:dyDescent="0.3">
      <c r="B188" s="85" t="s">
        <v>504</v>
      </c>
      <c r="C188" s="85" t="s">
        <v>507</v>
      </c>
      <c r="D188" s="85" t="s">
        <v>505</v>
      </c>
      <c r="E188" s="85" t="s">
        <v>506</v>
      </c>
      <c r="F188" s="22"/>
      <c r="G188" s="22"/>
      <c r="H188" s="22"/>
      <c r="I188" s="22"/>
      <c r="J188" s="22"/>
    </row>
    <row r="189" spans="1:10" x14ac:dyDescent="0.3">
      <c r="A189" s="22" t="s">
        <v>150</v>
      </c>
      <c r="B189" s="72">
        <f>INDEX(Region!K:K,MATCH($A189&amp;$A$186, Region!$J:$J,0))</f>
        <v>0.6</v>
      </c>
      <c r="C189" s="72">
        <f>INDEX(Region!L:L,MATCH($A189&amp;$A$151,Region!$J:$J,0))</f>
        <v>8.9285714285714302E-2</v>
      </c>
      <c r="D189" s="72">
        <f>INDEX(Region!M:M,MATCH($A189&amp;$A$151,Region!$J:$J,0))</f>
        <v>9.1954022988505704E-2</v>
      </c>
      <c r="E189" s="72">
        <f>INDEX(Region!N:N,MATCH($A189&amp;$A$151,Region!$J:$J,0))</f>
        <v>2.32558139534884E-2</v>
      </c>
      <c r="F189" s="22"/>
      <c r="G189" s="22"/>
      <c r="H189" s="22"/>
      <c r="I189" s="22"/>
      <c r="J189" s="22"/>
    </row>
    <row r="190" spans="1:10" x14ac:dyDescent="0.3">
      <c r="A190" s="22" t="s">
        <v>151</v>
      </c>
      <c r="B190" s="72">
        <f>INDEX(Region!K:K,MATCH($A190&amp;$A$151,Region!$J:$J,0))</f>
        <v>3.0769230769230799E-2</v>
      </c>
      <c r="C190" s="72">
        <f>INDEX(Region!L:L,MATCH($A190&amp;$A$151,Region!$J:$J,0))</f>
        <v>0</v>
      </c>
      <c r="D190" s="72">
        <f>INDEX(Region!M:M,MATCH($A190&amp;$A$151,Region!$J:$J,0))</f>
        <v>0</v>
      </c>
      <c r="E190" s="72">
        <f>INDEX(Region!N:N,MATCH($A190&amp;$A$151,Region!$J:$J,0))</f>
        <v>0</v>
      </c>
      <c r="F190" s="22"/>
      <c r="G190" s="22"/>
      <c r="H190" s="22"/>
      <c r="I190" s="22"/>
    </row>
    <row r="191" spans="1:10" x14ac:dyDescent="0.3">
      <c r="A191" s="22" t="s">
        <v>152</v>
      </c>
      <c r="B191" s="72">
        <f>INDEX(Region!K:K,MATCH($A191&amp;$A$151,Region!$J:$J,0))</f>
        <v>1.5384615384615399E-2</v>
      </c>
      <c r="C191" s="72">
        <f>INDEX(Region!L:L,MATCH($A191&amp;$A$151,Region!$J:$J,0))</f>
        <v>5.3571428571428603E-2</v>
      </c>
      <c r="D191" s="72">
        <f>INDEX(Region!M:M,MATCH($A191&amp;$A$151,Region!$J:$J,0))</f>
        <v>0</v>
      </c>
      <c r="E191" s="72">
        <f>INDEX(Region!N:N,MATCH($A191&amp;$A$151,Region!$J:$J,0))</f>
        <v>2.32558139534884E-2</v>
      </c>
      <c r="F191" s="22"/>
      <c r="G191" s="22"/>
      <c r="H191" s="22"/>
      <c r="I191" s="22"/>
    </row>
    <row r="192" spans="1:10" x14ac:dyDescent="0.3">
      <c r="A192" s="22" t="s">
        <v>153</v>
      </c>
      <c r="B192" s="72">
        <f>INDEX(Region!K:K,MATCH($A192&amp;$A$151,Region!$J:$J,0))</f>
        <v>3.0769230769230799E-2</v>
      </c>
      <c r="C192" s="72">
        <f>INDEX(Region!L:L,MATCH($A192&amp;$A$151,Region!$J:$J,0))</f>
        <v>0.14285714285714299</v>
      </c>
      <c r="D192" s="72">
        <f>INDEX(Region!M:M,MATCH($A192&amp;$A$151,Region!$J:$J,0))</f>
        <v>0.252873563218391</v>
      </c>
      <c r="E192" s="72">
        <f>INDEX(Region!N:N,MATCH($A192&amp;$A$151,Region!$J:$J,0))</f>
        <v>9.3023255813953501E-2</v>
      </c>
      <c r="F192" s="22"/>
      <c r="G192" s="22"/>
      <c r="H192" s="22"/>
      <c r="I192" s="22"/>
    </row>
    <row r="193" spans="1:9" x14ac:dyDescent="0.3">
      <c r="A193" s="22" t="s">
        <v>154</v>
      </c>
      <c r="B193" s="72">
        <f>INDEX(Region!K:K,MATCH($A193&amp;$A$151,Region!$J:$J,0))</f>
        <v>3.0769230769230799E-2</v>
      </c>
      <c r="C193" s="72">
        <f>INDEX(Region!L:L,MATCH($A193&amp;$A$151,Region!$J:$J,0))</f>
        <v>0</v>
      </c>
      <c r="D193" s="72">
        <f>INDEX(Region!M:M,MATCH($A193&amp;$A$151,Region!$J:$J,0))</f>
        <v>0.160919540229885</v>
      </c>
      <c r="E193" s="72">
        <f>INDEX(Region!N:N,MATCH($A193&amp;$A$151,Region!$J:$J,0))</f>
        <v>2.32558139534884E-2</v>
      </c>
      <c r="F193" s="22"/>
      <c r="G193" s="22"/>
      <c r="H193" s="22"/>
      <c r="I193" s="22"/>
    </row>
    <row r="194" spans="1:9" x14ac:dyDescent="0.3">
      <c r="A194" s="22" t="s">
        <v>155</v>
      </c>
      <c r="B194" s="72">
        <f>INDEX(Region!K:K,MATCH($A194&amp;$A$151,Region!$J:$J,0))</f>
        <v>0.138461538461538</v>
      </c>
      <c r="C194" s="72">
        <f>INDEX(Region!L:L,MATCH($A194&amp;$A$151,Region!$J:$J,0))</f>
        <v>5.3571428571428603E-2</v>
      </c>
      <c r="D194" s="72">
        <f>INDEX(Region!M:M,MATCH($A194&amp;$A$151,Region!$J:$J,0))</f>
        <v>0.27586206896551702</v>
      </c>
      <c r="E194" s="72">
        <f>INDEX(Region!N:N,MATCH($A194&amp;$A$151,Region!$J:$J,0))</f>
        <v>0.13953488372093001</v>
      </c>
      <c r="F194" s="22"/>
      <c r="G194" s="22"/>
      <c r="H194" s="22"/>
      <c r="I194" s="22"/>
    </row>
    <row r="195" spans="1:9" x14ac:dyDescent="0.3">
      <c r="A195" s="22" t="s">
        <v>156</v>
      </c>
      <c r="B195" s="72">
        <f>INDEX(Region!K:K,MATCH($A195&amp;$A$151,Region!$J:$J,0))</f>
        <v>3.0769230769230799E-2</v>
      </c>
      <c r="C195" s="72">
        <f>INDEX(Region!L:L,MATCH($A195&amp;$A$151,Region!$J:$J,0))</f>
        <v>5.3571428571428603E-2</v>
      </c>
      <c r="D195" s="72">
        <f>INDEX(Region!M:M,MATCH($A195&amp;$A$151,Region!$J:$J,0))</f>
        <v>0.195402298850575</v>
      </c>
      <c r="E195" s="72">
        <f>INDEX(Region!N:N,MATCH($A195&amp;$A$151,Region!$J:$J,0))</f>
        <v>6.9767441860465101E-2</v>
      </c>
      <c r="F195" s="22"/>
      <c r="G195" s="22"/>
      <c r="H195" s="22"/>
      <c r="I195" s="22"/>
    </row>
    <row r="196" spans="1:9" x14ac:dyDescent="0.3">
      <c r="A196" s="22" t="s">
        <v>157</v>
      </c>
      <c r="B196" s="72">
        <f>INDEX(Region!K:K,MATCH($A196&amp;$A$151,Region!$J:$J,0))</f>
        <v>0.138461538461538</v>
      </c>
      <c r="C196" s="72">
        <f>INDEX(Region!L:L,MATCH($A196&amp;$A$151,Region!$J:$J,0))</f>
        <v>8.9285714285714302E-2</v>
      </c>
      <c r="D196" s="72">
        <f>INDEX(Region!M:M,MATCH($A196&amp;$A$151,Region!$J:$J,0))</f>
        <v>0.26436781609195398</v>
      </c>
      <c r="E196" s="72">
        <f>INDEX(Region!N:N,MATCH($A196&amp;$A$151,Region!$J:$J,0))</f>
        <v>0.232558139534884</v>
      </c>
      <c r="F196" s="22"/>
      <c r="G196" s="22"/>
      <c r="H196" s="22"/>
      <c r="I196" s="22"/>
    </row>
    <row r="197" spans="1:9" x14ac:dyDescent="0.3">
      <c r="A197" s="22" t="s">
        <v>158</v>
      </c>
      <c r="B197" s="72">
        <f>INDEX(Region!K:K,MATCH($A197&amp;$A$151,Region!$J:$J,0))</f>
        <v>9.2307692307692299E-2</v>
      </c>
      <c r="C197" s="72">
        <f>INDEX(Region!L:L,MATCH($A197&amp;$A$151,Region!$J:$J,0))</f>
        <v>8.9285714285714302E-2</v>
      </c>
      <c r="D197" s="72">
        <f>INDEX(Region!M:M,MATCH($A197&amp;$A$151,Region!$J:$J,0))</f>
        <v>0.21839080459770099</v>
      </c>
      <c r="E197" s="72">
        <f>INDEX(Region!N:N,MATCH($A197&amp;$A$151,Region!$J:$J,0))</f>
        <v>9.3023255813953501E-2</v>
      </c>
      <c r="F197" s="22"/>
      <c r="G197" s="22"/>
      <c r="H197" s="22"/>
      <c r="I197" s="22"/>
    </row>
    <row r="198" spans="1:9" x14ac:dyDescent="0.3">
      <c r="A198" s="22" t="s">
        <v>159</v>
      </c>
      <c r="B198" s="72">
        <f>INDEX(Region!K:K,MATCH($A198&amp;$A$151,Region!$J:$J,0))</f>
        <v>0</v>
      </c>
      <c r="C198" s="72">
        <f>INDEX(Region!L:L,MATCH($A198&amp;$A$151,Region!$J:$J,0))</f>
        <v>0</v>
      </c>
      <c r="D198" s="72">
        <f>INDEX(Region!M:M,MATCH($A198&amp;$A$151,Region!$J:$J,0))</f>
        <v>1.1494252873563199E-2</v>
      </c>
      <c r="E198" s="72">
        <f>INDEX(Region!N:N,MATCH($A198&amp;$A$151,Region!$J:$J,0))</f>
        <v>0</v>
      </c>
      <c r="F198" s="22"/>
      <c r="G198" s="22"/>
      <c r="H198" s="22"/>
      <c r="I198" s="22"/>
    </row>
    <row r="199" spans="1:9" x14ac:dyDescent="0.3">
      <c r="A199" s="22" t="s">
        <v>160</v>
      </c>
      <c r="B199" s="72">
        <f>INDEX(Region!K:K,MATCH($A199&amp;$A$151,Region!$J:$J,0))</f>
        <v>1.5384615384615399E-2</v>
      </c>
      <c r="C199" s="72">
        <f>INDEX(Region!L:L,MATCH($A199&amp;$A$151,Region!$J:$J,0))</f>
        <v>0</v>
      </c>
      <c r="D199" s="72">
        <f>INDEX(Region!M:M,MATCH($A199&amp;$A$151,Region!$J:$J,0))</f>
        <v>1.1494252873563199E-2</v>
      </c>
      <c r="E199" s="72">
        <f>INDEX(Region!N:N,MATCH($A199&amp;$A$151,Region!$J:$J,0))</f>
        <v>0</v>
      </c>
      <c r="F199" s="22"/>
      <c r="G199" s="22"/>
      <c r="H199" s="22"/>
      <c r="I199" s="22"/>
    </row>
    <row r="200" spans="1:9" x14ac:dyDescent="0.3">
      <c r="A200" s="22" t="s">
        <v>161</v>
      </c>
      <c r="B200" s="72">
        <f>INDEX(Region!K:K,MATCH($A200&amp;$A$151,Region!$J:$J,0))</f>
        <v>3.0769230769230799E-2</v>
      </c>
      <c r="C200" s="72">
        <f>INDEX(Region!L:L,MATCH($A200&amp;$A$151,Region!$J:$J,0))</f>
        <v>1.7857142857142901E-2</v>
      </c>
      <c r="D200" s="72">
        <f>INDEX(Region!M:M,MATCH($A200&amp;$A$151,Region!$J:$J,0))</f>
        <v>6.8965517241379296E-2</v>
      </c>
      <c r="E200" s="72">
        <f>INDEX(Region!N:N,MATCH($A200&amp;$A$151,Region!$J:$J,0))</f>
        <v>0</v>
      </c>
      <c r="F200" s="22"/>
      <c r="G200" s="22"/>
      <c r="H200" s="22"/>
      <c r="I200" s="22"/>
    </row>
    <row r="201" spans="1:9" x14ac:dyDescent="0.3">
      <c r="A201" s="22" t="s">
        <v>162</v>
      </c>
      <c r="B201" s="72">
        <f>INDEX(Region!K:K,MATCH($A201&amp;$A$151,Region!$J:$J,0))</f>
        <v>0</v>
      </c>
      <c r="C201" s="72">
        <f>INDEX(Region!L:L,MATCH($A201&amp;$A$151,Region!$J:$J,0))</f>
        <v>0</v>
      </c>
      <c r="D201" s="72">
        <f>INDEX(Region!M:M,MATCH($A201&amp;$A$151,Region!$J:$J,0))</f>
        <v>0</v>
      </c>
      <c r="E201" s="72">
        <f>INDEX(Region!N:N,MATCH($A201&amp;$A$151,Region!$J:$J,0))</f>
        <v>0</v>
      </c>
      <c r="F201" s="22"/>
      <c r="G201" s="22"/>
      <c r="H201" s="22"/>
      <c r="I201" s="22"/>
    </row>
    <row r="202" spans="1:9" x14ac:dyDescent="0.3">
      <c r="A202" s="22" t="s">
        <v>163</v>
      </c>
      <c r="B202" s="72">
        <f>INDEX(Region!K:K,MATCH($A202&amp;$A$151,Region!$J:$J,0))</f>
        <v>0</v>
      </c>
      <c r="C202" s="72">
        <f>INDEX(Region!L:L,MATCH($A202&amp;$A$151,Region!$J:$J,0))</f>
        <v>1.7857142857142901E-2</v>
      </c>
      <c r="D202" s="72">
        <f>INDEX(Region!M:M,MATCH($A202&amp;$A$151,Region!$J:$J,0))</f>
        <v>0</v>
      </c>
      <c r="E202" s="72">
        <f>INDEX(Region!N:N,MATCH($A202&amp;$A$151,Region!$J:$J,0))</f>
        <v>0</v>
      </c>
      <c r="F202" s="22"/>
      <c r="G202" s="22"/>
      <c r="H202" s="22"/>
      <c r="I202" s="22"/>
    </row>
    <row r="203" spans="1:9" x14ac:dyDescent="0.3">
      <c r="A203" s="22" t="s">
        <v>164</v>
      </c>
      <c r="B203" s="72">
        <f>INDEX(Region!K:K,MATCH($A203&amp;$A$151,Region!$J:$J,0))</f>
        <v>0</v>
      </c>
      <c r="C203" s="72">
        <f>INDEX(Region!L:L,MATCH($A203&amp;$A$151,Region!$J:$J,0))</f>
        <v>0</v>
      </c>
      <c r="D203" s="72">
        <f>INDEX(Region!M:M,MATCH($A203&amp;$A$151,Region!$J:$J,0))</f>
        <v>3.4482758620689703E-2</v>
      </c>
      <c r="E203" s="72">
        <f>INDEX(Region!N:N,MATCH($A203&amp;$A$151,Region!$J:$J,0))</f>
        <v>4.6511627906976702E-2</v>
      </c>
      <c r="F203" s="22"/>
      <c r="G203" s="22"/>
      <c r="H203" s="22"/>
      <c r="I203" s="22"/>
    </row>
    <row r="204" spans="1:9" x14ac:dyDescent="0.3">
      <c r="A204" s="22" t="s">
        <v>165</v>
      </c>
      <c r="B204" s="72">
        <f>INDEX(Region!K:K,MATCH($A204&amp;$A$151,Region!$J:$J,0))</f>
        <v>0</v>
      </c>
      <c r="C204" s="72">
        <f>INDEX(Region!L:L,MATCH($A204&amp;$A$151,Region!$J:$J,0))</f>
        <v>0</v>
      </c>
      <c r="D204" s="72">
        <f>INDEX(Region!M:M,MATCH($A204&amp;$A$151,Region!$J:$J,0))</f>
        <v>1.1494252873563199E-2</v>
      </c>
      <c r="E204" s="72">
        <f>INDEX(Region!N:N,MATCH($A204&amp;$A$151,Region!$J:$J,0))</f>
        <v>0</v>
      </c>
      <c r="F204" s="22"/>
      <c r="G204" s="22"/>
      <c r="H204" s="22"/>
      <c r="I204" s="22"/>
    </row>
    <row r="205" spans="1:9" x14ac:dyDescent="0.3">
      <c r="A205" s="73" t="s">
        <v>166</v>
      </c>
      <c r="B205" s="72">
        <f>INDEX(Region!K:K,MATCH($A205&amp;$A$151,Region!$J:$J,0))</f>
        <v>0</v>
      </c>
      <c r="C205" s="72">
        <f>INDEX(Region!L:L,MATCH($A205&amp;$A$151,Region!$J:$J,0))</f>
        <v>0</v>
      </c>
      <c r="D205" s="72">
        <f>INDEX(Region!M:M,MATCH($A205&amp;$A$151,Region!$J:$J,0))</f>
        <v>0</v>
      </c>
      <c r="E205" s="72">
        <f>INDEX(Region!N:N,MATCH($A205&amp;$A$151,Region!$J:$J,0))</f>
        <v>0</v>
      </c>
      <c r="F205" s="22"/>
      <c r="G205" s="22"/>
      <c r="H205" s="22"/>
      <c r="I205" s="22"/>
    </row>
    <row r="206" spans="1:9" x14ac:dyDescent="0.3">
      <c r="A206" s="67" t="s">
        <v>167</v>
      </c>
      <c r="B206" s="72">
        <f>INDEX(Region!K:K,MATCH($A206&amp;$A$151,Region!$J:$J,0))</f>
        <v>0</v>
      </c>
      <c r="C206" s="72">
        <f>INDEX(Region!L:L,MATCH($A206&amp;$A$151,Region!$J:$J,0))</f>
        <v>0</v>
      </c>
      <c r="D206" s="72">
        <f>INDEX(Region!M:M,MATCH($A206&amp;$A$151,Region!$J:$J,0))</f>
        <v>0</v>
      </c>
      <c r="E206" s="72">
        <f>INDEX(Region!N:N,MATCH($A206&amp;$A$151,Region!$J:$J,0))</f>
        <v>0</v>
      </c>
      <c r="F206" s="22"/>
      <c r="G206" s="22"/>
      <c r="H206" s="22"/>
      <c r="I206" s="22"/>
    </row>
    <row r="207" spans="1:9" x14ac:dyDescent="0.3">
      <c r="A207" s="67" t="s">
        <v>168</v>
      </c>
      <c r="B207" s="72">
        <f>INDEX(Region!K:K,MATCH($A207&amp;$A$151,Region!$J:$J,0))</f>
        <v>0</v>
      </c>
      <c r="C207" s="72">
        <f>INDEX(Region!L:L,MATCH($A207&amp;$A$151,Region!$J:$J,0))</f>
        <v>0</v>
      </c>
      <c r="D207" s="72">
        <f>INDEX(Region!M:M,MATCH($A207&amp;$A$151,Region!$J:$J,0))</f>
        <v>0</v>
      </c>
      <c r="E207" s="72">
        <f>INDEX(Region!N:N,MATCH($A207&amp;$A$151,Region!$J:$J,0))</f>
        <v>0</v>
      </c>
      <c r="F207" s="22"/>
      <c r="G207" s="22"/>
      <c r="H207" s="22"/>
      <c r="I207" s="22"/>
    </row>
    <row r="208" spans="1:9" x14ac:dyDescent="0.3">
      <c r="A208" s="22" t="s">
        <v>169</v>
      </c>
      <c r="B208" s="72">
        <f>INDEX(Region!K:K,MATCH($A208&amp;$A$151,Region!$J:$J,0))</f>
        <v>0</v>
      </c>
      <c r="C208" s="72">
        <f>INDEX(Region!L:L,MATCH($A208&amp;$A$151,Region!$J:$J,0))</f>
        <v>0</v>
      </c>
      <c r="D208" s="72">
        <f>INDEX(Region!M:M,MATCH($A208&amp;$A$151,Region!$J:$J,0))</f>
        <v>0</v>
      </c>
      <c r="E208" s="72">
        <f>INDEX(Region!N:N,MATCH($A208&amp;$A$151,Region!$J:$J,0))</f>
        <v>0</v>
      </c>
      <c r="F208" s="22"/>
      <c r="G208" s="22"/>
      <c r="H208" s="22"/>
      <c r="I208" s="22"/>
    </row>
    <row r="209" spans="1:10" x14ac:dyDescent="0.3">
      <c r="A209" s="22" t="s">
        <v>170</v>
      </c>
      <c r="B209" s="72">
        <f>INDEX(Region!K:K,MATCH($A209&amp;$A$151,Region!$J:$J,0))</f>
        <v>0</v>
      </c>
      <c r="C209" s="72">
        <f>INDEX(Region!L:L,MATCH($A209&amp;$A$151,Region!$J:$J,0))</f>
        <v>0</v>
      </c>
      <c r="D209" s="72">
        <f>INDEX(Region!M:M,MATCH($A209&amp;$A$151,Region!$J:$J,0))</f>
        <v>1.1494252873563199E-2</v>
      </c>
      <c r="E209" s="72">
        <f>INDEX(Region!N:N,MATCH($A209&amp;$A$151,Region!$J:$J,0))</f>
        <v>0</v>
      </c>
      <c r="F209" s="22"/>
      <c r="G209" s="22"/>
      <c r="H209" s="22"/>
      <c r="I209" s="22"/>
    </row>
    <row r="210" spans="1:10" x14ac:dyDescent="0.3">
      <c r="A210" s="22" t="s">
        <v>171</v>
      </c>
      <c r="B210" s="72">
        <f>INDEX(Region!K:K,MATCH($A210&amp;$A$151,Region!$J:$J,0))</f>
        <v>0</v>
      </c>
      <c r="C210" s="72">
        <f>INDEX(Region!L:L,MATCH($A210&amp;$A$151,Region!$J:$J,0))</f>
        <v>0</v>
      </c>
      <c r="D210" s="72">
        <f>INDEX(Region!M:M,MATCH($A210&amp;$A$151,Region!$J:$J,0))</f>
        <v>0</v>
      </c>
      <c r="E210" s="72">
        <f>INDEX(Region!N:N,MATCH($A210&amp;$A$151,Region!$J:$J,0))</f>
        <v>0</v>
      </c>
      <c r="F210" s="22"/>
      <c r="G210" s="22"/>
      <c r="H210" s="22"/>
      <c r="I210" s="22"/>
    </row>
    <row r="211" spans="1:10" x14ac:dyDescent="0.3">
      <c r="A211" s="22" t="s">
        <v>172</v>
      </c>
      <c r="B211" s="72">
        <f>INDEX(Region!K:K,MATCH($A211&amp;$A$151,Region!$J:$J,0))</f>
        <v>0</v>
      </c>
      <c r="C211" s="72">
        <f>INDEX(Region!L:L,MATCH($A211&amp;$A$151,Region!$J:$J,0))</f>
        <v>1.7857142857142901E-2</v>
      </c>
      <c r="D211" s="72">
        <f>INDEX(Region!M:M,MATCH($A211&amp;$A$151,Region!$J:$J,0))</f>
        <v>0</v>
      </c>
      <c r="E211" s="72">
        <f>INDEX(Region!N:N,MATCH($A211&amp;$A$151,Region!$J:$J,0))</f>
        <v>0</v>
      </c>
      <c r="F211" s="22"/>
      <c r="G211" s="22"/>
      <c r="H211" s="22"/>
      <c r="I211" s="22"/>
    </row>
    <row r="212" spans="1:10" x14ac:dyDescent="0.3">
      <c r="A212" s="22" t="s">
        <v>173</v>
      </c>
      <c r="B212" s="72">
        <f>INDEX(Region!K:K,MATCH($A212&amp;$A$151,Region!$J:$J,0))</f>
        <v>0</v>
      </c>
      <c r="C212" s="72">
        <f>INDEX(Region!L:L,MATCH($A212&amp;$A$151,Region!$J:$J,0))</f>
        <v>0</v>
      </c>
      <c r="D212" s="72">
        <f>INDEX(Region!M:M,MATCH($A212&amp;$A$151,Region!$J:$J,0))</f>
        <v>0</v>
      </c>
      <c r="E212" s="72">
        <f>INDEX(Region!N:N,MATCH($A212&amp;$A$151,Region!$J:$J,0))</f>
        <v>0</v>
      </c>
      <c r="F212" s="22"/>
      <c r="G212" s="22"/>
      <c r="H212" s="22"/>
      <c r="I212" s="22"/>
    </row>
    <row r="213" spans="1:10" x14ac:dyDescent="0.3">
      <c r="A213" s="22" t="s">
        <v>174</v>
      </c>
      <c r="B213" s="72">
        <f>INDEX(Region!K:K,MATCH($A213&amp;$A$151,Region!$J:$J,0))</f>
        <v>0</v>
      </c>
      <c r="C213" s="72">
        <f>INDEX(Region!L:L,MATCH($A213&amp;$A$151,Region!$J:$J,0))</f>
        <v>0</v>
      </c>
      <c r="D213" s="72">
        <f>INDEX(Region!M:M,MATCH($A213&amp;$A$151,Region!$J:$J,0))</f>
        <v>0</v>
      </c>
      <c r="E213" s="72">
        <f>INDEX(Region!N:N,MATCH($A213&amp;$A$151,Region!$J:$J,0))</f>
        <v>0</v>
      </c>
      <c r="F213" s="22"/>
      <c r="G213" s="22"/>
      <c r="H213" s="22"/>
      <c r="I213" s="22"/>
    </row>
    <row r="214" spans="1:10" x14ac:dyDescent="0.3">
      <c r="A214" s="22" t="s">
        <v>175</v>
      </c>
      <c r="B214" s="72">
        <f>INDEX(Region!K:K,MATCH($A214&amp;$A$151,Region!$J:$J,0))</f>
        <v>0</v>
      </c>
      <c r="C214" s="72">
        <f>INDEX(Region!L:L,MATCH($A214&amp;$A$151,Region!$J:$J,0))</f>
        <v>0</v>
      </c>
      <c r="D214" s="72">
        <f>INDEX(Region!M:M,MATCH($A214&amp;$A$151,Region!$J:$J,0))</f>
        <v>0</v>
      </c>
      <c r="E214" s="72">
        <f>INDEX(Region!N:N,MATCH($A214&amp;$A$151,Region!$J:$J,0))</f>
        <v>0</v>
      </c>
      <c r="F214" s="22"/>
      <c r="G214" s="22"/>
      <c r="H214" s="22"/>
      <c r="I214" s="22"/>
    </row>
    <row r="215" spans="1:10" x14ac:dyDescent="0.3">
      <c r="A215" s="22" t="s">
        <v>586</v>
      </c>
      <c r="B215" s="72">
        <f>INDEX(Region!K:K,MATCH($A215&amp;$A$151,Region!$J:$J,0))</f>
        <v>1.5384615384615399E-2</v>
      </c>
      <c r="C215" s="72">
        <f>INDEX(Region!L:L,MATCH($A215&amp;$A$151,Region!$J:$J,0))</f>
        <v>1.7857142857142901E-2</v>
      </c>
      <c r="D215" s="72">
        <f>INDEX(Region!M:M,MATCH($A215&amp;$A$151,Region!$J:$J,0))</f>
        <v>1.1494252873563199E-2</v>
      </c>
      <c r="E215" s="72">
        <f>INDEX(Region!N:N,MATCH($A215&amp;$A$151,Region!$J:$J,0))</f>
        <v>0</v>
      </c>
      <c r="F215" s="22"/>
      <c r="G215" s="22"/>
      <c r="H215" s="22"/>
      <c r="I215" s="22"/>
    </row>
    <row r="216" spans="1:10" x14ac:dyDescent="0.3">
      <c r="A216" s="22" t="s">
        <v>587</v>
      </c>
      <c r="B216" s="72">
        <f>INDEX(Region!K:K,MATCH($A216&amp;$A$151,Region!$J:$J,0))</f>
        <v>0</v>
      </c>
      <c r="C216" s="72">
        <f>INDEX(Region!L:L,MATCH($A216&amp;$A$151,Region!$J:$J,0))</f>
        <v>0</v>
      </c>
      <c r="D216" s="72">
        <f>INDEX(Region!M:M,MATCH($A216&amp;$A$151,Region!$J:$J,0))</f>
        <v>0</v>
      </c>
      <c r="E216" s="72">
        <f>INDEX(Region!N:N,MATCH($A216&amp;$A$151,Region!$J:$J,0))</f>
        <v>0</v>
      </c>
      <c r="F216" s="22"/>
      <c r="G216" s="22"/>
      <c r="H216" s="22"/>
      <c r="I216" s="22"/>
    </row>
    <row r="217" spans="1:10" x14ac:dyDescent="0.3">
      <c r="B217" s="22"/>
      <c r="C217" s="22"/>
      <c r="D217" s="22"/>
      <c r="E217" s="22"/>
      <c r="F217" s="22"/>
      <c r="G217" s="22"/>
      <c r="H217" s="22"/>
      <c r="I217" s="22"/>
    </row>
    <row r="218" spans="1:10" x14ac:dyDescent="0.3">
      <c r="B218" s="22"/>
      <c r="C218" s="22"/>
      <c r="D218" s="22"/>
      <c r="E218" s="22"/>
      <c r="F218" s="22"/>
      <c r="G218" s="22"/>
      <c r="H218" s="22"/>
      <c r="I218" s="22"/>
    </row>
    <row r="219" spans="1:10" x14ac:dyDescent="0.3">
      <c r="A219" s="69" t="s">
        <v>210</v>
      </c>
      <c r="B219" s="22"/>
      <c r="C219" s="22"/>
      <c r="D219" s="22"/>
      <c r="E219" s="22"/>
      <c r="F219" s="22"/>
      <c r="G219" s="22"/>
      <c r="H219" s="22"/>
      <c r="I219" s="22"/>
    </row>
    <row r="220" spans="1:10" x14ac:dyDescent="0.3">
      <c r="A220" s="75" t="s">
        <v>762</v>
      </c>
      <c r="B220" s="22"/>
      <c r="C220" s="22"/>
      <c r="D220" s="22"/>
      <c r="E220" s="22"/>
      <c r="F220" s="22"/>
      <c r="G220" s="22"/>
      <c r="H220" s="22"/>
      <c r="I220" s="22"/>
    </row>
    <row r="221" spans="1:10" x14ac:dyDescent="0.3">
      <c r="B221" s="22"/>
      <c r="C221" s="22"/>
      <c r="D221" s="22"/>
      <c r="E221" s="22"/>
      <c r="F221" s="22"/>
      <c r="G221" s="22"/>
      <c r="H221" s="22"/>
      <c r="I221" s="22"/>
    </row>
    <row r="222" spans="1:10" x14ac:dyDescent="0.3">
      <c r="B222" s="22"/>
      <c r="C222" s="22"/>
      <c r="D222" s="22"/>
      <c r="E222" s="22"/>
      <c r="F222" s="22"/>
      <c r="G222" s="22"/>
      <c r="H222" s="22"/>
      <c r="I222" s="22"/>
    </row>
    <row r="223" spans="1:10" x14ac:dyDescent="0.3">
      <c r="A223" s="71" t="s">
        <v>509</v>
      </c>
      <c r="B223" s="22"/>
      <c r="C223" s="22"/>
      <c r="D223" s="22"/>
      <c r="E223" s="22"/>
      <c r="G223" s="22"/>
      <c r="H223" s="22"/>
      <c r="I223" s="22"/>
      <c r="J223" s="22"/>
    </row>
    <row r="224" spans="1:10" s="86" customFormat="1" x14ac:dyDescent="0.3">
      <c r="A224" s="84"/>
      <c r="B224" s="84"/>
      <c r="C224" s="84"/>
      <c r="D224" s="84"/>
      <c r="E224" s="84"/>
    </row>
    <row r="225" spans="1:10" ht="23" x14ac:dyDescent="0.3">
      <c r="B225" s="85" t="s">
        <v>504</v>
      </c>
      <c r="C225" s="85" t="s">
        <v>507</v>
      </c>
      <c r="D225" s="85" t="s">
        <v>505</v>
      </c>
      <c r="E225" s="85" t="s">
        <v>506</v>
      </c>
      <c r="F225" s="22"/>
      <c r="G225" s="22"/>
      <c r="H225" s="22"/>
      <c r="I225" s="22"/>
      <c r="J225" s="22"/>
    </row>
    <row r="226" spans="1:10" x14ac:dyDescent="0.3">
      <c r="A226" s="22" t="s">
        <v>557</v>
      </c>
      <c r="B226" s="72">
        <f>INDEX(Region!K:K,MATCH($A226&amp;$A$223, Region!$J:$J,0))</f>
        <v>0.71503421819577495</v>
      </c>
      <c r="C226" s="72">
        <f>INDEX(Region!L:L,MATCH($A226&amp;$A$223, Region!$J:$J,0))</f>
        <v>0.79594892106464699</v>
      </c>
      <c r="D226" s="72">
        <f>INDEX(Region!M:M,MATCH($A226&amp;$A$223, Region!$J:$J,0))</f>
        <v>0.53879650448928695</v>
      </c>
      <c r="E226" s="72">
        <f>INDEX(Region!N:N,MATCH($A226&amp;$A$223, Region!$J:$J,0))</f>
        <v>0.69953013924353102</v>
      </c>
      <c r="F226" s="22"/>
      <c r="G226" s="22"/>
      <c r="H226" s="22"/>
      <c r="I226" s="22"/>
    </row>
    <row r="227" spans="1:10" x14ac:dyDescent="0.3">
      <c r="A227" s="22" t="s">
        <v>558</v>
      </c>
      <c r="B227" s="72">
        <f>INDEX(Region!K:K,MATCH($A227&amp;$A$223, Region!$J:$J,0))</f>
        <v>0.104793470520489</v>
      </c>
      <c r="C227" s="72">
        <f>INDEX(Region!L:L,MATCH($A227&amp;$A$223, Region!$J:$J,0))</f>
        <v>6.0120666938489303E-2</v>
      </c>
      <c r="D227" s="72">
        <f>INDEX(Region!M:M,MATCH($A227&amp;$A$223, Region!$J:$J,0))</f>
        <v>0.122220824879583</v>
      </c>
      <c r="E227" s="72">
        <f>INDEX(Region!N:N,MATCH($A227&amp;$A$223, Region!$J:$J,0))</f>
        <v>6.6390469167471503E-2</v>
      </c>
      <c r="F227" s="22"/>
      <c r="G227" s="22"/>
      <c r="H227" s="22"/>
      <c r="I227" s="22"/>
    </row>
    <row r="228" spans="1:10" x14ac:dyDescent="0.3">
      <c r="A228" s="22" t="s">
        <v>559</v>
      </c>
      <c r="B228" s="72">
        <f>INDEX(Region!K:K,MATCH($A228&amp;$A$223, Region!$J:$J,0))</f>
        <v>4.5560042350777097E-2</v>
      </c>
      <c r="C228" s="72">
        <f>INDEX(Region!L:L,MATCH($A228&amp;$A$223, Region!$J:$J,0))</f>
        <v>4.8741339393893702E-3</v>
      </c>
      <c r="D228" s="72">
        <f>INDEX(Region!M:M,MATCH($A228&amp;$A$223, Region!$J:$J,0))</f>
        <v>5.2347207097466597E-2</v>
      </c>
      <c r="E228" s="72">
        <f>INDEX(Region!N:N,MATCH($A228&amp;$A$223, Region!$J:$J,0))</f>
        <v>2.5280271530018199E-2</v>
      </c>
      <c r="F228" s="22"/>
      <c r="G228" s="22"/>
      <c r="H228" s="22"/>
      <c r="I228" s="22"/>
    </row>
    <row r="229" spans="1:10" x14ac:dyDescent="0.3">
      <c r="A229" s="22" t="s">
        <v>560</v>
      </c>
      <c r="B229" s="72">
        <f>INDEX(Region!K:K,MATCH($A229&amp;$A$223, Region!$J:$J,0))</f>
        <v>4.7474232659667397E-3</v>
      </c>
      <c r="C229" s="72">
        <f>INDEX(Region!L:L,MATCH($A229&amp;$A$223, Region!$J:$J,0))</f>
        <v>2.1326466861301002E-2</v>
      </c>
      <c r="D229" s="72">
        <f>INDEX(Region!M:M,MATCH($A229&amp;$A$223, Region!$J:$J,0))</f>
        <v>4.8724045834807703E-2</v>
      </c>
      <c r="E229" s="72">
        <f>INDEX(Region!N:N,MATCH($A229&amp;$A$223, Region!$J:$J,0))</f>
        <v>3.1131201459125299E-3</v>
      </c>
      <c r="F229" s="22"/>
      <c r="G229" s="22"/>
      <c r="H229" s="22"/>
      <c r="I229" s="22"/>
    </row>
    <row r="230" spans="1:10" x14ac:dyDescent="0.3">
      <c r="A230" s="22" t="s">
        <v>561</v>
      </c>
      <c r="B230" s="72">
        <f>INDEX(Region!K:K,MATCH($A230&amp;$A$223, Region!$J:$J,0))</f>
        <v>0.10667929816933</v>
      </c>
      <c r="C230" s="72">
        <f>INDEX(Region!L:L,MATCH($A230&amp;$A$223, Region!$J:$J,0))</f>
        <v>9.6928975897431602E-2</v>
      </c>
      <c r="D230" s="72">
        <f>INDEX(Region!M:M,MATCH($A230&amp;$A$223, Region!$J:$J,0))</f>
        <v>0.21482981091112899</v>
      </c>
      <c r="E230" s="72">
        <f>INDEX(Region!N:N,MATCH($A230&amp;$A$223, Region!$J:$J,0))</f>
        <v>0.13863923373193501</v>
      </c>
      <c r="F230" s="22"/>
      <c r="G230" s="22"/>
      <c r="H230" s="22"/>
      <c r="I230" s="22"/>
    </row>
    <row r="231" spans="1:10" x14ac:dyDescent="0.3">
      <c r="A231" s="22" t="s">
        <v>562</v>
      </c>
      <c r="B231" s="72">
        <f>INDEX(Region!K:K,MATCH($A231&amp;$A$223, Region!$J:$J,0))</f>
        <v>4.9018663282642497E-2</v>
      </c>
      <c r="C231" s="72">
        <f>INDEX(Region!L:L,MATCH($A231&amp;$A$223, Region!$J:$J,0))</f>
        <v>1.85727757029675E-3</v>
      </c>
      <c r="D231" s="72">
        <f>INDEX(Region!M:M,MATCH($A231&amp;$A$223, Region!$J:$J,0))</f>
        <v>5.2455231965949201E-2</v>
      </c>
      <c r="E231" s="72">
        <f>INDEX(Region!N:N,MATCH($A231&amp;$A$223, Region!$J:$J,0))</f>
        <v>2.78082832591133E-2</v>
      </c>
      <c r="F231" s="22"/>
      <c r="G231" s="22"/>
      <c r="H231" s="22"/>
      <c r="I231" s="22"/>
    </row>
    <row r="232" spans="1:10" x14ac:dyDescent="0.3">
      <c r="A232" s="22" t="s">
        <v>563</v>
      </c>
      <c r="B232" s="72">
        <f>INDEX(Region!K:K,MATCH($A232&amp;$A$223, Region!$J:$J,0))</f>
        <v>0.144630321637014</v>
      </c>
      <c r="C232" s="72">
        <f>INDEX(Region!L:L,MATCH($A232&amp;$A$223, Region!$J:$J,0))</f>
        <v>4.7266255878597299E-2</v>
      </c>
      <c r="D232" s="72">
        <f>INDEX(Region!M:M,MATCH($A232&amp;$A$223, Region!$J:$J,0))</f>
        <v>0.153092692322886</v>
      </c>
      <c r="E232" s="72">
        <f>INDEX(Region!N:N,MATCH($A232&amp;$A$223, Region!$J:$J,0))</f>
        <v>0.15491136270733399</v>
      </c>
      <c r="F232" s="22"/>
      <c r="G232" s="22"/>
      <c r="H232" s="22"/>
      <c r="I232" s="22"/>
    </row>
    <row r="233" spans="1:10" x14ac:dyDescent="0.3">
      <c r="A233" s="22" t="s">
        <v>564</v>
      </c>
      <c r="B233" s="72">
        <f>INDEX(Region!K:K,MATCH($A233&amp;$A$223, Region!$J:$J,0))</f>
        <v>4.97842594446221E-2</v>
      </c>
      <c r="C233" s="72">
        <f>INDEX(Region!L:L,MATCH($A233&amp;$A$223, Region!$J:$J,0))</f>
        <v>5.0177876382053897E-3</v>
      </c>
      <c r="D233" s="72">
        <f>INDEX(Region!M:M,MATCH($A233&amp;$A$223, Region!$J:$J,0))</f>
        <v>0.11465259594853699</v>
      </c>
      <c r="E233" s="72">
        <f>INDEX(Region!N:N,MATCH($A233&amp;$A$223, Region!$J:$J,0))</f>
        <v>3.9553637564497E-2</v>
      </c>
      <c r="F233" s="22"/>
      <c r="G233" s="22"/>
      <c r="H233" s="22"/>
      <c r="I233" s="22"/>
    </row>
    <row r="234" spans="1:10" x14ac:dyDescent="0.3">
      <c r="A234" s="22" t="s">
        <v>565</v>
      </c>
      <c r="B234" s="72">
        <f>INDEX(Region!K:K,MATCH($A234&amp;$A$223, Region!$J:$J,0))</f>
        <v>8.3990462418417802E-2</v>
      </c>
      <c r="C234" s="72">
        <f>INDEX(Region!L:L,MATCH($A234&amp;$A$223, Region!$J:$J,0))</f>
        <v>9.3562435023314804E-3</v>
      </c>
      <c r="D234" s="72">
        <f>INDEX(Region!M:M,MATCH($A234&amp;$A$223, Region!$J:$J,0))</f>
        <v>9.34992578799268E-2</v>
      </c>
      <c r="E234" s="72">
        <f>INDEX(Region!N:N,MATCH($A234&amp;$A$223, Region!$J:$J,0))</f>
        <v>5.7190067367061101E-2</v>
      </c>
      <c r="F234" s="22"/>
      <c r="G234" s="22"/>
      <c r="H234" s="22"/>
      <c r="I234" s="22"/>
    </row>
    <row r="235" spans="1:10" x14ac:dyDescent="0.3">
      <c r="A235" s="22" t="s">
        <v>566</v>
      </c>
      <c r="B235" s="72">
        <f>INDEX(Region!K:K,MATCH($A235&amp;$A$223, Region!$J:$J,0))</f>
        <v>9.4938945662336099E-2</v>
      </c>
      <c r="C235" s="72">
        <f>INDEX(Region!L:L,MATCH($A235&amp;$A$223, Region!$J:$J,0))</f>
        <v>1.10288393817333E-2</v>
      </c>
      <c r="D235" s="72">
        <f>INDEX(Region!M:M,MATCH($A235&amp;$A$223, Region!$J:$J,0))</f>
        <v>7.5722320163676304E-2</v>
      </c>
      <c r="E235" s="72">
        <f>INDEX(Region!N:N,MATCH($A235&amp;$A$223, Region!$J:$J,0))</f>
        <v>2.0146043187170601E-2</v>
      </c>
      <c r="F235" s="22"/>
      <c r="G235" s="22"/>
      <c r="H235" s="22"/>
      <c r="I235" s="22"/>
    </row>
    <row r="236" spans="1:10" x14ac:dyDescent="0.3">
      <c r="A236" s="22" t="s">
        <v>567</v>
      </c>
      <c r="B236" s="72">
        <f>INDEX(Region!K:K,MATCH($A236&amp;$A$223, Region!$J:$J,0))</f>
        <v>0</v>
      </c>
      <c r="C236" s="72">
        <f>INDEX(Region!L:L,MATCH($A236&amp;$A$223, Region!$J:$J,0))</f>
        <v>1.37492608240846E-2</v>
      </c>
      <c r="D236" s="72">
        <f>INDEX(Region!M:M,MATCH($A236&amp;$A$223, Region!$J:$J,0))</f>
        <v>8.8100365517235595E-3</v>
      </c>
      <c r="E236" s="72">
        <f>INDEX(Region!N:N,MATCH($A236&amp;$A$223, Region!$J:$J,0))</f>
        <v>8.4006888817869697E-3</v>
      </c>
      <c r="F236" s="22"/>
      <c r="G236" s="22"/>
      <c r="H236" s="22"/>
      <c r="I236" s="22"/>
    </row>
    <row r="237" spans="1:10" x14ac:dyDescent="0.3">
      <c r="A237" s="22" t="s">
        <v>568</v>
      </c>
      <c r="B237" s="72">
        <f>INDEX(Region!K:K,MATCH($A237&amp;$A$223, Region!$J:$J,0))</f>
        <v>0</v>
      </c>
      <c r="C237" s="72">
        <f>INDEX(Region!L:L,MATCH($A237&amp;$A$223, Region!$J:$J,0))</f>
        <v>1.74223531761394E-2</v>
      </c>
      <c r="D237" s="72">
        <f>INDEX(Region!M:M,MATCH($A237&amp;$A$223, Region!$J:$J,0))</f>
        <v>2.7358690692570698E-3</v>
      </c>
      <c r="E237" s="72">
        <f>INDEX(Region!N:N,MATCH($A237&amp;$A$223, Region!$J:$J,0))</f>
        <v>0</v>
      </c>
      <c r="F237" s="22"/>
      <c r="G237" s="22"/>
      <c r="H237" s="22"/>
      <c r="I237" s="22"/>
    </row>
    <row r="238" spans="1:10" x14ac:dyDescent="0.3">
      <c r="A238" s="22" t="s">
        <v>569</v>
      </c>
      <c r="B238" s="72">
        <f>INDEX(Region!K:K,MATCH($A238&amp;$A$223, Region!$J:$J,0))</f>
        <v>4.7474232659667397E-3</v>
      </c>
      <c r="C238" s="72">
        <f>INDEX(Region!L:L,MATCH($A238&amp;$A$223, Region!$J:$J,0))</f>
        <v>0</v>
      </c>
      <c r="D238" s="72">
        <f>INDEX(Region!M:M,MATCH($A238&amp;$A$223, Region!$J:$J,0))</f>
        <v>3.9491398660341397E-2</v>
      </c>
      <c r="E238" s="72">
        <f>INDEX(Region!N:N,MATCH($A238&amp;$A$223, Region!$J:$J,0))</f>
        <v>0</v>
      </c>
      <c r="F238" s="22"/>
      <c r="G238" s="22"/>
      <c r="H238" s="22"/>
      <c r="I238" s="22"/>
    </row>
    <row r="239" spans="1:10" x14ac:dyDescent="0.3">
      <c r="A239" s="22" t="s">
        <v>570</v>
      </c>
      <c r="B239" s="72">
        <f>INDEX(Region!K:K,MATCH($A239&amp;$A$223, Region!$J:$J,0))</f>
        <v>0</v>
      </c>
      <c r="C239" s="72">
        <f>INDEX(Region!L:L,MATCH($A239&amp;$A$223, Region!$J:$J,0))</f>
        <v>0</v>
      </c>
      <c r="D239" s="72">
        <f>INDEX(Region!M:M,MATCH($A239&amp;$A$223, Region!$J:$J,0))</f>
        <v>0</v>
      </c>
      <c r="E239" s="72">
        <f>INDEX(Region!N:N,MATCH($A239&amp;$A$223, Region!$J:$J,0))</f>
        <v>0</v>
      </c>
      <c r="F239" s="22"/>
      <c r="G239" s="22"/>
      <c r="H239" s="22"/>
      <c r="I239" s="22"/>
    </row>
    <row r="240" spans="1:10" x14ac:dyDescent="0.3">
      <c r="A240" s="22" t="s">
        <v>571</v>
      </c>
      <c r="B240" s="72">
        <f>INDEX(Region!K:K,MATCH($A240&amp;$A$223, Region!$J:$J,0))</f>
        <v>0</v>
      </c>
      <c r="C240" s="72">
        <f>INDEX(Region!L:L,MATCH($A240&amp;$A$223, Region!$J:$J,0))</f>
        <v>0</v>
      </c>
      <c r="D240" s="72">
        <f>INDEX(Region!M:M,MATCH($A240&amp;$A$223, Region!$J:$J,0))</f>
        <v>0</v>
      </c>
      <c r="E240" s="72">
        <f>INDEX(Region!N:N,MATCH($A240&amp;$A$223, Region!$J:$J,0))</f>
        <v>0</v>
      </c>
      <c r="F240" s="22"/>
      <c r="G240" s="22"/>
      <c r="H240" s="22"/>
      <c r="I240" s="22"/>
    </row>
    <row r="241" spans="1:9" x14ac:dyDescent="0.3">
      <c r="A241" s="22" t="s">
        <v>572</v>
      </c>
      <c r="B241" s="72">
        <f>INDEX(Region!K:K,MATCH($A241&amp;$A$223, Region!$J:$J,0))</f>
        <v>2.7195737261699101E-2</v>
      </c>
      <c r="C241" s="72">
        <f>INDEX(Region!L:L,MATCH($A241&amp;$A$223, Region!$J:$J,0))</f>
        <v>4.0105552708749404E-3</v>
      </c>
      <c r="D241" s="72">
        <f>INDEX(Region!M:M,MATCH($A241&amp;$A$223, Region!$J:$J,0))</f>
        <v>4.4793948631263E-2</v>
      </c>
      <c r="E241" s="72">
        <f>INDEX(Region!N:N,MATCH($A241&amp;$A$223, Region!$J:$J,0))</f>
        <v>1.6879582648231198E-2</v>
      </c>
      <c r="F241" s="22"/>
      <c r="G241" s="22"/>
      <c r="H241" s="22"/>
      <c r="I241" s="22"/>
    </row>
    <row r="242" spans="1:9" x14ac:dyDescent="0.3">
      <c r="A242" s="73" t="s">
        <v>573</v>
      </c>
      <c r="B242" s="72">
        <f>INDEX(Region!K:K,MATCH($A242&amp;$A$223, Region!$J:$J,0))</f>
        <v>1.29534674637989E-2</v>
      </c>
      <c r="C242" s="72">
        <f>INDEX(Region!L:L,MATCH($A242&amp;$A$223, Region!$J:$J,0))</f>
        <v>0</v>
      </c>
      <c r="D242" s="72">
        <f>INDEX(Region!M:M,MATCH($A242&amp;$A$223, Region!$J:$J,0))</f>
        <v>8.8100365517235595E-3</v>
      </c>
      <c r="E242" s="72">
        <f>INDEX(Region!N:N,MATCH($A242&amp;$A$223, Region!$J:$J,0))</f>
        <v>0</v>
      </c>
      <c r="F242" s="22"/>
      <c r="G242" s="22"/>
      <c r="H242" s="22"/>
      <c r="I242" s="22"/>
    </row>
    <row r="243" spans="1:9" x14ac:dyDescent="0.3">
      <c r="A243" s="67" t="s">
        <v>574</v>
      </c>
      <c r="B243" s="72">
        <f>INDEX(Region!K:K,MATCH($A243&amp;$A$223, Region!$J:$J,0))</f>
        <v>0</v>
      </c>
      <c r="C243" s="72">
        <f>INDEX(Region!L:L,MATCH($A243&amp;$A$223, Region!$J:$J,0))</f>
        <v>0</v>
      </c>
      <c r="D243" s="72">
        <f>INDEX(Region!M:M,MATCH($A243&amp;$A$223, Region!$J:$J,0))</f>
        <v>0</v>
      </c>
      <c r="E243" s="72">
        <f>INDEX(Region!N:N,MATCH($A243&amp;$A$223, Region!$J:$J,0))</f>
        <v>0</v>
      </c>
      <c r="F243" s="22"/>
      <c r="G243" s="22"/>
      <c r="H243" s="22"/>
      <c r="I243" s="22"/>
    </row>
    <row r="244" spans="1:9" x14ac:dyDescent="0.3">
      <c r="A244" s="67" t="s">
        <v>575</v>
      </c>
      <c r="B244" s="72">
        <f>INDEX(Region!K:K,MATCH($A244&amp;$A$223, Region!$J:$J,0))</f>
        <v>0</v>
      </c>
      <c r="C244" s="72">
        <f>INDEX(Region!L:L,MATCH($A244&amp;$A$223, Region!$J:$J,0))</f>
        <v>0</v>
      </c>
      <c r="D244" s="72">
        <f>INDEX(Region!M:M,MATCH($A244&amp;$A$223, Region!$J:$J,0))</f>
        <v>0</v>
      </c>
      <c r="E244" s="72">
        <f>INDEX(Region!N:N,MATCH($A244&amp;$A$223, Region!$J:$J,0))</f>
        <v>0</v>
      </c>
      <c r="F244" s="22"/>
      <c r="G244" s="22"/>
      <c r="H244" s="22"/>
      <c r="I244" s="22"/>
    </row>
    <row r="245" spans="1:9" x14ac:dyDescent="0.3">
      <c r="A245" s="22" t="s">
        <v>576</v>
      </c>
      <c r="B245" s="72">
        <f>INDEX(Region!K:K,MATCH($A245&amp;$A$223, Region!$J:$J,0))</f>
        <v>0</v>
      </c>
      <c r="C245" s="72">
        <f>INDEX(Region!L:L,MATCH($A245&amp;$A$223, Region!$J:$J,0))</f>
        <v>0</v>
      </c>
      <c r="D245" s="72">
        <f>INDEX(Region!M:M,MATCH($A245&amp;$A$223, Region!$J:$J,0))</f>
        <v>3.1627714650389799E-2</v>
      </c>
      <c r="E245" s="72">
        <f>INDEX(Region!N:N,MATCH($A245&amp;$A$223, Region!$J:$J,0))</f>
        <v>0</v>
      </c>
      <c r="F245" s="22"/>
      <c r="G245" s="22"/>
      <c r="H245" s="22"/>
      <c r="I245" s="22"/>
    </row>
    <row r="246" spans="1:9" x14ac:dyDescent="0.3">
      <c r="A246" s="22" t="s">
        <v>577</v>
      </c>
      <c r="B246" s="72">
        <f>INDEX(Region!K:K,MATCH($A246&amp;$A$223, Region!$J:$J,0))</f>
        <v>0</v>
      </c>
      <c r="C246" s="72">
        <f>INDEX(Region!L:L,MATCH($A246&amp;$A$223, Region!$J:$J,0))</f>
        <v>6.4030761199751398E-3</v>
      </c>
      <c r="D246" s="72">
        <f>INDEX(Region!M:M,MATCH($A246&amp;$A$223, Region!$J:$J,0))</f>
        <v>6.0741674824665E-3</v>
      </c>
      <c r="E246" s="72">
        <f>INDEX(Region!N:N,MATCH($A246&amp;$A$223, Region!$J:$J,0))</f>
        <v>8.4006888817869697E-3</v>
      </c>
      <c r="F246" s="22"/>
      <c r="G246" s="22"/>
      <c r="H246" s="22"/>
      <c r="I246" s="22"/>
    </row>
    <row r="247" spans="1:9" x14ac:dyDescent="0.3">
      <c r="A247" s="22" t="s">
        <v>578</v>
      </c>
      <c r="B247" s="72">
        <f>INDEX(Region!K:K,MATCH($A247&amp;$A$223, Region!$J:$J,0))</f>
        <v>8.2060441978321595E-3</v>
      </c>
      <c r="C247" s="72">
        <f>INDEX(Region!L:L,MATCH($A247&amp;$A$223, Region!$J:$J,0))</f>
        <v>0</v>
      </c>
      <c r="D247" s="72">
        <f>INDEX(Region!M:M,MATCH($A247&amp;$A$223, Region!$J:$J,0))</f>
        <v>9.9226789997644595E-3</v>
      </c>
      <c r="E247" s="72">
        <f>INDEX(Region!N:N,MATCH($A247&amp;$A$223, Region!$J:$J,0))</f>
        <v>0</v>
      </c>
      <c r="F247" s="22"/>
      <c r="G247" s="22"/>
      <c r="H247" s="22"/>
      <c r="I247" s="22"/>
    </row>
    <row r="248" spans="1:9" x14ac:dyDescent="0.3">
      <c r="A248" s="22" t="s">
        <v>579</v>
      </c>
      <c r="B248" s="72">
        <f>INDEX(Region!K:K,MATCH($A248&amp;$A$223, Region!$J:$J,0))</f>
        <v>3.6019518011999901E-2</v>
      </c>
      <c r="C248" s="72">
        <f>INDEX(Region!L:L,MATCH($A248&amp;$A$223, Region!$J:$J,0))</f>
        <v>0</v>
      </c>
      <c r="D248" s="72">
        <f>INDEX(Region!M:M,MATCH($A248&amp;$A$223, Region!$J:$J,0))</f>
        <v>6.0741674824665E-3</v>
      </c>
      <c r="E248" s="72">
        <f>INDEX(Region!N:N,MATCH($A248&amp;$A$223, Region!$J:$J,0))</f>
        <v>1.25634655684957E-2</v>
      </c>
      <c r="F248" s="22"/>
      <c r="G248" s="22"/>
      <c r="H248" s="22"/>
      <c r="I248" s="22"/>
    </row>
    <row r="249" spans="1:9" x14ac:dyDescent="0.3">
      <c r="A249" s="22" t="s">
        <v>580</v>
      </c>
      <c r="B249" s="72">
        <f>INDEX(Region!K:K,MATCH($A249&amp;$A$223, Region!$J:$J,0))</f>
        <v>0</v>
      </c>
      <c r="C249" s="72">
        <f>INDEX(Region!L:L,MATCH($A249&amp;$A$223, Region!$J:$J,0))</f>
        <v>0</v>
      </c>
      <c r="D249" s="72">
        <f>INDEX(Region!M:M,MATCH($A249&amp;$A$223, Region!$J:$J,0))</f>
        <v>1.33082132789004E-2</v>
      </c>
      <c r="E249" s="72">
        <f>INDEX(Region!N:N,MATCH($A249&amp;$A$223, Region!$J:$J,0))</f>
        <v>2.6062166137524202E-3</v>
      </c>
      <c r="F249" s="22"/>
      <c r="G249" s="22"/>
      <c r="H249" s="22"/>
      <c r="I249" s="22"/>
    </row>
    <row r="250" spans="1:9" x14ac:dyDescent="0.3">
      <c r="A250" s="22" t="s">
        <v>581</v>
      </c>
      <c r="B250" s="72">
        <f>INDEX(Region!K:K,MATCH($A250&amp;$A$223, Region!$J:$J,0))</f>
        <v>4.7474232659667397E-3</v>
      </c>
      <c r="C250" s="72">
        <f>INDEX(Region!L:L,MATCH($A250&amp;$A$223, Region!$J:$J,0))</f>
        <v>0</v>
      </c>
      <c r="D250" s="72">
        <f>INDEX(Region!M:M,MATCH($A250&amp;$A$223, Region!$J:$J,0))</f>
        <v>8.8100365517235595E-3</v>
      </c>
      <c r="E250" s="72">
        <f>INDEX(Region!N:N,MATCH($A250&amp;$A$223, Region!$J:$J,0))</f>
        <v>8.4006888817869697E-3</v>
      </c>
      <c r="F250" s="22"/>
      <c r="G250" s="22"/>
      <c r="H250" s="22"/>
      <c r="I250" s="22"/>
    </row>
    <row r="251" spans="1:9" x14ac:dyDescent="0.3">
      <c r="A251" s="22" t="s">
        <v>582</v>
      </c>
      <c r="B251" s="72">
        <f>INDEX(Region!K:K,MATCH($A251&amp;$A$223, Region!$J:$J,0))</f>
        <v>9.4948465319334898E-3</v>
      </c>
      <c r="C251" s="72">
        <f>INDEX(Region!L:L,MATCH($A251&amp;$A$223, Region!$J:$J,0))</f>
        <v>0</v>
      </c>
      <c r="D251" s="72">
        <f>INDEX(Region!M:M,MATCH($A251&amp;$A$223, Region!$J:$J,0))</f>
        <v>6.0741674824665E-3</v>
      </c>
      <c r="E251" s="72">
        <f>INDEX(Region!N:N,MATCH($A251&amp;$A$223, Region!$J:$J,0))</f>
        <v>0</v>
      </c>
      <c r="F251" s="22"/>
      <c r="G251" s="22"/>
      <c r="H251" s="22"/>
      <c r="I251" s="22"/>
    </row>
    <row r="252" spans="1:9" x14ac:dyDescent="0.3">
      <c r="A252" s="22" t="s">
        <v>583</v>
      </c>
      <c r="B252" s="72">
        <f>INDEX(Region!K:K,MATCH($A252&amp;$A$223, Region!$J:$J,0))</f>
        <v>0</v>
      </c>
      <c r="C252" s="72">
        <f>INDEX(Region!L:L,MATCH($A252&amp;$A$223, Region!$J:$J,0))</f>
        <v>0</v>
      </c>
      <c r="D252" s="72">
        <f>INDEX(Region!M:M,MATCH($A252&amp;$A$223, Region!$J:$J,0))</f>
        <v>8.6877740093477297E-3</v>
      </c>
      <c r="E252" s="72">
        <f>INDEX(Region!N:N,MATCH($A252&amp;$A$223, Region!$J:$J,0))</f>
        <v>5.8726771526918303E-3</v>
      </c>
      <c r="F252" s="22"/>
      <c r="G252" s="22"/>
      <c r="H252" s="22"/>
      <c r="I252" s="22"/>
    </row>
    <row r="253" spans="1:9" x14ac:dyDescent="0.3">
      <c r="A253" s="22" t="s">
        <v>584</v>
      </c>
      <c r="B253" s="72">
        <f>INDEX(Region!K:K,MATCH($A253&amp;$A$223, Region!$J:$J,0))</f>
        <v>0</v>
      </c>
      <c r="C253" s="72">
        <f>INDEX(Region!L:L,MATCH($A253&amp;$A$223, Region!$J:$J,0))</f>
        <v>2.99754492665626E-2</v>
      </c>
      <c r="D253" s="72">
        <f>INDEX(Region!M:M,MATCH($A253&amp;$A$223, Region!$J:$J,0))</f>
        <v>0</v>
      </c>
      <c r="E253" s="72">
        <f>INDEX(Region!N:N,MATCH($A253&amp;$A$223, Region!$J:$J,0))</f>
        <v>0</v>
      </c>
      <c r="F253" s="22"/>
      <c r="G253" s="22"/>
      <c r="H253" s="22"/>
      <c r="I253" s="22"/>
    </row>
    <row r="254" spans="1:9" x14ac:dyDescent="0.3">
      <c r="A254" s="22" t="s">
        <v>585</v>
      </c>
      <c r="B254" s="72">
        <f>INDEX(Region!K:K,MATCH($A254&amp;$A$223, Region!$J:$J,0))</f>
        <v>0</v>
      </c>
      <c r="C254" s="72">
        <f>INDEX(Region!L:L,MATCH($A254&amp;$A$223, Region!$J:$J,0))</f>
        <v>0</v>
      </c>
      <c r="D254" s="72">
        <f>INDEX(Region!M:M,MATCH($A254&amp;$A$223, Region!$J:$J,0))</f>
        <v>1.2148334964933E-2</v>
      </c>
      <c r="E254" s="72">
        <f>INDEX(Region!N:N,MATCH($A254&amp;$A$223, Region!$J:$J,0))</f>
        <v>0</v>
      </c>
      <c r="F254" s="22"/>
      <c r="G254" s="22"/>
      <c r="H254" s="22"/>
      <c r="I254" s="22"/>
    </row>
    <row r="255" spans="1:9" x14ac:dyDescent="0.3">
      <c r="B255" s="22"/>
      <c r="C255" s="22"/>
      <c r="D255" s="22"/>
      <c r="E255" s="22"/>
      <c r="F255" s="22"/>
      <c r="G255" s="22"/>
      <c r="H255" s="22"/>
      <c r="I255" s="22"/>
    </row>
    <row r="256" spans="1:9" x14ac:dyDescent="0.3">
      <c r="B256" s="22"/>
      <c r="C256" s="22"/>
      <c r="D256" s="22"/>
      <c r="E256" s="22"/>
      <c r="F256" s="22"/>
      <c r="G256" s="22"/>
      <c r="H256" s="22"/>
      <c r="I256" s="22"/>
    </row>
    <row r="257" spans="1:10" x14ac:dyDescent="0.3">
      <c r="B257" s="22"/>
      <c r="C257" s="22"/>
      <c r="D257" s="22"/>
      <c r="E257" s="22"/>
      <c r="F257" s="22"/>
      <c r="G257" s="22"/>
      <c r="H257" s="22"/>
      <c r="I257" s="22"/>
      <c r="J257" s="22"/>
    </row>
    <row r="258" spans="1:10" x14ac:dyDescent="0.3">
      <c r="A258" s="71" t="s">
        <v>512</v>
      </c>
      <c r="B258" s="22"/>
      <c r="C258" s="22"/>
      <c r="D258" s="22"/>
      <c r="E258" s="22"/>
      <c r="F258" s="22"/>
      <c r="G258" s="22"/>
      <c r="H258" s="22"/>
      <c r="I258" s="22"/>
      <c r="J258" s="22"/>
    </row>
    <row r="259" spans="1:10" s="86" customFormat="1" x14ac:dyDescent="0.3">
      <c r="A259" s="84"/>
      <c r="B259" s="84"/>
      <c r="C259" s="84"/>
      <c r="D259" s="84"/>
      <c r="E259" s="84"/>
    </row>
    <row r="260" spans="1:10" ht="23" x14ac:dyDescent="0.3">
      <c r="B260" s="85" t="s">
        <v>504</v>
      </c>
      <c r="C260" s="85" t="s">
        <v>507</v>
      </c>
      <c r="D260" s="85" t="s">
        <v>505</v>
      </c>
      <c r="E260" s="85" t="s">
        <v>506</v>
      </c>
      <c r="F260" s="22"/>
      <c r="G260" s="22"/>
      <c r="H260" s="22"/>
      <c r="I260" s="22"/>
      <c r="J260" s="22"/>
    </row>
    <row r="261" spans="1:10" x14ac:dyDescent="0.3">
      <c r="A261" s="22" t="s">
        <v>557</v>
      </c>
      <c r="B261" s="72">
        <f>INDEX(Region!K:K,MATCH($A261&amp;$A$258,Region!$J:$J,0))</f>
        <v>0.206349206349206</v>
      </c>
      <c r="C261" s="72">
        <f>INDEX(Region!L:L,MATCH($A261&amp;$A$258,Region!$J:$J,0))</f>
        <v>4.2857142857142899E-2</v>
      </c>
      <c r="D261" s="72">
        <f>INDEX(Region!M:M,MATCH($A261&amp;$A$258,Region!$J:$J,0))</f>
        <v>6.9306930693069299E-2</v>
      </c>
      <c r="E261" s="72">
        <f>INDEX(Region!N:N,MATCH($A261&amp;$A$258,Region!$J:$J,0))</f>
        <v>5.5555555555555601E-2</v>
      </c>
      <c r="F261" s="22"/>
      <c r="G261" s="22"/>
      <c r="H261" s="22"/>
      <c r="I261" s="22"/>
      <c r="J261" s="22"/>
    </row>
    <row r="262" spans="1:10" x14ac:dyDescent="0.3">
      <c r="A262" s="22" t="s">
        <v>558</v>
      </c>
      <c r="B262" s="72">
        <f>INDEX(Region!K:K,MATCH($A262&amp;$A$258,Region!$J:$J,0))</f>
        <v>4.7619047619047603E-2</v>
      </c>
      <c r="C262" s="72">
        <f>INDEX(Region!L:L,MATCH($A262&amp;$A$258,Region!$J:$J,0))</f>
        <v>0</v>
      </c>
      <c r="D262" s="72">
        <f>INDEX(Region!M:M,MATCH($A262&amp;$A$258,Region!$J:$J,0))</f>
        <v>2.9702970297029702E-2</v>
      </c>
      <c r="E262" s="72">
        <f>INDEX(Region!N:N,MATCH($A262&amp;$A$258,Region!$J:$J,0))</f>
        <v>0</v>
      </c>
      <c r="F262" s="22"/>
      <c r="G262" s="22"/>
      <c r="H262" s="22"/>
      <c r="I262" s="22"/>
    </row>
    <row r="263" spans="1:10" x14ac:dyDescent="0.3">
      <c r="A263" s="22" t="s">
        <v>559</v>
      </c>
      <c r="B263" s="72">
        <f>INDEX(Region!K:K,MATCH($A263&amp;$A$258,Region!$J:$J,0))</f>
        <v>3.1746031746031703E-2</v>
      </c>
      <c r="C263" s="72">
        <f>INDEX(Region!L:L,MATCH($A263&amp;$A$258,Region!$J:$J,0))</f>
        <v>2.8571428571428598E-2</v>
      </c>
      <c r="D263" s="72">
        <f>INDEX(Region!M:M,MATCH($A263&amp;$A$258,Region!$J:$J,0))</f>
        <v>2.9702970297029702E-2</v>
      </c>
      <c r="E263" s="72">
        <f>INDEX(Region!N:N,MATCH($A263&amp;$A$258,Region!$J:$J,0))</f>
        <v>2.7777777777777801E-2</v>
      </c>
      <c r="F263" s="22"/>
      <c r="G263" s="22"/>
      <c r="H263" s="22"/>
      <c r="I263" s="22"/>
    </row>
    <row r="264" spans="1:10" x14ac:dyDescent="0.3">
      <c r="A264" s="22" t="s">
        <v>560</v>
      </c>
      <c r="B264" s="72">
        <f>INDEX(Region!K:K,MATCH($A264&amp;$A$258,Region!$J:$J,0))</f>
        <v>9.5238095238095205E-2</v>
      </c>
      <c r="C264" s="72">
        <f>INDEX(Region!L:L,MATCH($A264&amp;$A$258,Region!$J:$J,0))</f>
        <v>0.14285714285714299</v>
      </c>
      <c r="D264" s="72">
        <f>INDEX(Region!M:M,MATCH($A264&amp;$A$258,Region!$J:$J,0))</f>
        <v>0.32673267326732702</v>
      </c>
      <c r="E264" s="72">
        <f>INDEX(Region!N:N,MATCH($A264&amp;$A$258,Region!$J:$J,0))</f>
        <v>0.194444444444444</v>
      </c>
      <c r="F264" s="22"/>
      <c r="G264" s="22"/>
      <c r="H264" s="22"/>
      <c r="I264" s="22"/>
    </row>
    <row r="265" spans="1:10" x14ac:dyDescent="0.3">
      <c r="A265" s="22" t="s">
        <v>561</v>
      </c>
      <c r="B265" s="72">
        <f>INDEX(Region!K:K,MATCH($A265&amp;$A$258,Region!$J:$J,0))</f>
        <v>0</v>
      </c>
      <c r="C265" s="72">
        <f>INDEX(Region!L:L,MATCH($A265&amp;$A$258,Region!$J:$J,0))</f>
        <v>2.8571428571428598E-2</v>
      </c>
      <c r="D265" s="72">
        <f>INDEX(Region!M:M,MATCH($A265&amp;$A$258,Region!$J:$J,0))</f>
        <v>9.9009900990099001E-2</v>
      </c>
      <c r="E265" s="72">
        <f>INDEX(Region!N:N,MATCH($A265&amp;$A$258,Region!$J:$J,0))</f>
        <v>2.7777777777777801E-2</v>
      </c>
      <c r="F265" s="22"/>
      <c r="G265" s="22"/>
      <c r="H265" s="22"/>
      <c r="I265" s="22"/>
    </row>
    <row r="266" spans="1:10" x14ac:dyDescent="0.3">
      <c r="A266" s="22" t="s">
        <v>562</v>
      </c>
      <c r="B266" s="72">
        <f>INDEX(Region!K:K,MATCH($A266&amp;$A$258,Region!$J:$J,0))</f>
        <v>9.5238095238095205E-2</v>
      </c>
      <c r="C266" s="72">
        <f>INDEX(Region!L:L,MATCH($A266&amp;$A$258,Region!$J:$J,0))</f>
        <v>0.114285714285714</v>
      </c>
      <c r="D266" s="72">
        <f>INDEX(Region!M:M,MATCH($A266&amp;$A$258,Region!$J:$J,0))</f>
        <v>0.237623762376238</v>
      </c>
      <c r="E266" s="72">
        <f>INDEX(Region!N:N,MATCH($A266&amp;$A$258,Region!$J:$J,0))</f>
        <v>0.16666666666666699</v>
      </c>
      <c r="F266" s="22"/>
      <c r="G266" s="22"/>
      <c r="H266" s="22"/>
      <c r="I266" s="22"/>
    </row>
    <row r="267" spans="1:10" x14ac:dyDescent="0.3">
      <c r="A267" s="22" t="s">
        <v>563</v>
      </c>
      <c r="B267" s="72">
        <f>INDEX(Region!K:K,MATCH($A267&amp;$A$258,Region!$J:$J,0))</f>
        <v>4.7619047619047603E-2</v>
      </c>
      <c r="C267" s="72">
        <f>INDEX(Region!L:L,MATCH($A267&amp;$A$258,Region!$J:$J,0))</f>
        <v>4.2857142857142899E-2</v>
      </c>
      <c r="D267" s="72">
        <f>INDEX(Region!M:M,MATCH($A267&amp;$A$258,Region!$J:$J,0))</f>
        <v>0.13861386138613899</v>
      </c>
      <c r="E267" s="72">
        <f>INDEX(Region!N:N,MATCH($A267&amp;$A$258,Region!$J:$J,0))</f>
        <v>5.5555555555555601E-2</v>
      </c>
      <c r="F267" s="22"/>
      <c r="G267" s="22"/>
      <c r="H267" s="22"/>
      <c r="I267" s="22"/>
    </row>
    <row r="268" spans="1:10" x14ac:dyDescent="0.3">
      <c r="A268" s="22" t="s">
        <v>564</v>
      </c>
      <c r="B268" s="72">
        <f>INDEX(Region!K:K,MATCH($A268&amp;$A$258,Region!$J:$J,0))</f>
        <v>0.158730158730159</v>
      </c>
      <c r="C268" s="72">
        <f>INDEX(Region!L:L,MATCH($A268&amp;$A$258,Region!$J:$J,0))</f>
        <v>8.5714285714285701E-2</v>
      </c>
      <c r="D268" s="72">
        <f>INDEX(Region!M:M,MATCH($A268&amp;$A$258,Region!$J:$J,0))</f>
        <v>0.198019801980198</v>
      </c>
      <c r="E268" s="72">
        <f>INDEX(Region!N:N,MATCH($A268&amp;$A$258,Region!$J:$J,0))</f>
        <v>0.16666666666666699</v>
      </c>
      <c r="F268" s="22"/>
      <c r="G268" s="22"/>
      <c r="H268" s="22"/>
      <c r="I268" s="22"/>
    </row>
    <row r="269" spans="1:10" x14ac:dyDescent="0.3">
      <c r="A269" s="22" t="s">
        <v>565</v>
      </c>
      <c r="B269" s="72">
        <f>INDEX(Region!K:K,MATCH($A269&amp;$A$258,Region!$J:$J,0))</f>
        <v>9.5238095238095205E-2</v>
      </c>
      <c r="C269" s="72">
        <f>INDEX(Region!L:L,MATCH($A269&amp;$A$258,Region!$J:$J,0))</f>
        <v>4.2857142857142899E-2</v>
      </c>
      <c r="D269" s="72">
        <f>INDEX(Region!M:M,MATCH($A269&amp;$A$258,Region!$J:$J,0))</f>
        <v>0.14851485148514901</v>
      </c>
      <c r="E269" s="72">
        <f>INDEX(Region!N:N,MATCH($A269&amp;$A$258,Region!$J:$J,0))</f>
        <v>8.3333333333333301E-2</v>
      </c>
      <c r="F269" s="22"/>
      <c r="G269" s="22"/>
      <c r="H269" s="22"/>
      <c r="I269" s="22"/>
    </row>
    <row r="270" spans="1:10" x14ac:dyDescent="0.3">
      <c r="A270" s="22" t="s">
        <v>566</v>
      </c>
      <c r="B270" s="72">
        <f>INDEX(Region!K:K,MATCH($A270&amp;$A$258,Region!$J:$J,0))</f>
        <v>0</v>
      </c>
      <c r="C270" s="72">
        <f>INDEX(Region!L:L,MATCH($A270&amp;$A$258,Region!$J:$J,0))</f>
        <v>0</v>
      </c>
      <c r="D270" s="72">
        <f>INDEX(Region!M:M,MATCH($A270&amp;$A$258,Region!$J:$J,0))</f>
        <v>0</v>
      </c>
      <c r="E270" s="72">
        <f>INDEX(Region!N:N,MATCH($A270&amp;$A$258,Region!$J:$J,0))</f>
        <v>0</v>
      </c>
      <c r="F270" s="22"/>
      <c r="G270" s="22"/>
      <c r="H270" s="22"/>
      <c r="I270" s="22"/>
    </row>
    <row r="271" spans="1:10" x14ac:dyDescent="0.3">
      <c r="A271" s="22" t="s">
        <v>567</v>
      </c>
      <c r="B271" s="72">
        <f>INDEX(Region!K:K,MATCH($A271&amp;$A$258,Region!$J:$J,0))</f>
        <v>3.1746031746031703E-2</v>
      </c>
      <c r="C271" s="72">
        <f>INDEX(Region!L:L,MATCH($A271&amp;$A$258,Region!$J:$J,0))</f>
        <v>0</v>
      </c>
      <c r="D271" s="72">
        <f>INDEX(Region!M:M,MATCH($A271&amp;$A$258,Region!$J:$J,0))</f>
        <v>0</v>
      </c>
      <c r="E271" s="72">
        <f>INDEX(Region!N:N,MATCH($A271&amp;$A$258,Region!$J:$J,0))</f>
        <v>0</v>
      </c>
      <c r="F271" s="22"/>
      <c r="G271" s="22"/>
      <c r="H271" s="22"/>
      <c r="I271" s="22"/>
    </row>
    <row r="272" spans="1:10" x14ac:dyDescent="0.3">
      <c r="A272" s="22" t="s">
        <v>568</v>
      </c>
      <c r="B272" s="72">
        <f>INDEX(Region!K:K,MATCH($A272&amp;$A$258,Region!$J:$J,0))</f>
        <v>1.58730158730159E-2</v>
      </c>
      <c r="C272" s="72">
        <f>INDEX(Region!L:L,MATCH($A272&amp;$A$258,Region!$J:$J,0))</f>
        <v>1.4285714285714299E-2</v>
      </c>
      <c r="D272" s="72">
        <f>INDEX(Region!M:M,MATCH($A272&amp;$A$258,Region!$J:$J,0))</f>
        <v>5.9405940594059403E-2</v>
      </c>
      <c r="E272" s="72">
        <f>INDEX(Region!N:N,MATCH($A272&amp;$A$258,Region!$J:$J,0))</f>
        <v>0</v>
      </c>
      <c r="F272" s="22"/>
      <c r="G272" s="22"/>
      <c r="H272" s="22"/>
      <c r="I272" s="22"/>
    </row>
    <row r="273" spans="1:9" x14ac:dyDescent="0.3">
      <c r="A273" s="22" t="s">
        <v>569</v>
      </c>
      <c r="B273" s="72">
        <f>INDEX(Region!K:K,MATCH($A273&amp;$A$258,Region!$J:$J,0))</f>
        <v>0</v>
      </c>
      <c r="C273" s="72">
        <f>INDEX(Region!L:L,MATCH($A273&amp;$A$258,Region!$J:$J,0))</f>
        <v>0</v>
      </c>
      <c r="D273" s="72">
        <f>INDEX(Region!M:M,MATCH($A273&amp;$A$258,Region!$J:$J,0))</f>
        <v>0</v>
      </c>
      <c r="E273" s="72">
        <f>INDEX(Region!N:N,MATCH($A273&amp;$A$258,Region!$J:$J,0))</f>
        <v>0</v>
      </c>
      <c r="F273" s="22"/>
      <c r="G273" s="22"/>
      <c r="H273" s="22"/>
      <c r="I273" s="22"/>
    </row>
    <row r="274" spans="1:9" x14ac:dyDescent="0.3">
      <c r="A274" s="22" t="s">
        <v>570</v>
      </c>
      <c r="B274" s="72">
        <f>INDEX(Region!K:K,MATCH($A274&amp;$A$258,Region!$J:$J,0))</f>
        <v>0</v>
      </c>
      <c r="C274" s="72">
        <f>INDEX(Region!L:L,MATCH($A274&amp;$A$258,Region!$J:$J,0))</f>
        <v>1.4285714285714299E-2</v>
      </c>
      <c r="D274" s="72">
        <f>INDEX(Region!M:M,MATCH($A274&amp;$A$258,Region!$J:$J,0))</f>
        <v>0</v>
      </c>
      <c r="E274" s="72">
        <f>INDEX(Region!N:N,MATCH($A274&amp;$A$258,Region!$J:$J,0))</f>
        <v>0</v>
      </c>
      <c r="F274" s="22"/>
      <c r="G274" s="22"/>
      <c r="H274" s="22"/>
      <c r="I274" s="22"/>
    </row>
    <row r="275" spans="1:9" x14ac:dyDescent="0.3">
      <c r="A275" s="22" t="s">
        <v>571</v>
      </c>
      <c r="B275" s="72">
        <f>INDEX(Region!K:K,MATCH($A275&amp;$A$258,Region!$J:$J,0))</f>
        <v>0</v>
      </c>
      <c r="C275" s="72">
        <f>INDEX(Region!L:L,MATCH($A275&amp;$A$258,Region!$J:$J,0))</f>
        <v>0</v>
      </c>
      <c r="D275" s="72">
        <f>INDEX(Region!M:M,MATCH($A275&amp;$A$258,Region!$J:$J,0))</f>
        <v>5.9405940594059403E-2</v>
      </c>
      <c r="E275" s="72">
        <f>INDEX(Region!N:N,MATCH($A275&amp;$A$258,Region!$J:$J,0))</f>
        <v>2.7777777777777801E-2</v>
      </c>
      <c r="F275" s="22"/>
      <c r="G275" s="22"/>
      <c r="H275" s="22"/>
      <c r="I275" s="22"/>
    </row>
    <row r="276" spans="1:9" x14ac:dyDescent="0.3">
      <c r="A276" s="22" t="s">
        <v>572</v>
      </c>
      <c r="B276" s="72">
        <f>INDEX(Region!K:K,MATCH($A276&amp;$A$258,Region!$J:$J,0))</f>
        <v>0</v>
      </c>
      <c r="C276" s="72">
        <f>INDEX(Region!L:L,MATCH($A276&amp;$A$258,Region!$J:$J,0))</f>
        <v>1.4285714285714299E-2</v>
      </c>
      <c r="D276" s="72">
        <f>INDEX(Region!M:M,MATCH($A276&amp;$A$258,Region!$J:$J,0))</f>
        <v>1.9801980198019799E-2</v>
      </c>
      <c r="E276" s="72">
        <f>INDEX(Region!N:N,MATCH($A276&amp;$A$258,Region!$J:$J,0))</f>
        <v>2.7777777777777801E-2</v>
      </c>
      <c r="F276" s="22"/>
      <c r="G276" s="22"/>
      <c r="H276" s="22"/>
      <c r="I276" s="22"/>
    </row>
    <row r="277" spans="1:9" x14ac:dyDescent="0.3">
      <c r="A277" s="73" t="s">
        <v>573</v>
      </c>
      <c r="B277" s="72">
        <f>INDEX(Region!K:K,MATCH($A277&amp;$A$258,Region!$J:$J,0))</f>
        <v>0</v>
      </c>
      <c r="C277" s="72">
        <f>INDEX(Region!L:L,MATCH($A277&amp;$A$258,Region!$J:$J,0))</f>
        <v>0</v>
      </c>
      <c r="D277" s="72">
        <f>INDEX(Region!M:M,MATCH($A277&amp;$A$258,Region!$J:$J,0))</f>
        <v>0</v>
      </c>
      <c r="E277" s="72">
        <f>INDEX(Region!N:N,MATCH($A277&amp;$A$258,Region!$J:$J,0))</f>
        <v>2.7777777777777801E-2</v>
      </c>
      <c r="F277" s="22"/>
      <c r="G277" s="22"/>
      <c r="H277" s="22"/>
      <c r="I277" s="22"/>
    </row>
    <row r="278" spans="1:9" x14ac:dyDescent="0.3">
      <c r="A278" s="67" t="s">
        <v>574</v>
      </c>
      <c r="B278" s="72">
        <f>INDEX(Region!K:K,MATCH($A278&amp;$A$258,Region!$J:$J,0))</f>
        <v>0</v>
      </c>
      <c r="C278" s="72">
        <f>INDEX(Region!L:L,MATCH($A278&amp;$A$258,Region!$J:$J,0))</f>
        <v>0</v>
      </c>
      <c r="D278" s="72">
        <f>INDEX(Region!M:M,MATCH($A278&amp;$A$258,Region!$J:$J,0))</f>
        <v>0</v>
      </c>
      <c r="E278" s="72">
        <f>INDEX(Region!N:N,MATCH($A278&amp;$A$258,Region!$J:$J,0))</f>
        <v>2.7777777777777801E-2</v>
      </c>
      <c r="F278" s="22"/>
      <c r="G278" s="22"/>
      <c r="H278" s="22"/>
      <c r="I278" s="22"/>
    </row>
    <row r="279" spans="1:9" x14ac:dyDescent="0.3">
      <c r="A279" s="67" t="s">
        <v>575</v>
      </c>
      <c r="B279" s="72">
        <f>INDEX(Region!K:K,MATCH($A279&amp;$A$258,Region!$J:$J,0))</f>
        <v>0</v>
      </c>
      <c r="C279" s="72">
        <f>INDEX(Region!L:L,MATCH($A279&amp;$A$258,Region!$J:$J,0))</f>
        <v>0</v>
      </c>
      <c r="D279" s="72">
        <f>INDEX(Region!M:M,MATCH($A279&amp;$A$258,Region!$J:$J,0))</f>
        <v>0</v>
      </c>
      <c r="E279" s="72">
        <f>INDEX(Region!N:N,MATCH($A279&amp;$A$258,Region!$J:$J,0))</f>
        <v>0</v>
      </c>
      <c r="F279" s="22"/>
      <c r="G279" s="22"/>
      <c r="H279" s="22"/>
      <c r="I279" s="22"/>
    </row>
    <row r="280" spans="1:9" x14ac:dyDescent="0.3">
      <c r="A280" s="22" t="s">
        <v>576</v>
      </c>
      <c r="B280" s="72">
        <f>INDEX(Region!K:K,MATCH($A280&amp;$A$258,Region!$J:$J,0))</f>
        <v>0</v>
      </c>
      <c r="C280" s="72">
        <f>INDEX(Region!L:L,MATCH($A280&amp;$A$258,Region!$J:$J,0))</f>
        <v>0</v>
      </c>
      <c r="D280" s="72">
        <f>INDEX(Region!M:M,MATCH($A280&amp;$A$258,Region!$J:$J,0))</f>
        <v>0</v>
      </c>
      <c r="E280" s="72">
        <f>INDEX(Region!N:N,MATCH($A280&amp;$A$258,Region!$J:$J,0))</f>
        <v>0</v>
      </c>
      <c r="F280" s="22"/>
      <c r="G280" s="22"/>
      <c r="H280" s="22"/>
      <c r="I280" s="22"/>
    </row>
    <row r="281" spans="1:9" x14ac:dyDescent="0.3">
      <c r="A281" s="22" t="s">
        <v>577</v>
      </c>
      <c r="B281" s="72">
        <f>INDEX(Region!K:K,MATCH($A281&amp;$A$258,Region!$J:$J,0))</f>
        <v>0</v>
      </c>
      <c r="C281" s="72">
        <f>INDEX(Region!L:L,MATCH($A281&amp;$A$258,Region!$J:$J,0))</f>
        <v>0</v>
      </c>
      <c r="D281" s="72">
        <f>INDEX(Region!M:M,MATCH($A281&amp;$A$258,Region!$J:$J,0))</f>
        <v>9.9009900990098994E-3</v>
      </c>
      <c r="E281" s="72">
        <f>INDEX(Region!N:N,MATCH($A281&amp;$A$258,Region!$J:$J,0))</f>
        <v>0</v>
      </c>
      <c r="F281" s="22"/>
      <c r="G281" s="22"/>
      <c r="H281" s="22"/>
      <c r="I281" s="22"/>
    </row>
    <row r="282" spans="1:9" x14ac:dyDescent="0.3">
      <c r="A282" s="22" t="s">
        <v>578</v>
      </c>
      <c r="B282" s="72">
        <f>INDEX(Region!K:K,MATCH($A282&amp;$A$258,Region!$J:$J,0))</f>
        <v>0</v>
      </c>
      <c r="C282" s="72">
        <f>INDEX(Region!L:L,MATCH($A282&amp;$A$258,Region!$J:$J,0))</f>
        <v>0</v>
      </c>
      <c r="D282" s="72">
        <f>INDEX(Region!M:M,MATCH($A282&amp;$A$258,Region!$J:$J,0))</f>
        <v>0</v>
      </c>
      <c r="E282" s="72">
        <f>INDEX(Region!N:N,MATCH($A282&amp;$A$258,Region!$J:$J,0))</f>
        <v>0</v>
      </c>
      <c r="F282" s="22"/>
      <c r="G282" s="22"/>
      <c r="H282" s="22"/>
      <c r="I282" s="22"/>
    </row>
    <row r="283" spans="1:9" x14ac:dyDescent="0.3">
      <c r="A283" s="22" t="s">
        <v>579</v>
      </c>
      <c r="B283" s="72">
        <f>INDEX(Region!K:K,MATCH($A283&amp;$A$258,Region!$J:$J,0))</f>
        <v>0</v>
      </c>
      <c r="C283" s="72">
        <f>INDEX(Region!L:L,MATCH($A283&amp;$A$258,Region!$J:$J,0))</f>
        <v>2.8571428571428598E-2</v>
      </c>
      <c r="D283" s="72">
        <f>INDEX(Region!M:M,MATCH($A283&amp;$A$258,Region!$J:$J,0))</f>
        <v>0</v>
      </c>
      <c r="E283" s="72">
        <f>INDEX(Region!N:N,MATCH($A283&amp;$A$258,Region!$J:$J,0))</f>
        <v>0</v>
      </c>
      <c r="F283" s="22"/>
      <c r="G283" s="22"/>
      <c r="H283" s="22"/>
      <c r="I283" s="22"/>
    </row>
    <row r="284" spans="1:9" x14ac:dyDescent="0.3">
      <c r="A284" s="22" t="s">
        <v>580</v>
      </c>
      <c r="B284" s="72">
        <f>INDEX(Region!K:K,MATCH($A284&amp;$A$258,Region!$J:$J,0))</f>
        <v>0</v>
      </c>
      <c r="C284" s="72">
        <f>INDEX(Region!L:L,MATCH($A284&amp;$A$258,Region!$J:$J,0))</f>
        <v>0</v>
      </c>
      <c r="D284" s="72">
        <f>INDEX(Region!M:M,MATCH($A284&amp;$A$258,Region!$J:$J,0))</f>
        <v>0</v>
      </c>
      <c r="E284" s="72">
        <f>INDEX(Region!N:N,MATCH($A284&amp;$A$258,Region!$J:$J,0))</f>
        <v>0</v>
      </c>
      <c r="F284" s="22"/>
      <c r="G284" s="22"/>
      <c r="H284" s="22"/>
      <c r="I284" s="22"/>
    </row>
    <row r="285" spans="1:9" x14ac:dyDescent="0.3">
      <c r="A285" s="22" t="s">
        <v>581</v>
      </c>
      <c r="B285" s="72">
        <f>INDEX(Region!K:K,MATCH($A285&amp;$A$258,Region!$J:$J,0))</f>
        <v>0</v>
      </c>
      <c r="C285" s="72">
        <f>INDEX(Region!L:L,MATCH($A285&amp;$A$258,Region!$J:$J,0))</f>
        <v>0</v>
      </c>
      <c r="D285" s="72">
        <f>INDEX(Region!M:M,MATCH($A285&amp;$A$258,Region!$J:$J,0))</f>
        <v>0</v>
      </c>
      <c r="E285" s="72">
        <f>INDEX(Region!N:N,MATCH($A285&amp;$A$258,Region!$J:$J,0))</f>
        <v>0</v>
      </c>
      <c r="F285" s="22"/>
      <c r="G285" s="22"/>
      <c r="H285" s="22"/>
      <c r="I285" s="22"/>
    </row>
    <row r="286" spans="1:9" x14ac:dyDescent="0.3">
      <c r="A286" s="22" t="s">
        <v>582</v>
      </c>
      <c r="B286" s="72">
        <f>INDEX(Region!K:K,MATCH($A286&amp;$A$258,Region!$J:$J,0))</f>
        <v>0</v>
      </c>
      <c r="C286" s="72">
        <f>INDEX(Region!L:L,MATCH($A286&amp;$A$258,Region!$J:$J,0))</f>
        <v>0</v>
      </c>
      <c r="D286" s="72">
        <f>INDEX(Region!M:M,MATCH($A286&amp;$A$258,Region!$J:$J,0))</f>
        <v>9.9009900990098994E-3</v>
      </c>
      <c r="E286" s="72">
        <f>INDEX(Region!N:N,MATCH($A286&amp;$A$258,Region!$J:$J,0))</f>
        <v>0</v>
      </c>
      <c r="F286" s="22"/>
      <c r="G286" s="22"/>
      <c r="H286" s="22"/>
      <c r="I286" s="22"/>
    </row>
    <row r="287" spans="1:9" x14ac:dyDescent="0.3">
      <c r="A287" s="22" t="s">
        <v>583</v>
      </c>
      <c r="B287" s="72">
        <f>INDEX(Region!K:K,MATCH($A287&amp;$A$258,Region!$J:$J,0))</f>
        <v>0</v>
      </c>
      <c r="C287" s="72">
        <f>INDEX(Region!L:L,MATCH($A287&amp;$A$258,Region!$J:$J,0))</f>
        <v>1.4285714285714299E-2</v>
      </c>
      <c r="D287" s="72">
        <f>INDEX(Region!M:M,MATCH($A287&amp;$A$258,Region!$J:$J,0))</f>
        <v>0</v>
      </c>
      <c r="E287" s="72">
        <f>INDEX(Region!N:N,MATCH($A287&amp;$A$258,Region!$J:$J,0))</f>
        <v>2.7777777777777801E-2</v>
      </c>
      <c r="F287" s="22"/>
      <c r="G287" s="22"/>
      <c r="H287" s="22"/>
      <c r="I287" s="22"/>
    </row>
    <row r="288" spans="1:9" x14ac:dyDescent="0.3">
      <c r="A288" s="22" t="s">
        <v>584</v>
      </c>
      <c r="B288" s="72">
        <f>INDEX(Region!K:K,MATCH($A288&amp;$A$258,Region!$J:$J,0))</f>
        <v>0</v>
      </c>
      <c r="C288" s="72">
        <f>INDEX(Region!L:L,MATCH($A288&amp;$A$258,Region!$J:$J,0))</f>
        <v>0</v>
      </c>
      <c r="D288" s="72">
        <f>INDEX(Region!M:M,MATCH($A288&amp;$A$258,Region!$J:$J,0))</f>
        <v>0</v>
      </c>
      <c r="E288" s="72">
        <f>INDEX(Region!N:N,MATCH($A288&amp;$A$258,Region!$J:$J,0))</f>
        <v>0</v>
      </c>
      <c r="F288" s="22"/>
      <c r="G288" s="22"/>
      <c r="H288" s="22"/>
      <c r="I288" s="22"/>
    </row>
    <row r="289" spans="1:10" x14ac:dyDescent="0.3">
      <c r="B289" s="22"/>
      <c r="C289" s="22"/>
      <c r="D289" s="22"/>
      <c r="E289" s="22"/>
      <c r="F289" s="22"/>
      <c r="G289" s="22"/>
      <c r="H289" s="22"/>
      <c r="I289" s="22"/>
    </row>
    <row r="290" spans="1:10" x14ac:dyDescent="0.3">
      <c r="F290" s="22"/>
      <c r="G290" s="22"/>
      <c r="H290" s="22"/>
      <c r="I290" s="22"/>
    </row>
    <row r="291" spans="1:10" x14ac:dyDescent="0.3">
      <c r="A291" s="71" t="s">
        <v>515</v>
      </c>
      <c r="B291" s="22"/>
      <c r="C291" s="22"/>
      <c r="D291" s="22"/>
      <c r="E291" s="22"/>
      <c r="G291" s="22"/>
      <c r="H291" s="22"/>
      <c r="I291" s="22"/>
      <c r="J291" s="22"/>
    </row>
    <row r="292" spans="1:10" s="86" customFormat="1" x14ac:dyDescent="0.3">
      <c r="A292" s="84"/>
      <c r="B292" s="84"/>
      <c r="C292" s="84"/>
      <c r="D292" s="84"/>
      <c r="E292" s="84"/>
    </row>
    <row r="293" spans="1:10" ht="23" x14ac:dyDescent="0.3">
      <c r="B293" s="85" t="s">
        <v>504</v>
      </c>
      <c r="C293" s="85" t="s">
        <v>507</v>
      </c>
      <c r="D293" s="85" t="s">
        <v>505</v>
      </c>
      <c r="E293" s="85" t="s">
        <v>506</v>
      </c>
      <c r="F293" s="22"/>
      <c r="G293" s="22"/>
      <c r="H293" s="22"/>
      <c r="I293" s="22"/>
      <c r="J293" s="22"/>
    </row>
    <row r="294" spans="1:10" x14ac:dyDescent="0.3">
      <c r="A294" s="22" t="s">
        <v>557</v>
      </c>
      <c r="B294" s="72">
        <f>INDEX(Region!K:K,MATCH($A294&amp;$A$258,Region!$J:$J,0))</f>
        <v>0.206349206349206</v>
      </c>
      <c r="C294" s="72">
        <f>INDEX(Region!L:L,MATCH($A294&amp;$A$258,Region!$J:$J,0))</f>
        <v>4.2857142857142899E-2</v>
      </c>
      <c r="D294" s="72">
        <f>INDEX(Region!M:M,MATCH($A294&amp;$A$258,Region!$J:$J,0))</f>
        <v>6.9306930693069299E-2</v>
      </c>
      <c r="E294" s="72">
        <f>INDEX(Region!N:N,MATCH($A294&amp;$A$258,Region!$J:$J,0))</f>
        <v>5.5555555555555601E-2</v>
      </c>
      <c r="F294" s="22"/>
      <c r="G294" s="22"/>
      <c r="H294" s="22"/>
      <c r="I294" s="22"/>
    </row>
    <row r="295" spans="1:10" x14ac:dyDescent="0.3">
      <c r="A295" s="22" t="s">
        <v>558</v>
      </c>
      <c r="B295" s="72">
        <f>INDEX(Region!K:K,MATCH($A295&amp;$A$258,Region!$J:$J,0))</f>
        <v>4.7619047619047603E-2</v>
      </c>
      <c r="C295" s="72">
        <f>INDEX(Region!L:L,MATCH($A295&amp;$A$258,Region!$J:$J,0))</f>
        <v>0</v>
      </c>
      <c r="D295" s="72">
        <f>INDEX(Region!M:M,MATCH($A295&amp;$A$258,Region!$J:$J,0))</f>
        <v>2.9702970297029702E-2</v>
      </c>
      <c r="E295" s="72">
        <f>INDEX(Region!N:N,MATCH($A295&amp;$A$258,Region!$J:$J,0))</f>
        <v>0</v>
      </c>
      <c r="F295" s="22"/>
      <c r="G295" s="22"/>
      <c r="H295" s="22"/>
      <c r="I295" s="22"/>
    </row>
    <row r="296" spans="1:10" x14ac:dyDescent="0.3">
      <c r="A296" s="22" t="s">
        <v>559</v>
      </c>
      <c r="B296" s="72">
        <f>INDEX(Region!K:K,MATCH($A296&amp;$A$258,Region!$J:$J,0))</f>
        <v>3.1746031746031703E-2</v>
      </c>
      <c r="C296" s="72">
        <f>INDEX(Region!L:L,MATCH($A296&amp;$A$258,Region!$J:$J,0))</f>
        <v>2.8571428571428598E-2</v>
      </c>
      <c r="D296" s="72">
        <f>INDEX(Region!M:M,MATCH($A296&amp;$A$258,Region!$J:$J,0))</f>
        <v>2.9702970297029702E-2</v>
      </c>
      <c r="E296" s="72">
        <f>INDEX(Region!N:N,MATCH($A296&amp;$A$258,Region!$J:$J,0))</f>
        <v>2.7777777777777801E-2</v>
      </c>
      <c r="F296" s="22"/>
      <c r="G296" s="22"/>
      <c r="H296" s="22"/>
      <c r="I296" s="22"/>
    </row>
    <row r="297" spans="1:10" x14ac:dyDescent="0.3">
      <c r="A297" s="22" t="s">
        <v>560</v>
      </c>
      <c r="B297" s="72">
        <f>INDEX(Region!K:K,MATCH($A297&amp;$A$258,Region!$J:$J,0))</f>
        <v>9.5238095238095205E-2</v>
      </c>
      <c r="C297" s="72">
        <f>INDEX(Region!L:L,MATCH($A297&amp;$A$258,Region!$J:$J,0))</f>
        <v>0.14285714285714299</v>
      </c>
      <c r="D297" s="72">
        <f>INDEX(Region!M:M,MATCH($A297&amp;$A$258,Region!$J:$J,0))</f>
        <v>0.32673267326732702</v>
      </c>
      <c r="E297" s="72">
        <f>INDEX(Region!N:N,MATCH($A297&amp;$A$258,Region!$J:$J,0))</f>
        <v>0.194444444444444</v>
      </c>
      <c r="F297" s="22"/>
      <c r="G297" s="22"/>
      <c r="H297" s="22"/>
      <c r="I297" s="22"/>
    </row>
    <row r="298" spans="1:10" x14ac:dyDescent="0.3">
      <c r="A298" s="22" t="s">
        <v>561</v>
      </c>
      <c r="B298" s="72">
        <f>INDEX(Region!K:K,MATCH($A298&amp;$A$258,Region!$J:$J,0))</f>
        <v>0</v>
      </c>
      <c r="C298" s="72">
        <f>INDEX(Region!L:L,MATCH($A298&amp;$A$258,Region!$J:$J,0))</f>
        <v>2.8571428571428598E-2</v>
      </c>
      <c r="D298" s="72">
        <f>INDEX(Region!M:M,MATCH($A298&amp;$A$258,Region!$J:$J,0))</f>
        <v>9.9009900990099001E-2</v>
      </c>
      <c r="E298" s="72">
        <f>INDEX(Region!N:N,MATCH($A298&amp;$A$258,Region!$J:$J,0))</f>
        <v>2.7777777777777801E-2</v>
      </c>
      <c r="F298" s="22"/>
      <c r="G298" s="22"/>
      <c r="H298" s="22"/>
      <c r="I298" s="22"/>
    </row>
    <row r="299" spans="1:10" x14ac:dyDescent="0.3">
      <c r="A299" s="22" t="s">
        <v>562</v>
      </c>
      <c r="B299" s="72">
        <f>INDEX(Region!K:K,MATCH($A299&amp;$A$258,Region!$J:$J,0))</f>
        <v>9.5238095238095205E-2</v>
      </c>
      <c r="C299" s="72">
        <f>INDEX(Region!L:L,MATCH($A299&amp;$A$258,Region!$J:$J,0))</f>
        <v>0.114285714285714</v>
      </c>
      <c r="D299" s="72">
        <f>INDEX(Region!M:M,MATCH($A299&amp;$A$258,Region!$J:$J,0))</f>
        <v>0.237623762376238</v>
      </c>
      <c r="E299" s="72">
        <f>INDEX(Region!N:N,MATCH($A299&amp;$A$258,Region!$J:$J,0))</f>
        <v>0.16666666666666699</v>
      </c>
      <c r="F299" s="22"/>
      <c r="G299" s="22"/>
      <c r="H299" s="22"/>
      <c r="I299" s="22"/>
    </row>
    <row r="300" spans="1:10" x14ac:dyDescent="0.3">
      <c r="A300" s="22" t="s">
        <v>563</v>
      </c>
      <c r="B300" s="72">
        <f>INDEX(Region!K:K,MATCH($A300&amp;$A$258,Region!$J:$J,0))</f>
        <v>4.7619047619047603E-2</v>
      </c>
      <c r="C300" s="72">
        <f>INDEX(Region!L:L,MATCH($A300&amp;$A$258,Region!$J:$J,0))</f>
        <v>4.2857142857142899E-2</v>
      </c>
      <c r="D300" s="72">
        <f>INDEX(Region!M:M,MATCH($A300&amp;$A$258,Region!$J:$J,0))</f>
        <v>0.13861386138613899</v>
      </c>
      <c r="E300" s="72">
        <f>INDEX(Region!N:N,MATCH($A300&amp;$A$258,Region!$J:$J,0))</f>
        <v>5.5555555555555601E-2</v>
      </c>
      <c r="F300" s="22"/>
      <c r="G300" s="22"/>
      <c r="H300" s="22"/>
      <c r="I300" s="22"/>
    </row>
    <row r="301" spans="1:10" x14ac:dyDescent="0.3">
      <c r="A301" s="22" t="s">
        <v>564</v>
      </c>
      <c r="B301" s="72">
        <f>INDEX(Region!K:K,MATCH($A301&amp;$A$258,Region!$J:$J,0))</f>
        <v>0.158730158730159</v>
      </c>
      <c r="C301" s="72">
        <f>INDEX(Region!L:L,MATCH($A301&amp;$A$258,Region!$J:$J,0))</f>
        <v>8.5714285714285701E-2</v>
      </c>
      <c r="D301" s="72">
        <f>INDEX(Region!M:M,MATCH($A301&amp;$A$258,Region!$J:$J,0))</f>
        <v>0.198019801980198</v>
      </c>
      <c r="E301" s="72">
        <f>INDEX(Region!N:N,MATCH($A301&amp;$A$258,Region!$J:$J,0))</f>
        <v>0.16666666666666699</v>
      </c>
      <c r="F301" s="22"/>
      <c r="G301" s="22"/>
      <c r="H301" s="22"/>
      <c r="I301" s="22"/>
    </row>
    <row r="302" spans="1:10" x14ac:dyDescent="0.3">
      <c r="A302" s="22" t="s">
        <v>565</v>
      </c>
      <c r="B302" s="72">
        <f>INDEX(Region!K:K,MATCH($A302&amp;$A$258,Region!$J:$J,0))</f>
        <v>9.5238095238095205E-2</v>
      </c>
      <c r="C302" s="72">
        <f>INDEX(Region!L:L,MATCH($A302&amp;$A$258,Region!$J:$J,0))</f>
        <v>4.2857142857142899E-2</v>
      </c>
      <c r="D302" s="72">
        <f>INDEX(Region!M:M,MATCH($A302&amp;$A$258,Region!$J:$J,0))</f>
        <v>0.14851485148514901</v>
      </c>
      <c r="E302" s="72">
        <f>INDEX(Region!N:N,MATCH($A302&amp;$A$258,Region!$J:$J,0))</f>
        <v>8.3333333333333301E-2</v>
      </c>
      <c r="F302" s="22"/>
      <c r="G302" s="22"/>
      <c r="H302" s="22"/>
      <c r="I302" s="22"/>
    </row>
    <row r="303" spans="1:10" x14ac:dyDescent="0.3">
      <c r="A303" s="22" t="s">
        <v>566</v>
      </c>
      <c r="B303" s="72">
        <f>INDEX(Region!K:K,MATCH($A303&amp;$A$258,Region!$J:$J,0))</f>
        <v>0</v>
      </c>
      <c r="C303" s="72">
        <f>INDEX(Region!L:L,MATCH($A303&amp;$A$258,Region!$J:$J,0))</f>
        <v>0</v>
      </c>
      <c r="D303" s="72">
        <f>INDEX(Region!M:M,MATCH($A303&amp;$A$258,Region!$J:$J,0))</f>
        <v>0</v>
      </c>
      <c r="E303" s="72">
        <f>INDEX(Region!N:N,MATCH($A303&amp;$A$258,Region!$J:$J,0))</f>
        <v>0</v>
      </c>
      <c r="F303" s="22"/>
      <c r="G303" s="22"/>
      <c r="H303" s="22"/>
      <c r="I303" s="22"/>
    </row>
    <row r="304" spans="1:10" x14ac:dyDescent="0.3">
      <c r="A304" s="22" t="s">
        <v>567</v>
      </c>
      <c r="B304" s="72">
        <f>INDEX(Region!K:K,MATCH($A304&amp;$A$258,Region!$J:$J,0))</f>
        <v>3.1746031746031703E-2</v>
      </c>
      <c r="C304" s="72">
        <f>INDEX(Region!L:L,MATCH($A304&amp;$A$258,Region!$J:$J,0))</f>
        <v>0</v>
      </c>
      <c r="D304" s="72">
        <f>INDEX(Region!M:M,MATCH($A304&amp;$A$258,Region!$J:$J,0))</f>
        <v>0</v>
      </c>
      <c r="E304" s="72">
        <f>INDEX(Region!N:N,MATCH($A304&amp;$A$258,Region!$J:$J,0))</f>
        <v>0</v>
      </c>
      <c r="F304" s="22"/>
      <c r="G304" s="22"/>
      <c r="H304" s="22"/>
      <c r="I304" s="22"/>
    </row>
    <row r="305" spans="1:9" x14ac:dyDescent="0.3">
      <c r="A305" s="22" t="s">
        <v>568</v>
      </c>
      <c r="B305" s="72">
        <f>INDEX(Region!K:K,MATCH($A305&amp;$A$258,Region!$J:$J,0))</f>
        <v>1.58730158730159E-2</v>
      </c>
      <c r="C305" s="72">
        <f>INDEX(Region!L:L,MATCH($A305&amp;$A$258,Region!$J:$J,0))</f>
        <v>1.4285714285714299E-2</v>
      </c>
      <c r="D305" s="72">
        <f>INDEX(Region!M:M,MATCH($A305&amp;$A$258,Region!$J:$J,0))</f>
        <v>5.9405940594059403E-2</v>
      </c>
      <c r="E305" s="72">
        <f>INDEX(Region!N:N,MATCH($A305&amp;$A$258,Region!$J:$J,0))</f>
        <v>0</v>
      </c>
      <c r="F305" s="22"/>
      <c r="G305" s="22"/>
      <c r="H305" s="22"/>
      <c r="I305" s="22"/>
    </row>
    <row r="306" spans="1:9" x14ac:dyDescent="0.3">
      <c r="A306" s="22" t="s">
        <v>569</v>
      </c>
      <c r="B306" s="72">
        <f>INDEX(Region!K:K,MATCH($A306&amp;$A$258,Region!$J:$J,0))</f>
        <v>0</v>
      </c>
      <c r="C306" s="72">
        <f>INDEX(Region!L:L,MATCH($A306&amp;$A$258,Region!$J:$J,0))</f>
        <v>0</v>
      </c>
      <c r="D306" s="72">
        <f>INDEX(Region!M:M,MATCH($A306&amp;$A$258,Region!$J:$J,0))</f>
        <v>0</v>
      </c>
      <c r="E306" s="72">
        <f>INDEX(Region!N:N,MATCH($A306&amp;$A$258,Region!$J:$J,0))</f>
        <v>0</v>
      </c>
      <c r="F306" s="22"/>
      <c r="G306" s="22"/>
      <c r="H306" s="22"/>
      <c r="I306" s="22"/>
    </row>
    <row r="307" spans="1:9" x14ac:dyDescent="0.3">
      <c r="A307" s="22" t="s">
        <v>570</v>
      </c>
      <c r="B307" s="72">
        <f>INDEX(Region!K:K,MATCH($A307&amp;$A$258,Region!$J:$J,0))</f>
        <v>0</v>
      </c>
      <c r="C307" s="72">
        <f>INDEX(Region!L:L,MATCH($A307&amp;$A$258,Region!$J:$J,0))</f>
        <v>1.4285714285714299E-2</v>
      </c>
      <c r="D307" s="72">
        <f>INDEX(Region!M:M,MATCH($A307&amp;$A$258,Region!$J:$J,0))</f>
        <v>0</v>
      </c>
      <c r="E307" s="72">
        <f>INDEX(Region!N:N,MATCH($A307&amp;$A$258,Region!$J:$J,0))</f>
        <v>0</v>
      </c>
      <c r="F307" s="22"/>
      <c r="G307" s="22"/>
      <c r="H307" s="22"/>
      <c r="I307" s="22"/>
    </row>
    <row r="308" spans="1:9" x14ac:dyDescent="0.3">
      <c r="A308" s="22" t="s">
        <v>571</v>
      </c>
      <c r="B308" s="72">
        <f>INDEX(Region!K:K,MATCH($A308&amp;$A$258,Region!$J:$J,0))</f>
        <v>0</v>
      </c>
      <c r="C308" s="72">
        <f>INDEX(Region!L:L,MATCH($A308&amp;$A$258,Region!$J:$J,0))</f>
        <v>0</v>
      </c>
      <c r="D308" s="72">
        <f>INDEX(Region!M:M,MATCH($A308&amp;$A$258,Region!$J:$J,0))</f>
        <v>5.9405940594059403E-2</v>
      </c>
      <c r="E308" s="72">
        <f>INDEX(Region!N:N,MATCH($A308&amp;$A$258,Region!$J:$J,0))</f>
        <v>2.7777777777777801E-2</v>
      </c>
      <c r="F308" s="22"/>
      <c r="G308" s="22"/>
      <c r="H308" s="22"/>
      <c r="I308" s="22"/>
    </row>
    <row r="309" spans="1:9" x14ac:dyDescent="0.3">
      <c r="A309" s="22" t="s">
        <v>572</v>
      </c>
      <c r="B309" s="72">
        <f>INDEX(Region!K:K,MATCH($A309&amp;$A$258,Region!$J:$J,0))</f>
        <v>0</v>
      </c>
      <c r="C309" s="72">
        <f>INDEX(Region!L:L,MATCH($A309&amp;$A$258,Region!$J:$J,0))</f>
        <v>1.4285714285714299E-2</v>
      </c>
      <c r="D309" s="72">
        <f>INDEX(Region!M:M,MATCH($A309&amp;$A$258,Region!$J:$J,0))</f>
        <v>1.9801980198019799E-2</v>
      </c>
      <c r="E309" s="72">
        <f>INDEX(Region!N:N,MATCH($A309&amp;$A$258,Region!$J:$J,0))</f>
        <v>2.7777777777777801E-2</v>
      </c>
      <c r="F309" s="22"/>
      <c r="G309" s="22"/>
      <c r="H309" s="22"/>
      <c r="I309" s="22"/>
    </row>
    <row r="310" spans="1:9" x14ac:dyDescent="0.3">
      <c r="A310" s="73" t="s">
        <v>573</v>
      </c>
      <c r="B310" s="72">
        <f>INDEX(Region!K:K,MATCH($A310&amp;$A$258,Region!$J:$J,0))</f>
        <v>0</v>
      </c>
      <c r="C310" s="72">
        <f>INDEX(Region!L:L,MATCH($A310&amp;$A$258,Region!$J:$J,0))</f>
        <v>0</v>
      </c>
      <c r="D310" s="72">
        <f>INDEX(Region!M:M,MATCH($A310&amp;$A$258,Region!$J:$J,0))</f>
        <v>0</v>
      </c>
      <c r="E310" s="72">
        <f>INDEX(Region!N:N,MATCH($A310&amp;$A$258,Region!$J:$J,0))</f>
        <v>2.7777777777777801E-2</v>
      </c>
      <c r="F310" s="22"/>
      <c r="G310" s="22"/>
      <c r="H310" s="22"/>
      <c r="I310" s="22"/>
    </row>
    <row r="311" spans="1:9" x14ac:dyDescent="0.3">
      <c r="A311" s="67" t="s">
        <v>574</v>
      </c>
      <c r="B311" s="72">
        <f>INDEX(Region!K:K,MATCH($A311&amp;$A$258,Region!$J:$J,0))</f>
        <v>0</v>
      </c>
      <c r="C311" s="72">
        <f>INDEX(Region!L:L,MATCH($A311&amp;$A$258,Region!$J:$J,0))</f>
        <v>0</v>
      </c>
      <c r="D311" s="72">
        <f>INDEX(Region!M:M,MATCH($A311&amp;$A$258,Region!$J:$J,0))</f>
        <v>0</v>
      </c>
      <c r="E311" s="72">
        <f>INDEX(Region!N:N,MATCH($A311&amp;$A$258,Region!$J:$J,0))</f>
        <v>2.7777777777777801E-2</v>
      </c>
      <c r="F311" s="22"/>
      <c r="G311" s="22"/>
      <c r="H311" s="22"/>
      <c r="I311" s="22"/>
    </row>
    <row r="312" spans="1:9" x14ac:dyDescent="0.3">
      <c r="A312" s="67" t="s">
        <v>575</v>
      </c>
      <c r="B312" s="72">
        <f>INDEX(Region!K:K,MATCH($A312&amp;$A$258,Region!$J:$J,0))</f>
        <v>0</v>
      </c>
      <c r="C312" s="72">
        <f>INDEX(Region!L:L,MATCH($A312&amp;$A$258,Region!$J:$J,0))</f>
        <v>0</v>
      </c>
      <c r="D312" s="72">
        <f>INDEX(Region!M:M,MATCH($A312&amp;$A$258,Region!$J:$J,0))</f>
        <v>0</v>
      </c>
      <c r="E312" s="72">
        <f>INDEX(Region!N:N,MATCH($A312&amp;$A$258,Region!$J:$J,0))</f>
        <v>0</v>
      </c>
      <c r="F312" s="22"/>
      <c r="G312" s="22"/>
      <c r="H312" s="22"/>
      <c r="I312" s="22"/>
    </row>
    <row r="313" spans="1:9" x14ac:dyDescent="0.3">
      <c r="A313" s="22" t="s">
        <v>576</v>
      </c>
      <c r="B313" s="72">
        <f>INDEX(Region!K:K,MATCH($A313&amp;$A$258,Region!$J:$J,0))</f>
        <v>0</v>
      </c>
      <c r="C313" s="72">
        <f>INDEX(Region!L:L,MATCH($A313&amp;$A$258,Region!$J:$J,0))</f>
        <v>0</v>
      </c>
      <c r="D313" s="72">
        <f>INDEX(Region!M:M,MATCH($A313&amp;$A$258,Region!$J:$J,0))</f>
        <v>0</v>
      </c>
      <c r="E313" s="72">
        <f>INDEX(Region!N:N,MATCH($A313&amp;$A$258,Region!$J:$J,0))</f>
        <v>0</v>
      </c>
      <c r="F313" s="22"/>
      <c r="G313" s="22"/>
      <c r="H313" s="22"/>
      <c r="I313" s="22"/>
    </row>
    <row r="314" spans="1:9" x14ac:dyDescent="0.3">
      <c r="A314" s="22" t="s">
        <v>577</v>
      </c>
      <c r="B314" s="72">
        <f>INDEX(Region!K:K,MATCH($A314&amp;$A$258,Region!$J:$J,0))</f>
        <v>0</v>
      </c>
      <c r="C314" s="72">
        <f>INDEX(Region!L:L,MATCH($A314&amp;$A$258,Region!$J:$J,0))</f>
        <v>0</v>
      </c>
      <c r="D314" s="72">
        <f>INDEX(Region!M:M,MATCH($A314&amp;$A$258,Region!$J:$J,0))</f>
        <v>9.9009900990098994E-3</v>
      </c>
      <c r="E314" s="72">
        <f>INDEX(Region!N:N,MATCH($A314&amp;$A$258,Region!$J:$J,0))</f>
        <v>0</v>
      </c>
      <c r="F314" s="22"/>
      <c r="G314" s="22"/>
      <c r="H314" s="22"/>
      <c r="I314" s="22"/>
    </row>
    <row r="315" spans="1:9" x14ac:dyDescent="0.3">
      <c r="A315" s="22" t="s">
        <v>578</v>
      </c>
      <c r="B315" s="72">
        <f>INDEX(Region!K:K,MATCH($A315&amp;$A$258,Region!$J:$J,0))</f>
        <v>0</v>
      </c>
      <c r="C315" s="72">
        <f>INDEX(Region!L:L,MATCH($A315&amp;$A$258,Region!$J:$J,0))</f>
        <v>0</v>
      </c>
      <c r="D315" s="72">
        <f>INDEX(Region!M:M,MATCH($A315&amp;$A$258,Region!$J:$J,0))</f>
        <v>0</v>
      </c>
      <c r="E315" s="72">
        <f>INDEX(Region!N:N,MATCH($A315&amp;$A$258,Region!$J:$J,0))</f>
        <v>0</v>
      </c>
      <c r="F315" s="22"/>
      <c r="G315" s="22"/>
      <c r="H315" s="22"/>
      <c r="I315" s="22"/>
    </row>
    <row r="316" spans="1:9" x14ac:dyDescent="0.3">
      <c r="A316" s="22" t="s">
        <v>579</v>
      </c>
      <c r="B316" s="72">
        <f>INDEX(Region!K:K,MATCH($A316&amp;$A$258,Region!$J:$J,0))</f>
        <v>0</v>
      </c>
      <c r="C316" s="72">
        <f>INDEX(Region!L:L,MATCH($A316&amp;$A$258,Region!$J:$J,0))</f>
        <v>2.8571428571428598E-2</v>
      </c>
      <c r="D316" s="72">
        <f>INDEX(Region!M:M,MATCH($A316&amp;$A$258,Region!$J:$J,0))</f>
        <v>0</v>
      </c>
      <c r="E316" s="72">
        <f>INDEX(Region!N:N,MATCH($A316&amp;$A$258,Region!$J:$J,0))</f>
        <v>0</v>
      </c>
      <c r="F316" s="22"/>
      <c r="G316" s="22"/>
      <c r="H316" s="22"/>
      <c r="I316" s="22"/>
    </row>
    <row r="317" spans="1:9" x14ac:dyDescent="0.3">
      <c r="A317" s="22" t="s">
        <v>580</v>
      </c>
      <c r="B317" s="72">
        <f>INDEX(Region!K:K,MATCH($A317&amp;$A$258,Region!$J:$J,0))</f>
        <v>0</v>
      </c>
      <c r="C317" s="72">
        <f>INDEX(Region!L:L,MATCH($A317&amp;$A$258,Region!$J:$J,0))</f>
        <v>0</v>
      </c>
      <c r="D317" s="72">
        <f>INDEX(Region!M:M,MATCH($A317&amp;$A$258,Region!$J:$J,0))</f>
        <v>0</v>
      </c>
      <c r="E317" s="72">
        <f>INDEX(Region!N:N,MATCH($A317&amp;$A$258,Region!$J:$J,0))</f>
        <v>0</v>
      </c>
      <c r="F317" s="22"/>
      <c r="G317" s="22"/>
      <c r="H317" s="22"/>
      <c r="I317" s="22"/>
    </row>
    <row r="318" spans="1:9" x14ac:dyDescent="0.3">
      <c r="A318" s="22" t="s">
        <v>581</v>
      </c>
      <c r="B318" s="72">
        <f>INDEX(Region!K:K,MATCH($A318&amp;$A$258,Region!$J:$J,0))</f>
        <v>0</v>
      </c>
      <c r="C318" s="72">
        <f>INDEX(Region!L:L,MATCH($A318&amp;$A$258,Region!$J:$J,0))</f>
        <v>0</v>
      </c>
      <c r="D318" s="72">
        <f>INDEX(Region!M:M,MATCH($A318&amp;$A$258,Region!$J:$J,0))</f>
        <v>0</v>
      </c>
      <c r="E318" s="72">
        <f>INDEX(Region!N:N,MATCH($A318&amp;$A$258,Region!$J:$J,0))</f>
        <v>0</v>
      </c>
      <c r="F318" s="22"/>
      <c r="G318" s="22"/>
      <c r="H318" s="22"/>
      <c r="I318" s="22"/>
    </row>
    <row r="319" spans="1:9" x14ac:dyDescent="0.3">
      <c r="A319" s="22" t="s">
        <v>582</v>
      </c>
      <c r="B319" s="72">
        <f>INDEX(Region!K:K,MATCH($A319&amp;$A$258,Region!$J:$J,0))</f>
        <v>0</v>
      </c>
      <c r="C319" s="72">
        <f>INDEX(Region!L:L,MATCH($A319&amp;$A$258,Region!$J:$J,0))</f>
        <v>0</v>
      </c>
      <c r="D319" s="72">
        <f>INDEX(Region!M:M,MATCH($A319&amp;$A$258,Region!$J:$J,0))</f>
        <v>9.9009900990098994E-3</v>
      </c>
      <c r="E319" s="72">
        <f>INDEX(Region!N:N,MATCH($A319&amp;$A$258,Region!$J:$J,0))</f>
        <v>0</v>
      </c>
      <c r="F319" s="22"/>
      <c r="G319" s="22"/>
      <c r="H319" s="22"/>
      <c r="I319" s="22"/>
    </row>
    <row r="320" spans="1:9" x14ac:dyDescent="0.3">
      <c r="A320" s="22" t="s">
        <v>583</v>
      </c>
      <c r="B320" s="72">
        <f>INDEX(Region!K:K,MATCH($A320&amp;$A$258,Region!$J:$J,0))</f>
        <v>0</v>
      </c>
      <c r="C320" s="72">
        <f>INDEX(Region!L:L,MATCH($A320&amp;$A$258,Region!$J:$J,0))</f>
        <v>1.4285714285714299E-2</v>
      </c>
      <c r="D320" s="72">
        <f>INDEX(Region!M:M,MATCH($A320&amp;$A$258,Region!$J:$J,0))</f>
        <v>0</v>
      </c>
      <c r="E320" s="72">
        <f>INDEX(Region!N:N,MATCH($A320&amp;$A$258,Region!$J:$J,0))</f>
        <v>2.7777777777777801E-2</v>
      </c>
      <c r="F320" s="22"/>
      <c r="G320" s="22"/>
      <c r="H320" s="22"/>
      <c r="I320" s="22"/>
    </row>
    <row r="321" spans="1:10" x14ac:dyDescent="0.3">
      <c r="A321" s="22" t="s">
        <v>584</v>
      </c>
      <c r="B321" s="72">
        <f>INDEX(Region!K:K,MATCH($A321&amp;$A$258,Region!$J:$J,0))</f>
        <v>0</v>
      </c>
      <c r="C321" s="72">
        <f>INDEX(Region!L:L,MATCH($A321&amp;$A$258,Region!$J:$J,0))</f>
        <v>0</v>
      </c>
      <c r="D321" s="72">
        <f>INDEX(Region!M:M,MATCH($A321&amp;$A$258,Region!$J:$J,0))</f>
        <v>0</v>
      </c>
      <c r="E321" s="72">
        <f>INDEX(Region!N:N,MATCH($A321&amp;$A$258,Region!$J:$J,0))</f>
        <v>0</v>
      </c>
      <c r="F321" s="22"/>
      <c r="G321" s="22"/>
      <c r="H321" s="22"/>
      <c r="I321" s="22"/>
    </row>
    <row r="322" spans="1:10" x14ac:dyDescent="0.3">
      <c r="B322" s="22"/>
      <c r="C322" s="22"/>
      <c r="D322" s="22"/>
      <c r="E322" s="22"/>
      <c r="F322" s="22"/>
      <c r="G322" s="22"/>
      <c r="H322" s="22"/>
      <c r="I322" s="22"/>
      <c r="J322" s="22"/>
    </row>
    <row r="323" spans="1:10" x14ac:dyDescent="0.3">
      <c r="F323" s="22"/>
      <c r="G323" s="22"/>
      <c r="H323" s="22"/>
      <c r="I323" s="22"/>
    </row>
    <row r="324" spans="1:10" x14ac:dyDescent="0.3">
      <c r="F324" s="22"/>
      <c r="G324" s="22"/>
      <c r="H324" s="22"/>
      <c r="I324" s="22"/>
    </row>
    <row r="325" spans="1:10" x14ac:dyDescent="0.3">
      <c r="A325" s="69" t="s">
        <v>211</v>
      </c>
      <c r="F325" s="22"/>
      <c r="G325" s="22"/>
      <c r="H325" s="22"/>
      <c r="I325" s="22"/>
    </row>
    <row r="326" spans="1:10" x14ac:dyDescent="0.3">
      <c r="A326" s="75" t="s">
        <v>764</v>
      </c>
      <c r="F326" s="22"/>
      <c r="G326" s="22"/>
      <c r="H326" s="22"/>
      <c r="I326" s="22"/>
    </row>
    <row r="327" spans="1:10" x14ac:dyDescent="0.3">
      <c r="F327" s="22"/>
      <c r="G327" s="22"/>
      <c r="H327" s="22"/>
      <c r="I327" s="22"/>
    </row>
    <row r="328" spans="1:10" x14ac:dyDescent="0.3">
      <c r="A328" s="67"/>
      <c r="F328" s="22"/>
      <c r="G328" s="22"/>
      <c r="H328" s="22"/>
      <c r="I328" s="22"/>
    </row>
    <row r="329" spans="1:10" x14ac:dyDescent="0.3">
      <c r="A329" s="71" t="s">
        <v>509</v>
      </c>
      <c r="B329" s="22"/>
      <c r="C329" s="22"/>
      <c r="D329" s="22"/>
      <c r="E329" s="22"/>
      <c r="G329" s="22"/>
      <c r="H329" s="22"/>
      <c r="I329" s="22"/>
      <c r="J329" s="22"/>
    </row>
    <row r="330" spans="1:10" s="86" customFormat="1" x14ac:dyDescent="0.3">
      <c r="A330" s="84"/>
      <c r="B330" s="84"/>
      <c r="C330" s="84"/>
      <c r="D330" s="84"/>
      <c r="E330" s="84"/>
    </row>
    <row r="331" spans="1:10" ht="23" x14ac:dyDescent="0.3">
      <c r="B331" s="85" t="s">
        <v>504</v>
      </c>
      <c r="C331" s="85" t="s">
        <v>507</v>
      </c>
      <c r="D331" s="85" t="s">
        <v>505</v>
      </c>
      <c r="E331" s="85" t="s">
        <v>506</v>
      </c>
      <c r="F331" s="22"/>
      <c r="G331" s="22"/>
      <c r="H331" s="22"/>
      <c r="I331" s="22"/>
      <c r="J331" s="22"/>
    </row>
    <row r="332" spans="1:10" x14ac:dyDescent="0.3">
      <c r="A332" s="22" t="s">
        <v>557</v>
      </c>
      <c r="B332" s="72">
        <f>INDEX(Region!K:K,MATCH($A332&amp;$A$329,Region!$J:$J,0))</f>
        <v>0.71503421819577495</v>
      </c>
      <c r="C332" s="72">
        <f>INDEX(Region!L:L,MATCH($A332&amp;$A$329,Region!$J:$J,0))</f>
        <v>0.79594892106464699</v>
      </c>
      <c r="D332" s="72">
        <f>INDEX(Region!M:M,MATCH($A332&amp;$A$329,Region!$J:$J,0))</f>
        <v>0.53879650448928695</v>
      </c>
      <c r="E332" s="72">
        <f>INDEX(Region!N:N,MATCH($A332&amp;$A$329,Region!$J:$J,0))</f>
        <v>0.69953013924353102</v>
      </c>
      <c r="F332" s="22"/>
      <c r="G332" s="22"/>
      <c r="H332" s="22"/>
      <c r="I332" s="22"/>
    </row>
    <row r="333" spans="1:10" x14ac:dyDescent="0.3">
      <c r="A333" s="22" t="s">
        <v>558</v>
      </c>
      <c r="B333" s="72">
        <f>INDEX(Region!K:K,MATCH($A333&amp;$A$329,Region!$J:$J,0))</f>
        <v>0.104793470520489</v>
      </c>
      <c r="C333" s="72">
        <f>INDEX(Region!L:L,MATCH($A333&amp;$A$329,Region!$J:$J,0))</f>
        <v>6.0120666938489303E-2</v>
      </c>
      <c r="D333" s="72">
        <f>INDEX(Region!M:M,MATCH($A333&amp;$A$329,Region!$J:$J,0))</f>
        <v>0.122220824879583</v>
      </c>
      <c r="E333" s="72">
        <f>INDEX(Region!N:N,MATCH($A333&amp;$A$329,Region!$J:$J,0))</f>
        <v>6.6390469167471503E-2</v>
      </c>
      <c r="F333" s="22"/>
      <c r="G333" s="22"/>
      <c r="H333" s="22"/>
      <c r="I333" s="22"/>
    </row>
    <row r="334" spans="1:10" x14ac:dyDescent="0.3">
      <c r="A334" s="22" t="s">
        <v>559</v>
      </c>
      <c r="B334" s="72">
        <f>INDEX(Region!K:K,MATCH($A334&amp;$A$329,Region!$J:$J,0))</f>
        <v>4.5560042350777097E-2</v>
      </c>
      <c r="C334" s="72">
        <f>INDEX(Region!L:L,MATCH($A334&amp;$A$329,Region!$J:$J,0))</f>
        <v>4.8741339393893702E-3</v>
      </c>
      <c r="D334" s="72">
        <f>INDEX(Region!M:M,MATCH($A334&amp;$A$329,Region!$J:$J,0))</f>
        <v>5.2347207097466597E-2</v>
      </c>
      <c r="E334" s="72">
        <f>INDEX(Region!N:N,MATCH($A334&amp;$A$329,Region!$J:$J,0))</f>
        <v>2.5280271530018199E-2</v>
      </c>
      <c r="F334" s="22"/>
      <c r="G334" s="22"/>
      <c r="H334" s="22"/>
      <c r="I334" s="22"/>
    </row>
    <row r="335" spans="1:10" x14ac:dyDescent="0.3">
      <c r="A335" s="22" t="s">
        <v>560</v>
      </c>
      <c r="B335" s="72">
        <f>INDEX(Region!K:K,MATCH($A335&amp;$A$329,Region!$J:$J,0))</f>
        <v>4.7474232659667397E-3</v>
      </c>
      <c r="C335" s="72">
        <f>INDEX(Region!L:L,MATCH($A335&amp;$A$329,Region!$J:$J,0))</f>
        <v>2.1326466861301002E-2</v>
      </c>
      <c r="D335" s="72">
        <f>INDEX(Region!M:M,MATCH($A335&amp;$A$329,Region!$J:$J,0))</f>
        <v>4.8724045834807703E-2</v>
      </c>
      <c r="E335" s="72">
        <f>INDEX(Region!N:N,MATCH($A335&amp;$A$329,Region!$J:$J,0))</f>
        <v>3.1131201459125299E-3</v>
      </c>
      <c r="F335" s="22"/>
      <c r="G335" s="22"/>
      <c r="H335" s="22"/>
      <c r="I335" s="22"/>
    </row>
    <row r="336" spans="1:10" x14ac:dyDescent="0.3">
      <c r="A336" s="22" t="s">
        <v>561</v>
      </c>
      <c r="B336" s="72">
        <f>INDEX(Region!K:K,MATCH($A336&amp;$A$329,Region!$J:$J,0))</f>
        <v>0.10667929816933</v>
      </c>
      <c r="C336" s="72">
        <f>INDEX(Region!L:L,MATCH($A336&amp;$A$329,Region!$J:$J,0))</f>
        <v>9.6928975897431602E-2</v>
      </c>
      <c r="D336" s="72">
        <f>INDEX(Region!M:M,MATCH($A336&amp;$A$329,Region!$J:$J,0))</f>
        <v>0.21482981091112899</v>
      </c>
      <c r="E336" s="72">
        <f>INDEX(Region!N:N,MATCH($A336&amp;$A$329,Region!$J:$J,0))</f>
        <v>0.13863923373193501</v>
      </c>
      <c r="F336" s="22"/>
      <c r="G336" s="22"/>
      <c r="H336" s="22"/>
      <c r="I336" s="22"/>
    </row>
    <row r="337" spans="1:9" x14ac:dyDescent="0.3">
      <c r="A337" s="22" t="s">
        <v>562</v>
      </c>
      <c r="B337" s="72">
        <f>INDEX(Region!K:K,MATCH($A337&amp;$A$329,Region!$J:$J,0))</f>
        <v>4.9018663282642497E-2</v>
      </c>
      <c r="C337" s="72">
        <f>INDEX(Region!L:L,MATCH($A337&amp;$A$329,Region!$J:$J,0))</f>
        <v>1.85727757029675E-3</v>
      </c>
      <c r="D337" s="72">
        <f>INDEX(Region!M:M,MATCH($A337&amp;$A$329,Region!$J:$J,0))</f>
        <v>5.2455231965949201E-2</v>
      </c>
      <c r="E337" s="72">
        <f>INDEX(Region!N:N,MATCH($A337&amp;$A$329,Region!$J:$J,0))</f>
        <v>2.78082832591133E-2</v>
      </c>
      <c r="F337" s="22"/>
      <c r="G337" s="22"/>
      <c r="H337" s="22"/>
      <c r="I337" s="22"/>
    </row>
    <row r="338" spans="1:9" x14ac:dyDescent="0.3">
      <c r="A338" s="22" t="s">
        <v>563</v>
      </c>
      <c r="B338" s="72">
        <f>INDEX(Region!K:K,MATCH($A338&amp;$A$329,Region!$J:$J,0))</f>
        <v>0.144630321637014</v>
      </c>
      <c r="C338" s="72">
        <f>INDEX(Region!L:L,MATCH($A338&amp;$A$329,Region!$J:$J,0))</f>
        <v>4.7266255878597299E-2</v>
      </c>
      <c r="D338" s="72">
        <f>INDEX(Region!M:M,MATCH($A338&amp;$A$329,Region!$J:$J,0))</f>
        <v>0.153092692322886</v>
      </c>
      <c r="E338" s="72">
        <f>INDEX(Region!N:N,MATCH($A338&amp;$A$329,Region!$J:$J,0))</f>
        <v>0.15491136270733399</v>
      </c>
      <c r="F338" s="22"/>
      <c r="G338" s="22"/>
      <c r="H338" s="22"/>
      <c r="I338" s="22"/>
    </row>
    <row r="339" spans="1:9" x14ac:dyDescent="0.3">
      <c r="A339" s="22" t="s">
        <v>564</v>
      </c>
      <c r="B339" s="72">
        <f>INDEX(Region!K:K,MATCH($A339&amp;$A$329,Region!$J:$J,0))</f>
        <v>4.97842594446221E-2</v>
      </c>
      <c r="C339" s="72">
        <f>INDEX(Region!L:L,MATCH($A339&amp;$A$329,Region!$J:$J,0))</f>
        <v>5.0177876382053897E-3</v>
      </c>
      <c r="D339" s="72">
        <f>INDEX(Region!M:M,MATCH($A339&amp;$A$329,Region!$J:$J,0))</f>
        <v>0.11465259594853699</v>
      </c>
      <c r="E339" s="72">
        <f>INDEX(Region!N:N,MATCH($A339&amp;$A$329,Region!$J:$J,0))</f>
        <v>3.9553637564497E-2</v>
      </c>
      <c r="F339" s="22"/>
      <c r="G339" s="22"/>
      <c r="H339" s="22"/>
      <c r="I339" s="22"/>
    </row>
    <row r="340" spans="1:9" x14ac:dyDescent="0.3">
      <c r="A340" s="22" t="s">
        <v>565</v>
      </c>
      <c r="B340" s="72">
        <f>INDEX(Region!K:K,MATCH($A340&amp;$A$329,Region!$J:$J,0))</f>
        <v>8.3990462418417802E-2</v>
      </c>
      <c r="C340" s="72">
        <f>INDEX(Region!L:L,MATCH($A340&amp;$A$329,Region!$J:$J,0))</f>
        <v>9.3562435023314804E-3</v>
      </c>
      <c r="D340" s="72">
        <f>INDEX(Region!M:M,MATCH($A340&amp;$A$329,Region!$J:$J,0))</f>
        <v>9.34992578799268E-2</v>
      </c>
      <c r="E340" s="72">
        <f>INDEX(Region!N:N,MATCH($A340&amp;$A$329,Region!$J:$J,0))</f>
        <v>5.7190067367061101E-2</v>
      </c>
      <c r="F340" s="22"/>
      <c r="G340" s="22"/>
      <c r="H340" s="22"/>
      <c r="I340" s="22"/>
    </row>
    <row r="341" spans="1:9" x14ac:dyDescent="0.3">
      <c r="A341" s="22" t="s">
        <v>566</v>
      </c>
      <c r="B341" s="72">
        <f>INDEX(Region!K:K,MATCH($A341&amp;$A$329,Region!$J:$J,0))</f>
        <v>9.4938945662336099E-2</v>
      </c>
      <c r="C341" s="72">
        <f>INDEX(Region!L:L,MATCH($A341&amp;$A$329,Region!$J:$J,0))</f>
        <v>1.10288393817333E-2</v>
      </c>
      <c r="D341" s="72">
        <f>INDEX(Region!M:M,MATCH($A341&amp;$A$329,Region!$J:$J,0))</f>
        <v>7.5722320163676304E-2</v>
      </c>
      <c r="E341" s="72">
        <f>INDEX(Region!N:N,MATCH($A341&amp;$A$329,Region!$J:$J,0))</f>
        <v>2.0146043187170601E-2</v>
      </c>
      <c r="F341" s="22"/>
      <c r="G341" s="22"/>
      <c r="H341" s="22"/>
      <c r="I341" s="22"/>
    </row>
    <row r="342" spans="1:9" x14ac:dyDescent="0.3">
      <c r="A342" s="22" t="s">
        <v>567</v>
      </c>
      <c r="B342" s="72">
        <f>INDEX(Region!K:K,MATCH($A342&amp;$A$329,Region!$J:$J,0))</f>
        <v>0</v>
      </c>
      <c r="C342" s="72">
        <f>INDEX(Region!L:L,MATCH($A342&amp;$A$329,Region!$J:$J,0))</f>
        <v>1.37492608240846E-2</v>
      </c>
      <c r="D342" s="72">
        <f>INDEX(Region!M:M,MATCH($A342&amp;$A$329,Region!$J:$J,0))</f>
        <v>8.8100365517235595E-3</v>
      </c>
      <c r="E342" s="72">
        <f>INDEX(Region!N:N,MATCH($A342&amp;$A$329,Region!$J:$J,0))</f>
        <v>8.4006888817869697E-3</v>
      </c>
      <c r="F342" s="22"/>
      <c r="G342" s="22"/>
      <c r="H342" s="22"/>
      <c r="I342" s="22"/>
    </row>
    <row r="343" spans="1:9" x14ac:dyDescent="0.3">
      <c r="A343" s="22" t="s">
        <v>568</v>
      </c>
      <c r="B343" s="72">
        <f>INDEX(Region!K:K,MATCH($A343&amp;$A$329,Region!$J:$J,0))</f>
        <v>0</v>
      </c>
      <c r="C343" s="72">
        <f>INDEX(Region!L:L,MATCH($A343&amp;$A$329,Region!$J:$J,0))</f>
        <v>1.74223531761394E-2</v>
      </c>
      <c r="D343" s="72">
        <f>INDEX(Region!M:M,MATCH($A343&amp;$A$329,Region!$J:$J,0))</f>
        <v>2.7358690692570698E-3</v>
      </c>
      <c r="E343" s="72">
        <f>INDEX(Region!N:N,MATCH($A343&amp;$A$329,Region!$J:$J,0))</f>
        <v>0</v>
      </c>
      <c r="F343" s="22"/>
      <c r="G343" s="22"/>
      <c r="H343" s="22"/>
      <c r="I343" s="22"/>
    </row>
    <row r="344" spans="1:9" x14ac:dyDescent="0.3">
      <c r="A344" s="22" t="s">
        <v>569</v>
      </c>
      <c r="B344" s="72">
        <f>INDEX(Region!K:K,MATCH($A344&amp;$A$329,Region!$J:$J,0))</f>
        <v>4.7474232659667397E-3</v>
      </c>
      <c r="C344" s="72">
        <f>INDEX(Region!L:L,MATCH($A344&amp;$A$329,Region!$J:$J,0))</f>
        <v>0</v>
      </c>
      <c r="D344" s="72">
        <f>INDEX(Region!M:M,MATCH($A344&amp;$A$329,Region!$J:$J,0))</f>
        <v>3.9491398660341397E-2</v>
      </c>
      <c r="E344" s="72">
        <f>INDEX(Region!N:N,MATCH($A344&amp;$A$329,Region!$J:$J,0))</f>
        <v>0</v>
      </c>
      <c r="F344" s="22"/>
      <c r="G344" s="22"/>
      <c r="H344" s="22"/>
      <c r="I344" s="22"/>
    </row>
    <row r="345" spans="1:9" x14ac:dyDescent="0.3">
      <c r="A345" s="22" t="s">
        <v>570</v>
      </c>
      <c r="B345" s="72">
        <f>INDEX(Region!K:K,MATCH($A345&amp;$A$329,Region!$J:$J,0))</f>
        <v>0</v>
      </c>
      <c r="C345" s="72">
        <f>INDEX(Region!L:L,MATCH($A345&amp;$A$329,Region!$J:$J,0))</f>
        <v>0</v>
      </c>
      <c r="D345" s="72">
        <f>INDEX(Region!M:M,MATCH($A345&amp;$A$329,Region!$J:$J,0))</f>
        <v>0</v>
      </c>
      <c r="E345" s="72">
        <f>INDEX(Region!N:N,MATCH($A345&amp;$A$329,Region!$J:$J,0))</f>
        <v>0</v>
      </c>
      <c r="F345" s="22"/>
      <c r="G345" s="22"/>
      <c r="H345" s="22"/>
      <c r="I345" s="22"/>
    </row>
    <row r="346" spans="1:9" x14ac:dyDescent="0.3">
      <c r="A346" s="22" t="s">
        <v>571</v>
      </c>
      <c r="B346" s="72">
        <f>INDEX(Region!K:K,MATCH($A346&amp;$A$329,Region!$J:$J,0))</f>
        <v>0</v>
      </c>
      <c r="C346" s="72">
        <f>INDEX(Region!L:L,MATCH($A346&amp;$A$329,Region!$J:$J,0))</f>
        <v>0</v>
      </c>
      <c r="D346" s="72">
        <f>INDEX(Region!M:M,MATCH($A346&amp;$A$329,Region!$J:$J,0))</f>
        <v>0</v>
      </c>
      <c r="E346" s="72">
        <f>INDEX(Region!N:N,MATCH($A346&amp;$A$329,Region!$J:$J,0))</f>
        <v>0</v>
      </c>
      <c r="F346" s="22"/>
      <c r="G346" s="22"/>
      <c r="H346" s="22"/>
      <c r="I346" s="22"/>
    </row>
    <row r="347" spans="1:9" x14ac:dyDescent="0.3">
      <c r="A347" s="22" t="s">
        <v>572</v>
      </c>
      <c r="B347" s="72">
        <f>INDEX(Region!K:K,MATCH($A347&amp;$A$329,Region!$J:$J,0))</f>
        <v>2.7195737261699101E-2</v>
      </c>
      <c r="C347" s="72">
        <f>INDEX(Region!L:L,MATCH($A347&amp;$A$329,Region!$J:$J,0))</f>
        <v>4.0105552708749404E-3</v>
      </c>
      <c r="D347" s="72">
        <f>INDEX(Region!M:M,MATCH($A347&amp;$A$329,Region!$J:$J,0))</f>
        <v>4.4793948631263E-2</v>
      </c>
      <c r="E347" s="72">
        <f>INDEX(Region!N:N,MATCH($A347&amp;$A$329,Region!$J:$J,0))</f>
        <v>1.6879582648231198E-2</v>
      </c>
      <c r="F347" s="22"/>
      <c r="G347" s="22"/>
      <c r="H347" s="22"/>
      <c r="I347" s="22"/>
    </row>
    <row r="348" spans="1:9" x14ac:dyDescent="0.3">
      <c r="A348" s="73" t="s">
        <v>573</v>
      </c>
      <c r="B348" s="72">
        <f>INDEX(Region!K:K,MATCH($A348&amp;$A$329,Region!$J:$J,0))</f>
        <v>1.29534674637989E-2</v>
      </c>
      <c r="C348" s="72">
        <f>INDEX(Region!L:L,MATCH($A348&amp;$A$329,Region!$J:$J,0))</f>
        <v>0</v>
      </c>
      <c r="D348" s="72">
        <f>INDEX(Region!M:M,MATCH($A348&amp;$A$329,Region!$J:$J,0))</f>
        <v>8.8100365517235595E-3</v>
      </c>
      <c r="E348" s="72">
        <f>INDEX(Region!N:N,MATCH($A348&amp;$A$329,Region!$J:$J,0))</f>
        <v>0</v>
      </c>
      <c r="F348" s="22"/>
      <c r="G348" s="22"/>
      <c r="H348" s="22"/>
      <c r="I348" s="22"/>
    </row>
    <row r="349" spans="1:9" x14ac:dyDescent="0.3">
      <c r="A349" s="67" t="s">
        <v>574</v>
      </c>
      <c r="B349" s="72">
        <f>INDEX(Region!K:K,MATCH($A349&amp;$A$329,Region!$J:$J,0))</f>
        <v>0</v>
      </c>
      <c r="C349" s="72">
        <f>INDEX(Region!L:L,MATCH($A349&amp;$A$329,Region!$J:$J,0))</f>
        <v>0</v>
      </c>
      <c r="D349" s="72">
        <f>INDEX(Region!M:M,MATCH($A349&amp;$A$329,Region!$J:$J,0))</f>
        <v>0</v>
      </c>
      <c r="E349" s="72">
        <f>INDEX(Region!N:N,MATCH($A349&amp;$A$329,Region!$J:$J,0))</f>
        <v>0</v>
      </c>
      <c r="F349" s="22"/>
      <c r="G349" s="22"/>
      <c r="H349" s="22"/>
      <c r="I349" s="22"/>
    </row>
    <row r="350" spans="1:9" x14ac:dyDescent="0.3">
      <c r="A350" s="67" t="s">
        <v>575</v>
      </c>
      <c r="B350" s="72">
        <f>INDEX(Region!K:K,MATCH($A350&amp;$A$329,Region!$J:$J,0))</f>
        <v>0</v>
      </c>
      <c r="C350" s="72">
        <f>INDEX(Region!L:L,MATCH($A350&amp;$A$329,Region!$J:$J,0))</f>
        <v>0</v>
      </c>
      <c r="D350" s="72">
        <f>INDEX(Region!M:M,MATCH($A350&amp;$A$329,Region!$J:$J,0))</f>
        <v>0</v>
      </c>
      <c r="E350" s="72">
        <f>INDEX(Region!N:N,MATCH($A350&amp;$A$329,Region!$J:$J,0))</f>
        <v>0</v>
      </c>
      <c r="F350" s="22"/>
      <c r="G350" s="22"/>
      <c r="H350" s="22"/>
      <c r="I350" s="22"/>
    </row>
    <row r="351" spans="1:9" x14ac:dyDescent="0.3">
      <c r="A351" s="22" t="s">
        <v>576</v>
      </c>
      <c r="B351" s="72">
        <f>INDEX(Region!K:K,MATCH($A351&amp;$A$329,Region!$J:$J,0))</f>
        <v>0</v>
      </c>
      <c r="C351" s="72">
        <f>INDEX(Region!L:L,MATCH($A351&amp;$A$329,Region!$J:$J,0))</f>
        <v>0</v>
      </c>
      <c r="D351" s="72">
        <f>INDEX(Region!M:M,MATCH($A351&amp;$A$329,Region!$J:$J,0))</f>
        <v>3.1627714650389799E-2</v>
      </c>
      <c r="E351" s="72">
        <f>INDEX(Region!N:N,MATCH($A351&amp;$A$329,Region!$J:$J,0))</f>
        <v>0</v>
      </c>
      <c r="F351" s="22"/>
      <c r="G351" s="22"/>
      <c r="H351" s="22"/>
      <c r="I351" s="22"/>
    </row>
    <row r="352" spans="1:9" x14ac:dyDescent="0.3">
      <c r="A352" s="22" t="s">
        <v>577</v>
      </c>
      <c r="B352" s="72">
        <f>INDEX(Region!K:K,MATCH($A352&amp;$A$329,Region!$J:$J,0))</f>
        <v>0</v>
      </c>
      <c r="C352" s="72">
        <f>INDEX(Region!L:L,MATCH($A352&amp;$A$329,Region!$J:$J,0))</f>
        <v>6.4030761199751398E-3</v>
      </c>
      <c r="D352" s="72">
        <f>INDEX(Region!M:M,MATCH($A352&amp;$A$329,Region!$J:$J,0))</f>
        <v>6.0741674824665E-3</v>
      </c>
      <c r="E352" s="72">
        <f>INDEX(Region!N:N,MATCH($A352&amp;$A$329,Region!$J:$J,0))</f>
        <v>8.4006888817869697E-3</v>
      </c>
      <c r="F352" s="22"/>
      <c r="G352" s="22"/>
      <c r="H352" s="22"/>
      <c r="I352" s="22"/>
    </row>
    <row r="353" spans="1:10" x14ac:dyDescent="0.3">
      <c r="A353" s="22" t="s">
        <v>578</v>
      </c>
      <c r="B353" s="72">
        <f>INDEX(Region!K:K,MATCH($A353&amp;$A$329,Region!$J:$J,0))</f>
        <v>8.2060441978321595E-3</v>
      </c>
      <c r="C353" s="72">
        <f>INDEX(Region!L:L,MATCH($A353&amp;$A$329,Region!$J:$J,0))</f>
        <v>0</v>
      </c>
      <c r="D353" s="72">
        <f>INDEX(Region!M:M,MATCH($A353&amp;$A$329,Region!$J:$J,0))</f>
        <v>9.9226789997644595E-3</v>
      </c>
      <c r="E353" s="72">
        <f>INDEX(Region!N:N,MATCH($A353&amp;$A$329,Region!$J:$J,0))</f>
        <v>0</v>
      </c>
      <c r="F353" s="22"/>
      <c r="G353" s="22"/>
      <c r="H353" s="22"/>
      <c r="I353" s="22"/>
    </row>
    <row r="354" spans="1:10" x14ac:dyDescent="0.3">
      <c r="A354" s="22" t="s">
        <v>579</v>
      </c>
      <c r="B354" s="72">
        <f>INDEX(Region!K:K,MATCH($A354&amp;$A$329,Region!$J:$J,0))</f>
        <v>3.6019518011999901E-2</v>
      </c>
      <c r="C354" s="72">
        <f>INDEX(Region!L:L,MATCH($A354&amp;$A$329,Region!$J:$J,0))</f>
        <v>0</v>
      </c>
      <c r="D354" s="72">
        <f>INDEX(Region!M:M,MATCH($A354&amp;$A$329,Region!$J:$J,0))</f>
        <v>6.0741674824665E-3</v>
      </c>
      <c r="E354" s="72">
        <f>INDEX(Region!N:N,MATCH($A354&amp;$A$329,Region!$J:$J,0))</f>
        <v>1.25634655684957E-2</v>
      </c>
      <c r="F354" s="22"/>
      <c r="G354" s="22"/>
      <c r="H354" s="22"/>
      <c r="I354" s="22"/>
    </row>
    <row r="355" spans="1:10" x14ac:dyDescent="0.3">
      <c r="A355" s="22" t="s">
        <v>580</v>
      </c>
      <c r="B355" s="72">
        <f>INDEX(Region!K:K,MATCH($A355&amp;$A$329,Region!$J:$J,0))</f>
        <v>0</v>
      </c>
      <c r="C355" s="72">
        <f>INDEX(Region!L:L,MATCH($A355&amp;$A$329,Region!$J:$J,0))</f>
        <v>0</v>
      </c>
      <c r="D355" s="72">
        <f>INDEX(Region!M:M,MATCH($A355&amp;$A$329,Region!$J:$J,0))</f>
        <v>1.33082132789004E-2</v>
      </c>
      <c r="E355" s="72">
        <f>INDEX(Region!N:N,MATCH($A355&amp;$A$329,Region!$J:$J,0))</f>
        <v>2.6062166137524202E-3</v>
      </c>
      <c r="F355" s="22"/>
      <c r="G355" s="22"/>
      <c r="H355" s="22"/>
      <c r="I355" s="22"/>
    </row>
    <row r="356" spans="1:10" x14ac:dyDescent="0.3">
      <c r="A356" s="22" t="s">
        <v>581</v>
      </c>
      <c r="B356" s="72">
        <f>INDEX(Region!K:K,MATCH($A356&amp;$A$329,Region!$J:$J,0))</f>
        <v>4.7474232659667397E-3</v>
      </c>
      <c r="C356" s="72">
        <f>INDEX(Region!L:L,MATCH($A356&amp;$A$329,Region!$J:$J,0))</f>
        <v>0</v>
      </c>
      <c r="D356" s="72">
        <f>INDEX(Region!M:M,MATCH($A356&amp;$A$329,Region!$J:$J,0))</f>
        <v>8.8100365517235595E-3</v>
      </c>
      <c r="E356" s="72">
        <f>INDEX(Region!N:N,MATCH($A356&amp;$A$329,Region!$J:$J,0))</f>
        <v>8.4006888817869697E-3</v>
      </c>
      <c r="F356" s="22"/>
      <c r="G356" s="22"/>
      <c r="H356" s="22"/>
      <c r="I356" s="22"/>
    </row>
    <row r="357" spans="1:10" x14ac:dyDescent="0.3">
      <c r="A357" s="22" t="s">
        <v>582</v>
      </c>
      <c r="B357" s="72">
        <f>INDEX(Region!K:K,MATCH($A357&amp;$A$329,Region!$J:$J,0))</f>
        <v>9.4948465319334898E-3</v>
      </c>
      <c r="C357" s="72">
        <f>INDEX(Region!L:L,MATCH($A357&amp;$A$329,Region!$J:$J,0))</f>
        <v>0</v>
      </c>
      <c r="D357" s="72">
        <f>INDEX(Region!M:M,MATCH($A357&amp;$A$329,Region!$J:$J,0))</f>
        <v>6.0741674824665E-3</v>
      </c>
      <c r="E357" s="72">
        <f>INDEX(Region!N:N,MATCH($A357&amp;$A$329,Region!$J:$J,0))</f>
        <v>0</v>
      </c>
      <c r="F357" s="22"/>
      <c r="G357" s="22"/>
      <c r="H357" s="22"/>
      <c r="I357" s="22"/>
    </row>
    <row r="358" spans="1:10" x14ac:dyDescent="0.3">
      <c r="A358" s="22" t="s">
        <v>583</v>
      </c>
      <c r="B358" s="72">
        <f>INDEX(Region!K:K,MATCH($A358&amp;$A$329,Region!$J:$J,0))</f>
        <v>0</v>
      </c>
      <c r="C358" s="72">
        <f>INDEX(Region!L:L,MATCH($A358&amp;$A$329,Region!$J:$J,0))</f>
        <v>0</v>
      </c>
      <c r="D358" s="72">
        <f>INDEX(Region!M:M,MATCH($A358&amp;$A$329,Region!$J:$J,0))</f>
        <v>8.6877740093477297E-3</v>
      </c>
      <c r="E358" s="72">
        <f>INDEX(Region!N:N,MATCH($A358&amp;$A$329,Region!$J:$J,0))</f>
        <v>5.8726771526918303E-3</v>
      </c>
      <c r="F358" s="22"/>
      <c r="G358" s="22"/>
      <c r="H358" s="22"/>
      <c r="I358" s="22"/>
    </row>
    <row r="359" spans="1:10" x14ac:dyDescent="0.3">
      <c r="A359" s="22" t="s">
        <v>584</v>
      </c>
      <c r="B359" s="72">
        <f>INDEX(Region!K:K,MATCH($A359&amp;$A$329,Region!$J:$J,0))</f>
        <v>0</v>
      </c>
      <c r="C359" s="72">
        <f>INDEX(Region!L:L,MATCH($A359&amp;$A$329,Region!$J:$J,0))</f>
        <v>2.99754492665626E-2</v>
      </c>
      <c r="D359" s="72">
        <f>INDEX(Region!M:M,MATCH($A359&amp;$A$329,Region!$J:$J,0))</f>
        <v>0</v>
      </c>
      <c r="E359" s="72">
        <f>INDEX(Region!N:N,MATCH($A359&amp;$A$329,Region!$J:$J,0))</f>
        <v>0</v>
      </c>
      <c r="F359" s="22"/>
      <c r="G359" s="22"/>
      <c r="H359" s="22"/>
      <c r="I359" s="22"/>
    </row>
    <row r="360" spans="1:10" x14ac:dyDescent="0.3">
      <c r="A360" s="22" t="s">
        <v>585</v>
      </c>
      <c r="B360" s="72">
        <f>INDEX(Region!K:K,MATCH($A360&amp;$A$329,Region!$J:$J,0))</f>
        <v>0</v>
      </c>
      <c r="C360" s="72">
        <f>INDEX(Region!L:L,MATCH($A360&amp;$A$329,Region!$J:$J,0))</f>
        <v>0</v>
      </c>
      <c r="D360" s="72">
        <f>INDEX(Region!M:M,MATCH($A360&amp;$A$329,Region!$J:$J,0))</f>
        <v>1.2148334964933E-2</v>
      </c>
      <c r="E360" s="72">
        <f>INDEX(Region!N:N,MATCH($A360&amp;$A$329,Region!$J:$J,0))</f>
        <v>0</v>
      </c>
      <c r="F360" s="22"/>
      <c r="G360" s="22"/>
      <c r="H360" s="22"/>
      <c r="I360" s="22"/>
    </row>
    <row r="361" spans="1:10" x14ac:dyDescent="0.3">
      <c r="B361" s="22"/>
      <c r="C361" s="22"/>
      <c r="D361" s="22"/>
      <c r="E361" s="22"/>
      <c r="F361" s="22"/>
      <c r="G361" s="22"/>
      <c r="H361" s="22"/>
      <c r="I361" s="22"/>
    </row>
    <row r="362" spans="1:10" x14ac:dyDescent="0.3">
      <c r="B362" s="22"/>
      <c r="C362" s="22"/>
      <c r="D362" s="22"/>
      <c r="E362" s="22"/>
      <c r="F362" s="22"/>
      <c r="G362" s="22"/>
      <c r="H362" s="22"/>
      <c r="I362" s="22"/>
    </row>
    <row r="363" spans="1:10" x14ac:dyDescent="0.3">
      <c r="B363" s="22"/>
      <c r="C363" s="22"/>
      <c r="D363" s="22"/>
      <c r="E363" s="22"/>
      <c r="F363" s="22"/>
      <c r="G363" s="22"/>
      <c r="H363" s="22"/>
      <c r="I363" s="22"/>
    </row>
    <row r="364" spans="1:10" x14ac:dyDescent="0.3">
      <c r="A364" s="71" t="s">
        <v>512</v>
      </c>
      <c r="B364" s="22"/>
      <c r="C364" s="22"/>
      <c r="D364" s="22"/>
      <c r="E364" s="22"/>
      <c r="G364" s="22"/>
      <c r="H364" s="22"/>
      <c r="I364" s="22"/>
      <c r="J364" s="22"/>
    </row>
    <row r="365" spans="1:10" s="86" customFormat="1" x14ac:dyDescent="0.3">
      <c r="A365" s="84"/>
      <c r="B365" s="84"/>
      <c r="C365" s="84"/>
      <c r="D365" s="84"/>
      <c r="E365" s="84"/>
    </row>
    <row r="366" spans="1:10" ht="23" x14ac:dyDescent="0.3">
      <c r="B366" s="85" t="s">
        <v>504</v>
      </c>
      <c r="C366" s="85" t="s">
        <v>507</v>
      </c>
      <c r="D366" s="85" t="s">
        <v>505</v>
      </c>
      <c r="E366" s="85" t="s">
        <v>506</v>
      </c>
      <c r="F366" s="22"/>
      <c r="G366" s="22"/>
      <c r="H366" s="22"/>
      <c r="I366" s="22"/>
      <c r="J366" s="22"/>
    </row>
    <row r="367" spans="1:10" x14ac:dyDescent="0.3">
      <c r="A367" s="22" t="s">
        <v>557</v>
      </c>
      <c r="B367" s="72">
        <f>INDEX(Region!K:K,MATCH($A367&amp;$A$364,Region!$J:$J,0))</f>
        <v>0.206349206349206</v>
      </c>
      <c r="C367" s="72">
        <f>INDEX(Region!L:L,MATCH($A367&amp;$A$364,Region!$J:$J,0))</f>
        <v>4.2857142857142899E-2</v>
      </c>
      <c r="D367" s="72">
        <f>INDEX(Region!M:M,MATCH($A367&amp;$A$364,Region!$J:$J,0))</f>
        <v>6.9306930693069299E-2</v>
      </c>
      <c r="E367" s="72">
        <f>INDEX(Region!N:N,MATCH($A367&amp;$A$364,Region!$J:$J,0))</f>
        <v>5.5555555555555601E-2</v>
      </c>
      <c r="F367" s="22"/>
      <c r="G367" s="22"/>
      <c r="H367" s="22"/>
      <c r="I367" s="22"/>
    </row>
    <row r="368" spans="1:10" x14ac:dyDescent="0.3">
      <c r="A368" s="22" t="s">
        <v>558</v>
      </c>
      <c r="B368" s="72">
        <f>INDEX(Region!K:K,MATCH($A368&amp;$A$364,Region!$J:$J,0))</f>
        <v>4.7619047619047603E-2</v>
      </c>
      <c r="C368" s="72">
        <f>INDEX(Region!L:L,MATCH($A368&amp;$A$364,Region!$J:$J,0))</f>
        <v>0</v>
      </c>
      <c r="D368" s="72">
        <f>INDEX(Region!M:M,MATCH($A368&amp;$A$364,Region!$J:$J,0))</f>
        <v>2.9702970297029702E-2</v>
      </c>
      <c r="E368" s="72">
        <f>INDEX(Region!N:N,MATCH($A368&amp;$A$364,Region!$J:$J,0))</f>
        <v>0</v>
      </c>
      <c r="F368" s="22"/>
      <c r="G368" s="22"/>
      <c r="H368" s="22"/>
      <c r="I368" s="22"/>
    </row>
    <row r="369" spans="1:9" x14ac:dyDescent="0.3">
      <c r="A369" s="22" t="s">
        <v>559</v>
      </c>
      <c r="B369" s="72">
        <f>INDEX(Region!K:K,MATCH($A369&amp;$A$364,Region!$J:$J,0))</f>
        <v>3.1746031746031703E-2</v>
      </c>
      <c r="C369" s="72">
        <f>INDEX(Region!L:L,MATCH($A369&amp;$A$364,Region!$J:$J,0))</f>
        <v>2.8571428571428598E-2</v>
      </c>
      <c r="D369" s="72">
        <f>INDEX(Region!M:M,MATCH($A369&amp;$A$364,Region!$J:$J,0))</f>
        <v>2.9702970297029702E-2</v>
      </c>
      <c r="E369" s="72">
        <f>INDEX(Region!N:N,MATCH($A369&amp;$A$364,Region!$J:$J,0))</f>
        <v>2.7777777777777801E-2</v>
      </c>
      <c r="F369" s="22"/>
      <c r="G369" s="22"/>
      <c r="H369" s="22"/>
      <c r="I369" s="22"/>
    </row>
    <row r="370" spans="1:9" x14ac:dyDescent="0.3">
      <c r="A370" s="22" t="s">
        <v>560</v>
      </c>
      <c r="B370" s="72">
        <f>INDEX(Region!K:K,MATCH($A370&amp;$A$364,Region!$J:$J,0))</f>
        <v>9.5238095238095205E-2</v>
      </c>
      <c r="C370" s="72">
        <f>INDEX(Region!L:L,MATCH($A370&amp;$A$364,Region!$J:$J,0))</f>
        <v>0.14285714285714299</v>
      </c>
      <c r="D370" s="72">
        <f>INDEX(Region!M:M,MATCH($A370&amp;$A$364,Region!$J:$J,0))</f>
        <v>0.32673267326732702</v>
      </c>
      <c r="E370" s="72">
        <f>INDEX(Region!N:N,MATCH($A370&amp;$A$364,Region!$J:$J,0))</f>
        <v>0.194444444444444</v>
      </c>
      <c r="F370" s="22"/>
      <c r="G370" s="22"/>
      <c r="H370" s="22"/>
      <c r="I370" s="22"/>
    </row>
    <row r="371" spans="1:9" x14ac:dyDescent="0.3">
      <c r="A371" s="22" t="s">
        <v>561</v>
      </c>
      <c r="B371" s="72">
        <f>INDEX(Region!K:K,MATCH($A371&amp;$A$364,Region!$J:$J,0))</f>
        <v>0</v>
      </c>
      <c r="C371" s="72">
        <f>INDEX(Region!L:L,MATCH($A371&amp;$A$364,Region!$J:$J,0))</f>
        <v>2.8571428571428598E-2</v>
      </c>
      <c r="D371" s="72">
        <f>INDEX(Region!M:M,MATCH($A371&amp;$A$364,Region!$J:$J,0))</f>
        <v>9.9009900990099001E-2</v>
      </c>
      <c r="E371" s="72">
        <f>INDEX(Region!N:N,MATCH($A371&amp;$A$364,Region!$J:$J,0))</f>
        <v>2.7777777777777801E-2</v>
      </c>
      <c r="F371" s="22"/>
      <c r="G371" s="22"/>
      <c r="H371" s="22"/>
      <c r="I371" s="22"/>
    </row>
    <row r="372" spans="1:9" x14ac:dyDescent="0.3">
      <c r="A372" s="22" t="s">
        <v>562</v>
      </c>
      <c r="B372" s="72">
        <f>INDEX(Region!K:K,MATCH($A372&amp;$A$364,Region!$J:$J,0))</f>
        <v>9.5238095238095205E-2</v>
      </c>
      <c r="C372" s="72">
        <f>INDEX(Region!L:L,MATCH($A372&amp;$A$364,Region!$J:$J,0))</f>
        <v>0.114285714285714</v>
      </c>
      <c r="D372" s="72">
        <f>INDEX(Region!M:M,MATCH($A372&amp;$A$364,Region!$J:$J,0))</f>
        <v>0.237623762376238</v>
      </c>
      <c r="E372" s="72">
        <f>INDEX(Region!N:N,MATCH($A372&amp;$A$364,Region!$J:$J,0))</f>
        <v>0.16666666666666699</v>
      </c>
      <c r="F372" s="22"/>
      <c r="G372" s="22"/>
      <c r="H372" s="22"/>
      <c r="I372" s="22"/>
    </row>
    <row r="373" spans="1:9" x14ac:dyDescent="0.3">
      <c r="A373" s="22" t="s">
        <v>563</v>
      </c>
      <c r="B373" s="72">
        <f>INDEX(Region!K:K,MATCH($A373&amp;$A$364,Region!$J:$J,0))</f>
        <v>4.7619047619047603E-2</v>
      </c>
      <c r="C373" s="72">
        <f>INDEX(Region!L:L,MATCH($A373&amp;$A$364,Region!$J:$J,0))</f>
        <v>4.2857142857142899E-2</v>
      </c>
      <c r="D373" s="72">
        <f>INDEX(Region!M:M,MATCH($A373&amp;$A$364,Region!$J:$J,0))</f>
        <v>0.13861386138613899</v>
      </c>
      <c r="E373" s="72">
        <f>INDEX(Region!N:N,MATCH($A373&amp;$A$364,Region!$J:$J,0))</f>
        <v>5.5555555555555601E-2</v>
      </c>
      <c r="F373" s="22"/>
      <c r="G373" s="22"/>
      <c r="H373" s="22"/>
      <c r="I373" s="22"/>
    </row>
    <row r="374" spans="1:9" x14ac:dyDescent="0.3">
      <c r="A374" s="22" t="s">
        <v>564</v>
      </c>
      <c r="B374" s="72">
        <f>INDEX(Region!K:K,MATCH($A374&amp;$A$364,Region!$J:$J,0))</f>
        <v>0.158730158730159</v>
      </c>
      <c r="C374" s="72">
        <f>INDEX(Region!L:L,MATCH($A374&amp;$A$364,Region!$J:$J,0))</f>
        <v>8.5714285714285701E-2</v>
      </c>
      <c r="D374" s="72">
        <f>INDEX(Region!M:M,MATCH($A374&amp;$A$364,Region!$J:$J,0))</f>
        <v>0.198019801980198</v>
      </c>
      <c r="E374" s="72">
        <f>INDEX(Region!N:N,MATCH($A374&amp;$A$364,Region!$J:$J,0))</f>
        <v>0.16666666666666699</v>
      </c>
      <c r="F374" s="22"/>
      <c r="G374" s="22"/>
      <c r="H374" s="22"/>
      <c r="I374" s="22"/>
    </row>
    <row r="375" spans="1:9" x14ac:dyDescent="0.3">
      <c r="A375" s="22" t="s">
        <v>565</v>
      </c>
      <c r="B375" s="72">
        <f>INDEX(Region!K:K,MATCH($A375&amp;$A$364,Region!$J:$J,0))</f>
        <v>9.5238095238095205E-2</v>
      </c>
      <c r="C375" s="72">
        <f>INDEX(Region!L:L,MATCH($A375&amp;$A$364,Region!$J:$J,0))</f>
        <v>4.2857142857142899E-2</v>
      </c>
      <c r="D375" s="72">
        <f>INDEX(Region!M:M,MATCH($A375&amp;$A$364,Region!$J:$J,0))</f>
        <v>0.14851485148514901</v>
      </c>
      <c r="E375" s="72">
        <f>INDEX(Region!N:N,MATCH($A375&amp;$A$364,Region!$J:$J,0))</f>
        <v>8.3333333333333301E-2</v>
      </c>
      <c r="F375" s="22"/>
      <c r="G375" s="22"/>
      <c r="H375" s="22"/>
      <c r="I375" s="22"/>
    </row>
    <row r="376" spans="1:9" x14ac:dyDescent="0.3">
      <c r="A376" s="22" t="s">
        <v>566</v>
      </c>
      <c r="B376" s="72">
        <f>INDEX(Region!K:K,MATCH($A376&amp;$A$364,Region!$J:$J,0))</f>
        <v>0</v>
      </c>
      <c r="C376" s="72">
        <f>INDEX(Region!L:L,MATCH($A376&amp;$A$364,Region!$J:$J,0))</f>
        <v>0</v>
      </c>
      <c r="D376" s="72">
        <f>INDEX(Region!M:M,MATCH($A376&amp;$A$364,Region!$J:$J,0))</f>
        <v>0</v>
      </c>
      <c r="E376" s="72">
        <f>INDEX(Region!N:N,MATCH($A376&amp;$A$364,Region!$J:$J,0))</f>
        <v>0</v>
      </c>
      <c r="F376" s="22"/>
      <c r="G376" s="22"/>
      <c r="H376" s="22"/>
      <c r="I376" s="22"/>
    </row>
    <row r="377" spans="1:9" x14ac:dyDescent="0.3">
      <c r="A377" s="22" t="s">
        <v>567</v>
      </c>
      <c r="B377" s="72">
        <f>INDEX(Region!K:K,MATCH($A377&amp;$A$364,Region!$J:$J,0))</f>
        <v>3.1746031746031703E-2</v>
      </c>
      <c r="C377" s="72">
        <f>INDEX(Region!L:L,MATCH($A377&amp;$A$364,Region!$J:$J,0))</f>
        <v>0</v>
      </c>
      <c r="D377" s="72">
        <f>INDEX(Region!M:M,MATCH($A377&amp;$A$364,Region!$J:$J,0))</f>
        <v>0</v>
      </c>
      <c r="E377" s="72">
        <f>INDEX(Region!N:N,MATCH($A377&amp;$A$364,Region!$J:$J,0))</f>
        <v>0</v>
      </c>
      <c r="F377" s="22"/>
      <c r="G377" s="22"/>
      <c r="H377" s="22"/>
      <c r="I377" s="22"/>
    </row>
    <row r="378" spans="1:9" x14ac:dyDescent="0.3">
      <c r="A378" s="22" t="s">
        <v>568</v>
      </c>
      <c r="B378" s="72">
        <f>INDEX(Region!K:K,MATCH($A378&amp;$A$364,Region!$J:$J,0))</f>
        <v>1.58730158730159E-2</v>
      </c>
      <c r="C378" s="72">
        <f>INDEX(Region!L:L,MATCH($A378&amp;$A$364,Region!$J:$J,0))</f>
        <v>1.4285714285714299E-2</v>
      </c>
      <c r="D378" s="72">
        <f>INDEX(Region!M:M,MATCH($A378&amp;$A$364,Region!$J:$J,0))</f>
        <v>5.9405940594059403E-2</v>
      </c>
      <c r="E378" s="72">
        <f>INDEX(Region!N:N,MATCH($A378&amp;$A$364,Region!$J:$J,0))</f>
        <v>0</v>
      </c>
      <c r="F378" s="22"/>
      <c r="G378" s="22"/>
      <c r="H378" s="22"/>
      <c r="I378" s="22"/>
    </row>
    <row r="379" spans="1:9" x14ac:dyDescent="0.3">
      <c r="A379" s="22" t="s">
        <v>569</v>
      </c>
      <c r="B379" s="72">
        <f>INDEX(Region!K:K,MATCH($A379&amp;$A$364,Region!$J:$J,0))</f>
        <v>0</v>
      </c>
      <c r="C379" s="72">
        <f>INDEX(Region!L:L,MATCH($A379&amp;$A$364,Region!$J:$J,0))</f>
        <v>0</v>
      </c>
      <c r="D379" s="72">
        <f>INDEX(Region!M:M,MATCH($A379&amp;$A$364,Region!$J:$J,0))</f>
        <v>0</v>
      </c>
      <c r="E379" s="72">
        <f>INDEX(Region!N:N,MATCH($A379&amp;$A$364,Region!$J:$J,0))</f>
        <v>0</v>
      </c>
      <c r="F379" s="22"/>
      <c r="G379" s="22"/>
      <c r="H379" s="22"/>
      <c r="I379" s="22"/>
    </row>
    <row r="380" spans="1:9" x14ac:dyDescent="0.3">
      <c r="A380" s="22" t="s">
        <v>570</v>
      </c>
      <c r="B380" s="72">
        <f>INDEX(Region!K:K,MATCH($A380&amp;$A$364,Region!$J:$J,0))</f>
        <v>0</v>
      </c>
      <c r="C380" s="72">
        <f>INDEX(Region!L:L,MATCH($A380&amp;$A$364,Region!$J:$J,0))</f>
        <v>1.4285714285714299E-2</v>
      </c>
      <c r="D380" s="72">
        <f>INDEX(Region!M:M,MATCH($A380&amp;$A$364,Region!$J:$J,0))</f>
        <v>0</v>
      </c>
      <c r="E380" s="72">
        <f>INDEX(Region!N:N,MATCH($A380&amp;$A$364,Region!$J:$J,0))</f>
        <v>0</v>
      </c>
      <c r="F380" s="22"/>
      <c r="G380" s="22"/>
      <c r="H380" s="22"/>
      <c r="I380" s="22"/>
    </row>
    <row r="381" spans="1:9" x14ac:dyDescent="0.3">
      <c r="A381" s="22" t="s">
        <v>571</v>
      </c>
      <c r="B381" s="72">
        <f>INDEX(Region!K:K,MATCH($A381&amp;$A$364,Region!$J:$J,0))</f>
        <v>0</v>
      </c>
      <c r="C381" s="72">
        <f>INDEX(Region!L:L,MATCH($A381&amp;$A$364,Region!$J:$J,0))</f>
        <v>0</v>
      </c>
      <c r="D381" s="72">
        <f>INDEX(Region!M:M,MATCH($A381&amp;$A$364,Region!$J:$J,0))</f>
        <v>5.9405940594059403E-2</v>
      </c>
      <c r="E381" s="72">
        <f>INDEX(Region!N:N,MATCH($A381&amp;$A$364,Region!$J:$J,0))</f>
        <v>2.7777777777777801E-2</v>
      </c>
      <c r="F381" s="22"/>
      <c r="G381" s="22"/>
      <c r="H381" s="22"/>
      <c r="I381" s="22"/>
    </row>
    <row r="382" spans="1:9" x14ac:dyDescent="0.3">
      <c r="A382" s="22" t="s">
        <v>572</v>
      </c>
      <c r="B382" s="72">
        <f>INDEX(Region!K:K,MATCH($A382&amp;$A$364,Region!$J:$J,0))</f>
        <v>0</v>
      </c>
      <c r="C382" s="72">
        <f>INDEX(Region!L:L,MATCH($A382&amp;$A$364,Region!$J:$J,0))</f>
        <v>1.4285714285714299E-2</v>
      </c>
      <c r="D382" s="72">
        <f>INDEX(Region!M:M,MATCH($A382&amp;$A$364,Region!$J:$J,0))</f>
        <v>1.9801980198019799E-2</v>
      </c>
      <c r="E382" s="72">
        <f>INDEX(Region!N:N,MATCH($A382&amp;$A$364,Region!$J:$J,0))</f>
        <v>2.7777777777777801E-2</v>
      </c>
      <c r="F382" s="22"/>
      <c r="G382" s="22"/>
      <c r="H382" s="22"/>
      <c r="I382" s="22"/>
    </row>
    <row r="383" spans="1:9" x14ac:dyDescent="0.3">
      <c r="A383" s="73" t="s">
        <v>573</v>
      </c>
      <c r="B383" s="72">
        <f>INDEX(Region!K:K,MATCH($A383&amp;$A$364,Region!$J:$J,0))</f>
        <v>0</v>
      </c>
      <c r="C383" s="72">
        <f>INDEX(Region!L:L,MATCH($A383&amp;$A$364,Region!$J:$J,0))</f>
        <v>0</v>
      </c>
      <c r="D383" s="72">
        <f>INDEX(Region!M:M,MATCH($A383&amp;$A$364,Region!$J:$J,0))</f>
        <v>0</v>
      </c>
      <c r="E383" s="72">
        <f>INDEX(Region!N:N,MATCH($A383&amp;$A$364,Region!$J:$J,0))</f>
        <v>2.7777777777777801E-2</v>
      </c>
      <c r="F383" s="22"/>
      <c r="G383" s="22"/>
      <c r="H383" s="22"/>
      <c r="I383" s="22"/>
    </row>
    <row r="384" spans="1:9" x14ac:dyDescent="0.3">
      <c r="A384" s="67" t="s">
        <v>574</v>
      </c>
      <c r="B384" s="72">
        <f>INDEX(Region!K:K,MATCH($A384&amp;$A$364,Region!$J:$J,0))</f>
        <v>0</v>
      </c>
      <c r="C384" s="72">
        <f>INDEX(Region!L:L,MATCH($A384&amp;$A$364,Region!$J:$J,0))</f>
        <v>0</v>
      </c>
      <c r="D384" s="72">
        <f>INDEX(Region!M:M,MATCH($A384&amp;$A$364,Region!$J:$J,0))</f>
        <v>0</v>
      </c>
      <c r="E384" s="72">
        <f>INDEX(Region!N:N,MATCH($A384&amp;$A$364,Region!$J:$J,0))</f>
        <v>2.7777777777777801E-2</v>
      </c>
      <c r="F384" s="22"/>
      <c r="G384" s="22"/>
      <c r="H384" s="22"/>
      <c r="I384" s="22"/>
    </row>
    <row r="385" spans="1:10" x14ac:dyDescent="0.3">
      <c r="A385" s="67" t="s">
        <v>575</v>
      </c>
      <c r="B385" s="72">
        <f>INDEX(Region!K:K,MATCH($A385&amp;$A$364,Region!$J:$J,0))</f>
        <v>0</v>
      </c>
      <c r="C385" s="72">
        <f>INDEX(Region!L:L,MATCH($A385&amp;$A$364,Region!$J:$J,0))</f>
        <v>0</v>
      </c>
      <c r="D385" s="72">
        <f>INDEX(Region!M:M,MATCH($A385&amp;$A$364,Region!$J:$J,0))</f>
        <v>0</v>
      </c>
      <c r="E385" s="72">
        <f>INDEX(Region!N:N,MATCH($A385&amp;$A$364,Region!$J:$J,0))</f>
        <v>0</v>
      </c>
      <c r="F385" s="22"/>
      <c r="G385" s="22"/>
      <c r="H385" s="22"/>
      <c r="I385" s="22"/>
    </row>
    <row r="386" spans="1:10" x14ac:dyDescent="0.3">
      <c r="A386" s="22" t="s">
        <v>576</v>
      </c>
      <c r="B386" s="72">
        <f>INDEX(Region!K:K,MATCH($A386&amp;$A$364,Region!$J:$J,0))</f>
        <v>0</v>
      </c>
      <c r="C386" s="72">
        <f>INDEX(Region!L:L,MATCH($A386&amp;$A$364,Region!$J:$J,0))</f>
        <v>0</v>
      </c>
      <c r="D386" s="72">
        <f>INDEX(Region!M:M,MATCH($A386&amp;$A$364,Region!$J:$J,0))</f>
        <v>0</v>
      </c>
      <c r="E386" s="72">
        <f>INDEX(Region!N:N,MATCH($A386&amp;$A$364,Region!$J:$J,0))</f>
        <v>0</v>
      </c>
      <c r="F386" s="22"/>
      <c r="G386" s="22"/>
      <c r="H386" s="22"/>
      <c r="I386" s="22"/>
    </row>
    <row r="387" spans="1:10" x14ac:dyDescent="0.3">
      <c r="A387" s="22" t="s">
        <v>577</v>
      </c>
      <c r="B387" s="72">
        <f>INDEX(Region!K:K,MATCH($A387&amp;$A$364,Region!$J:$J,0))</f>
        <v>0</v>
      </c>
      <c r="C387" s="72">
        <f>INDEX(Region!L:L,MATCH($A387&amp;$A$364,Region!$J:$J,0))</f>
        <v>0</v>
      </c>
      <c r="D387" s="72">
        <f>INDEX(Region!M:M,MATCH($A387&amp;$A$364,Region!$J:$J,0))</f>
        <v>9.9009900990098994E-3</v>
      </c>
      <c r="E387" s="72">
        <f>INDEX(Region!N:N,MATCH($A387&amp;$A$364,Region!$J:$J,0))</f>
        <v>0</v>
      </c>
      <c r="F387" s="22"/>
      <c r="G387" s="22"/>
      <c r="H387" s="22"/>
      <c r="I387" s="22"/>
    </row>
    <row r="388" spans="1:10" x14ac:dyDescent="0.3">
      <c r="A388" s="22" t="s">
        <v>578</v>
      </c>
      <c r="B388" s="72">
        <f>INDEX(Region!K:K,MATCH($A388&amp;$A$364,Region!$J:$J,0))</f>
        <v>0</v>
      </c>
      <c r="C388" s="72">
        <f>INDEX(Region!L:L,MATCH($A388&amp;$A$364,Region!$J:$J,0))</f>
        <v>0</v>
      </c>
      <c r="D388" s="72">
        <f>INDEX(Region!M:M,MATCH($A388&amp;$A$364,Region!$J:$J,0))</f>
        <v>0</v>
      </c>
      <c r="E388" s="72">
        <f>INDEX(Region!N:N,MATCH($A388&amp;$A$364,Region!$J:$J,0))</f>
        <v>0</v>
      </c>
      <c r="F388" s="22"/>
      <c r="G388" s="22"/>
      <c r="H388" s="22"/>
      <c r="I388" s="22"/>
    </row>
    <row r="389" spans="1:10" x14ac:dyDescent="0.3">
      <c r="A389" s="22" t="s">
        <v>579</v>
      </c>
      <c r="B389" s="72">
        <f>INDEX(Region!K:K,MATCH($A389&amp;$A$364,Region!$J:$J,0))</f>
        <v>0</v>
      </c>
      <c r="C389" s="72">
        <f>INDEX(Region!L:L,MATCH($A389&amp;$A$364,Region!$J:$J,0))</f>
        <v>2.8571428571428598E-2</v>
      </c>
      <c r="D389" s="72">
        <f>INDEX(Region!M:M,MATCH($A389&amp;$A$364,Region!$J:$J,0))</f>
        <v>0</v>
      </c>
      <c r="E389" s="72">
        <f>INDEX(Region!N:N,MATCH($A389&amp;$A$364,Region!$J:$J,0))</f>
        <v>0</v>
      </c>
      <c r="F389" s="22"/>
      <c r="G389" s="22"/>
      <c r="H389" s="22"/>
      <c r="I389" s="22"/>
    </row>
    <row r="390" spans="1:10" x14ac:dyDescent="0.3">
      <c r="A390" s="22" t="s">
        <v>580</v>
      </c>
      <c r="B390" s="72">
        <f>INDEX(Region!K:K,MATCH($A390&amp;$A$364,Region!$J:$J,0))</f>
        <v>0</v>
      </c>
      <c r="C390" s="72">
        <f>INDEX(Region!L:L,MATCH($A390&amp;$A$364,Region!$J:$J,0))</f>
        <v>0</v>
      </c>
      <c r="D390" s="72">
        <f>INDEX(Region!M:M,MATCH($A390&amp;$A$364,Region!$J:$J,0))</f>
        <v>0</v>
      </c>
      <c r="E390" s="72">
        <f>INDEX(Region!N:N,MATCH($A390&amp;$A$364,Region!$J:$J,0))</f>
        <v>0</v>
      </c>
      <c r="F390" s="22"/>
      <c r="G390" s="22"/>
      <c r="H390" s="22"/>
      <c r="I390" s="22"/>
    </row>
    <row r="391" spans="1:10" x14ac:dyDescent="0.3">
      <c r="A391" s="22" t="s">
        <v>581</v>
      </c>
      <c r="B391" s="72">
        <f>INDEX(Region!K:K,MATCH($A391&amp;$A$364,Region!$J:$J,0))</f>
        <v>0</v>
      </c>
      <c r="C391" s="72">
        <f>INDEX(Region!L:L,MATCH($A391&amp;$A$364,Region!$J:$J,0))</f>
        <v>0</v>
      </c>
      <c r="D391" s="72">
        <f>INDEX(Region!M:M,MATCH($A391&amp;$A$364,Region!$J:$J,0))</f>
        <v>0</v>
      </c>
      <c r="E391" s="72">
        <f>INDEX(Region!N:N,MATCH($A391&amp;$A$364,Region!$J:$J,0))</f>
        <v>0</v>
      </c>
      <c r="F391" s="22"/>
      <c r="G391" s="22"/>
      <c r="H391" s="22"/>
      <c r="I391" s="22"/>
    </row>
    <row r="392" spans="1:10" x14ac:dyDescent="0.3">
      <c r="A392" s="22" t="s">
        <v>582</v>
      </c>
      <c r="B392" s="72">
        <f>INDEX(Region!K:K,MATCH($A392&amp;$A$364,Region!$J:$J,0))</f>
        <v>0</v>
      </c>
      <c r="C392" s="72">
        <f>INDEX(Region!L:L,MATCH($A392&amp;$A$364,Region!$J:$J,0))</f>
        <v>0</v>
      </c>
      <c r="D392" s="72">
        <f>INDEX(Region!M:M,MATCH($A392&amp;$A$364,Region!$J:$J,0))</f>
        <v>9.9009900990098994E-3</v>
      </c>
      <c r="E392" s="72">
        <f>INDEX(Region!N:N,MATCH($A392&amp;$A$364,Region!$J:$J,0))</f>
        <v>0</v>
      </c>
      <c r="F392" s="22"/>
      <c r="G392" s="22"/>
      <c r="H392" s="22"/>
      <c r="I392" s="22"/>
    </row>
    <row r="393" spans="1:10" x14ac:dyDescent="0.3">
      <c r="A393" s="22" t="s">
        <v>583</v>
      </c>
      <c r="B393" s="72">
        <f>INDEX(Region!K:K,MATCH($A393&amp;$A$364,Region!$J:$J,0))</f>
        <v>0</v>
      </c>
      <c r="C393" s="72">
        <f>INDEX(Region!L:L,MATCH($A393&amp;$A$364,Region!$J:$J,0))</f>
        <v>1.4285714285714299E-2</v>
      </c>
      <c r="D393" s="72">
        <f>INDEX(Region!M:M,MATCH($A393&amp;$A$364,Region!$J:$J,0))</f>
        <v>0</v>
      </c>
      <c r="E393" s="72">
        <f>INDEX(Region!N:N,MATCH($A393&amp;$A$364,Region!$J:$J,0))</f>
        <v>2.7777777777777801E-2</v>
      </c>
      <c r="F393" s="22"/>
      <c r="G393" s="22"/>
      <c r="H393" s="22"/>
      <c r="I393" s="22"/>
    </row>
    <row r="394" spans="1:10" x14ac:dyDescent="0.3">
      <c r="A394" s="22" t="s">
        <v>584</v>
      </c>
      <c r="B394" s="72">
        <f>INDEX(Region!K:K,MATCH($A394&amp;$A$364,Region!$J:$J,0))</f>
        <v>0</v>
      </c>
      <c r="C394" s="72">
        <f>INDEX(Region!L:L,MATCH($A394&amp;$A$364,Region!$J:$J,0))</f>
        <v>0</v>
      </c>
      <c r="D394" s="72">
        <f>INDEX(Region!M:M,MATCH($A394&amp;$A$364,Region!$J:$J,0))</f>
        <v>0</v>
      </c>
      <c r="E394" s="72">
        <f>INDEX(Region!N:N,MATCH($A394&amp;$A$364,Region!$J:$J,0))</f>
        <v>0</v>
      </c>
      <c r="F394" s="22"/>
      <c r="G394" s="22"/>
      <c r="H394" s="22"/>
      <c r="I394" s="22"/>
    </row>
    <row r="395" spans="1:10" x14ac:dyDescent="0.3">
      <c r="A395" s="22" t="s">
        <v>585</v>
      </c>
      <c r="B395" s="72">
        <v>0</v>
      </c>
      <c r="C395" s="72">
        <v>0</v>
      </c>
      <c r="D395" s="72">
        <v>0</v>
      </c>
      <c r="E395" s="72">
        <v>0</v>
      </c>
      <c r="F395" s="22"/>
      <c r="G395" s="22"/>
      <c r="H395" s="22"/>
      <c r="I395" s="22"/>
    </row>
    <row r="396" spans="1:10" x14ac:dyDescent="0.3">
      <c r="B396" s="22"/>
      <c r="C396" s="22"/>
      <c r="D396" s="22"/>
      <c r="E396" s="22"/>
      <c r="F396" s="22"/>
      <c r="G396" s="22"/>
      <c r="H396" s="22"/>
      <c r="I396" s="22"/>
    </row>
    <row r="397" spans="1:10" x14ac:dyDescent="0.3">
      <c r="B397" s="22"/>
      <c r="C397" s="22"/>
      <c r="D397" s="22"/>
      <c r="E397" s="22"/>
      <c r="F397" s="22"/>
      <c r="G397" s="22"/>
      <c r="H397" s="22"/>
      <c r="I397" s="22"/>
    </row>
    <row r="398" spans="1:10" x14ac:dyDescent="0.3">
      <c r="B398" s="22"/>
      <c r="C398" s="22"/>
      <c r="D398" s="22"/>
      <c r="E398" s="22"/>
      <c r="F398" s="22"/>
      <c r="G398" s="22"/>
      <c r="H398" s="22"/>
      <c r="I398" s="22"/>
    </row>
    <row r="399" spans="1:10" x14ac:dyDescent="0.3">
      <c r="A399" s="71" t="s">
        <v>515</v>
      </c>
      <c r="B399" s="22"/>
      <c r="C399" s="22"/>
      <c r="D399" s="22"/>
      <c r="E399" s="22"/>
      <c r="G399" s="22"/>
      <c r="H399" s="22"/>
      <c r="I399" s="22"/>
      <c r="J399" s="22"/>
    </row>
    <row r="400" spans="1:10" s="86" customFormat="1" x14ac:dyDescent="0.3">
      <c r="A400" s="84"/>
      <c r="B400" s="84"/>
      <c r="C400" s="84"/>
      <c r="D400" s="84"/>
      <c r="E400" s="84"/>
    </row>
    <row r="401" spans="1:10" ht="23" x14ac:dyDescent="0.3">
      <c r="B401" s="85" t="s">
        <v>504</v>
      </c>
      <c r="C401" s="85" t="s">
        <v>507</v>
      </c>
      <c r="D401" s="85" t="s">
        <v>505</v>
      </c>
      <c r="E401" s="85" t="s">
        <v>506</v>
      </c>
      <c r="F401" s="22"/>
      <c r="G401" s="22"/>
      <c r="H401" s="22"/>
      <c r="I401" s="22"/>
      <c r="J401" s="22"/>
    </row>
    <row r="402" spans="1:10" x14ac:dyDescent="0.3">
      <c r="A402" s="22" t="s">
        <v>557</v>
      </c>
      <c r="B402" s="72">
        <f>INDEX(Region!K:K,MATCH($A402&amp;$A$399,Region!$J:$J,0))</f>
        <v>0.61538461538461497</v>
      </c>
      <c r="C402" s="72">
        <f>INDEX(Region!L:L,MATCH($A402&amp;$A$399,Region!$J:$J,0))</f>
        <v>0.91176470588235303</v>
      </c>
      <c r="D402" s="72">
        <f>INDEX(Region!M:M,MATCH($A402&amp;$A$399,Region!$J:$J,0))</f>
        <v>0.875</v>
      </c>
      <c r="E402" s="72">
        <f>INDEX(Region!N:N,MATCH($A402&amp;$A$399,Region!$J:$J,0))</f>
        <v>1</v>
      </c>
      <c r="F402" s="22"/>
      <c r="G402" s="22"/>
      <c r="H402" s="22"/>
      <c r="I402" s="22"/>
    </row>
    <row r="403" spans="1:10" x14ac:dyDescent="0.3">
      <c r="A403" s="22" t="s">
        <v>558</v>
      </c>
      <c r="B403" s="72">
        <f>INDEX(Region!K:K,MATCH($A403&amp;$A$399,Region!$J:$J,0))</f>
        <v>0.15384615384615399</v>
      </c>
      <c r="C403" s="72">
        <f>INDEX(Region!L:L,MATCH($A403&amp;$A$399,Region!$J:$J,0))</f>
        <v>2.9411764705882401E-2</v>
      </c>
      <c r="D403" s="72">
        <f>INDEX(Region!M:M,MATCH($A403&amp;$A$399,Region!$J:$J,0))</f>
        <v>0.125</v>
      </c>
      <c r="E403" s="72">
        <f>INDEX(Region!N:N,MATCH($A403&amp;$A$399,Region!$J:$J,0))</f>
        <v>0</v>
      </c>
      <c r="F403" s="22"/>
      <c r="G403" s="22"/>
      <c r="H403" s="22"/>
      <c r="I403" s="22"/>
    </row>
    <row r="404" spans="1:10" x14ac:dyDescent="0.3">
      <c r="A404" s="22" t="s">
        <v>559</v>
      </c>
      <c r="B404" s="72">
        <f>INDEX(Region!K:K,MATCH($A404&amp;$A$399,Region!$J:$J,0))</f>
        <v>0</v>
      </c>
      <c r="C404" s="72">
        <f>INDEX(Region!L:L,MATCH($A404&amp;$A$399,Region!$J:$J,0))</f>
        <v>0</v>
      </c>
      <c r="D404" s="72">
        <f>INDEX(Region!M:M,MATCH($A404&amp;$A$399,Region!$J:$J,0))</f>
        <v>0</v>
      </c>
      <c r="E404" s="72">
        <f>INDEX(Region!N:N,MATCH($A404&amp;$A$399,Region!$J:$J,0))</f>
        <v>0</v>
      </c>
      <c r="F404" s="22"/>
      <c r="G404" s="22"/>
      <c r="H404" s="22"/>
      <c r="I404" s="22"/>
    </row>
    <row r="405" spans="1:10" x14ac:dyDescent="0.3">
      <c r="A405" s="22" t="s">
        <v>560</v>
      </c>
      <c r="B405" s="72">
        <f>INDEX(Region!K:K,MATCH($A405&amp;$A$399,Region!$J:$J,0))</f>
        <v>7.69230769230769E-2</v>
      </c>
      <c r="C405" s="72">
        <f>INDEX(Region!L:L,MATCH($A405&amp;$A$399,Region!$J:$J,0))</f>
        <v>0</v>
      </c>
      <c r="D405" s="72">
        <f>INDEX(Region!M:M,MATCH($A405&amp;$A$399,Region!$J:$J,0))</f>
        <v>0.125</v>
      </c>
      <c r="E405" s="72">
        <f>INDEX(Region!N:N,MATCH($A405&amp;$A$399,Region!$J:$J,0))</f>
        <v>0</v>
      </c>
      <c r="F405" s="22"/>
      <c r="G405" s="22"/>
      <c r="H405" s="22"/>
      <c r="I405" s="22"/>
    </row>
    <row r="406" spans="1:10" x14ac:dyDescent="0.3">
      <c r="A406" s="22" t="s">
        <v>561</v>
      </c>
      <c r="B406" s="72">
        <f>INDEX(Region!K:K,MATCH($A406&amp;$A$399,Region!$J:$J,0))</f>
        <v>0.15384615384615399</v>
      </c>
      <c r="C406" s="72">
        <f>INDEX(Region!L:L,MATCH($A406&amp;$A$399,Region!$J:$J,0))</f>
        <v>0</v>
      </c>
      <c r="D406" s="72">
        <f>INDEX(Region!M:M,MATCH($A406&amp;$A$399,Region!$J:$J,0))</f>
        <v>0.125</v>
      </c>
      <c r="E406" s="72">
        <f>INDEX(Region!N:N,MATCH($A406&amp;$A$399,Region!$J:$J,0))</f>
        <v>0</v>
      </c>
      <c r="F406" s="22"/>
      <c r="G406" s="22"/>
      <c r="H406" s="22"/>
      <c r="I406" s="22"/>
    </row>
    <row r="407" spans="1:10" x14ac:dyDescent="0.3">
      <c r="A407" s="22" t="s">
        <v>562</v>
      </c>
      <c r="B407" s="72">
        <f>INDEX(Region!K:K,MATCH($A407&amp;$A$399,Region!$J:$J,0))</f>
        <v>7.69230769230769E-2</v>
      </c>
      <c r="C407" s="72">
        <f>INDEX(Region!L:L,MATCH($A407&amp;$A$399,Region!$J:$J,0))</f>
        <v>0</v>
      </c>
      <c r="D407" s="72">
        <f>INDEX(Region!M:M,MATCH($A407&amp;$A$399,Region!$J:$J,0))</f>
        <v>0.125</v>
      </c>
      <c r="E407" s="72">
        <f>INDEX(Region!N:N,MATCH($A407&amp;$A$399,Region!$J:$J,0))</f>
        <v>0</v>
      </c>
      <c r="F407" s="22"/>
      <c r="G407" s="22"/>
      <c r="H407" s="22"/>
      <c r="I407" s="22"/>
    </row>
    <row r="408" spans="1:10" x14ac:dyDescent="0.3">
      <c r="A408" s="22" t="s">
        <v>563</v>
      </c>
      <c r="B408" s="72">
        <f>INDEX(Region!K:K,MATCH($A408&amp;$A$399,Region!$J:$J,0))</f>
        <v>7.69230769230769E-2</v>
      </c>
      <c r="C408" s="72">
        <f>INDEX(Region!L:L,MATCH($A408&amp;$A$399,Region!$J:$J,0))</f>
        <v>0</v>
      </c>
      <c r="D408" s="72">
        <f>INDEX(Region!M:M,MATCH($A408&amp;$A$399,Region!$J:$J,0))</f>
        <v>0</v>
      </c>
      <c r="E408" s="72">
        <f>INDEX(Region!N:N,MATCH($A408&amp;$A$399,Region!$J:$J,0))</f>
        <v>0</v>
      </c>
      <c r="F408" s="22"/>
      <c r="G408" s="22"/>
      <c r="H408" s="22"/>
      <c r="I408" s="22"/>
    </row>
    <row r="409" spans="1:10" x14ac:dyDescent="0.3">
      <c r="A409" s="22" t="s">
        <v>564</v>
      </c>
      <c r="B409" s="72">
        <f>INDEX(Region!K:K,MATCH($A409&amp;$A$399,Region!$J:$J,0))</f>
        <v>7.69230769230769E-2</v>
      </c>
      <c r="C409" s="72">
        <f>INDEX(Region!L:L,MATCH($A409&amp;$A$399,Region!$J:$J,0))</f>
        <v>0</v>
      </c>
      <c r="D409" s="72">
        <f>INDEX(Region!M:M,MATCH($A409&amp;$A$399,Region!$J:$J,0))</f>
        <v>0.125</v>
      </c>
      <c r="E409" s="72">
        <f>INDEX(Region!N:N,MATCH($A409&amp;$A$399,Region!$J:$J,0))</f>
        <v>0</v>
      </c>
      <c r="F409" s="22"/>
      <c r="G409" s="22"/>
      <c r="H409" s="22"/>
      <c r="I409" s="22"/>
    </row>
    <row r="410" spans="1:10" x14ac:dyDescent="0.3">
      <c r="A410" s="22" t="s">
        <v>565</v>
      </c>
      <c r="B410" s="72">
        <f>INDEX(Region!K:K,MATCH($A410&amp;$A$399,Region!$J:$J,0))</f>
        <v>7.69230769230769E-2</v>
      </c>
      <c r="C410" s="72">
        <f>INDEX(Region!L:L,MATCH($A410&amp;$A$399,Region!$J:$J,0))</f>
        <v>0</v>
      </c>
      <c r="D410" s="72">
        <f>INDEX(Region!M:M,MATCH($A410&amp;$A$399,Region!$J:$J,0))</f>
        <v>0.125</v>
      </c>
      <c r="E410" s="72">
        <f>INDEX(Region!N:N,MATCH($A410&amp;$A$399,Region!$J:$J,0))</f>
        <v>0</v>
      </c>
      <c r="F410" s="22"/>
      <c r="G410" s="22"/>
      <c r="H410" s="22"/>
      <c r="I410" s="22"/>
    </row>
    <row r="411" spans="1:10" x14ac:dyDescent="0.3">
      <c r="A411" s="22" t="s">
        <v>566</v>
      </c>
      <c r="B411" s="72">
        <f>INDEX(Region!K:K,MATCH($A411&amp;$A$399,Region!$J:$J,0))</f>
        <v>0.15384615384615399</v>
      </c>
      <c r="C411" s="72">
        <f>INDEX(Region!L:L,MATCH($A411&amp;$A$399,Region!$J:$J,0))</f>
        <v>0</v>
      </c>
      <c r="D411" s="72">
        <f>INDEX(Region!M:M,MATCH($A411&amp;$A$399,Region!$J:$J,0))</f>
        <v>0</v>
      </c>
      <c r="E411" s="72">
        <f>INDEX(Region!N:N,MATCH($A411&amp;$A$399,Region!$J:$J,0))</f>
        <v>0</v>
      </c>
      <c r="F411" s="22"/>
      <c r="G411" s="22"/>
      <c r="H411" s="22"/>
      <c r="I411" s="22"/>
    </row>
    <row r="412" spans="1:10" x14ac:dyDescent="0.3">
      <c r="A412" s="22" t="s">
        <v>567</v>
      </c>
      <c r="B412" s="72">
        <f>INDEX(Region!K:K,MATCH($A412&amp;$A$399,Region!$J:$J,0))</f>
        <v>0.15384615384615399</v>
      </c>
      <c r="C412" s="72">
        <f>INDEX(Region!L:L,MATCH($A412&amp;$A$399,Region!$J:$J,0))</f>
        <v>0</v>
      </c>
      <c r="D412" s="72">
        <f>INDEX(Region!M:M,MATCH($A412&amp;$A$399,Region!$J:$J,0))</f>
        <v>0</v>
      </c>
      <c r="E412" s="72">
        <f>INDEX(Region!N:N,MATCH($A412&amp;$A$399,Region!$J:$J,0))</f>
        <v>0</v>
      </c>
      <c r="F412" s="22"/>
      <c r="G412" s="22"/>
      <c r="H412" s="22"/>
      <c r="I412" s="22"/>
    </row>
    <row r="413" spans="1:10" x14ac:dyDescent="0.3">
      <c r="A413" s="22" t="s">
        <v>568</v>
      </c>
      <c r="B413" s="72">
        <f>INDEX(Region!K:K,MATCH($A413&amp;$A$399,Region!$J:$J,0))</f>
        <v>0</v>
      </c>
      <c r="C413" s="72">
        <f>INDEX(Region!L:L,MATCH($A413&amp;$A$399,Region!$J:$J,0))</f>
        <v>0</v>
      </c>
      <c r="D413" s="72">
        <f>INDEX(Region!M:M,MATCH($A413&amp;$A$399,Region!$J:$J,0))</f>
        <v>0</v>
      </c>
      <c r="E413" s="72">
        <f>INDEX(Region!N:N,MATCH($A413&amp;$A$399,Region!$J:$J,0))</f>
        <v>0</v>
      </c>
      <c r="F413" s="22"/>
      <c r="G413" s="22"/>
      <c r="H413" s="22"/>
      <c r="I413" s="22"/>
    </row>
    <row r="414" spans="1:10" x14ac:dyDescent="0.3">
      <c r="A414" s="22" t="s">
        <v>569</v>
      </c>
      <c r="B414" s="72">
        <f>INDEX(Region!K:K,MATCH($A414&amp;$A$399,Region!$J:$J,0))</f>
        <v>7.69230769230769E-2</v>
      </c>
      <c r="C414" s="72">
        <f>INDEX(Region!L:L,MATCH($A414&amp;$A$399,Region!$J:$J,0))</f>
        <v>0</v>
      </c>
      <c r="D414" s="72">
        <f>INDEX(Region!M:M,MATCH($A414&amp;$A$399,Region!$J:$J,0))</f>
        <v>0</v>
      </c>
      <c r="E414" s="72">
        <f>INDEX(Region!N:N,MATCH($A414&amp;$A$399,Region!$J:$J,0))</f>
        <v>0</v>
      </c>
      <c r="F414" s="22"/>
      <c r="G414" s="22"/>
      <c r="H414" s="22"/>
      <c r="I414" s="22"/>
    </row>
    <row r="415" spans="1:10" x14ac:dyDescent="0.3">
      <c r="A415" s="22" t="s">
        <v>570</v>
      </c>
      <c r="B415" s="72">
        <f>INDEX(Region!K:K,MATCH($A415&amp;$A$399,Region!$J:$J,0))</f>
        <v>0</v>
      </c>
      <c r="C415" s="72">
        <f>INDEX(Region!L:L,MATCH($A415&amp;$A$399,Region!$J:$J,0))</f>
        <v>0</v>
      </c>
      <c r="D415" s="72">
        <f>INDEX(Region!M:M,MATCH($A415&amp;$A$399,Region!$J:$J,0))</f>
        <v>0</v>
      </c>
      <c r="E415" s="72">
        <f>INDEX(Region!N:N,MATCH($A415&amp;$A$399,Region!$J:$J,0))</f>
        <v>0</v>
      </c>
      <c r="F415" s="22"/>
      <c r="G415" s="22"/>
      <c r="H415" s="22"/>
      <c r="I415" s="22"/>
    </row>
    <row r="416" spans="1:10" x14ac:dyDescent="0.3">
      <c r="A416" s="22" t="s">
        <v>571</v>
      </c>
      <c r="B416" s="72">
        <f>INDEX(Region!K:K,MATCH($A416&amp;$A$399,Region!$J:$J,0))</f>
        <v>0</v>
      </c>
      <c r="C416" s="72">
        <f>INDEX(Region!L:L,MATCH($A416&amp;$A$399,Region!$J:$J,0))</f>
        <v>0</v>
      </c>
      <c r="D416" s="72">
        <f>INDEX(Region!M:M,MATCH($A416&amp;$A$399,Region!$J:$J,0))</f>
        <v>0</v>
      </c>
      <c r="E416" s="72">
        <f>INDEX(Region!N:N,MATCH($A416&amp;$A$399,Region!$J:$J,0))</f>
        <v>0</v>
      </c>
      <c r="F416" s="22"/>
      <c r="G416" s="22"/>
      <c r="H416" s="22"/>
      <c r="I416" s="22"/>
    </row>
    <row r="417" spans="1:9" x14ac:dyDescent="0.3">
      <c r="A417" s="22" t="s">
        <v>572</v>
      </c>
      <c r="B417" s="72">
        <f>INDEX(Region!K:K,MATCH($A417&amp;$A$399,Region!$J:$J,0))</f>
        <v>0</v>
      </c>
      <c r="C417" s="72">
        <f>INDEX(Region!L:L,MATCH($A417&amp;$A$399,Region!$J:$J,0))</f>
        <v>0</v>
      </c>
      <c r="D417" s="72">
        <f>INDEX(Region!M:M,MATCH($A417&amp;$A$399,Region!$J:$J,0))</f>
        <v>0</v>
      </c>
      <c r="E417" s="72">
        <f>INDEX(Region!N:N,MATCH($A417&amp;$A$399,Region!$J:$J,0))</f>
        <v>0</v>
      </c>
      <c r="F417" s="22"/>
      <c r="G417" s="22"/>
      <c r="H417" s="22"/>
      <c r="I417" s="22"/>
    </row>
    <row r="418" spans="1:9" x14ac:dyDescent="0.3">
      <c r="A418" s="73" t="s">
        <v>573</v>
      </c>
      <c r="B418" s="72">
        <f>INDEX(Region!K:K,MATCH($A418&amp;$A$399,Region!$J:$J,0))</f>
        <v>7.69230769230769E-2</v>
      </c>
      <c r="C418" s="72">
        <f>INDEX(Region!L:L,MATCH($A418&amp;$A$399,Region!$J:$J,0))</f>
        <v>0</v>
      </c>
      <c r="D418" s="72">
        <f>INDEX(Region!M:M,MATCH($A418&amp;$A$399,Region!$J:$J,0))</f>
        <v>0</v>
      </c>
      <c r="E418" s="72">
        <f>INDEX(Region!N:N,MATCH($A418&amp;$A$399,Region!$J:$J,0))</f>
        <v>0</v>
      </c>
      <c r="F418" s="22"/>
      <c r="G418" s="22"/>
      <c r="H418" s="22"/>
      <c r="I418" s="22"/>
    </row>
    <row r="419" spans="1:9" x14ac:dyDescent="0.3">
      <c r="A419" s="67" t="s">
        <v>574</v>
      </c>
      <c r="B419" s="72">
        <f>INDEX(Region!K:K,MATCH($A419&amp;$A$399,Region!$J:$J,0))</f>
        <v>0</v>
      </c>
      <c r="C419" s="72">
        <f>INDEX(Region!L:L,MATCH($A419&amp;$A$399,Region!$J:$J,0))</f>
        <v>0</v>
      </c>
      <c r="D419" s="72">
        <f>INDEX(Region!M:M,MATCH($A419&amp;$A$399,Region!$J:$J,0))</f>
        <v>0</v>
      </c>
      <c r="E419" s="72">
        <f>INDEX(Region!N:N,MATCH($A419&amp;$A$399,Region!$J:$J,0))</f>
        <v>0</v>
      </c>
      <c r="F419" s="22"/>
      <c r="G419" s="22"/>
      <c r="H419" s="22"/>
      <c r="I419" s="22"/>
    </row>
    <row r="420" spans="1:9" x14ac:dyDescent="0.3">
      <c r="A420" s="67" t="s">
        <v>575</v>
      </c>
      <c r="B420" s="72">
        <f>INDEX(Region!K:K,MATCH($A420&amp;$A$399,Region!$J:$J,0))</f>
        <v>0</v>
      </c>
      <c r="C420" s="72">
        <f>INDEX(Region!L:L,MATCH($A420&amp;$A$399,Region!$J:$J,0))</f>
        <v>0</v>
      </c>
      <c r="D420" s="72">
        <f>INDEX(Region!M:M,MATCH($A420&amp;$A$399,Region!$J:$J,0))</f>
        <v>0</v>
      </c>
      <c r="E420" s="72">
        <f>INDEX(Region!N:N,MATCH($A420&amp;$A$399,Region!$J:$J,0))</f>
        <v>0</v>
      </c>
      <c r="F420" s="22"/>
      <c r="G420" s="22"/>
      <c r="H420" s="22"/>
      <c r="I420" s="22"/>
    </row>
    <row r="421" spans="1:9" x14ac:dyDescent="0.3">
      <c r="A421" s="22" t="s">
        <v>576</v>
      </c>
      <c r="B421" s="72">
        <f>INDEX(Region!K:K,MATCH($A421&amp;$A$399,Region!$J:$J,0))</f>
        <v>0</v>
      </c>
      <c r="C421" s="72">
        <f>INDEX(Region!L:L,MATCH($A421&amp;$A$399,Region!$J:$J,0))</f>
        <v>0</v>
      </c>
      <c r="D421" s="72">
        <f>INDEX(Region!M:M,MATCH($A421&amp;$A$399,Region!$J:$J,0))</f>
        <v>0</v>
      </c>
      <c r="E421" s="72">
        <f>INDEX(Region!N:N,MATCH($A421&amp;$A$399,Region!$J:$J,0))</f>
        <v>0</v>
      </c>
      <c r="F421" s="22"/>
      <c r="G421" s="22"/>
      <c r="H421" s="22"/>
      <c r="I421" s="22"/>
    </row>
    <row r="422" spans="1:9" x14ac:dyDescent="0.3">
      <c r="A422" s="22" t="s">
        <v>577</v>
      </c>
      <c r="B422" s="72">
        <f>INDEX(Region!K:K,MATCH($A422&amp;$A$399,Region!$J:$J,0))</f>
        <v>0</v>
      </c>
      <c r="C422" s="72">
        <f>INDEX(Region!L:L,MATCH($A422&amp;$A$399,Region!$J:$J,0))</f>
        <v>0</v>
      </c>
      <c r="D422" s="72">
        <f>INDEX(Region!M:M,MATCH($A422&amp;$A$399,Region!$J:$J,0))</f>
        <v>0</v>
      </c>
      <c r="E422" s="72">
        <f>INDEX(Region!N:N,MATCH($A422&amp;$A$399,Region!$J:$J,0))</f>
        <v>0</v>
      </c>
      <c r="F422" s="22"/>
      <c r="G422" s="22"/>
      <c r="H422" s="22"/>
      <c r="I422" s="22"/>
    </row>
    <row r="423" spans="1:9" x14ac:dyDescent="0.3">
      <c r="A423" s="22" t="s">
        <v>578</v>
      </c>
      <c r="B423" s="72">
        <f>INDEX(Region!K:K,MATCH($A423&amp;$A$399,Region!$J:$J,0))</f>
        <v>0</v>
      </c>
      <c r="C423" s="72">
        <f>INDEX(Region!L:L,MATCH($A423&amp;$A$399,Region!$J:$J,0))</f>
        <v>0</v>
      </c>
      <c r="D423" s="72">
        <f>INDEX(Region!M:M,MATCH($A423&amp;$A$399,Region!$J:$J,0))</f>
        <v>0</v>
      </c>
      <c r="E423" s="72">
        <f>INDEX(Region!N:N,MATCH($A423&amp;$A$399,Region!$J:$J,0))</f>
        <v>0</v>
      </c>
      <c r="F423" s="22"/>
      <c r="G423" s="22"/>
      <c r="H423" s="22"/>
      <c r="I423" s="22"/>
    </row>
    <row r="424" spans="1:9" x14ac:dyDescent="0.3">
      <c r="A424" s="22" t="s">
        <v>579</v>
      </c>
      <c r="B424" s="72">
        <f>INDEX(Region!K:K,MATCH($A424&amp;$A$399,Region!$J:$J,0))</f>
        <v>0</v>
      </c>
      <c r="C424" s="72">
        <f>INDEX(Region!L:L,MATCH($A424&amp;$A$399,Region!$J:$J,0))</f>
        <v>0</v>
      </c>
      <c r="D424" s="72">
        <f>INDEX(Region!M:M,MATCH($A424&amp;$A$399,Region!$J:$J,0))</f>
        <v>0</v>
      </c>
      <c r="E424" s="72">
        <f>INDEX(Region!N:N,MATCH($A424&amp;$A$399,Region!$J:$J,0))</f>
        <v>0</v>
      </c>
      <c r="F424" s="22"/>
      <c r="G424" s="22"/>
      <c r="H424" s="22"/>
      <c r="I424" s="22"/>
    </row>
    <row r="425" spans="1:9" x14ac:dyDescent="0.3">
      <c r="A425" s="22" t="s">
        <v>580</v>
      </c>
      <c r="B425" s="72">
        <f>INDEX(Region!K:K,MATCH($A425&amp;$A$399,Region!$J:$J,0))</f>
        <v>0</v>
      </c>
      <c r="C425" s="72">
        <f>INDEX(Region!L:L,MATCH($A425&amp;$A$399,Region!$J:$J,0))</f>
        <v>0</v>
      </c>
      <c r="D425" s="72">
        <f>INDEX(Region!M:M,MATCH($A425&amp;$A$399,Region!$J:$J,0))</f>
        <v>0</v>
      </c>
      <c r="E425" s="72">
        <f>INDEX(Region!N:N,MATCH($A425&amp;$A$399,Region!$J:$J,0))</f>
        <v>0</v>
      </c>
      <c r="F425" s="22"/>
      <c r="G425" s="22"/>
      <c r="H425" s="22"/>
      <c r="I425" s="22"/>
    </row>
    <row r="426" spans="1:9" x14ac:dyDescent="0.3">
      <c r="A426" s="22" t="s">
        <v>581</v>
      </c>
      <c r="B426" s="72">
        <f>INDEX(Region!K:K,MATCH($A426&amp;$A$399,Region!$J:$J,0))</f>
        <v>7.69230769230769E-2</v>
      </c>
      <c r="C426" s="72">
        <f>INDEX(Region!L:L,MATCH($A426&amp;$A$399,Region!$J:$J,0))</f>
        <v>0</v>
      </c>
      <c r="D426" s="72">
        <f>INDEX(Region!M:M,MATCH($A426&amp;$A$399,Region!$J:$J,0))</f>
        <v>0</v>
      </c>
      <c r="E426" s="72">
        <f>INDEX(Region!N:N,MATCH($A426&amp;$A$399,Region!$J:$J,0))</f>
        <v>0</v>
      </c>
      <c r="F426" s="22"/>
      <c r="G426" s="22"/>
      <c r="H426" s="22"/>
      <c r="I426" s="22"/>
    </row>
    <row r="427" spans="1:9" x14ac:dyDescent="0.3">
      <c r="A427" s="22" t="s">
        <v>582</v>
      </c>
      <c r="B427" s="72">
        <f>INDEX(Region!K:K,MATCH($A427&amp;$A$399,Region!$J:$J,0))</f>
        <v>7.69230769230769E-2</v>
      </c>
      <c r="C427" s="72">
        <f>INDEX(Region!L:L,MATCH($A427&amp;$A$399,Region!$J:$J,0))</f>
        <v>0</v>
      </c>
      <c r="D427" s="72">
        <f>INDEX(Region!M:M,MATCH($A427&amp;$A$399,Region!$J:$J,0))</f>
        <v>0</v>
      </c>
      <c r="E427" s="72">
        <f>INDEX(Region!N:N,MATCH($A427&amp;$A$399,Region!$J:$J,0))</f>
        <v>0</v>
      </c>
      <c r="F427" s="22"/>
      <c r="G427" s="22"/>
      <c r="H427" s="22"/>
      <c r="I427" s="22"/>
    </row>
    <row r="428" spans="1:9" x14ac:dyDescent="0.3">
      <c r="A428" s="22" t="s">
        <v>583</v>
      </c>
      <c r="B428" s="72">
        <f>INDEX(Region!K:K,MATCH($A428&amp;$A$399,Region!$J:$J,0))</f>
        <v>0</v>
      </c>
      <c r="C428" s="72">
        <f>INDEX(Region!L:L,MATCH($A428&amp;$A$399,Region!$J:$J,0))</f>
        <v>0</v>
      </c>
      <c r="D428" s="72">
        <f>INDEX(Region!M:M,MATCH($A428&amp;$A$399,Region!$J:$J,0))</f>
        <v>0</v>
      </c>
      <c r="E428" s="72">
        <f>INDEX(Region!N:N,MATCH($A428&amp;$A$399,Region!$J:$J,0))</f>
        <v>0</v>
      </c>
      <c r="F428" s="22"/>
      <c r="G428" s="22"/>
      <c r="H428" s="22"/>
      <c r="I428" s="22"/>
    </row>
    <row r="429" spans="1:9" x14ac:dyDescent="0.3">
      <c r="A429" s="22" t="s">
        <v>584</v>
      </c>
      <c r="B429" s="72">
        <f>INDEX(Region!K:K,MATCH($A429&amp;$A$399,Region!$J:$J,0))</f>
        <v>0</v>
      </c>
      <c r="C429" s="72">
        <f>INDEX(Region!L:L,MATCH($A429&amp;$A$399,Region!$J:$J,0))</f>
        <v>5.8823529411764698E-2</v>
      </c>
      <c r="D429" s="72">
        <f>INDEX(Region!M:M,MATCH($A429&amp;$A$399,Region!$J:$J,0))</f>
        <v>0</v>
      </c>
      <c r="E429" s="72">
        <f>INDEX(Region!N:N,MATCH($A429&amp;$A$399,Region!$J:$J,0))</f>
        <v>0</v>
      </c>
      <c r="F429" s="22"/>
      <c r="G429" s="22"/>
      <c r="H429" s="22"/>
      <c r="I429" s="22"/>
    </row>
    <row r="430" spans="1:9" x14ac:dyDescent="0.3">
      <c r="A430" s="22" t="s">
        <v>585</v>
      </c>
      <c r="B430" s="72">
        <f>INDEX(Region!K:K,MATCH($A430&amp;$A$399,Region!$J:$J,0))</f>
        <v>0</v>
      </c>
      <c r="C430" s="72">
        <f>INDEX(Region!L:L,MATCH($A430&amp;$A$399,Region!$J:$J,0))</f>
        <v>0</v>
      </c>
      <c r="D430" s="72">
        <f>INDEX(Region!M:M,MATCH($A430&amp;$A$399,Region!$J:$J,0))</f>
        <v>0</v>
      </c>
      <c r="E430" s="72">
        <f>INDEX(Region!N:N,MATCH($A430&amp;$A$399,Region!$J:$J,0))</f>
        <v>0</v>
      </c>
      <c r="F430" s="22"/>
      <c r="G430" s="22"/>
      <c r="H430" s="22"/>
      <c r="I430" s="22"/>
    </row>
    <row r="431" spans="1:9" x14ac:dyDescent="0.3">
      <c r="B431" s="22"/>
      <c r="C431" s="22"/>
      <c r="D431" s="22"/>
      <c r="E431" s="22"/>
      <c r="F431" s="22"/>
      <c r="G431" s="22"/>
      <c r="H431" s="22"/>
      <c r="I431" s="22"/>
    </row>
    <row r="432" spans="1:9" x14ac:dyDescent="0.3">
      <c r="B432" s="22"/>
      <c r="C432" s="22"/>
      <c r="D432" s="22"/>
      <c r="E432" s="22"/>
      <c r="F432" s="22"/>
      <c r="G432" s="22"/>
      <c r="H432" s="22"/>
      <c r="I432" s="22"/>
    </row>
    <row r="433" spans="1:10" x14ac:dyDescent="0.3">
      <c r="B433" s="22"/>
      <c r="C433" s="22"/>
      <c r="D433" s="22"/>
      <c r="E433" s="22"/>
      <c r="F433" s="22"/>
      <c r="G433" s="22"/>
      <c r="H433" s="22"/>
      <c r="I433" s="22"/>
    </row>
    <row r="434" spans="1:10" x14ac:dyDescent="0.3">
      <c r="B434" s="22"/>
      <c r="C434" s="22"/>
      <c r="D434" s="22"/>
      <c r="E434" s="22"/>
      <c r="F434" s="22"/>
      <c r="G434" s="22"/>
      <c r="H434" s="22"/>
      <c r="I434" s="22"/>
    </row>
    <row r="435" spans="1:10" x14ac:dyDescent="0.3">
      <c r="A435" s="69" t="s">
        <v>248</v>
      </c>
      <c r="B435" s="22"/>
      <c r="C435" s="22"/>
      <c r="D435" s="22"/>
      <c r="E435" s="22"/>
      <c r="F435" s="22"/>
      <c r="G435" s="22"/>
      <c r="H435" s="22"/>
      <c r="I435" s="22"/>
    </row>
    <row r="436" spans="1:10" x14ac:dyDescent="0.3">
      <c r="A436" s="75" t="s">
        <v>763</v>
      </c>
      <c r="B436" s="22"/>
      <c r="C436" s="22"/>
      <c r="D436" s="22"/>
      <c r="E436" s="22"/>
      <c r="F436" s="22"/>
      <c r="G436" s="22"/>
      <c r="H436" s="22"/>
      <c r="I436" s="22"/>
    </row>
    <row r="437" spans="1:10" x14ac:dyDescent="0.3">
      <c r="B437" s="22"/>
      <c r="C437" s="22"/>
      <c r="D437" s="22"/>
      <c r="E437" s="22"/>
      <c r="F437" s="22"/>
      <c r="G437" s="22"/>
      <c r="H437" s="22"/>
      <c r="I437" s="22"/>
    </row>
    <row r="438" spans="1:10" x14ac:dyDescent="0.3">
      <c r="B438" s="22"/>
      <c r="C438" s="22"/>
      <c r="D438" s="22"/>
      <c r="E438" s="22"/>
      <c r="F438" s="22"/>
      <c r="G438" s="22"/>
      <c r="H438" s="22"/>
      <c r="I438" s="22"/>
    </row>
    <row r="439" spans="1:10" x14ac:dyDescent="0.3">
      <c r="A439" s="71" t="s">
        <v>509</v>
      </c>
      <c r="B439" s="22"/>
      <c r="C439" s="22"/>
      <c r="D439" s="22"/>
      <c r="E439" s="22"/>
      <c r="G439" s="22"/>
      <c r="H439" s="22"/>
      <c r="I439" s="22"/>
      <c r="J439" s="22"/>
    </row>
    <row r="440" spans="1:10" s="86" customFormat="1" x14ac:dyDescent="0.3">
      <c r="A440" s="84"/>
      <c r="B440" s="84"/>
      <c r="C440" s="84"/>
      <c r="D440" s="84"/>
      <c r="E440" s="84"/>
    </row>
    <row r="441" spans="1:10" ht="23" x14ac:dyDescent="0.3">
      <c r="B441" s="85" t="s">
        <v>504</v>
      </c>
      <c r="C441" s="85" t="s">
        <v>507</v>
      </c>
      <c r="D441" s="85" t="s">
        <v>505</v>
      </c>
      <c r="E441" s="85" t="s">
        <v>506</v>
      </c>
      <c r="F441" s="22"/>
      <c r="G441" s="22"/>
      <c r="H441" s="22"/>
      <c r="I441" s="22"/>
      <c r="J441" s="22"/>
    </row>
    <row r="442" spans="1:10" x14ac:dyDescent="0.3">
      <c r="A442" s="22" t="s">
        <v>247</v>
      </c>
      <c r="B442" s="72">
        <f>INDEX(Region!K:K,MATCH($A442&amp;$A$439,Region!$J:$J,0))</f>
        <v>5.8060555918238402E-2</v>
      </c>
      <c r="C442" s="72">
        <f>INDEX(Region!L:L,MATCH($A442&amp;$A$439,Region!$J:$J,0))</f>
        <v>5.8684026548328001E-2</v>
      </c>
      <c r="D442" s="72">
        <f>INDEX(Region!M:M,MATCH($A442&amp;$A$439,Region!$J:$J,0))</f>
        <v>0.165867934429623</v>
      </c>
      <c r="E442" s="72">
        <f>INDEX(Region!N:N,MATCH($A442&amp;$A$439,Region!$J:$J,0))</f>
        <v>9.0055056606413803E-2</v>
      </c>
      <c r="F442" s="22"/>
      <c r="G442" s="22"/>
      <c r="H442" s="22"/>
      <c r="I442" s="22"/>
    </row>
    <row r="443" spans="1:10" x14ac:dyDescent="0.3">
      <c r="A443" s="22" t="s">
        <v>246</v>
      </c>
      <c r="B443" s="72">
        <f>INDEX(Region!K:K,MATCH($A443&amp;$A$439,Region!$J:$J,0))</f>
        <v>0.92609655314740702</v>
      </c>
      <c r="C443" s="72">
        <f>INDEX(Region!L:L,MATCH($A443&amp;$A$439,Region!$J:$J,0))</f>
        <v>0.89977857610272904</v>
      </c>
      <c r="D443" s="72">
        <f>INDEX(Region!M:M,MATCH($A443&amp;$A$439,Region!$J:$J,0))</f>
        <v>0.78685412066187899</v>
      </c>
      <c r="E443" s="72">
        <f>INDEX(Region!N:N,MATCH($A443&amp;$A$439,Region!$J:$J,0))</f>
        <v>0.90032892429939304</v>
      </c>
      <c r="F443" s="22"/>
      <c r="G443" s="22"/>
      <c r="H443" s="22"/>
      <c r="I443" s="22"/>
    </row>
    <row r="444" spans="1:10" x14ac:dyDescent="0.3">
      <c r="A444" s="22" t="s">
        <v>245</v>
      </c>
      <c r="B444" s="72">
        <f>INDEX(Region!K:K,MATCH($A444&amp;$A$439,Region!$J:$J,0))</f>
        <v>1.5842890934355001E-2</v>
      </c>
      <c r="C444" s="72">
        <f>INDEX(Region!L:L,MATCH($A444&amp;$A$439,Region!$J:$J,0))</f>
        <v>3.9963317442034303E-2</v>
      </c>
      <c r="D444" s="72">
        <f>INDEX(Region!M:M,MATCH($A444&amp;$A$439,Region!$J:$J,0))</f>
        <v>4.4867799647575202E-2</v>
      </c>
      <c r="E444" s="72">
        <f>INDEX(Region!N:N,MATCH($A444&amp;$A$439,Region!$J:$J,0))</f>
        <v>9.6160190941932695E-3</v>
      </c>
      <c r="F444" s="22"/>
      <c r="G444" s="22"/>
      <c r="H444" s="22"/>
      <c r="I444" s="22"/>
    </row>
    <row r="445" spans="1:10" x14ac:dyDescent="0.3">
      <c r="A445" s="29" t="s">
        <v>244</v>
      </c>
      <c r="B445" s="72">
        <f>INDEX(Region!K:K,MATCH($A445&amp;$A$439,Region!$J:$J,0))</f>
        <v>0</v>
      </c>
      <c r="C445" s="72">
        <f>INDEX(Region!L:L,MATCH($A445&amp;$A$439,Region!$J:$J,0))</f>
        <v>1.5740799069087401E-3</v>
      </c>
      <c r="D445" s="72">
        <f>INDEX(Region!M:M,MATCH($A445&amp;$A$439,Region!$J:$J,0))</f>
        <v>2.4101452609234702E-3</v>
      </c>
      <c r="E445" s="72">
        <f>INDEX(Region!N:N,MATCH($A445&amp;$A$439,Region!$J:$J,0))</f>
        <v>0</v>
      </c>
      <c r="F445" s="22"/>
      <c r="G445" s="22"/>
      <c r="H445" s="22"/>
      <c r="I445" s="22"/>
    </row>
    <row r="446" spans="1:10" x14ac:dyDescent="0.3">
      <c r="B446" s="22"/>
      <c r="C446" s="22"/>
      <c r="D446" s="22"/>
      <c r="E446" s="22"/>
      <c r="F446" s="22"/>
      <c r="G446" s="22"/>
      <c r="H446" s="22"/>
      <c r="I446" s="22"/>
    </row>
    <row r="447" spans="1:10" x14ac:dyDescent="0.3">
      <c r="B447" s="22"/>
      <c r="C447" s="22"/>
      <c r="D447" s="22"/>
      <c r="E447" s="22"/>
      <c r="F447" s="22"/>
      <c r="G447" s="22"/>
      <c r="H447" s="22"/>
      <c r="I447" s="22"/>
    </row>
    <row r="448" spans="1:10" x14ac:dyDescent="0.3">
      <c r="B448" s="22"/>
      <c r="C448" s="22"/>
      <c r="D448" s="22"/>
      <c r="E448" s="22"/>
      <c r="F448" s="22"/>
      <c r="G448" s="22"/>
      <c r="H448" s="22"/>
      <c r="I448" s="22"/>
    </row>
    <row r="449" spans="1:10" x14ac:dyDescent="0.3">
      <c r="A449" s="71" t="s">
        <v>512</v>
      </c>
      <c r="B449" s="22"/>
      <c r="C449" s="22"/>
      <c r="D449" s="22"/>
      <c r="E449" s="22"/>
      <c r="G449" s="22"/>
      <c r="H449" s="22"/>
      <c r="I449" s="22"/>
      <c r="J449" s="22"/>
    </row>
    <row r="450" spans="1:10" s="86" customFormat="1" x14ac:dyDescent="0.3">
      <c r="A450" s="84"/>
      <c r="B450" s="84"/>
      <c r="C450" s="84"/>
      <c r="D450" s="84"/>
      <c r="E450" s="84"/>
    </row>
    <row r="451" spans="1:10" ht="23" x14ac:dyDescent="0.3">
      <c r="B451" s="85" t="s">
        <v>504</v>
      </c>
      <c r="C451" s="85" t="s">
        <v>507</v>
      </c>
      <c r="D451" s="85" t="s">
        <v>505</v>
      </c>
      <c r="E451" s="85" t="s">
        <v>506</v>
      </c>
      <c r="F451" s="22"/>
      <c r="G451" s="22"/>
      <c r="H451" s="22"/>
      <c r="I451" s="22"/>
      <c r="J451" s="22"/>
    </row>
    <row r="452" spans="1:10" x14ac:dyDescent="0.3">
      <c r="A452" s="22" t="s">
        <v>247</v>
      </c>
      <c r="B452" s="72">
        <f>INDEX(Region!K:K,MATCH($A452&amp;$A$449,Region!$J:$J,0))</f>
        <v>0.08</v>
      </c>
      <c r="C452" s="72">
        <f>INDEX(Region!L:L,MATCH($A452&amp;$A$449,Region!$J:$J,0))</f>
        <v>0.136904761904762</v>
      </c>
      <c r="D452" s="72">
        <f>INDEX(Region!M:M,MATCH($A452&amp;$A$449,Region!$J:$J,0))</f>
        <v>0.38071065989847702</v>
      </c>
      <c r="E452" s="72">
        <f>INDEX(Region!N:N,MATCH($A452&amp;$A$449,Region!$J:$J,0))</f>
        <v>0.194444444444444</v>
      </c>
      <c r="F452" s="22"/>
      <c r="G452" s="22"/>
      <c r="H452" s="22"/>
      <c r="I452" s="22"/>
    </row>
    <row r="453" spans="1:10" x14ac:dyDescent="0.3">
      <c r="A453" s="22" t="s">
        <v>246</v>
      </c>
      <c r="B453" s="72">
        <f>INDEX(Region!K:K,MATCH($A453&amp;$A$449,Region!$J:$J,0))</f>
        <v>0.90285714285714302</v>
      </c>
      <c r="C453" s="72">
        <f>INDEX(Region!L:L,MATCH($A453&amp;$A$449,Region!$J:$J,0))</f>
        <v>0.78571428571428603</v>
      </c>
      <c r="D453" s="72">
        <f>INDEX(Region!M:M,MATCH($A453&amp;$A$449,Region!$J:$J,0))</f>
        <v>0.59390862944162404</v>
      </c>
      <c r="E453" s="72">
        <f>INDEX(Region!N:N,MATCH($A453&amp;$A$449,Region!$J:$J,0))</f>
        <v>0.80555555555555503</v>
      </c>
      <c r="F453" s="22"/>
      <c r="G453" s="22"/>
      <c r="H453" s="22"/>
      <c r="I453" s="22"/>
    </row>
    <row r="454" spans="1:10" x14ac:dyDescent="0.3">
      <c r="A454" s="22" t="s">
        <v>245</v>
      </c>
      <c r="B454" s="72">
        <f>INDEX(Region!K:K,MATCH($A454&amp;$A$449,Region!$J:$J,0))</f>
        <v>1.7142857142857099E-2</v>
      </c>
      <c r="C454" s="72">
        <f>INDEX(Region!L:L,MATCH($A454&amp;$A$449,Region!$J:$J,0))</f>
        <v>7.7380952380952397E-2</v>
      </c>
      <c r="D454" s="72">
        <f>INDEX(Region!M:M,MATCH($A454&amp;$A$449,Region!$J:$J,0))</f>
        <v>2.5380710659898501E-2</v>
      </c>
      <c r="E454" s="72">
        <f>INDEX(Region!N:N,MATCH($A454&amp;$A$449,Region!$J:$J,0))</f>
        <v>0</v>
      </c>
      <c r="F454" s="22"/>
      <c r="G454" s="22"/>
      <c r="H454" s="22"/>
      <c r="I454" s="22"/>
    </row>
    <row r="455" spans="1:10" x14ac:dyDescent="0.3">
      <c r="A455" s="29" t="s">
        <v>244</v>
      </c>
      <c r="B455" s="72">
        <f>INDEX(Region!K:K,MATCH($A455&amp;$A$449,Region!$J:$J,0))</f>
        <v>0</v>
      </c>
      <c r="C455" s="72">
        <f>INDEX(Region!L:L,MATCH($A455&amp;$A$449,Region!$J:$J,0))</f>
        <v>0</v>
      </c>
      <c r="D455" s="72">
        <f>INDEX(Region!M:M,MATCH($A455&amp;$A$449,Region!$J:$J,0))</f>
        <v>0</v>
      </c>
      <c r="E455" s="72">
        <f>INDEX(Region!N:N,MATCH($A455&amp;$A$449,Region!$J:$J,0))</f>
        <v>0</v>
      </c>
      <c r="F455" s="22"/>
      <c r="G455" s="22"/>
      <c r="H455" s="22"/>
      <c r="I455" s="22"/>
    </row>
    <row r="456" spans="1:10" x14ac:dyDescent="0.3">
      <c r="B456" s="22"/>
      <c r="C456" s="22"/>
      <c r="D456" s="22"/>
      <c r="E456" s="22"/>
      <c r="F456" s="22"/>
      <c r="G456" s="22"/>
      <c r="H456" s="22"/>
      <c r="I456" s="22"/>
    </row>
    <row r="457" spans="1:10" x14ac:dyDescent="0.3">
      <c r="B457" s="22"/>
      <c r="C457" s="22"/>
      <c r="D457" s="22"/>
      <c r="E457" s="22"/>
      <c r="F457" s="22"/>
      <c r="G457" s="22"/>
      <c r="H457" s="22"/>
      <c r="I457" s="22"/>
    </row>
    <row r="458" spans="1:10" x14ac:dyDescent="0.3">
      <c r="B458" s="22"/>
      <c r="C458" s="22"/>
      <c r="D458" s="22"/>
      <c r="E458" s="22"/>
      <c r="F458" s="22"/>
      <c r="G458" s="22"/>
      <c r="H458" s="22"/>
      <c r="I458" s="22"/>
    </row>
    <row r="459" spans="1:10" x14ac:dyDescent="0.3">
      <c r="A459" s="71" t="s">
        <v>515</v>
      </c>
      <c r="B459" s="22"/>
      <c r="C459" s="22"/>
      <c r="D459" s="22"/>
      <c r="E459" s="22"/>
      <c r="G459" s="22"/>
      <c r="H459" s="22"/>
      <c r="I459" s="22"/>
      <c r="J459" s="22"/>
    </row>
    <row r="460" spans="1:10" s="86" customFormat="1" x14ac:dyDescent="0.3">
      <c r="A460" s="84"/>
      <c r="B460" s="84"/>
      <c r="C460" s="84"/>
      <c r="D460" s="84"/>
      <c r="E460" s="84"/>
    </row>
    <row r="461" spans="1:10" ht="23" x14ac:dyDescent="0.3">
      <c r="B461" s="85" t="s">
        <v>504</v>
      </c>
      <c r="C461" s="85" t="s">
        <v>507</v>
      </c>
      <c r="D461" s="85" t="s">
        <v>505</v>
      </c>
      <c r="E461" s="85" t="s">
        <v>506</v>
      </c>
      <c r="F461" s="22"/>
      <c r="G461" s="22"/>
      <c r="H461" s="22"/>
      <c r="I461" s="22"/>
      <c r="J461" s="22"/>
    </row>
    <row r="462" spans="1:10" x14ac:dyDescent="0.3">
      <c r="A462" s="22" t="s">
        <v>247</v>
      </c>
      <c r="B462" s="72">
        <f>INDEX(Region!K:K,MATCH($A462&amp;$A$459,Region!$J:$J,0))</f>
        <v>3.6036036036036001E-2</v>
      </c>
      <c r="C462" s="72">
        <f>INDEX(Region!L:L,MATCH($A462&amp;$A$449,Region!$J:$J,0))</f>
        <v>0.136904761904762</v>
      </c>
      <c r="D462" s="72">
        <f>INDEX(Region!M:M,MATCH($A462&amp;$A$449,Region!$J:$J,0))</f>
        <v>0.38071065989847702</v>
      </c>
      <c r="E462" s="72">
        <f>INDEX(Region!N:N,MATCH($A462&amp;$A$449,Region!$J:$J,0))</f>
        <v>0.194444444444444</v>
      </c>
      <c r="F462" s="22"/>
      <c r="G462" s="22"/>
      <c r="H462" s="22"/>
      <c r="I462" s="22"/>
    </row>
    <row r="463" spans="1:10" x14ac:dyDescent="0.3">
      <c r="A463" s="22" t="s">
        <v>246</v>
      </c>
      <c r="B463" s="72">
        <f>INDEX(Region!K:K,MATCH($A463&amp;$A$459,Region!$J:$J,0))</f>
        <v>0.90990990990991005</v>
      </c>
      <c r="C463" s="72">
        <f>INDEX(Region!L:L,MATCH($A463&amp;$A$449,Region!$J:$J,0))</f>
        <v>0.78571428571428603</v>
      </c>
      <c r="D463" s="72">
        <f>INDEX(Region!M:M,MATCH($A463&amp;$A$449,Region!$J:$J,0))</f>
        <v>0.59390862944162404</v>
      </c>
      <c r="E463" s="72">
        <f>INDEX(Region!N:N,MATCH($A463&amp;$A$449,Region!$J:$J,0))</f>
        <v>0.80555555555555503</v>
      </c>
      <c r="F463" s="22"/>
      <c r="G463" s="22"/>
      <c r="H463" s="22"/>
      <c r="I463" s="22"/>
    </row>
    <row r="464" spans="1:10" x14ac:dyDescent="0.3">
      <c r="A464" s="22" t="s">
        <v>245</v>
      </c>
      <c r="B464" s="72">
        <f>INDEX(Region!K:K,MATCH($A464&amp;$A$459,Region!$J:$J,0))</f>
        <v>5.4054054054054099E-2</v>
      </c>
      <c r="C464" s="72">
        <f>INDEX(Region!L:L,MATCH($A464&amp;$A$449,Region!$J:$J,0))</f>
        <v>7.7380952380952397E-2</v>
      </c>
      <c r="D464" s="72">
        <f>INDEX(Region!M:M,MATCH($A464&amp;$A$449,Region!$J:$J,0))</f>
        <v>2.5380710659898501E-2</v>
      </c>
      <c r="E464" s="72">
        <f>INDEX(Region!N:N,MATCH($A464&amp;$A$449,Region!$J:$J,0))</f>
        <v>0</v>
      </c>
      <c r="F464" s="22"/>
      <c r="G464" s="22"/>
      <c r="H464" s="22"/>
      <c r="I464" s="22"/>
    </row>
    <row r="465" spans="1:10" x14ac:dyDescent="0.3">
      <c r="A465" s="29" t="s">
        <v>244</v>
      </c>
      <c r="B465" s="72">
        <f>INDEX(Region!K:K,MATCH($A465&amp;$A$459,Region!$J:$J,0))</f>
        <v>0</v>
      </c>
      <c r="C465" s="72">
        <f>INDEX(Region!L:L,MATCH($A465&amp;$A$449,Region!$J:$J,0))</f>
        <v>0</v>
      </c>
      <c r="D465" s="72">
        <f>INDEX(Region!M:M,MATCH($A465&amp;$A$449,Region!$J:$J,0))</f>
        <v>0</v>
      </c>
      <c r="E465" s="72">
        <f>INDEX(Region!N:N,MATCH($A465&amp;$A$449,Region!$J:$J,0))</f>
        <v>0</v>
      </c>
      <c r="F465" s="22"/>
      <c r="G465" s="22"/>
      <c r="H465" s="22"/>
      <c r="I465" s="22"/>
    </row>
    <row r="466" spans="1:10" x14ac:dyDescent="0.3">
      <c r="B466" s="22"/>
      <c r="C466" s="22"/>
      <c r="D466" s="22"/>
      <c r="E466" s="22"/>
      <c r="F466" s="22"/>
      <c r="G466" s="22"/>
      <c r="H466" s="22"/>
      <c r="I466" s="22"/>
    </row>
    <row r="467" spans="1:10" x14ac:dyDescent="0.3">
      <c r="B467" s="22"/>
      <c r="C467" s="22"/>
      <c r="D467" s="22"/>
      <c r="E467" s="22"/>
      <c r="F467" s="22"/>
      <c r="G467" s="22"/>
      <c r="H467" s="22"/>
      <c r="I467" s="22"/>
    </row>
    <row r="468" spans="1:10" x14ac:dyDescent="0.3">
      <c r="A468" s="69" t="s">
        <v>259</v>
      </c>
      <c r="B468" s="22"/>
      <c r="C468" s="22"/>
      <c r="D468" s="22"/>
      <c r="E468" s="22"/>
      <c r="F468" s="22"/>
      <c r="G468" s="22"/>
      <c r="H468" s="22"/>
      <c r="I468" s="22"/>
    </row>
    <row r="469" spans="1:10" x14ac:dyDescent="0.3">
      <c r="A469" s="75" t="s">
        <v>271</v>
      </c>
      <c r="B469" s="22"/>
      <c r="C469" s="22"/>
      <c r="D469" s="22"/>
      <c r="E469" s="22"/>
      <c r="F469" s="22"/>
      <c r="G469" s="22"/>
      <c r="H469" s="22"/>
      <c r="I469" s="22"/>
    </row>
    <row r="470" spans="1:10" x14ac:dyDescent="0.3">
      <c r="A470" s="74"/>
      <c r="B470" s="22"/>
      <c r="C470" s="22"/>
      <c r="D470" s="22"/>
      <c r="E470" s="22"/>
      <c r="F470" s="22"/>
      <c r="G470" s="22"/>
      <c r="H470" s="22"/>
      <c r="I470" s="22"/>
    </row>
    <row r="471" spans="1:10" x14ac:dyDescent="0.3">
      <c r="B471" s="22"/>
      <c r="C471" s="22"/>
      <c r="D471" s="22"/>
      <c r="E471" s="22"/>
      <c r="F471" s="22"/>
      <c r="G471" s="22"/>
      <c r="H471" s="22"/>
      <c r="I471" s="22"/>
    </row>
    <row r="472" spans="1:10" x14ac:dyDescent="0.3">
      <c r="A472" s="67"/>
      <c r="B472" s="22"/>
      <c r="C472" s="22"/>
      <c r="D472" s="22"/>
      <c r="E472" s="22"/>
      <c r="F472" s="22"/>
      <c r="G472" s="22"/>
      <c r="H472" s="22"/>
      <c r="I472" s="22"/>
    </row>
    <row r="473" spans="1:10" x14ac:dyDescent="0.3">
      <c r="A473" s="71" t="s">
        <v>509</v>
      </c>
      <c r="B473" s="22"/>
      <c r="C473" s="22"/>
      <c r="D473" s="22"/>
      <c r="E473" s="22"/>
      <c r="G473" s="22"/>
      <c r="H473" s="22"/>
      <c r="I473" s="22"/>
      <c r="J473" s="22"/>
    </row>
    <row r="474" spans="1:10" s="86" customFormat="1" x14ac:dyDescent="0.3">
      <c r="A474" s="84"/>
      <c r="B474" s="84"/>
      <c r="C474" s="84"/>
      <c r="D474" s="84"/>
      <c r="E474" s="84"/>
    </row>
    <row r="475" spans="1:10" ht="23" x14ac:dyDescent="0.3">
      <c r="B475" s="85" t="s">
        <v>504</v>
      </c>
      <c r="C475" s="85" t="s">
        <v>507</v>
      </c>
      <c r="D475" s="85" t="s">
        <v>505</v>
      </c>
      <c r="E475" s="85" t="s">
        <v>506</v>
      </c>
      <c r="F475" s="22"/>
      <c r="G475" s="22"/>
      <c r="H475" s="22"/>
      <c r="I475" s="22"/>
      <c r="J475" s="22"/>
    </row>
    <row r="476" spans="1:10" x14ac:dyDescent="0.3">
      <c r="A476" s="27" t="s">
        <v>588</v>
      </c>
      <c r="B476" s="72">
        <f>INDEX(Region!K:K,MATCH($A476&amp;$A$473,Region!$J:$J,0))</f>
        <v>0.24237478580872501</v>
      </c>
      <c r="C476" s="72">
        <f>INDEX(Region!L:L,MATCH($A476&amp;$A$473,Region!$J:$J,0))</f>
        <v>0.27889127108824302</v>
      </c>
      <c r="D476" s="72">
        <f>INDEX(Region!M:M,MATCH($A476&amp;$A$473,Region!$J:$J,0))</f>
        <v>0.50145541125915905</v>
      </c>
      <c r="E476" s="72">
        <f>INDEX(Region!N:N,MATCH($A476&amp;$A$473,Region!$J:$J,0))</f>
        <v>0.365768604517268</v>
      </c>
      <c r="F476" s="22"/>
      <c r="G476" s="22"/>
      <c r="H476" s="22"/>
      <c r="I476" s="22"/>
    </row>
    <row r="477" spans="1:10" x14ac:dyDescent="0.3">
      <c r="A477" s="27" t="s">
        <v>589</v>
      </c>
      <c r="B477" s="72">
        <f>INDEX(Region!K:K,MATCH($A477&amp;$A$473,Region!$J:$J,0))</f>
        <v>0.23258460052868099</v>
      </c>
      <c r="C477" s="72">
        <f>INDEX(Region!L:L,MATCH($A477&amp;$A$473,Region!$J:$J,0))</f>
        <v>0.14897295922206999</v>
      </c>
      <c r="D477" s="72">
        <f>INDEX(Region!M:M,MATCH($A477&amp;$A$473,Region!$J:$J,0))</f>
        <v>5.9023340795315099E-2</v>
      </c>
      <c r="E477" s="72">
        <f>INDEX(Region!N:N,MATCH($A477&amp;$A$473,Region!$J:$J,0))</f>
        <v>0.16941294230178999</v>
      </c>
      <c r="F477" s="22"/>
      <c r="G477" s="22"/>
      <c r="H477" s="22"/>
      <c r="I477" s="22"/>
    </row>
    <row r="478" spans="1:10" x14ac:dyDescent="0.3">
      <c r="A478" s="27" t="s">
        <v>590</v>
      </c>
      <c r="B478" s="72">
        <f>INDEX(Region!K:K,MATCH($A478&amp;$A$473,Region!$J:$J,0))</f>
        <v>4.6770464979753101E-3</v>
      </c>
      <c r="C478" s="72">
        <f>INDEX(Region!L:L,MATCH($A478&amp;$A$473,Region!$J:$J,0))</f>
        <v>7.0578776291327999E-2</v>
      </c>
      <c r="D478" s="72">
        <f>INDEX(Region!M:M,MATCH($A478&amp;$A$473,Region!$J:$J,0))</f>
        <v>0.14490950730916</v>
      </c>
      <c r="E478" s="72">
        <f>INDEX(Region!N:N,MATCH($A478&amp;$A$473,Region!$J:$J,0))</f>
        <v>2.2074637407139601E-2</v>
      </c>
      <c r="F478" s="22"/>
      <c r="G478" s="22"/>
      <c r="H478" s="22"/>
      <c r="I478" s="22"/>
    </row>
    <row r="479" spans="1:10" x14ac:dyDescent="0.3">
      <c r="A479" s="27" t="s">
        <v>591</v>
      </c>
      <c r="B479" s="72">
        <f>INDEX(Region!K:K,MATCH($A479&amp;$A$473,Region!$J:$J,0))</f>
        <v>1.11022302462516E-16</v>
      </c>
      <c r="C479" s="72">
        <f>INDEX(Region!L:L,MATCH($A479&amp;$A$473,Region!$J:$J,0))</f>
        <v>3.3073799810857799E-2</v>
      </c>
      <c r="D479" s="72">
        <f>INDEX(Region!M:M,MATCH($A479&amp;$A$473,Region!$J:$J,0))</f>
        <v>4.7699679960768501E-2</v>
      </c>
      <c r="E479" s="72">
        <f>INDEX(Region!N:N,MATCH($A479&amp;$A$473,Region!$J:$J,0))</f>
        <v>4.0239380456064303E-2</v>
      </c>
      <c r="F479" s="22"/>
      <c r="G479" s="22"/>
      <c r="H479" s="22"/>
      <c r="I479" s="22"/>
    </row>
    <row r="480" spans="1:10" x14ac:dyDescent="0.3">
      <c r="A480" s="27" t="s">
        <v>592</v>
      </c>
      <c r="B480" s="72">
        <f>INDEX(Region!K:K,MATCH($A480&amp;$A$473,Region!$J:$J,0))</f>
        <v>1.11022302462516E-16</v>
      </c>
      <c r="C480" s="72">
        <f>INDEX(Region!L:L,MATCH($A480&amp;$A$473,Region!$J:$J,0))</f>
        <v>3.3073799810857799E-2</v>
      </c>
      <c r="D480" s="72">
        <f>INDEX(Region!M:M,MATCH($A480&amp;$A$473,Region!$J:$J,0))</f>
        <v>5.1694840763025503E-2</v>
      </c>
      <c r="E480" s="72">
        <f>INDEX(Region!N:N,MATCH($A480&amp;$A$473,Region!$J:$J,0))</f>
        <v>1.05322807884343E-2</v>
      </c>
      <c r="F480" s="22"/>
      <c r="G480" s="22"/>
      <c r="H480" s="22"/>
      <c r="I480" s="22"/>
    </row>
    <row r="481" spans="1:10" x14ac:dyDescent="0.3">
      <c r="A481" s="27" t="s">
        <v>593</v>
      </c>
      <c r="B481" s="72">
        <f>INDEX(Region!K:K,MATCH($A481&amp;$A$473,Region!$J:$J,0))</f>
        <v>1.13958564104189E-2</v>
      </c>
      <c r="C481" s="72">
        <f>INDEX(Region!L:L,MATCH($A481&amp;$A$473,Region!$J:$J,0))</f>
        <v>4.2145217029656602E-2</v>
      </c>
      <c r="D481" s="72">
        <f>INDEX(Region!M:M,MATCH($A481&amp;$A$473,Region!$J:$J,0))</f>
        <v>0.103116667518991</v>
      </c>
      <c r="E481" s="72">
        <f>INDEX(Region!N:N,MATCH($A481&amp;$A$473,Region!$J:$J,0))</f>
        <v>0</v>
      </c>
      <c r="F481" s="22"/>
      <c r="G481" s="22"/>
      <c r="H481" s="22"/>
      <c r="I481" s="22"/>
    </row>
    <row r="482" spans="1:10" x14ac:dyDescent="0.3">
      <c r="A482" s="27" t="s">
        <v>594</v>
      </c>
      <c r="B482" s="72">
        <f>INDEX(Region!K:K,MATCH($A482&amp;$A$473,Region!$J:$J,0))</f>
        <v>0.17969439805620799</v>
      </c>
      <c r="C482" s="72">
        <f>INDEX(Region!L:L,MATCH($A482&amp;$A$473,Region!$J:$J,0))</f>
        <v>0.27817537330838699</v>
      </c>
      <c r="D482" s="72">
        <f>INDEX(Region!M:M,MATCH($A482&amp;$A$473,Region!$J:$J,0))</f>
        <v>0.26457908325329998</v>
      </c>
      <c r="E482" s="72">
        <f>INDEX(Region!N:N,MATCH($A482&amp;$A$473,Region!$J:$J,0))</f>
        <v>0.31872540152268197</v>
      </c>
      <c r="F482" s="22"/>
      <c r="G482" s="22"/>
      <c r="H482" s="22"/>
      <c r="I482" s="22"/>
    </row>
    <row r="483" spans="1:10" x14ac:dyDescent="0.3">
      <c r="A483" s="27" t="s">
        <v>595</v>
      </c>
      <c r="B483" s="72">
        <f>INDEX(Region!K:K,MATCH($A483&amp;$A$473,Region!$J:$J,0))</f>
        <v>0.50224436796343996</v>
      </c>
      <c r="C483" s="72">
        <f>INDEX(Region!L:L,MATCH($A483&amp;$A$473,Region!$J:$J,0))</f>
        <v>0.60687426740955597</v>
      </c>
      <c r="D483" s="72">
        <f>INDEX(Region!M:M,MATCH($A483&amp;$A$473,Region!$J:$J,0))</f>
        <v>0.65683529144089303</v>
      </c>
      <c r="E483" s="72">
        <f>INDEX(Region!N:N,MATCH($A483&amp;$A$473,Region!$J:$J,0))</f>
        <v>0.61905088259032004</v>
      </c>
      <c r="F483" s="22"/>
      <c r="G483" s="22"/>
      <c r="H483" s="22"/>
      <c r="I483" s="22"/>
    </row>
    <row r="484" spans="1:10" x14ac:dyDescent="0.3">
      <c r="A484" s="27" t="s">
        <v>596</v>
      </c>
      <c r="B484" s="72">
        <f>INDEX(Region!K:K,MATCH($A484&amp;$A$473,Region!$J:$J,0))</f>
        <v>1.11022302462516E-16</v>
      </c>
      <c r="C484" s="72">
        <f>INDEX(Region!L:L,MATCH($A484&amp;$A$473,Region!$J:$J,0))</f>
        <v>0</v>
      </c>
      <c r="D484" s="72">
        <f>INDEX(Region!M:M,MATCH($A484&amp;$A$473,Region!$J:$J,0))</f>
        <v>0</v>
      </c>
      <c r="E484" s="72">
        <f>INDEX(Region!N:N,MATCH($A484&amp;$A$473,Region!$J:$J,0))</f>
        <v>0</v>
      </c>
      <c r="F484" s="22"/>
      <c r="G484" s="22"/>
      <c r="H484" s="22"/>
      <c r="I484" s="22"/>
    </row>
    <row r="485" spans="1:10" x14ac:dyDescent="0.3">
      <c r="A485" s="27" t="s">
        <v>597</v>
      </c>
      <c r="B485" s="72">
        <f>INDEX(Region!K:K,MATCH($A485&amp;$A$473,Region!$J:$J,0))</f>
        <v>2.90730750660851E-2</v>
      </c>
      <c r="C485" s="72">
        <f>INDEX(Region!L:L,MATCH($A485&amp;$A$473,Region!$J:$J,0))</f>
        <v>1.19647958720816E-2</v>
      </c>
      <c r="D485" s="72">
        <f>INDEX(Region!M:M,MATCH($A485&amp;$A$473,Region!$J:$J,0))</f>
        <v>2.4022529710340499E-2</v>
      </c>
      <c r="E485" s="72">
        <f>INDEX(Region!N:N,MATCH($A485&amp;$A$473,Region!$J:$J,0))</f>
        <v>0</v>
      </c>
      <c r="F485" s="22"/>
      <c r="G485" s="22"/>
      <c r="H485" s="22"/>
      <c r="I485" s="22"/>
    </row>
    <row r="486" spans="1:10" x14ac:dyDescent="0.3">
      <c r="A486" s="27" t="s">
        <v>598</v>
      </c>
      <c r="B486" s="72">
        <f>INDEX(Region!K:K,MATCH($A486&amp;$A$473,Region!$J:$J,0))</f>
        <v>1.11022302462516E-16</v>
      </c>
      <c r="C486" s="72">
        <f>INDEX(Region!L:L,MATCH($A486&amp;$A$473,Region!$J:$J,0))</f>
        <v>6.2508294134117097E-3</v>
      </c>
      <c r="D486" s="72">
        <f>INDEX(Region!M:M,MATCH($A486&amp;$A$473,Region!$J:$J,0))</f>
        <v>0</v>
      </c>
      <c r="E486" s="72">
        <f>INDEX(Region!N:N,MATCH($A486&amp;$A$473,Region!$J:$J,0))</f>
        <v>0</v>
      </c>
      <c r="F486" s="22"/>
      <c r="G486" s="22"/>
      <c r="H486" s="22"/>
      <c r="I486" s="22"/>
    </row>
    <row r="487" spans="1:10" x14ac:dyDescent="0.3">
      <c r="A487" s="68"/>
      <c r="F487" s="22"/>
      <c r="G487" s="22"/>
      <c r="H487" s="22"/>
      <c r="I487" s="22"/>
    </row>
    <row r="488" spans="1:10" x14ac:dyDescent="0.3">
      <c r="A488" s="68"/>
      <c r="F488" s="22"/>
      <c r="G488" s="22"/>
      <c r="H488" s="22"/>
      <c r="I488" s="22"/>
    </row>
    <row r="489" spans="1:10" x14ac:dyDescent="0.3">
      <c r="A489" s="71" t="s">
        <v>512</v>
      </c>
      <c r="B489" s="22"/>
      <c r="C489" s="22"/>
      <c r="D489" s="22"/>
      <c r="E489" s="22"/>
      <c r="G489" s="22"/>
      <c r="H489" s="22"/>
      <c r="I489" s="22"/>
      <c r="J489" s="22"/>
    </row>
    <row r="490" spans="1:10" s="86" customFormat="1" x14ac:dyDescent="0.3">
      <c r="A490" s="84"/>
      <c r="B490" s="84"/>
      <c r="C490" s="84"/>
      <c r="D490" s="84"/>
      <c r="E490" s="84"/>
    </row>
    <row r="491" spans="1:10" ht="23" x14ac:dyDescent="0.3">
      <c r="B491" s="85" t="s">
        <v>504</v>
      </c>
      <c r="C491" s="85" t="s">
        <v>507</v>
      </c>
      <c r="D491" s="85" t="s">
        <v>505</v>
      </c>
      <c r="E491" s="85" t="s">
        <v>506</v>
      </c>
      <c r="F491" s="22"/>
      <c r="G491" s="22"/>
      <c r="H491" s="22"/>
      <c r="I491" s="22"/>
      <c r="J491" s="22"/>
    </row>
    <row r="492" spans="1:10" x14ac:dyDescent="0.3">
      <c r="A492" s="27" t="s">
        <v>588</v>
      </c>
      <c r="B492" s="72">
        <f>INDEX(Region!K:K,MATCH($A492&amp;$A$489,Region!$J:$J,0))</f>
        <v>0.214285714285714</v>
      </c>
      <c r="C492" s="72">
        <f>INDEX(Region!L:L,MATCH($A492&amp;$A$489,Region!$J:$J,0))</f>
        <v>0.34782608695652201</v>
      </c>
      <c r="D492" s="72">
        <f>INDEX(Region!M:M,MATCH($A492&amp;$A$489,Region!$J:$J,0))</f>
        <v>0.65333333333333299</v>
      </c>
      <c r="E492" s="72">
        <f>INDEX(Region!N:N,MATCH($A492&amp;$A$489,Region!$J:$J,0))</f>
        <v>0.57142857142857195</v>
      </c>
      <c r="F492" s="22"/>
      <c r="G492" s="22"/>
      <c r="H492" s="22"/>
      <c r="I492" s="22"/>
    </row>
    <row r="493" spans="1:10" x14ac:dyDescent="0.3">
      <c r="A493" s="27" t="s">
        <v>599</v>
      </c>
      <c r="B493" s="72">
        <f>INDEX(Region!K:K,MATCH($A493&amp;$A$489,Region!$J:$J,0))</f>
        <v>0.14285714285714299</v>
      </c>
      <c r="C493" s="72">
        <f>INDEX(Region!L:L,MATCH($A493&amp;$A$489,Region!$J:$J,0))</f>
        <v>0.26086956521739102</v>
      </c>
      <c r="D493" s="72">
        <f>INDEX(Region!M:M,MATCH($A493&amp;$A$489,Region!$J:$J,0))</f>
        <v>0.04</v>
      </c>
      <c r="E493" s="72">
        <f>INDEX(Region!N:N,MATCH($A493&amp;$A$489,Region!$J:$J,0))</f>
        <v>9.5238095238095205E-2</v>
      </c>
      <c r="F493" s="22"/>
      <c r="G493" s="22"/>
      <c r="H493" s="22"/>
      <c r="I493" s="22"/>
    </row>
    <row r="494" spans="1:10" x14ac:dyDescent="0.3">
      <c r="A494" s="27" t="s">
        <v>590</v>
      </c>
      <c r="B494" s="72">
        <f>INDEX(Region!K:K,MATCH($A494&amp;$A$489,Region!$J:$J,0))</f>
        <v>0.14285714285714299</v>
      </c>
      <c r="C494" s="72">
        <f>INDEX(Region!L:L,MATCH($A494&amp;$A$489,Region!$J:$J,0))</f>
        <v>4.3478260869565202E-2</v>
      </c>
      <c r="D494" s="72">
        <f>INDEX(Region!M:M,MATCH($A494&amp;$A$489,Region!$J:$J,0))</f>
        <v>6.6666666666666693E-2</v>
      </c>
      <c r="E494" s="72">
        <f>INDEX(Region!N:N,MATCH($A494&amp;$A$489,Region!$J:$J,0))</f>
        <v>4.7619047619047603E-2</v>
      </c>
      <c r="F494" s="22"/>
      <c r="G494" s="22"/>
      <c r="H494" s="22"/>
      <c r="I494" s="22"/>
    </row>
    <row r="495" spans="1:10" x14ac:dyDescent="0.3">
      <c r="A495" s="27" t="s">
        <v>591</v>
      </c>
      <c r="B495" s="72">
        <f>INDEX(Region!K:K,MATCH($A495&amp;$A$489,Region!$J:$J,0))</f>
        <v>-2.2204460492503101E-16</v>
      </c>
      <c r="C495" s="72">
        <f>INDEX(Region!L:L,MATCH($A495&amp;$A$489,Region!$J:$J,0))</f>
        <v>4.3478260869565202E-2</v>
      </c>
      <c r="D495" s="72">
        <f>INDEX(Region!M:M,MATCH($A495&amp;$A$489,Region!$J:$J,0))</f>
        <v>2.66666666666667E-2</v>
      </c>
      <c r="E495" s="72">
        <f>INDEX(Region!N:N,MATCH($A495&amp;$A$489,Region!$J:$J,0))</f>
        <v>4.7619047619047603E-2</v>
      </c>
      <c r="F495" s="22"/>
      <c r="G495" s="22"/>
      <c r="H495" s="22"/>
      <c r="I495" s="22"/>
    </row>
    <row r="496" spans="1:10" x14ac:dyDescent="0.3">
      <c r="A496" s="27" t="s">
        <v>592</v>
      </c>
      <c r="B496" s="72">
        <f>INDEX(Region!K:K,MATCH($A496&amp;$A$489,Region!$J:$J,0))</f>
        <v>-2.2204460492503101E-16</v>
      </c>
      <c r="C496" s="72">
        <f>INDEX(Region!L:L,MATCH($A496&amp;$A$489,Region!$J:$J,0))</f>
        <v>8.6956521739130405E-2</v>
      </c>
      <c r="D496" s="72">
        <f>INDEX(Region!M:M,MATCH($A496&amp;$A$489,Region!$J:$J,0))</f>
        <v>0</v>
      </c>
      <c r="E496" s="72">
        <f>INDEX(Region!N:N,MATCH($A496&amp;$A$489,Region!$J:$J,0))</f>
        <v>0</v>
      </c>
      <c r="F496" s="22"/>
      <c r="G496" s="22"/>
      <c r="H496" s="22"/>
      <c r="I496" s="22"/>
    </row>
    <row r="497" spans="1:10" x14ac:dyDescent="0.3">
      <c r="A497" s="27" t="s">
        <v>593</v>
      </c>
      <c r="B497" s="72">
        <f>INDEX(Region!K:K,MATCH($A497&amp;$A$489,Region!$J:$J,0))</f>
        <v>-2.2204460492503101E-16</v>
      </c>
      <c r="C497" s="72">
        <f>INDEX(Region!L:L,MATCH($A497&amp;$A$489,Region!$J:$J,0))</f>
        <v>-2.2204460492503101E-16</v>
      </c>
      <c r="D497" s="72">
        <f>INDEX(Region!M:M,MATCH($A497&amp;$A$489,Region!$J:$J,0))</f>
        <v>6.6666666666666693E-2</v>
      </c>
      <c r="E497" s="72">
        <f>INDEX(Region!N:N,MATCH($A497&amp;$A$489,Region!$J:$J,0))</f>
        <v>0</v>
      </c>
      <c r="F497" s="22"/>
      <c r="G497" s="22"/>
      <c r="H497" s="22"/>
      <c r="I497" s="22"/>
    </row>
    <row r="498" spans="1:10" x14ac:dyDescent="0.3">
      <c r="A498" s="27" t="s">
        <v>594</v>
      </c>
      <c r="B498" s="72">
        <f>INDEX(Region!K:K,MATCH($A498&amp;$A$489,Region!$J:$J,0))</f>
        <v>0.35714285714285698</v>
      </c>
      <c r="C498" s="72">
        <f>INDEX(Region!L:L,MATCH($A498&amp;$A$489,Region!$J:$J,0))</f>
        <v>0.217391304347826</v>
      </c>
      <c r="D498" s="72">
        <f>INDEX(Region!M:M,MATCH($A498&amp;$A$489,Region!$J:$J,0))</f>
        <v>0.10666666666666701</v>
      </c>
      <c r="E498" s="72">
        <f>INDEX(Region!N:N,MATCH($A498&amp;$A$489,Region!$J:$J,0))</f>
        <v>0.57142857142857195</v>
      </c>
      <c r="F498" s="22"/>
      <c r="G498" s="22"/>
      <c r="H498" s="22"/>
      <c r="I498" s="22"/>
    </row>
    <row r="499" spans="1:10" x14ac:dyDescent="0.3">
      <c r="A499" s="27" t="s">
        <v>595</v>
      </c>
      <c r="B499" s="72">
        <f>INDEX(Region!K:K,MATCH($A499&amp;$A$489,Region!$J:$J,0))</f>
        <v>0.64285714285714302</v>
      </c>
      <c r="C499" s="72">
        <f>INDEX(Region!L:L,MATCH($A499&amp;$A$489,Region!$J:$J,0))</f>
        <v>0.565217391304348</v>
      </c>
      <c r="D499" s="72">
        <f>INDEX(Region!M:M,MATCH($A499&amp;$A$489,Region!$J:$J,0))</f>
        <v>0.52</v>
      </c>
      <c r="E499" s="72">
        <f>INDEX(Region!N:N,MATCH($A499&amp;$A$489,Region!$J:$J,0))</f>
        <v>0.76190476190476197</v>
      </c>
      <c r="F499" s="22"/>
      <c r="G499" s="22"/>
      <c r="H499" s="22"/>
      <c r="I499" s="22"/>
    </row>
    <row r="500" spans="1:10" x14ac:dyDescent="0.3">
      <c r="A500" s="27" t="s">
        <v>596</v>
      </c>
      <c r="B500" s="72">
        <f>INDEX(Region!K:K,MATCH($A500&amp;$A$489,Region!$J:$J,0))</f>
        <v>-2.2204460492503101E-16</v>
      </c>
      <c r="C500" s="72">
        <f>INDEX(Region!L:L,MATCH($A500&amp;$A$489,Region!$J:$J,0))</f>
        <v>-2.2204460492503101E-16</v>
      </c>
      <c r="D500" s="72">
        <f>INDEX(Region!M:M,MATCH($A500&amp;$A$489,Region!$J:$J,0))</f>
        <v>0</v>
      </c>
      <c r="E500" s="72">
        <f>INDEX(Region!N:N,MATCH($A500&amp;$A$489,Region!$J:$J,0))</f>
        <v>0</v>
      </c>
      <c r="F500" s="22"/>
      <c r="G500" s="22"/>
      <c r="H500" s="22"/>
      <c r="I500" s="22"/>
    </row>
    <row r="501" spans="1:10" x14ac:dyDescent="0.3">
      <c r="A501" s="27" t="s">
        <v>597</v>
      </c>
      <c r="B501" s="72">
        <f>INDEX(Region!K:K,MATCH($A501&amp;$A$489,Region!$J:$J,0))</f>
        <v>-2.2204460492503101E-16</v>
      </c>
      <c r="C501" s="72">
        <f>INDEX(Region!L:L,MATCH($A501&amp;$A$489,Region!$J:$J,0))</f>
        <v>4.3478260869565202E-2</v>
      </c>
      <c r="D501" s="72">
        <f>INDEX(Region!M:M,MATCH($A501&amp;$A$489,Region!$J:$J,0))</f>
        <v>0</v>
      </c>
      <c r="E501" s="72">
        <f>INDEX(Region!N:N,MATCH($A501&amp;$A$489,Region!$J:$J,0))</f>
        <v>4.7619047619047603E-2</v>
      </c>
      <c r="F501" s="22"/>
      <c r="G501" s="22"/>
      <c r="H501" s="22"/>
      <c r="I501" s="22"/>
    </row>
    <row r="502" spans="1:10" x14ac:dyDescent="0.3">
      <c r="A502" s="27" t="s">
        <v>598</v>
      </c>
      <c r="B502" s="72">
        <f>INDEX(Region!K:K,MATCH($A502&amp;$A$489,Region!$J:$J,0))</f>
        <v>-2.2204460492503101E-16</v>
      </c>
      <c r="C502" s="72">
        <f>INDEX(Region!L:L,MATCH($A502&amp;$A$489,Region!$J:$J,0))</f>
        <v>-2.2204460492503101E-16</v>
      </c>
      <c r="D502" s="72">
        <f>INDEX(Region!M:M,MATCH($A502&amp;$A$489,Region!$J:$J,0))</f>
        <v>1.3333333333333299E-2</v>
      </c>
      <c r="E502" s="72">
        <f>INDEX(Region!N:N,MATCH($A502&amp;$A$489,Region!$J:$J,0))</f>
        <v>0</v>
      </c>
      <c r="F502" s="22"/>
      <c r="G502" s="22"/>
      <c r="H502" s="22"/>
      <c r="I502" s="22"/>
    </row>
    <row r="503" spans="1:10" x14ac:dyDescent="0.3">
      <c r="B503" s="22"/>
      <c r="C503" s="22"/>
      <c r="D503" s="22"/>
      <c r="E503" s="22"/>
      <c r="F503" s="22"/>
      <c r="G503" s="22"/>
      <c r="H503" s="22"/>
      <c r="I503" s="22"/>
    </row>
    <row r="504" spans="1:10" x14ac:dyDescent="0.3">
      <c r="B504" s="22"/>
      <c r="C504" s="22"/>
      <c r="D504" s="22"/>
      <c r="E504" s="22"/>
      <c r="F504" s="22"/>
      <c r="G504" s="22"/>
      <c r="H504" s="22"/>
      <c r="I504" s="22"/>
    </row>
    <row r="505" spans="1:10" x14ac:dyDescent="0.3">
      <c r="B505" s="22"/>
      <c r="C505" s="22"/>
      <c r="D505" s="22"/>
      <c r="E505" s="22"/>
      <c r="F505" s="22"/>
      <c r="G505" s="22"/>
      <c r="H505" s="22"/>
      <c r="I505" s="22"/>
    </row>
    <row r="506" spans="1:10" x14ac:dyDescent="0.3">
      <c r="B506" s="22"/>
      <c r="C506" s="22"/>
      <c r="D506" s="22"/>
      <c r="E506" s="22"/>
      <c r="F506" s="22"/>
      <c r="G506" s="22"/>
      <c r="H506" s="22"/>
      <c r="I506" s="22"/>
    </row>
    <row r="507" spans="1:10" x14ac:dyDescent="0.3">
      <c r="A507" s="71" t="s">
        <v>515</v>
      </c>
      <c r="B507" s="22"/>
      <c r="C507" s="22"/>
      <c r="D507" s="22"/>
      <c r="E507" s="22"/>
      <c r="G507" s="22"/>
      <c r="H507" s="22"/>
      <c r="I507" s="22"/>
      <c r="J507" s="22"/>
    </row>
    <row r="508" spans="1:10" s="86" customFormat="1" x14ac:dyDescent="0.3">
      <c r="A508" s="84"/>
      <c r="B508" s="84"/>
      <c r="C508" s="84"/>
      <c r="D508" s="84"/>
      <c r="E508" s="84"/>
    </row>
    <row r="509" spans="1:10" ht="23" x14ac:dyDescent="0.3">
      <c r="B509" s="85" t="s">
        <v>504</v>
      </c>
      <c r="C509" s="85" t="s">
        <v>507</v>
      </c>
      <c r="D509" s="85" t="s">
        <v>505</v>
      </c>
      <c r="E509" s="85" t="s">
        <v>506</v>
      </c>
      <c r="F509" s="22"/>
      <c r="G509" s="22"/>
      <c r="H509" s="22"/>
      <c r="I509" s="22"/>
      <c r="J509" s="22"/>
    </row>
    <row r="510" spans="1:10" x14ac:dyDescent="0.3">
      <c r="A510" s="27" t="s">
        <v>588</v>
      </c>
      <c r="B510" s="72">
        <f>INDEX(Region!K:K,MATCH($A510&amp;$A$507,Region!$J:$J,0))</f>
        <v>0</v>
      </c>
      <c r="C510" s="72">
        <f>INDEX(Region!L:L,MATCH($A510&amp;$A$489,Region!$J:$J,0))</f>
        <v>0.34782608695652201</v>
      </c>
      <c r="D510" s="72">
        <f>INDEX(Region!M:M,MATCH($A510&amp;$A$489,Region!$J:$J,0))</f>
        <v>0.65333333333333299</v>
      </c>
      <c r="E510" s="72">
        <f>INDEX(Region!N:N,MATCH($A510&amp;$A$489,Region!$J:$J,0))</f>
        <v>0.57142857142857195</v>
      </c>
      <c r="F510" s="22"/>
      <c r="G510" s="22"/>
      <c r="H510" s="22"/>
      <c r="I510" s="22"/>
    </row>
    <row r="511" spans="1:10" x14ac:dyDescent="0.3">
      <c r="A511" s="27" t="s">
        <v>599</v>
      </c>
      <c r="B511" s="72">
        <f>INDEX(Region!K:K,MATCH($A511&amp;$A$507,Region!$J:$J,0))</f>
        <v>0.25</v>
      </c>
      <c r="C511" s="72">
        <f>INDEX(Region!L:L,MATCH($A511&amp;$A$489,Region!$J:$J,0))</f>
        <v>0.26086956521739102</v>
      </c>
      <c r="D511" s="72">
        <f>INDEX(Region!M:M,MATCH($A511&amp;$A$489,Region!$J:$J,0))</f>
        <v>0.04</v>
      </c>
      <c r="E511" s="72">
        <f>INDEX(Region!N:N,MATCH($A511&amp;$A$489,Region!$J:$J,0))</f>
        <v>9.5238095238095205E-2</v>
      </c>
      <c r="F511" s="22"/>
      <c r="G511" s="22"/>
      <c r="H511" s="22"/>
      <c r="I511" s="22"/>
    </row>
    <row r="512" spans="1:10" x14ac:dyDescent="0.3">
      <c r="A512" s="27" t="s">
        <v>590</v>
      </c>
      <c r="B512" s="72">
        <f>INDEX(Region!K:K,MATCH($A512&amp;$A$507,Region!$J:$J,0))</f>
        <v>0.5</v>
      </c>
      <c r="C512" s="72">
        <f>INDEX(Region!L:L,MATCH($A512&amp;$A$489,Region!$J:$J,0))</f>
        <v>4.3478260869565202E-2</v>
      </c>
      <c r="D512" s="72">
        <f>INDEX(Region!M:M,MATCH($A512&amp;$A$489,Region!$J:$J,0))</f>
        <v>6.6666666666666693E-2</v>
      </c>
      <c r="E512" s="72">
        <f>INDEX(Region!N:N,MATCH($A512&amp;$A$489,Region!$J:$J,0))</f>
        <v>4.7619047619047603E-2</v>
      </c>
      <c r="F512" s="22"/>
      <c r="G512" s="22"/>
      <c r="H512" s="22"/>
      <c r="I512" s="22"/>
    </row>
    <row r="513" spans="1:9" x14ac:dyDescent="0.3">
      <c r="A513" s="27" t="s">
        <v>591</v>
      </c>
      <c r="B513" s="72">
        <f>INDEX(Region!K:K,MATCH($A513&amp;$A$507,Region!$J:$J,0))</f>
        <v>0</v>
      </c>
      <c r="C513" s="72">
        <f>INDEX(Region!L:L,MATCH($A513&amp;$A$489,Region!$J:$J,0))</f>
        <v>4.3478260869565202E-2</v>
      </c>
      <c r="D513" s="72">
        <f>INDEX(Region!M:M,MATCH($A513&amp;$A$489,Region!$J:$J,0))</f>
        <v>2.66666666666667E-2</v>
      </c>
      <c r="E513" s="72">
        <f>INDEX(Region!N:N,MATCH($A513&amp;$A$489,Region!$J:$J,0))</f>
        <v>4.7619047619047603E-2</v>
      </c>
      <c r="F513" s="22"/>
      <c r="G513" s="22"/>
      <c r="H513" s="22"/>
      <c r="I513" s="22"/>
    </row>
    <row r="514" spans="1:9" x14ac:dyDescent="0.3">
      <c r="A514" s="27" t="s">
        <v>592</v>
      </c>
      <c r="B514" s="72">
        <f>INDEX(Region!K:K,MATCH($A514&amp;$A$507,Region!$J:$J,0))</f>
        <v>0</v>
      </c>
      <c r="C514" s="72">
        <f>INDEX(Region!L:L,MATCH($A514&amp;$A$489,Region!$J:$J,0))</f>
        <v>8.6956521739130405E-2</v>
      </c>
      <c r="D514" s="72">
        <f>INDEX(Region!M:M,MATCH($A514&amp;$A$489,Region!$J:$J,0))</f>
        <v>0</v>
      </c>
      <c r="E514" s="72">
        <f>INDEX(Region!N:N,MATCH($A514&amp;$A$489,Region!$J:$J,0))</f>
        <v>0</v>
      </c>
      <c r="F514" s="22"/>
      <c r="G514" s="22"/>
      <c r="H514" s="22"/>
      <c r="I514" s="22"/>
    </row>
    <row r="515" spans="1:9" x14ac:dyDescent="0.3">
      <c r="A515" s="27" t="s">
        <v>593</v>
      </c>
      <c r="B515" s="72">
        <f>INDEX(Region!K:K,MATCH($A515&amp;$A$507,Region!$J:$J,0))</f>
        <v>0</v>
      </c>
      <c r="C515" s="72">
        <f>INDEX(Region!L:L,MATCH($A515&amp;$A$489,Region!$J:$J,0))</f>
        <v>-2.2204460492503101E-16</v>
      </c>
      <c r="D515" s="72">
        <f>INDEX(Region!M:M,MATCH($A515&amp;$A$489,Region!$J:$J,0))</f>
        <v>6.6666666666666693E-2</v>
      </c>
      <c r="E515" s="72">
        <f>INDEX(Region!N:N,MATCH($A515&amp;$A$489,Region!$J:$J,0))</f>
        <v>0</v>
      </c>
      <c r="F515" s="22"/>
      <c r="G515" s="22"/>
      <c r="H515" s="22"/>
      <c r="I515" s="22"/>
    </row>
    <row r="516" spans="1:9" x14ac:dyDescent="0.3">
      <c r="A516" s="27" t="s">
        <v>594</v>
      </c>
      <c r="B516" s="72">
        <f>INDEX(Region!K:K,MATCH($A516&amp;$A$507,Region!$J:$J,0))</f>
        <v>0</v>
      </c>
      <c r="C516" s="72">
        <f>INDEX(Region!L:L,MATCH($A516&amp;$A$489,Region!$J:$J,0))</f>
        <v>0.217391304347826</v>
      </c>
      <c r="D516" s="72">
        <f>INDEX(Region!M:M,MATCH($A516&amp;$A$489,Region!$J:$J,0))</f>
        <v>0.10666666666666701</v>
      </c>
      <c r="E516" s="72">
        <f>INDEX(Region!N:N,MATCH($A516&amp;$A$489,Region!$J:$J,0))</f>
        <v>0.57142857142857195</v>
      </c>
      <c r="F516" s="22"/>
      <c r="G516" s="22"/>
      <c r="H516" s="22"/>
      <c r="I516" s="22"/>
    </row>
    <row r="517" spans="1:9" x14ac:dyDescent="0.3">
      <c r="A517" s="27" t="s">
        <v>595</v>
      </c>
      <c r="B517" s="72">
        <f>INDEX(Region!K:K,MATCH($A517&amp;$A$507,Region!$J:$J,0))</f>
        <v>0.25</v>
      </c>
      <c r="C517" s="72">
        <f>INDEX(Region!L:L,MATCH($A517&amp;$A$489,Region!$J:$J,0))</f>
        <v>0.565217391304348</v>
      </c>
      <c r="D517" s="72">
        <f>INDEX(Region!M:M,MATCH($A517&amp;$A$489,Region!$J:$J,0))</f>
        <v>0.52</v>
      </c>
      <c r="E517" s="72">
        <f>INDEX(Region!N:N,MATCH($A517&amp;$A$489,Region!$J:$J,0))</f>
        <v>0.76190476190476197</v>
      </c>
      <c r="F517" s="22"/>
      <c r="G517" s="22"/>
      <c r="H517" s="22"/>
      <c r="I517" s="22"/>
    </row>
    <row r="518" spans="1:9" x14ac:dyDescent="0.3">
      <c r="A518" s="27" t="s">
        <v>596</v>
      </c>
      <c r="B518" s="72">
        <f>INDEX(Region!K:K,MATCH($A518&amp;$A$507,Region!$J:$J,0))</f>
        <v>0</v>
      </c>
      <c r="C518" s="72">
        <f>INDEX(Region!L:L,MATCH($A518&amp;$A$489,Region!$J:$J,0))</f>
        <v>-2.2204460492503101E-16</v>
      </c>
      <c r="D518" s="72">
        <f>INDEX(Region!M:M,MATCH($A518&amp;$A$489,Region!$J:$J,0))</f>
        <v>0</v>
      </c>
      <c r="E518" s="72">
        <f>INDEX(Region!N:N,MATCH($A518&amp;$A$489,Region!$J:$J,0))</f>
        <v>0</v>
      </c>
      <c r="F518" s="22"/>
      <c r="G518" s="22"/>
      <c r="H518" s="22"/>
      <c r="I518" s="22"/>
    </row>
    <row r="519" spans="1:9" x14ac:dyDescent="0.3">
      <c r="A519" s="27" t="s">
        <v>597</v>
      </c>
      <c r="B519" s="72">
        <f>INDEX(Region!K:K,MATCH($A519&amp;$A$507,Region!$J:$J,0))</f>
        <v>0</v>
      </c>
      <c r="C519" s="72">
        <f>INDEX(Region!L:L,MATCH($A519&amp;$A$489,Region!$J:$J,0))</f>
        <v>4.3478260869565202E-2</v>
      </c>
      <c r="D519" s="72">
        <f>INDEX(Region!M:M,MATCH($A519&amp;$A$489,Region!$J:$J,0))</f>
        <v>0</v>
      </c>
      <c r="E519" s="72">
        <f>INDEX(Region!N:N,MATCH($A519&amp;$A$489,Region!$J:$J,0))</f>
        <v>4.7619047619047603E-2</v>
      </c>
      <c r="F519" s="22"/>
      <c r="G519" s="22"/>
      <c r="H519" s="22"/>
      <c r="I519" s="22"/>
    </row>
    <row r="520" spans="1:9" x14ac:dyDescent="0.3">
      <c r="A520" s="27" t="s">
        <v>598</v>
      </c>
      <c r="B520" s="72">
        <f>INDEX(Region!K:K,MATCH($A520&amp;$A$507,Region!$J:$J,0))</f>
        <v>0</v>
      </c>
      <c r="C520" s="72">
        <f>INDEX(Region!L:L,MATCH($A520&amp;$A$489,Region!$J:$J,0))</f>
        <v>-2.2204460492503101E-16</v>
      </c>
      <c r="D520" s="72">
        <f>INDEX(Region!M:M,MATCH($A520&amp;$A$489,Region!$J:$J,0))</f>
        <v>1.3333333333333299E-2</v>
      </c>
      <c r="E520" s="72">
        <f>INDEX(Region!N:N,MATCH($A520&amp;$A$489,Region!$J:$J,0))</f>
        <v>0</v>
      </c>
      <c r="F520" s="22"/>
      <c r="G520" s="22"/>
      <c r="H520" s="22"/>
      <c r="I520" s="22"/>
    </row>
    <row r="521" spans="1:9" x14ac:dyDescent="0.3">
      <c r="B521" s="22"/>
      <c r="C521" s="22"/>
      <c r="D521" s="22"/>
      <c r="E521" s="22"/>
      <c r="F521" s="22"/>
      <c r="G521" s="22"/>
      <c r="H521" s="22"/>
      <c r="I521" s="22"/>
    </row>
    <row r="522" spans="1:9" x14ac:dyDescent="0.3">
      <c r="B522" s="22"/>
      <c r="C522" s="22"/>
      <c r="D522" s="22"/>
      <c r="E522" s="22"/>
      <c r="F522" s="22"/>
      <c r="G522" s="22"/>
      <c r="H522" s="22"/>
      <c r="I522" s="22"/>
    </row>
    <row r="523" spans="1:9" x14ac:dyDescent="0.3">
      <c r="B523" s="22"/>
      <c r="C523" s="22"/>
      <c r="D523" s="22"/>
      <c r="E523" s="22"/>
      <c r="F523" s="22"/>
      <c r="G523" s="22"/>
      <c r="H523" s="22"/>
      <c r="I523" s="22"/>
    </row>
    <row r="524" spans="1:9" x14ac:dyDescent="0.3">
      <c r="A524" s="97" t="s">
        <v>274</v>
      </c>
      <c r="B524" s="97"/>
      <c r="C524" s="97"/>
      <c r="D524" s="22"/>
      <c r="E524" s="22"/>
      <c r="F524" s="22"/>
      <c r="G524" s="22"/>
      <c r="H524" s="22"/>
      <c r="I524" s="22"/>
    </row>
    <row r="525" spans="1:9" x14ac:dyDescent="0.3">
      <c r="A525" s="75" t="s">
        <v>763</v>
      </c>
      <c r="B525" s="22"/>
      <c r="C525" s="22"/>
      <c r="D525" s="22"/>
      <c r="E525" s="22"/>
      <c r="F525" s="22"/>
      <c r="G525" s="22"/>
      <c r="H525" s="22"/>
      <c r="I525" s="22"/>
    </row>
    <row r="526" spans="1:9" x14ac:dyDescent="0.3">
      <c r="B526" s="22"/>
      <c r="C526" s="22"/>
      <c r="D526" s="22"/>
      <c r="E526" s="22"/>
      <c r="F526" s="22"/>
      <c r="G526" s="22"/>
      <c r="H526" s="22"/>
      <c r="I526" s="22"/>
    </row>
    <row r="527" spans="1:9" x14ac:dyDescent="0.3">
      <c r="A527" s="63" t="s">
        <v>272</v>
      </c>
      <c r="B527" s="22"/>
      <c r="C527" s="22"/>
      <c r="D527" s="22"/>
      <c r="E527" s="22"/>
      <c r="F527" s="22"/>
      <c r="G527" s="22"/>
      <c r="H527" s="22"/>
      <c r="I527" s="22"/>
    </row>
    <row r="528" spans="1:9" x14ac:dyDescent="0.3">
      <c r="A528" s="67"/>
      <c r="B528" s="22"/>
      <c r="C528" s="22"/>
      <c r="D528" s="22"/>
      <c r="E528" s="22"/>
      <c r="F528" s="22"/>
      <c r="G528" s="22"/>
      <c r="H528" s="22"/>
      <c r="I528" s="22"/>
    </row>
    <row r="529" spans="1:10" x14ac:dyDescent="0.3">
      <c r="A529" s="71" t="s">
        <v>509</v>
      </c>
      <c r="B529" s="22"/>
      <c r="C529" s="22"/>
      <c r="D529" s="22"/>
      <c r="E529" s="22"/>
      <c r="G529" s="22"/>
      <c r="H529" s="22"/>
      <c r="I529" s="22"/>
      <c r="J529" s="22"/>
    </row>
    <row r="530" spans="1:10" s="86" customFormat="1" x14ac:dyDescent="0.3">
      <c r="A530" s="84"/>
      <c r="B530" s="84"/>
      <c r="C530" s="84"/>
      <c r="D530" s="84"/>
      <c r="E530" s="84"/>
    </row>
    <row r="531" spans="1:10" ht="23" x14ac:dyDescent="0.3">
      <c r="B531" s="85" t="s">
        <v>504</v>
      </c>
      <c r="C531" s="85" t="s">
        <v>507</v>
      </c>
      <c r="D531" s="85" t="s">
        <v>505</v>
      </c>
      <c r="E531" s="85" t="s">
        <v>506</v>
      </c>
      <c r="F531" s="22"/>
      <c r="G531" s="22"/>
      <c r="H531" s="22"/>
      <c r="I531" s="22"/>
      <c r="J531" s="22"/>
    </row>
    <row r="532" spans="1:10" x14ac:dyDescent="0.3">
      <c r="A532" s="28" t="s">
        <v>602</v>
      </c>
      <c r="B532" s="72">
        <f>INDEX(Region!K:K,MATCH($A532&amp;$A$529,Region!$J:$J,0))</f>
        <v>0.20581283521150601</v>
      </c>
      <c r="C532" s="72">
        <f>INDEX(Region!L:L,MATCH($A532&amp;$A$529,Region!$J:$J,0))</f>
        <v>0.349219715345506</v>
      </c>
      <c r="D532" s="72">
        <f>INDEX(Region!M:M,MATCH($A532&amp;$A$529,Region!$J:$J,0))</f>
        <v>0.146328198826635</v>
      </c>
      <c r="E532" s="72">
        <f>INDEX(Region!N:N,MATCH($A532&amp;$A$529,Region!$J:$J,0))</f>
        <v>0.24933035938037701</v>
      </c>
      <c r="F532" s="22"/>
      <c r="G532" s="22"/>
      <c r="H532" s="22"/>
      <c r="I532" s="22"/>
    </row>
    <row r="533" spans="1:10" x14ac:dyDescent="0.3">
      <c r="A533" s="28" t="s">
        <v>603</v>
      </c>
      <c r="B533" s="72">
        <f>INDEX(Region!K:K,MATCH($A533&amp;$A$529,Region!$J:$J,0))</f>
        <v>0.68444353372798705</v>
      </c>
      <c r="C533" s="72">
        <f>INDEX(Region!L:L,MATCH($A533&amp;$A$529,Region!$J:$J,0))</f>
        <v>0.54942432260243801</v>
      </c>
      <c r="D533" s="72">
        <f>INDEX(Region!M:M,MATCH($A533&amp;$A$529,Region!$J:$J,0))</f>
        <v>0.79102511261747299</v>
      </c>
      <c r="E533" s="72">
        <f>INDEX(Region!N:N,MATCH($A533&amp;$A$529,Region!$J:$J,0))</f>
        <v>0.57434393191845601</v>
      </c>
      <c r="F533" s="22"/>
      <c r="G533" s="22"/>
      <c r="H533" s="22"/>
      <c r="I533" s="22"/>
    </row>
    <row r="534" spans="1:10" x14ac:dyDescent="0.3">
      <c r="A534" s="28" t="s">
        <v>604</v>
      </c>
      <c r="B534" s="72">
        <f>INDEX(Region!K:K,MATCH($A534&amp;$A$529,Region!$J:$J,0))</f>
        <v>0.109743631060508</v>
      </c>
      <c r="C534" s="72">
        <f>INDEX(Region!L:L,MATCH($A534&amp;$A$529,Region!$J:$J,0))</f>
        <v>0.10135596205205601</v>
      </c>
      <c r="D534" s="72">
        <f>INDEX(Region!M:M,MATCH($A534&amp;$A$529,Region!$J:$J,0))</f>
        <v>6.2646688555891603E-2</v>
      </c>
      <c r="E534" s="72">
        <f>INDEX(Region!N:N,MATCH($A534&amp;$A$529,Region!$J:$J,0))</f>
        <v>0.17632570870116701</v>
      </c>
      <c r="F534" s="22"/>
      <c r="G534" s="22"/>
      <c r="H534" s="22"/>
      <c r="I534" s="22"/>
    </row>
    <row r="535" spans="1:10" x14ac:dyDescent="0.3">
      <c r="B535" s="22"/>
      <c r="C535" s="22"/>
      <c r="D535" s="22"/>
      <c r="E535" s="22"/>
      <c r="F535" s="22"/>
      <c r="G535" s="22"/>
      <c r="H535" s="22"/>
      <c r="I535" s="22"/>
    </row>
    <row r="536" spans="1:10" x14ac:dyDescent="0.3">
      <c r="B536" s="22"/>
      <c r="C536" s="22"/>
      <c r="D536" s="22"/>
      <c r="E536" s="22"/>
      <c r="F536" s="22"/>
      <c r="G536" s="22"/>
      <c r="H536" s="22"/>
      <c r="I536" s="22"/>
    </row>
    <row r="537" spans="1:10" x14ac:dyDescent="0.3">
      <c r="B537" s="22"/>
      <c r="C537" s="22"/>
      <c r="D537" s="22"/>
      <c r="E537" s="22"/>
      <c r="F537" s="22"/>
      <c r="G537" s="22"/>
      <c r="H537" s="22"/>
      <c r="I537" s="22"/>
    </row>
    <row r="538" spans="1:10" x14ac:dyDescent="0.3">
      <c r="A538" s="71" t="s">
        <v>512</v>
      </c>
      <c r="B538" s="22"/>
      <c r="C538" s="22"/>
      <c r="D538" s="22"/>
      <c r="E538" s="22"/>
      <c r="G538" s="22"/>
      <c r="H538" s="22"/>
      <c r="I538" s="22"/>
      <c r="J538" s="22"/>
    </row>
    <row r="539" spans="1:10" s="86" customFormat="1" x14ac:dyDescent="0.3">
      <c r="A539" s="84"/>
      <c r="B539" s="84"/>
      <c r="C539" s="84"/>
      <c r="D539" s="84"/>
      <c r="E539" s="84"/>
    </row>
    <row r="540" spans="1:10" ht="23" x14ac:dyDescent="0.3">
      <c r="B540" s="85" t="s">
        <v>504</v>
      </c>
      <c r="C540" s="85" t="s">
        <v>507</v>
      </c>
      <c r="D540" s="85" t="s">
        <v>505</v>
      </c>
      <c r="E540" s="85" t="s">
        <v>506</v>
      </c>
      <c r="F540" s="22"/>
      <c r="G540" s="22"/>
      <c r="H540" s="22"/>
      <c r="I540" s="22"/>
      <c r="J540" s="22"/>
    </row>
    <row r="541" spans="1:10" x14ac:dyDescent="0.3">
      <c r="A541" s="28" t="s">
        <v>605</v>
      </c>
      <c r="B541" s="72">
        <f>INDEX(Region!K:K,MATCH($A541&amp;$A$538,Region!$J:$J,0))</f>
        <v>0.25352112676056299</v>
      </c>
      <c r="C541" s="72">
        <f>INDEX(Region!L:L,MATCH($A541&amp;$A$538,Region!$J:$J,0))</f>
        <v>0.33870967741935498</v>
      </c>
      <c r="D541" s="72">
        <f>INDEX(Region!M:M,MATCH($A541&amp;$A$538,Region!$J:$J,0))</f>
        <v>0.25333333333333302</v>
      </c>
      <c r="E541" s="72">
        <f>INDEX(Region!N:N,MATCH($A541&amp;$A$538,Region!$J:$J,0))</f>
        <v>0.20833333333333301</v>
      </c>
      <c r="F541" s="22"/>
      <c r="G541" s="22"/>
      <c r="H541" s="22"/>
      <c r="I541" s="22"/>
    </row>
    <row r="542" spans="1:10" x14ac:dyDescent="0.3">
      <c r="A542" s="28" t="s">
        <v>603</v>
      </c>
      <c r="B542" s="72">
        <f>INDEX(Region!K:K,MATCH($A542&amp;$A$538,Region!$J:$J,0))</f>
        <v>0.59154929577464799</v>
      </c>
      <c r="C542" s="72">
        <f>INDEX(Region!L:L,MATCH($A542&amp;$A$538,Region!$J:$J,0))</f>
        <v>0.43548387096774199</v>
      </c>
      <c r="D542" s="72">
        <f>INDEX(Region!M:M,MATCH($A542&amp;$A$538,Region!$J:$J,0))</f>
        <v>0.52</v>
      </c>
      <c r="E542" s="72">
        <f>INDEX(Region!N:N,MATCH($A542&amp;$A$538,Region!$J:$J,0))</f>
        <v>0.45833333333333298</v>
      </c>
      <c r="F542" s="22"/>
      <c r="G542" s="22"/>
      <c r="H542" s="22"/>
      <c r="I542" s="22"/>
    </row>
    <row r="543" spans="1:10" x14ac:dyDescent="0.3">
      <c r="A543" s="28" t="s">
        <v>604</v>
      </c>
      <c r="B543" s="72">
        <f>INDEX(Region!K:K,MATCH($A543&amp;$A$538,Region!$J:$J,0))</f>
        <v>0.154929577464789</v>
      </c>
      <c r="C543" s="72">
        <f>INDEX(Region!L:L,MATCH($A543&amp;$A$538,Region!$J:$J,0))</f>
        <v>0.225806451612903</v>
      </c>
      <c r="D543" s="72">
        <f>INDEX(Region!M:M,MATCH($A543&amp;$A$538,Region!$J:$J,0))</f>
        <v>0.22666666666666699</v>
      </c>
      <c r="E543" s="72">
        <f>INDEX(Region!N:N,MATCH($A543&amp;$A$538,Region!$J:$J,0))</f>
        <v>0.33333333333333298</v>
      </c>
      <c r="F543" s="22"/>
      <c r="G543" s="22"/>
      <c r="H543" s="22"/>
      <c r="I543" s="22"/>
    </row>
    <row r="544" spans="1:10" x14ac:dyDescent="0.3">
      <c r="B544" s="22"/>
      <c r="C544" s="22"/>
      <c r="D544" s="22"/>
      <c r="E544" s="22"/>
      <c r="F544" s="22"/>
      <c r="G544" s="22"/>
      <c r="H544" s="22"/>
      <c r="I544" s="22"/>
    </row>
    <row r="545" spans="1:10" x14ac:dyDescent="0.3">
      <c r="B545" s="22"/>
      <c r="C545" s="22"/>
      <c r="D545" s="22"/>
      <c r="E545" s="22"/>
      <c r="F545" s="22"/>
      <c r="G545" s="22"/>
      <c r="H545" s="22"/>
      <c r="I545" s="22"/>
    </row>
    <row r="546" spans="1:10" x14ac:dyDescent="0.3">
      <c r="B546" s="22"/>
      <c r="C546" s="22"/>
      <c r="D546" s="22"/>
      <c r="E546" s="22"/>
      <c r="F546" s="22"/>
      <c r="G546" s="22"/>
      <c r="H546" s="22"/>
      <c r="I546" s="22"/>
    </row>
    <row r="547" spans="1:10" x14ac:dyDescent="0.3">
      <c r="A547" s="71" t="s">
        <v>515</v>
      </c>
      <c r="B547" s="22"/>
      <c r="C547" s="22"/>
      <c r="D547" s="22"/>
      <c r="E547" s="22"/>
      <c r="G547" s="22"/>
      <c r="H547" s="22"/>
      <c r="I547" s="22"/>
      <c r="J547" s="22"/>
    </row>
    <row r="548" spans="1:10" s="86" customFormat="1" x14ac:dyDescent="0.3">
      <c r="A548" s="84"/>
      <c r="B548" s="84"/>
      <c r="C548" s="84"/>
      <c r="D548" s="84"/>
      <c r="E548" s="84"/>
    </row>
    <row r="549" spans="1:10" ht="23" x14ac:dyDescent="0.3">
      <c r="B549" s="85" t="s">
        <v>504</v>
      </c>
      <c r="C549" s="85" t="s">
        <v>507</v>
      </c>
      <c r="D549" s="85" t="s">
        <v>505</v>
      </c>
      <c r="E549" s="85" t="s">
        <v>506</v>
      </c>
      <c r="F549" s="22"/>
      <c r="G549" s="22"/>
      <c r="H549" s="22"/>
      <c r="I549" s="22"/>
      <c r="J549" s="22"/>
    </row>
    <row r="550" spans="1:10" x14ac:dyDescent="0.3">
      <c r="A550" s="28" t="s">
        <v>605</v>
      </c>
      <c r="B550" s="72">
        <f>INDEX(Region!K:K,MATCH($A550&amp;$A$547,Region!$J:$J,0))</f>
        <v>0.23376623376623401</v>
      </c>
      <c r="C550" s="72">
        <f>INDEX(Region!L:L,MATCH($A550&amp;$A$538,Region!$J:$J,0))</f>
        <v>0.33870967741935498</v>
      </c>
      <c r="D550" s="72">
        <f>INDEX(Region!M:M,MATCH($A550&amp;$A$538,Region!$J:$J,0))</f>
        <v>0.25333333333333302</v>
      </c>
      <c r="E550" s="72">
        <f>INDEX(Region!N:N,MATCH($A550&amp;$A$538,Region!$J:$J,0))</f>
        <v>0.20833333333333301</v>
      </c>
      <c r="F550" s="22"/>
      <c r="G550" s="22"/>
      <c r="H550" s="22"/>
      <c r="I550" s="22"/>
    </row>
    <row r="551" spans="1:10" x14ac:dyDescent="0.3">
      <c r="A551" s="28" t="s">
        <v>603</v>
      </c>
      <c r="B551" s="72">
        <f>INDEX(Region!K:K,MATCH($A551&amp;$A$547,Region!$J:$J,0))</f>
        <v>0.71428571428571397</v>
      </c>
      <c r="C551" s="72">
        <f>INDEX(Region!L:L,MATCH($A551&amp;$A$538,Region!$J:$J,0))</f>
        <v>0.43548387096774199</v>
      </c>
      <c r="D551" s="72">
        <f>INDEX(Region!M:M,MATCH($A551&amp;$A$538,Region!$J:$J,0))</f>
        <v>0.52</v>
      </c>
      <c r="E551" s="72">
        <f>INDEX(Region!N:N,MATCH($A551&amp;$A$538,Region!$J:$J,0))</f>
        <v>0.45833333333333298</v>
      </c>
      <c r="F551" s="22"/>
      <c r="G551" s="22"/>
      <c r="H551" s="22"/>
      <c r="I551" s="22"/>
    </row>
    <row r="552" spans="1:10" x14ac:dyDescent="0.3">
      <c r="A552" s="28" t="s">
        <v>604</v>
      </c>
      <c r="B552" s="72">
        <f>INDEX(Region!K:K,MATCH($A552&amp;$A$547,Region!$J:$J,0))</f>
        <v>5.1948051948052E-2</v>
      </c>
      <c r="C552" s="72">
        <f>INDEX(Region!L:L,MATCH($A552&amp;$A$538,Region!$J:$J,0))</f>
        <v>0.225806451612903</v>
      </c>
      <c r="D552" s="72">
        <f>INDEX(Region!M:M,MATCH($A552&amp;$A$538,Region!$J:$J,0))</f>
        <v>0.22666666666666699</v>
      </c>
      <c r="E552" s="72">
        <f>INDEX(Region!N:N,MATCH($A552&amp;$A$538,Region!$J:$J,0))</f>
        <v>0.33333333333333298</v>
      </c>
      <c r="F552" s="22"/>
      <c r="G552" s="22"/>
      <c r="H552" s="22"/>
      <c r="I552" s="22"/>
    </row>
    <row r="553" spans="1:10" x14ac:dyDescent="0.3">
      <c r="B553" s="22"/>
      <c r="C553" s="22"/>
      <c r="D553" s="22"/>
      <c r="E553" s="22"/>
      <c r="F553" s="22"/>
      <c r="G553" s="22"/>
      <c r="H553" s="22"/>
      <c r="I553" s="22"/>
    </row>
    <row r="554" spans="1:10" x14ac:dyDescent="0.3">
      <c r="A554" s="42" t="s">
        <v>285</v>
      </c>
      <c r="B554" s="22"/>
      <c r="C554" s="22"/>
      <c r="D554" s="22"/>
      <c r="E554" s="22"/>
      <c r="F554" s="22"/>
      <c r="G554" s="22"/>
      <c r="H554" s="22"/>
      <c r="I554" s="22"/>
    </row>
    <row r="555" spans="1:10" x14ac:dyDescent="0.3">
      <c r="B555" s="22"/>
      <c r="C555" s="22"/>
      <c r="D555" s="22"/>
      <c r="E555" s="22"/>
      <c r="F555" s="22"/>
      <c r="G555" s="22"/>
      <c r="H555" s="22"/>
      <c r="I555" s="22"/>
    </row>
    <row r="556" spans="1:10" x14ac:dyDescent="0.3">
      <c r="A556" s="67"/>
      <c r="B556" s="22"/>
      <c r="C556" s="22"/>
      <c r="D556" s="22"/>
      <c r="E556" s="22"/>
      <c r="F556" s="22"/>
      <c r="G556" s="22"/>
      <c r="H556" s="22"/>
      <c r="I556" s="22"/>
    </row>
    <row r="557" spans="1:10" x14ac:dyDescent="0.3">
      <c r="A557" s="71" t="s">
        <v>509</v>
      </c>
      <c r="B557" s="22"/>
      <c r="C557" s="22"/>
      <c r="D557" s="22"/>
      <c r="E557" s="22"/>
      <c r="G557" s="22"/>
      <c r="H557" s="22"/>
      <c r="I557" s="22"/>
      <c r="J557" s="22"/>
    </row>
    <row r="558" spans="1:10" s="86" customFormat="1" x14ac:dyDescent="0.3">
      <c r="A558" s="84"/>
      <c r="B558" s="84"/>
      <c r="C558" s="84"/>
      <c r="D558" s="84"/>
      <c r="E558" s="84"/>
    </row>
    <row r="559" spans="1:10" ht="23" x14ac:dyDescent="0.3">
      <c r="B559" s="85" t="s">
        <v>504</v>
      </c>
      <c r="C559" s="85" t="s">
        <v>507</v>
      </c>
      <c r="D559" s="85" t="s">
        <v>505</v>
      </c>
      <c r="E559" s="85" t="s">
        <v>506</v>
      </c>
      <c r="F559" s="22"/>
      <c r="G559" s="22"/>
      <c r="H559" s="22"/>
      <c r="I559" s="22"/>
      <c r="J559" s="22"/>
    </row>
    <row r="560" spans="1:10" x14ac:dyDescent="0.3">
      <c r="A560" s="28" t="s">
        <v>606</v>
      </c>
      <c r="B560" s="72">
        <f>INDEX(Region!K:K,MATCH($A560&amp;$A$557,Region!$J:$J,0))</f>
        <v>0.25277817295745802</v>
      </c>
      <c r="C560" s="72">
        <f>INDEX(Region!L:L,MATCH($A560&amp;$A$557,Region!$J:$J,0))</f>
        <v>0.32711992993091499</v>
      </c>
      <c r="D560" s="72">
        <f>INDEX(Region!M:M,MATCH($A560&amp;$A$557,Region!$J:$J,0))</f>
        <v>0.14970006574844999</v>
      </c>
      <c r="E560" s="72">
        <f>INDEX(Region!N:N,MATCH($A560&amp;$A$557,Region!$J:$J,0))</f>
        <v>0.249252474364035</v>
      </c>
      <c r="F560" s="22"/>
      <c r="G560" s="22"/>
      <c r="H560" s="22"/>
      <c r="I560" s="22"/>
    </row>
    <row r="561" spans="1:10" x14ac:dyDescent="0.3">
      <c r="A561" s="28" t="s">
        <v>607</v>
      </c>
      <c r="B561" s="72">
        <f>INDEX(Region!K:K,MATCH($A561&amp;$A$557,Region!$J:$J,0))</f>
        <v>0.66023040593706595</v>
      </c>
      <c r="C561" s="72">
        <f>INDEX(Region!L:L,MATCH($A561&amp;$A$557,Region!$J:$J,0))</f>
        <v>0.55623296950299095</v>
      </c>
      <c r="D561" s="72">
        <f>INDEX(Region!M:M,MATCH($A561&amp;$A$557,Region!$J:$J,0))</f>
        <v>0.77311770641437605</v>
      </c>
      <c r="E561" s="72">
        <f>INDEX(Region!N:N,MATCH($A561&amp;$A$557,Region!$J:$J,0))</f>
        <v>0.57292136633758095</v>
      </c>
      <c r="F561" s="22"/>
      <c r="G561" s="22"/>
      <c r="H561" s="22"/>
      <c r="I561" s="22"/>
    </row>
    <row r="562" spans="1:10" x14ac:dyDescent="0.3">
      <c r="A562" s="28" t="s">
        <v>608</v>
      </c>
      <c r="B562" s="72">
        <f>INDEX(Region!K:K,MATCH($A562&amp;$A$557,Region!$J:$J,0))</f>
        <v>8.6991421105475697E-2</v>
      </c>
      <c r="C562" s="72">
        <f>INDEX(Region!L:L,MATCH($A562&amp;$A$557,Region!$J:$J,0))</f>
        <v>0.11664710056609399</v>
      </c>
      <c r="D562" s="72">
        <f>INDEX(Region!M:M,MATCH($A562&amp;$A$557,Region!$J:$J,0))</f>
        <v>7.7182227837174405E-2</v>
      </c>
      <c r="E562" s="72">
        <f>INDEX(Region!N:N,MATCH($A562&amp;$A$557,Region!$J:$J,0))</f>
        <v>0.17782615929838499</v>
      </c>
      <c r="F562" s="22"/>
      <c r="G562" s="22"/>
      <c r="H562" s="22"/>
      <c r="I562" s="22"/>
    </row>
    <row r="563" spans="1:10" x14ac:dyDescent="0.3">
      <c r="B563" s="22"/>
      <c r="C563" s="22"/>
      <c r="D563" s="22"/>
      <c r="E563" s="22"/>
      <c r="F563" s="22"/>
      <c r="G563" s="22"/>
      <c r="H563" s="22"/>
      <c r="I563" s="22"/>
    </row>
    <row r="564" spans="1:10" x14ac:dyDescent="0.3">
      <c r="B564" s="22"/>
      <c r="C564" s="22"/>
      <c r="D564" s="22"/>
      <c r="E564" s="22"/>
      <c r="F564" s="22"/>
      <c r="G564" s="22"/>
      <c r="H564" s="22"/>
      <c r="I564" s="22"/>
    </row>
    <row r="565" spans="1:10" x14ac:dyDescent="0.3">
      <c r="B565" s="22"/>
      <c r="C565" s="22"/>
      <c r="D565" s="22"/>
      <c r="E565" s="22"/>
      <c r="F565" s="22"/>
      <c r="G565" s="22"/>
      <c r="H565" s="22"/>
      <c r="I565" s="22"/>
    </row>
    <row r="566" spans="1:10" x14ac:dyDescent="0.3">
      <c r="A566" s="71" t="s">
        <v>512</v>
      </c>
      <c r="B566" s="22"/>
      <c r="C566" s="22"/>
      <c r="D566" s="22"/>
      <c r="E566" s="22"/>
      <c r="G566" s="22"/>
      <c r="H566" s="22"/>
      <c r="I566" s="22"/>
      <c r="J566" s="22"/>
    </row>
    <row r="567" spans="1:10" s="86" customFormat="1" x14ac:dyDescent="0.3">
      <c r="A567" s="84"/>
      <c r="B567" s="84"/>
      <c r="C567" s="84"/>
      <c r="D567" s="84"/>
      <c r="E567" s="84"/>
    </row>
    <row r="568" spans="1:10" ht="23" x14ac:dyDescent="0.3">
      <c r="B568" s="85" t="s">
        <v>504</v>
      </c>
      <c r="C568" s="85" t="s">
        <v>507</v>
      </c>
      <c r="D568" s="85" t="s">
        <v>505</v>
      </c>
      <c r="E568" s="85" t="s">
        <v>506</v>
      </c>
      <c r="F568" s="22"/>
      <c r="G568" s="22"/>
      <c r="H568" s="22"/>
      <c r="I568" s="22"/>
      <c r="J568" s="22"/>
    </row>
    <row r="569" spans="1:10" x14ac:dyDescent="0.3">
      <c r="A569" s="28" t="s">
        <v>606</v>
      </c>
      <c r="B569" s="72">
        <f>INDEX(Region!K:K,MATCH($A569&amp;$A$566,Region!$J:$J,0))</f>
        <v>0.23943661971831001</v>
      </c>
      <c r="C569" s="72">
        <f>INDEX(Region!L:L,MATCH($A569&amp;$A$566,Region!$J:$J,0))</f>
        <v>0.33870967741935498</v>
      </c>
      <c r="D569" s="72">
        <f>INDEX(Region!M:M,MATCH($A569&amp;$A$566,Region!$J:$J,0))</f>
        <v>0.25333333333333302</v>
      </c>
      <c r="E569" s="72">
        <f>INDEX(Region!N:N,MATCH($A569&amp;$A$566,Region!$J:$J,0))</f>
        <v>0.104166666666667</v>
      </c>
      <c r="F569" s="22"/>
      <c r="G569" s="22"/>
      <c r="H569" s="22"/>
      <c r="I569" s="22"/>
    </row>
    <row r="570" spans="1:10" x14ac:dyDescent="0.3">
      <c r="A570" s="28" t="s">
        <v>607</v>
      </c>
      <c r="B570" s="72">
        <f>INDEX(Region!K:K,MATCH($A570&amp;$A$566,Region!$J:$J,0))</f>
        <v>0.60563380281690105</v>
      </c>
      <c r="C570" s="72">
        <f>INDEX(Region!L:L,MATCH($A570&amp;$A$566,Region!$J:$J,0))</f>
        <v>0.41935483870967699</v>
      </c>
      <c r="D570" s="72">
        <f>INDEX(Region!M:M,MATCH($A570&amp;$A$566,Region!$J:$J,0))</f>
        <v>0.53333333333333299</v>
      </c>
      <c r="E570" s="72">
        <f>INDEX(Region!N:N,MATCH($A570&amp;$A$566,Region!$J:$J,0))</f>
        <v>0.5</v>
      </c>
      <c r="F570" s="22"/>
      <c r="G570" s="22"/>
      <c r="H570" s="22"/>
      <c r="I570" s="22"/>
    </row>
    <row r="571" spans="1:10" x14ac:dyDescent="0.3">
      <c r="A571" s="28" t="s">
        <v>608</v>
      </c>
      <c r="B571" s="72">
        <f>INDEX(Region!K:K,MATCH($A571&amp;$A$566,Region!$J:$J,0))</f>
        <v>0.154929577464789</v>
      </c>
      <c r="C571" s="72">
        <f>INDEX(Region!L:L,MATCH($A571&amp;$A$566,Region!$J:$J,0))</f>
        <v>0.241935483870968</v>
      </c>
      <c r="D571" s="72">
        <f>INDEX(Region!M:M,MATCH($A571&amp;$A$566,Region!$J:$J,0))</f>
        <v>0.21333333333333299</v>
      </c>
      <c r="E571" s="72">
        <f>INDEX(Region!N:N,MATCH($A571&amp;$A$566,Region!$J:$J,0))</f>
        <v>0.39583333333333298</v>
      </c>
      <c r="F571" s="22"/>
      <c r="G571" s="22"/>
      <c r="H571" s="22"/>
      <c r="I571" s="22"/>
    </row>
    <row r="572" spans="1:10" x14ac:dyDescent="0.3">
      <c r="F572" s="22"/>
      <c r="G572" s="22"/>
      <c r="H572" s="22"/>
      <c r="I572" s="22"/>
    </row>
    <row r="573" spans="1:10" x14ac:dyDescent="0.3">
      <c r="F573" s="22"/>
      <c r="G573" s="22"/>
      <c r="H573" s="22"/>
      <c r="I573" s="22"/>
    </row>
    <row r="574" spans="1:10" x14ac:dyDescent="0.3">
      <c r="A574" s="67"/>
      <c r="F574" s="22"/>
      <c r="G574" s="22"/>
      <c r="H574" s="22"/>
      <c r="I574" s="22"/>
    </row>
    <row r="575" spans="1:10" x14ac:dyDescent="0.3">
      <c r="A575" s="71" t="s">
        <v>515</v>
      </c>
      <c r="B575" s="22"/>
      <c r="C575" s="22"/>
      <c r="D575" s="22"/>
      <c r="E575" s="22"/>
      <c r="G575" s="22"/>
      <c r="H575" s="22"/>
      <c r="I575" s="22"/>
      <c r="J575" s="22"/>
    </row>
    <row r="576" spans="1:10" s="86" customFormat="1" x14ac:dyDescent="0.3">
      <c r="A576" s="84"/>
      <c r="B576" s="84"/>
      <c r="C576" s="84"/>
      <c r="D576" s="84"/>
      <c r="E576" s="84"/>
    </row>
    <row r="577" spans="1:10" ht="23" x14ac:dyDescent="0.3">
      <c r="B577" s="85" t="s">
        <v>504</v>
      </c>
      <c r="C577" s="85" t="s">
        <v>507</v>
      </c>
      <c r="D577" s="85" t="s">
        <v>505</v>
      </c>
      <c r="E577" s="85" t="s">
        <v>506</v>
      </c>
      <c r="F577" s="22"/>
      <c r="G577" s="22"/>
      <c r="H577" s="22"/>
      <c r="I577" s="22"/>
      <c r="J577" s="22"/>
    </row>
    <row r="578" spans="1:10" x14ac:dyDescent="0.3">
      <c r="A578" s="28" t="s">
        <v>606</v>
      </c>
      <c r="B578" s="72">
        <f>INDEX(Region!K:K,MATCH($A578&amp;$A$575,Region!$J:$J,0))</f>
        <v>0.19480519480519501</v>
      </c>
      <c r="C578" s="72">
        <f>INDEX(Region!L:L,MATCH($A578&amp;$A$575,Region!$J:$J,0))</f>
        <v>0.31632653061224503</v>
      </c>
      <c r="D578" s="72">
        <f>INDEX(Region!M:M,MATCH($A578&amp;$A$575,Region!$J:$J,0))</f>
        <v>0.46153846153846201</v>
      </c>
      <c r="E578" s="72">
        <f>INDEX(Region!N:N,MATCH($A578&amp;$A$575,Region!$J:$J,0))</f>
        <v>0.30303030303030298</v>
      </c>
      <c r="F578" s="22"/>
      <c r="G578" s="22"/>
      <c r="H578" s="22"/>
      <c r="I578" s="22"/>
    </row>
    <row r="579" spans="1:10" x14ac:dyDescent="0.3">
      <c r="A579" s="28" t="s">
        <v>607</v>
      </c>
      <c r="B579" s="72">
        <f>INDEX(Region!K:K,MATCH($A579&amp;$A$575,Region!$J:$J,0))</f>
        <v>0.68831168831168799</v>
      </c>
      <c r="C579" s="72">
        <f>INDEX(Region!L:L,MATCH($A579&amp;$A$575,Region!$J:$J,0))</f>
        <v>0.64285714285714302</v>
      </c>
      <c r="D579" s="72">
        <f>INDEX(Region!M:M,MATCH($A579&amp;$A$575,Region!$J:$J,0))</f>
        <v>0.53846153846153899</v>
      </c>
      <c r="E579" s="72">
        <f>INDEX(Region!N:N,MATCH($A579&amp;$A$575,Region!$J:$J,0))</f>
        <v>0.63636363636363602</v>
      </c>
      <c r="F579" s="22"/>
      <c r="G579" s="22"/>
      <c r="H579" s="22"/>
      <c r="I579" s="22"/>
    </row>
    <row r="580" spans="1:10" x14ac:dyDescent="0.3">
      <c r="A580" s="28" t="s">
        <v>608</v>
      </c>
      <c r="B580" s="72">
        <f>INDEX(Region!K:K,MATCH($A580&amp;$A$575,Region!$J:$J,0))</f>
        <v>0.11688311688311701</v>
      </c>
      <c r="C580" s="72">
        <f>INDEX(Region!L:L,MATCH($A580&amp;$A$575,Region!$J:$J,0))</f>
        <v>4.08163265306122E-2</v>
      </c>
      <c r="D580" s="72">
        <f>INDEX(Region!M:M,MATCH($A580&amp;$A$575,Region!$J:$J,0))</f>
        <v>0</v>
      </c>
      <c r="E580" s="72">
        <f>INDEX(Region!N:N,MATCH($A580&amp;$A$575,Region!$J:$J,0))</f>
        <v>6.0606060606060601E-2</v>
      </c>
      <c r="F580" s="22"/>
      <c r="G580" s="22"/>
      <c r="H580" s="22"/>
      <c r="I580" s="22"/>
    </row>
    <row r="581" spans="1:10" x14ac:dyDescent="0.3">
      <c r="B581" s="22"/>
      <c r="C581" s="22"/>
      <c r="D581" s="22"/>
      <c r="E581" s="22"/>
      <c r="F581" s="22"/>
      <c r="G581" s="22"/>
      <c r="H581" s="22"/>
      <c r="I581" s="22"/>
    </row>
    <row r="582" spans="1:10" x14ac:dyDescent="0.3">
      <c r="B582" s="22"/>
      <c r="C582" s="22"/>
      <c r="D582" s="22"/>
      <c r="E582" s="22"/>
      <c r="F582" s="22"/>
      <c r="G582" s="22"/>
      <c r="H582" s="22"/>
      <c r="I582" s="22"/>
    </row>
    <row r="583" spans="1:10" x14ac:dyDescent="0.3">
      <c r="B583" s="22"/>
      <c r="C583" s="22"/>
      <c r="D583" s="22"/>
      <c r="E583" s="22"/>
      <c r="F583" s="22"/>
      <c r="G583" s="22"/>
      <c r="H583" s="22"/>
      <c r="I583" s="22"/>
    </row>
    <row r="584" spans="1:10" x14ac:dyDescent="0.3">
      <c r="A584" s="42" t="s">
        <v>286</v>
      </c>
      <c r="B584" s="22"/>
      <c r="C584" s="22"/>
      <c r="D584" s="22"/>
      <c r="E584" s="22"/>
      <c r="F584" s="22"/>
      <c r="G584" s="22"/>
      <c r="H584" s="22"/>
      <c r="I584" s="22"/>
    </row>
    <row r="585" spans="1:10" x14ac:dyDescent="0.3">
      <c r="A585" s="71" t="s">
        <v>509</v>
      </c>
      <c r="B585" s="22"/>
      <c r="C585" s="22"/>
      <c r="D585" s="22"/>
      <c r="E585" s="22"/>
      <c r="G585" s="22"/>
      <c r="H585" s="22"/>
      <c r="I585" s="22"/>
      <c r="J585" s="22"/>
    </row>
    <row r="586" spans="1:10" s="86" customFormat="1" x14ac:dyDescent="0.3">
      <c r="A586" s="84"/>
      <c r="B586" s="84"/>
      <c r="C586" s="84"/>
      <c r="D586" s="84"/>
      <c r="E586" s="84"/>
    </row>
    <row r="587" spans="1:10" ht="23" x14ac:dyDescent="0.3">
      <c r="B587" s="85" t="s">
        <v>504</v>
      </c>
      <c r="C587" s="85" t="s">
        <v>507</v>
      </c>
      <c r="D587" s="85" t="s">
        <v>505</v>
      </c>
      <c r="E587" s="85" t="s">
        <v>506</v>
      </c>
      <c r="F587" s="22"/>
      <c r="G587" s="22"/>
      <c r="H587" s="22"/>
      <c r="I587" s="22"/>
      <c r="J587" s="22"/>
    </row>
    <row r="588" spans="1:10" x14ac:dyDescent="0.3">
      <c r="A588" s="28" t="s">
        <v>610</v>
      </c>
      <c r="B588" s="72">
        <f>INDEX(Region!K:K,MATCH($A588&amp;$A$585,Region!$J:$J,0))</f>
        <v>0.276483961903353</v>
      </c>
      <c r="C588" s="72">
        <f>INDEX(Region!L:L,MATCH($A588&amp;$A$585,Region!$J:$J,0))</f>
        <v>0.350975035427742</v>
      </c>
      <c r="D588" s="72">
        <f>INDEX(Region!M:M,MATCH($A588&amp;$A$585,Region!$J:$J,0))</f>
        <v>0.158520953352597</v>
      </c>
      <c r="E588" s="72">
        <f>INDEX(Region!N:N,MATCH($A588&amp;$A$585,Region!$J:$J,0))</f>
        <v>0.28017699761457199</v>
      </c>
      <c r="F588" s="22"/>
      <c r="G588" s="22"/>
      <c r="H588" s="22"/>
      <c r="I588" s="22"/>
    </row>
    <row r="589" spans="1:10" x14ac:dyDescent="0.3">
      <c r="A589" s="28" t="s">
        <v>611</v>
      </c>
      <c r="B589" s="72">
        <f>INDEX(Region!K:K,MATCH($A589&amp;$A$585,Region!$J:$J,0))</f>
        <v>0.65172633407449398</v>
      </c>
      <c r="C589" s="72">
        <f>INDEX(Region!L:L,MATCH($A589&amp;$A$585,Region!$J:$J,0))</f>
        <v>0.55006601656688403</v>
      </c>
      <c r="D589" s="72">
        <f>INDEX(Region!M:M,MATCH($A589&amp;$A$585,Region!$J:$J,0))</f>
        <v>0.70329282187377096</v>
      </c>
      <c r="E589" s="72">
        <f>INDEX(Region!N:N,MATCH($A589&amp;$A$585,Region!$J:$J,0))</f>
        <v>0.57077434240610503</v>
      </c>
      <c r="F589" s="22"/>
      <c r="G589" s="22"/>
      <c r="H589" s="22"/>
      <c r="I589" s="22"/>
    </row>
    <row r="590" spans="1:10" x14ac:dyDescent="0.3">
      <c r="A590" s="28" t="s">
        <v>612</v>
      </c>
      <c r="B590" s="72">
        <f>INDEX(Region!K:K,MATCH($A590&amp;$A$585,Region!$J:$J,0))</f>
        <v>7.1789704022153206E-2</v>
      </c>
      <c r="C590" s="72">
        <f>INDEX(Region!L:L,MATCH($A590&amp;$A$585,Region!$J:$J,0))</f>
        <v>9.8958948005373901E-2</v>
      </c>
      <c r="D590" s="72">
        <f>INDEX(Region!M:M,MATCH($A590&amp;$A$585,Region!$J:$J,0))</f>
        <v>0.13818622477363199</v>
      </c>
      <c r="E590" s="72">
        <f>INDEX(Region!N:N,MATCH($A590&amp;$A$585,Region!$J:$J,0))</f>
        <v>0.14904865997932301</v>
      </c>
      <c r="F590" s="22"/>
      <c r="G590" s="22"/>
      <c r="H590" s="22"/>
      <c r="I590" s="22"/>
    </row>
    <row r="591" spans="1:10" x14ac:dyDescent="0.3">
      <c r="B591" s="22"/>
      <c r="C591" s="22"/>
      <c r="D591" s="22"/>
      <c r="E591" s="22"/>
      <c r="F591" s="22"/>
      <c r="G591" s="22"/>
      <c r="H591" s="22"/>
      <c r="I591" s="22"/>
    </row>
    <row r="592" spans="1:10" x14ac:dyDescent="0.3">
      <c r="B592" s="22"/>
      <c r="C592" s="22"/>
      <c r="D592" s="22"/>
      <c r="E592" s="22"/>
      <c r="F592" s="22"/>
      <c r="G592" s="22"/>
      <c r="H592" s="22"/>
      <c r="I592" s="22"/>
    </row>
    <row r="593" spans="1:10" x14ac:dyDescent="0.3">
      <c r="B593" s="22"/>
      <c r="C593" s="22"/>
      <c r="D593" s="22"/>
      <c r="E593" s="22"/>
      <c r="F593" s="22"/>
      <c r="G593" s="22"/>
      <c r="H593" s="22"/>
      <c r="I593" s="22"/>
    </row>
    <row r="594" spans="1:10" x14ac:dyDescent="0.3">
      <c r="A594" s="71" t="s">
        <v>512</v>
      </c>
      <c r="B594" s="22"/>
      <c r="C594" s="22"/>
      <c r="D594" s="22"/>
      <c r="E594" s="22"/>
      <c r="G594" s="22"/>
      <c r="H594" s="22"/>
      <c r="I594" s="22"/>
      <c r="J594" s="22"/>
    </row>
    <row r="595" spans="1:10" s="86" customFormat="1" x14ac:dyDescent="0.3">
      <c r="A595" s="84"/>
      <c r="B595" s="84"/>
      <c r="C595" s="84"/>
      <c r="D595" s="84"/>
      <c r="E595" s="84"/>
    </row>
    <row r="596" spans="1:10" ht="23" x14ac:dyDescent="0.3">
      <c r="B596" s="85" t="s">
        <v>504</v>
      </c>
      <c r="C596" s="85" t="s">
        <v>507</v>
      </c>
      <c r="D596" s="85" t="s">
        <v>505</v>
      </c>
      <c r="E596" s="85" t="s">
        <v>506</v>
      </c>
      <c r="F596" s="22"/>
      <c r="G596" s="22"/>
      <c r="H596" s="22"/>
      <c r="I596" s="22"/>
      <c r="J596" s="22"/>
    </row>
    <row r="597" spans="1:10" x14ac:dyDescent="0.3">
      <c r="A597" s="28" t="s">
        <v>610</v>
      </c>
      <c r="B597" s="72">
        <f>INDEX(Region!K:K,MATCH($A597&amp;$A$594,Region!$J:$J,0))</f>
        <v>0.26760563380281699</v>
      </c>
      <c r="C597" s="72">
        <f>INDEX(Region!L:L,MATCH($A597&amp;$A$594,Region!$J:$J,0))</f>
        <v>0.40322580645161299</v>
      </c>
      <c r="D597" s="72">
        <f>INDEX(Region!M:M,MATCH($A597&amp;$A$594,Region!$J:$J,0))</f>
        <v>0.293333333333333</v>
      </c>
      <c r="E597" s="72">
        <f>INDEX(Region!N:N,MATCH($A597&amp;$A$594,Region!$J:$J,0))</f>
        <v>0.22916666666666699</v>
      </c>
      <c r="F597" s="22"/>
      <c r="G597" s="22"/>
      <c r="H597" s="22"/>
      <c r="I597" s="22"/>
    </row>
    <row r="598" spans="1:10" x14ac:dyDescent="0.3">
      <c r="A598" s="28" t="s">
        <v>611</v>
      </c>
      <c r="B598" s="72">
        <f>INDEX(Region!K:K,MATCH($A598&amp;$A$594,Region!$J:$J,0))</f>
        <v>0.60563380281690105</v>
      </c>
      <c r="C598" s="72">
        <f>INDEX(Region!L:L,MATCH($A598&amp;$A$594,Region!$J:$J,0))</f>
        <v>0.38709677419354799</v>
      </c>
      <c r="D598" s="72">
        <f>INDEX(Region!M:M,MATCH($A598&amp;$A$594,Region!$J:$J,0))</f>
        <v>0.50666666666666704</v>
      </c>
      <c r="E598" s="72">
        <f>INDEX(Region!N:N,MATCH($A598&amp;$A$594,Region!$J:$J,0))</f>
        <v>0.45833333333333298</v>
      </c>
      <c r="F598" s="22"/>
      <c r="G598" s="22"/>
      <c r="H598" s="22"/>
      <c r="I598" s="22"/>
    </row>
    <row r="599" spans="1:10" x14ac:dyDescent="0.3">
      <c r="A599" s="28" t="s">
        <v>612</v>
      </c>
      <c r="B599" s="72">
        <f>INDEX(Region!K:K,MATCH($A599&amp;$A$594,Region!$J:$J,0))</f>
        <v>0.12676056338028199</v>
      </c>
      <c r="C599" s="72">
        <f>INDEX(Region!L:L,MATCH($A599&amp;$A$594,Region!$J:$J,0))</f>
        <v>0.209677419354839</v>
      </c>
      <c r="D599" s="72">
        <f>INDEX(Region!M:M,MATCH($A599&amp;$A$594,Region!$J:$J,0))</f>
        <v>0.2</v>
      </c>
      <c r="E599" s="72">
        <f>INDEX(Region!N:N,MATCH($A599&amp;$A$594,Region!$J:$J,0))</f>
        <v>0.3125</v>
      </c>
      <c r="F599" s="22"/>
      <c r="G599" s="22"/>
      <c r="H599" s="22"/>
      <c r="I599" s="22"/>
    </row>
    <row r="600" spans="1:10" x14ac:dyDescent="0.3">
      <c r="F600" s="22"/>
      <c r="G600" s="22"/>
      <c r="H600" s="22"/>
      <c r="I600" s="22"/>
    </row>
    <row r="601" spans="1:10" x14ac:dyDescent="0.3">
      <c r="F601" s="22"/>
      <c r="G601" s="22"/>
      <c r="H601" s="22"/>
      <c r="I601" s="22"/>
    </row>
    <row r="602" spans="1:10" x14ac:dyDescent="0.3">
      <c r="A602" s="67"/>
      <c r="F602" s="22"/>
      <c r="G602" s="22"/>
      <c r="H602" s="22"/>
      <c r="I602" s="22"/>
    </row>
    <row r="603" spans="1:10" x14ac:dyDescent="0.3">
      <c r="A603" s="71" t="s">
        <v>515</v>
      </c>
      <c r="B603" s="22"/>
      <c r="C603" s="22"/>
      <c r="D603" s="22"/>
      <c r="E603" s="22"/>
      <c r="G603" s="22"/>
      <c r="H603" s="22"/>
      <c r="I603" s="22"/>
      <c r="J603" s="22"/>
    </row>
    <row r="604" spans="1:10" s="86" customFormat="1" x14ac:dyDescent="0.3">
      <c r="A604" s="84"/>
      <c r="B604" s="84"/>
      <c r="C604" s="84"/>
      <c r="D604" s="84"/>
      <c r="E604" s="84"/>
    </row>
    <row r="605" spans="1:10" ht="23" x14ac:dyDescent="0.3">
      <c r="B605" s="85" t="s">
        <v>504</v>
      </c>
      <c r="C605" s="85" t="s">
        <v>507</v>
      </c>
      <c r="D605" s="85" t="s">
        <v>505</v>
      </c>
      <c r="E605" s="85" t="s">
        <v>506</v>
      </c>
      <c r="F605" s="22"/>
      <c r="G605" s="22"/>
      <c r="H605" s="22"/>
      <c r="I605" s="22"/>
      <c r="J605" s="22"/>
    </row>
    <row r="606" spans="1:10" x14ac:dyDescent="0.3">
      <c r="A606" s="28" t="s">
        <v>610</v>
      </c>
      <c r="B606" s="72">
        <f>INDEX(Region!K:K,MATCH($A606&amp;$A$603,Region!$J:$J,0))</f>
        <v>0.28571428571428598</v>
      </c>
      <c r="C606" s="72">
        <f>INDEX(Region!L:L,MATCH($A606&amp;$A$603,Region!$J:$J,0))</f>
        <v>0.30612244897959201</v>
      </c>
      <c r="D606" s="72">
        <f>INDEX(Region!M:M,MATCH($A606&amp;$A$603,Region!$J:$J,0))</f>
        <v>0.46153846153846201</v>
      </c>
      <c r="E606" s="72">
        <f>INDEX(Region!N:N,MATCH($A606&amp;$A$603,Region!$J:$J,0))</f>
        <v>0.31818181818181801</v>
      </c>
      <c r="F606" s="22"/>
      <c r="G606" s="22"/>
      <c r="H606" s="22"/>
      <c r="I606" s="22"/>
    </row>
    <row r="607" spans="1:10" x14ac:dyDescent="0.3">
      <c r="A607" s="28" t="s">
        <v>611</v>
      </c>
      <c r="B607" s="72">
        <f>INDEX(Region!K:K,MATCH($A607&amp;$A$603,Region!$J:$J,0))</f>
        <v>0.68831168831168799</v>
      </c>
      <c r="C607" s="72">
        <f>INDEX(Region!L:L,MATCH($A607&amp;$A$603,Region!$J:$J,0))</f>
        <v>0.65306122448979598</v>
      </c>
      <c r="D607" s="72">
        <f>INDEX(Region!M:M,MATCH($A607&amp;$A$603,Region!$J:$J,0))</f>
        <v>0.46153846153846201</v>
      </c>
      <c r="E607" s="72">
        <f>INDEX(Region!N:N,MATCH($A607&amp;$A$603,Region!$J:$J,0))</f>
        <v>0.59090909090909105</v>
      </c>
      <c r="F607" s="22"/>
      <c r="G607" s="22"/>
      <c r="H607" s="22"/>
      <c r="I607" s="22"/>
    </row>
    <row r="608" spans="1:10" x14ac:dyDescent="0.3">
      <c r="A608" s="28" t="s">
        <v>612</v>
      </c>
      <c r="B608" s="72">
        <f>INDEX(Region!K:K,MATCH($A608&amp;$A$603,Region!$J:$J,0))</f>
        <v>2.5974025974026E-2</v>
      </c>
      <c r="C608" s="72">
        <f>INDEX(Region!L:L,MATCH($A608&amp;$A$603,Region!$J:$J,0))</f>
        <v>4.08163265306122E-2</v>
      </c>
      <c r="D608" s="72">
        <f>INDEX(Region!M:M,MATCH($A608&amp;$A$603,Region!$J:$J,0))</f>
        <v>7.69230769230769E-2</v>
      </c>
      <c r="E608" s="72">
        <f>INDEX(Region!N:N,MATCH($A608&amp;$A$603,Region!$J:$J,0))</f>
        <v>9.0909090909090898E-2</v>
      </c>
      <c r="F608" s="22"/>
      <c r="G608" s="22"/>
      <c r="H608" s="22"/>
      <c r="I608" s="22"/>
    </row>
    <row r="609" spans="1:10" x14ac:dyDescent="0.3">
      <c r="B609" s="22"/>
      <c r="C609" s="22"/>
      <c r="D609" s="22"/>
      <c r="E609" s="22"/>
      <c r="F609" s="22"/>
      <c r="G609" s="22"/>
      <c r="H609" s="22"/>
      <c r="I609" s="22"/>
    </row>
    <row r="610" spans="1:10" x14ac:dyDescent="0.3">
      <c r="B610" s="22"/>
      <c r="C610" s="22"/>
      <c r="D610" s="22"/>
      <c r="E610" s="22"/>
      <c r="F610" s="22"/>
      <c r="G610" s="22"/>
      <c r="H610" s="22"/>
      <c r="I610" s="22"/>
    </row>
    <row r="611" spans="1:10" x14ac:dyDescent="0.3">
      <c r="A611" s="69" t="s">
        <v>767</v>
      </c>
      <c r="B611" s="22"/>
      <c r="C611" s="22"/>
      <c r="D611" s="22"/>
      <c r="E611" s="22"/>
      <c r="F611" s="22"/>
      <c r="G611" s="22"/>
      <c r="H611" s="22"/>
      <c r="I611" s="22"/>
    </row>
    <row r="612" spans="1:10" x14ac:dyDescent="0.3">
      <c r="A612" s="91" t="s">
        <v>768</v>
      </c>
      <c r="B612" s="22"/>
      <c r="C612" s="22"/>
      <c r="D612" s="22"/>
      <c r="E612" s="22"/>
      <c r="F612" s="22"/>
      <c r="G612" s="22"/>
      <c r="H612" s="22"/>
      <c r="I612" s="22"/>
    </row>
    <row r="613" spans="1:10" x14ac:dyDescent="0.3">
      <c r="A613" s="74"/>
      <c r="B613" s="22"/>
      <c r="C613" s="22"/>
      <c r="D613" s="22"/>
      <c r="E613" s="22"/>
      <c r="F613" s="22"/>
      <c r="G613" s="22"/>
      <c r="H613" s="22"/>
      <c r="I613" s="22"/>
    </row>
    <row r="614" spans="1:10" x14ac:dyDescent="0.3">
      <c r="B614" s="22"/>
      <c r="C614" s="22"/>
      <c r="D614" s="22"/>
      <c r="E614" s="22"/>
      <c r="F614" s="22"/>
      <c r="G614" s="22"/>
      <c r="H614" s="22"/>
      <c r="I614" s="22"/>
    </row>
    <row r="615" spans="1:10" x14ac:dyDescent="0.3">
      <c r="A615" s="67"/>
      <c r="B615" s="22"/>
      <c r="C615" s="22"/>
      <c r="D615" s="22"/>
      <c r="E615" s="22"/>
      <c r="F615" s="22"/>
      <c r="G615" s="22"/>
      <c r="H615" s="22"/>
      <c r="I615" s="22"/>
    </row>
    <row r="616" spans="1:10" x14ac:dyDescent="0.3">
      <c r="A616" s="71" t="s">
        <v>509</v>
      </c>
      <c r="B616" s="22"/>
      <c r="C616" s="22"/>
      <c r="D616" s="22"/>
      <c r="E616" s="22"/>
      <c r="G616" s="22"/>
      <c r="H616" s="22"/>
      <c r="I616" s="22"/>
      <c r="J616" s="22"/>
    </row>
    <row r="617" spans="1:10" s="86" customFormat="1" x14ac:dyDescent="0.3">
      <c r="A617" s="84"/>
      <c r="B617" s="84"/>
      <c r="C617" s="84"/>
      <c r="D617" s="84"/>
      <c r="E617" s="84"/>
    </row>
    <row r="618" spans="1:10" ht="23" x14ac:dyDescent="0.3">
      <c r="B618" s="85" t="s">
        <v>504</v>
      </c>
      <c r="C618" s="85" t="s">
        <v>507</v>
      </c>
      <c r="D618" s="85" t="s">
        <v>505</v>
      </c>
      <c r="E618" s="85" t="s">
        <v>506</v>
      </c>
      <c r="F618" s="22"/>
      <c r="G618" s="22"/>
      <c r="H618" s="22"/>
      <c r="I618" s="22"/>
      <c r="J618" s="22"/>
    </row>
    <row r="619" spans="1:10" x14ac:dyDescent="0.3">
      <c r="A619" s="27" t="s">
        <v>308</v>
      </c>
      <c r="B619" s="72">
        <f>INDEX(Region!K:K,MATCH($A619&amp;$A$616,Region!$J:$J,0))</f>
        <v>0.79956319768839801</v>
      </c>
      <c r="C619" s="72">
        <f>INDEX(Region!L:L,MATCH($A619&amp;$A$616,Region!$J:$J,0))</f>
        <v>0.78771085786512596</v>
      </c>
      <c r="D619" s="72">
        <f>INDEX(Region!M:M,MATCH($A619&amp;$A$616,Region!$J:$J,0))</f>
        <v>0.73912086825787604</v>
      </c>
      <c r="E619" s="72">
        <f>INDEX(Region!N:N,MATCH($A619&amp;$A$616,Region!$J:$J,0))</f>
        <v>0.71075219669720702</v>
      </c>
      <c r="F619" s="22"/>
      <c r="G619" s="22"/>
      <c r="H619" s="22"/>
      <c r="I619" s="22"/>
    </row>
    <row r="620" spans="1:10" x14ac:dyDescent="0.3">
      <c r="A620" s="27" t="s">
        <v>309</v>
      </c>
      <c r="B620" s="72">
        <f>INDEX(Region!K:K,MATCH($A620&amp;$A$616,Region!$J:$J,0))</f>
        <v>2.7719239742770899E-3</v>
      </c>
      <c r="C620" s="72">
        <f>INDEX(Region!L:L,MATCH($A620&amp;$A$616,Region!$J:$J,0))</f>
        <v>2.1592340688766701E-2</v>
      </c>
      <c r="D620" s="72">
        <f>INDEX(Region!M:M,MATCH($A620&amp;$A$616,Region!$J:$J,0))</f>
        <v>2.1219733443377801E-2</v>
      </c>
      <c r="E620" s="72">
        <f>INDEX(Region!N:N,MATCH($A620&amp;$A$616,Region!$J:$J,0))</f>
        <v>3.3038064511677102E-2</v>
      </c>
      <c r="F620" s="22"/>
      <c r="G620" s="22"/>
      <c r="H620" s="22"/>
      <c r="I620" s="22"/>
    </row>
    <row r="621" spans="1:10" x14ac:dyDescent="0.3">
      <c r="A621" s="27" t="s">
        <v>310</v>
      </c>
      <c r="B621" s="72">
        <f>INDEX(Region!K:K,MATCH($A621&amp;$A$616,Region!$J:$J,0))</f>
        <v>2.8050379665356E-2</v>
      </c>
      <c r="C621" s="72">
        <f>INDEX(Region!L:L,MATCH($A621&amp;$A$616,Region!$J:$J,0))</f>
        <v>5.28265205113067E-2</v>
      </c>
      <c r="D621" s="72">
        <f>INDEX(Region!M:M,MATCH($A621&amp;$A$616,Region!$J:$J,0))</f>
        <v>2.5717812120773498E-2</v>
      </c>
      <c r="E621" s="72">
        <f>INDEX(Region!N:N,MATCH($A621&amp;$A$616,Region!$J:$J,0))</f>
        <v>2.1528136200176198E-2</v>
      </c>
      <c r="F621" s="22"/>
      <c r="G621" s="22"/>
      <c r="H621" s="22"/>
      <c r="I621" s="22"/>
    </row>
    <row r="622" spans="1:10" x14ac:dyDescent="0.3">
      <c r="A622" s="27" t="s">
        <v>613</v>
      </c>
      <c r="B622" s="72">
        <f>INDEX(Region!K:K,MATCH($A622&amp;$A$616,Region!$J:$J,0))</f>
        <v>4.6752213446402402E-2</v>
      </c>
      <c r="C622" s="72">
        <f>INDEX(Region!L:L,MATCH($A622&amp;$A$616,Region!$J:$J,0))</f>
        <v>4.0377601893095701E-2</v>
      </c>
      <c r="D622" s="72">
        <f>INDEX(Region!M:M,MATCH($A622&amp;$A$616,Region!$J:$J,0))</f>
        <v>7.0838547895690093E-2</v>
      </c>
      <c r="E622" s="72">
        <f>INDEX(Region!N:N,MATCH($A622&amp;$A$616,Region!$J:$J,0))</f>
        <v>4.0839762098878997E-2</v>
      </c>
      <c r="F622" s="22"/>
      <c r="G622" s="22"/>
      <c r="H622" s="22"/>
      <c r="I622" s="22"/>
    </row>
    <row r="623" spans="1:10" x14ac:dyDescent="0.3">
      <c r="A623" s="27" t="s">
        <v>312</v>
      </c>
      <c r="B623" s="72">
        <f>INDEX(Region!K:K,MATCH($A623&amp;$A$616,Region!$J:$J,0))</f>
        <v>9.9214864142862097E-2</v>
      </c>
      <c r="C623" s="72">
        <f>INDEX(Region!L:L,MATCH($A623&amp;$A$616,Region!$J:$J,0))</f>
        <v>4.0999067376002202E-2</v>
      </c>
      <c r="D623" s="72">
        <f>INDEX(Region!M:M,MATCH($A623&amp;$A$616,Region!$J:$J,0))</f>
        <v>6.40042115660579E-2</v>
      </c>
      <c r="E623" s="72">
        <f>INDEX(Region!N:N,MATCH($A623&amp;$A$616,Region!$J:$J,0))</f>
        <v>4.6743443202810299E-2</v>
      </c>
      <c r="F623" s="22"/>
      <c r="G623" s="22"/>
      <c r="H623" s="22"/>
      <c r="I623" s="22"/>
    </row>
    <row r="624" spans="1:10" x14ac:dyDescent="0.3">
      <c r="A624" s="27" t="s">
        <v>614</v>
      </c>
      <c r="B624" s="72">
        <f>INDEX(Region!K:K,MATCH($A624&amp;$A$616,Region!$J:$J,0))</f>
        <v>0</v>
      </c>
      <c r="C624" s="72">
        <f>INDEX(Region!L:L,MATCH($A624&amp;$A$616,Region!$J:$J,0))</f>
        <v>3.6361913219874801E-3</v>
      </c>
      <c r="D624" s="72">
        <f>INDEX(Region!M:M,MATCH($A624&amp;$A$616,Region!$J:$J,0))</f>
        <v>1.51079453990846E-2</v>
      </c>
      <c r="E624" s="72">
        <f>INDEX(Region!N:N,MATCH($A624&amp;$A$616,Region!$J:$J,0))</f>
        <v>0</v>
      </c>
      <c r="F624" s="22"/>
      <c r="G624" s="22"/>
      <c r="H624" s="22"/>
      <c r="I624" s="22"/>
    </row>
    <row r="625" spans="1:9" x14ac:dyDescent="0.3">
      <c r="A625" s="27" t="s">
        <v>615</v>
      </c>
      <c r="B625" s="72">
        <f>INDEX(Region!K:K,MATCH($A625&amp;$A$616,Region!$J:$J,0))</f>
        <v>2.2774455729880499E-2</v>
      </c>
      <c r="C625" s="72">
        <f>INDEX(Region!L:L,MATCH($A625&amp;$A$616,Region!$J:$J,0))</f>
        <v>5.1494942646116898E-2</v>
      </c>
      <c r="D625" s="72">
        <f>INDEX(Region!M:M,MATCH($A625&amp;$A$616,Region!$J:$J,0))</f>
        <v>9.6919588575695603E-2</v>
      </c>
      <c r="E625" s="72">
        <f>INDEX(Region!N:N,MATCH($A625&amp;$A$616,Region!$J:$J,0))</f>
        <v>3.6938913305278098E-2</v>
      </c>
      <c r="F625" s="22"/>
      <c r="G625" s="22"/>
      <c r="H625" s="22"/>
      <c r="I625" s="22"/>
    </row>
    <row r="626" spans="1:9" x14ac:dyDescent="0.3">
      <c r="A626" s="27" t="s">
        <v>616</v>
      </c>
      <c r="B626" s="72">
        <f>INDEX(Region!K:K,MATCH($A626&amp;$A$616,Region!$J:$J,0))</f>
        <v>0</v>
      </c>
      <c r="C626" s="72">
        <f>INDEX(Region!L:L,MATCH($A626&amp;$A$616,Region!$J:$J,0))</f>
        <v>0</v>
      </c>
      <c r="D626" s="72">
        <f>INDEX(Region!M:M,MATCH($A626&amp;$A$616,Region!$J:$J,0))</f>
        <v>0</v>
      </c>
      <c r="E626" s="72">
        <f>INDEX(Region!N:N,MATCH($A626&amp;$A$616,Region!$J:$J,0))</f>
        <v>0</v>
      </c>
      <c r="F626" s="22"/>
      <c r="G626" s="22"/>
      <c r="H626" s="22"/>
      <c r="I626" s="22"/>
    </row>
    <row r="627" spans="1:9" x14ac:dyDescent="0.3">
      <c r="A627" s="27" t="s">
        <v>316</v>
      </c>
      <c r="B627" s="72">
        <f>INDEX(Region!K:K,MATCH($A627&amp;$A$616,Region!$J:$J,0))</f>
        <v>0</v>
      </c>
      <c r="C627" s="72">
        <f>INDEX(Region!L:L,MATCH($A627&amp;$A$616,Region!$J:$J,0))</f>
        <v>6.5492403711105698E-3</v>
      </c>
      <c r="D627" s="72">
        <f>INDEX(Region!M:M,MATCH($A627&amp;$A$616,Region!$J:$J,0))</f>
        <v>0</v>
      </c>
      <c r="E627" s="72">
        <f>INDEX(Region!N:N,MATCH($A627&amp;$A$616,Region!$J:$J,0))</f>
        <v>0</v>
      </c>
      <c r="F627" s="22"/>
      <c r="G627" s="22"/>
      <c r="H627" s="22"/>
      <c r="I627" s="22"/>
    </row>
    <row r="628" spans="1:9" x14ac:dyDescent="0.3">
      <c r="A628" s="27" t="s">
        <v>617</v>
      </c>
      <c r="B628" s="72">
        <f>INDEX(Region!K:K,MATCH($A628&amp;$A$616,Region!$J:$J,0))</f>
        <v>5.5438479485541703E-3</v>
      </c>
      <c r="C628" s="72">
        <f>INDEX(Region!L:L,MATCH($A628&amp;$A$616,Region!$J:$J,0))</f>
        <v>1.41020180073155E-2</v>
      </c>
      <c r="D628" s="72">
        <f>INDEX(Region!M:M,MATCH($A628&amp;$A$616,Region!$J:$J,0))</f>
        <v>4.4980786773956899E-3</v>
      </c>
      <c r="E628" s="72">
        <f>INDEX(Region!N:N,MATCH($A628&amp;$A$616,Region!$J:$J,0))</f>
        <v>0</v>
      </c>
      <c r="F628" s="22"/>
      <c r="G628" s="22"/>
      <c r="H628" s="22"/>
      <c r="I628" s="22"/>
    </row>
    <row r="629" spans="1:9" x14ac:dyDescent="0.3">
      <c r="A629" s="27" t="s">
        <v>618</v>
      </c>
      <c r="B629" s="72">
        <f>INDEX(Region!K:K,MATCH($A629&amp;$A$616,Region!$J:$J,0))</f>
        <v>0</v>
      </c>
      <c r="C629" s="72">
        <f>INDEX(Region!L:L,MATCH($A629&amp;$A$616,Region!$J:$J,0))</f>
        <v>0</v>
      </c>
      <c r="D629" s="72">
        <f>INDEX(Region!M:M,MATCH($A629&amp;$A$616,Region!$J:$J,0))</f>
        <v>0</v>
      </c>
      <c r="E629" s="72">
        <f>INDEX(Region!N:N,MATCH($A629&amp;$A$616,Region!$J:$J,0))</f>
        <v>0</v>
      </c>
      <c r="F629" s="22"/>
      <c r="G629" s="22"/>
      <c r="H629" s="22"/>
      <c r="I629" s="22"/>
    </row>
    <row r="630" spans="1:9" x14ac:dyDescent="0.3">
      <c r="A630" s="22" t="s">
        <v>619</v>
      </c>
      <c r="B630" s="72">
        <f>INDEX(Region!K:K,MATCH($A630&amp;$A$616,Region!$J:$J,0))</f>
        <v>2.7719239742770899E-3</v>
      </c>
      <c r="C630" s="72">
        <f>INDEX(Region!L:L,MATCH($A630&amp;$A$616,Region!$J:$J,0))</f>
        <v>7.1912064997726897E-3</v>
      </c>
      <c r="D630" s="72">
        <f>INDEX(Region!M:M,MATCH($A630&amp;$A$616,Region!$J:$J,0))</f>
        <v>0</v>
      </c>
      <c r="E630" s="72">
        <f>INDEX(Region!N:N,MATCH($A630&amp;$A$616,Region!$J:$J,0))</f>
        <v>0</v>
      </c>
      <c r="F630" s="22"/>
      <c r="G630" s="22"/>
      <c r="H630" s="22"/>
      <c r="I630" s="22"/>
    </row>
    <row r="631" spans="1:9" x14ac:dyDescent="0.3">
      <c r="A631" s="22" t="s">
        <v>620</v>
      </c>
      <c r="B631" s="72">
        <f>INDEX(Region!K:K,MATCH($A631&amp;$A$616,Region!$J:$J,0))</f>
        <v>0</v>
      </c>
      <c r="C631" s="72">
        <f>INDEX(Region!L:L,MATCH($A631&amp;$A$616,Region!$J:$J,0))</f>
        <v>0</v>
      </c>
      <c r="D631" s="72">
        <f>INDEX(Region!M:M,MATCH($A631&amp;$A$616,Region!$J:$J,0))</f>
        <v>0</v>
      </c>
      <c r="E631" s="72">
        <f>INDEX(Region!N:N,MATCH($A631&amp;$A$616,Region!$J:$J,0))</f>
        <v>0</v>
      </c>
      <c r="F631" s="22"/>
      <c r="G631" s="22"/>
      <c r="H631" s="22"/>
      <c r="I631" s="22"/>
    </row>
    <row r="632" spans="1:9" x14ac:dyDescent="0.3">
      <c r="A632" s="27" t="s">
        <v>321</v>
      </c>
      <c r="B632" s="72">
        <f>INDEX(Region!K:K,MATCH($A632&amp;$A$616,Region!$J:$J,0))</f>
        <v>0</v>
      </c>
      <c r="C632" s="72">
        <f>INDEX(Region!L:L,MATCH($A632&amp;$A$616,Region!$J:$J,0))</f>
        <v>0</v>
      </c>
      <c r="D632" s="72">
        <f>INDEX(Region!M:M,MATCH($A632&amp;$A$616,Region!$J:$J,0))</f>
        <v>0</v>
      </c>
      <c r="E632" s="72">
        <f>INDEX(Region!N:N,MATCH($A632&amp;$A$616,Region!$J:$J,0))</f>
        <v>0</v>
      </c>
      <c r="F632" s="22"/>
      <c r="G632" s="22"/>
      <c r="H632" s="22"/>
      <c r="I632" s="22"/>
    </row>
    <row r="633" spans="1:9" x14ac:dyDescent="0.3">
      <c r="A633" s="67" t="s">
        <v>322</v>
      </c>
      <c r="B633" s="72">
        <f>INDEX(Region!K:K,MATCH($A633&amp;$A$616,Region!$J:$J,0))</f>
        <v>0</v>
      </c>
      <c r="C633" s="72">
        <f>INDEX(Region!L:L,MATCH($A633&amp;$A$616,Region!$J:$J,0))</f>
        <v>0</v>
      </c>
      <c r="D633" s="72">
        <f>INDEX(Region!M:M,MATCH($A633&amp;$A$616,Region!$J:$J,0))</f>
        <v>0</v>
      </c>
      <c r="E633" s="72">
        <f>INDEX(Region!N:N,MATCH($A633&amp;$A$616,Region!$J:$J,0))</f>
        <v>0</v>
      </c>
      <c r="F633" s="22"/>
      <c r="G633" s="22"/>
      <c r="H633" s="22"/>
      <c r="I633" s="22"/>
    </row>
    <row r="634" spans="1:9" x14ac:dyDescent="0.3">
      <c r="A634" s="67" t="s">
        <v>323</v>
      </c>
      <c r="B634" s="72">
        <f>INDEX(Region!K:K,MATCH($A634&amp;$A$616,Region!$J:$J,0))</f>
        <v>0</v>
      </c>
      <c r="C634" s="72">
        <f>INDEX(Region!L:L,MATCH($A634&amp;$A$616,Region!$J:$J,0))</f>
        <v>0</v>
      </c>
      <c r="D634" s="72">
        <f>INDEX(Region!M:M,MATCH($A634&amp;$A$616,Region!$J:$J,0))</f>
        <v>0</v>
      </c>
      <c r="E634" s="72">
        <f>INDEX(Region!N:N,MATCH($A634&amp;$A$616,Region!$J:$J,0))</f>
        <v>0</v>
      </c>
      <c r="F634" s="22"/>
      <c r="G634" s="22"/>
      <c r="H634" s="22"/>
      <c r="I634" s="22"/>
    </row>
    <row r="635" spans="1:9" x14ac:dyDescent="0.3">
      <c r="A635" s="27" t="s">
        <v>324</v>
      </c>
      <c r="B635" s="72">
        <f>INDEX(Region!K:K,MATCH($A635&amp;$A$616,Region!$J:$J,0))</f>
        <v>0</v>
      </c>
      <c r="C635" s="72">
        <f>INDEX(Region!L:L,MATCH($A635&amp;$A$616,Region!$J:$J,0))</f>
        <v>6.2679941312592203E-3</v>
      </c>
      <c r="D635" s="72">
        <f>INDEX(Region!M:M,MATCH($A635&amp;$A$616,Region!$J:$J,0))</f>
        <v>4.4980786773956899E-3</v>
      </c>
      <c r="E635" s="72">
        <f>INDEX(Region!N:N,MATCH($A635&amp;$A$616,Region!$J:$J,0))</f>
        <v>0</v>
      </c>
      <c r="F635" s="22"/>
      <c r="G635" s="22"/>
      <c r="H635" s="22"/>
      <c r="I635" s="22"/>
    </row>
    <row r="636" spans="1:9" x14ac:dyDescent="0.3">
      <c r="A636" s="27" t="s">
        <v>325</v>
      </c>
      <c r="B636" s="72">
        <f>INDEX(Region!K:K,MATCH($A636&amp;$A$616,Region!$J:$J,0))</f>
        <v>2.7719239742770899E-3</v>
      </c>
      <c r="C636" s="72">
        <f>INDEX(Region!L:L,MATCH($A636&amp;$A$616,Region!$J:$J,0))</f>
        <v>6.2679941312592203E-3</v>
      </c>
      <c r="D636" s="72">
        <f>INDEX(Region!M:M,MATCH($A636&amp;$A$616,Region!$J:$J,0))</f>
        <v>0</v>
      </c>
      <c r="E636" s="72">
        <f>INDEX(Region!N:N,MATCH($A636&amp;$A$616,Region!$J:$J,0))</f>
        <v>0</v>
      </c>
      <c r="F636" s="22"/>
      <c r="G636" s="22"/>
      <c r="H636" s="22"/>
      <c r="I636" s="22"/>
    </row>
    <row r="637" spans="1:9" x14ac:dyDescent="0.3">
      <c r="A637" s="27" t="s">
        <v>621</v>
      </c>
      <c r="B637" s="72">
        <f>INDEX(Region!K:K,MATCH($A637&amp;$A$616,Region!$J:$J,0))</f>
        <v>3.4461215562652699E-2</v>
      </c>
      <c r="C637" s="72">
        <f>INDEX(Region!L:L,MATCH($A637&amp;$A$616,Region!$J:$J,0))</f>
        <v>4.6277280140196199E-2</v>
      </c>
      <c r="D637" s="72">
        <f>INDEX(Region!M:M,MATCH($A637&amp;$A$616,Region!$J:$J,0))</f>
        <v>6.3659200330133503E-2</v>
      </c>
      <c r="E637" s="72">
        <f>INDEX(Region!N:N,MATCH($A637&amp;$A$616,Region!$J:$J,0))</f>
        <v>0.14317648857380799</v>
      </c>
      <c r="F637" s="22"/>
      <c r="G637" s="22"/>
      <c r="H637" s="22"/>
      <c r="I637" s="22"/>
    </row>
    <row r="638" spans="1:9" x14ac:dyDescent="0.3">
      <c r="A638" s="27" t="s">
        <v>327</v>
      </c>
      <c r="B638" s="72">
        <f>INDEX(Region!K:K,MATCH($A638&amp;$A$616,Region!$J:$J,0))</f>
        <v>3.3769653140217799E-3</v>
      </c>
      <c r="C638" s="72">
        <f>INDEX(Region!L:L,MATCH($A638&amp;$A$616,Region!$J:$J,0))</f>
        <v>0</v>
      </c>
      <c r="D638" s="72">
        <f>INDEX(Region!M:M,MATCH($A638&amp;$A$616,Region!$J:$J,0))</f>
        <v>1.8303816560654499E-2</v>
      </c>
      <c r="E638" s="72">
        <f>INDEX(Region!N:N,MATCH($A638&amp;$A$616,Region!$J:$J,0))</f>
        <v>0</v>
      </c>
      <c r="F638" s="22"/>
      <c r="G638" s="22"/>
      <c r="H638" s="22"/>
      <c r="I638" s="22"/>
    </row>
    <row r="639" spans="1:9" x14ac:dyDescent="0.3">
      <c r="B639" s="22"/>
      <c r="C639" s="22"/>
      <c r="D639" s="22"/>
      <c r="E639" s="22"/>
      <c r="F639" s="22"/>
      <c r="G639" s="22"/>
      <c r="H639" s="22"/>
      <c r="I639" s="22"/>
    </row>
    <row r="640" spans="1:9" x14ac:dyDescent="0.3">
      <c r="B640" s="22"/>
      <c r="C640" s="22"/>
      <c r="D640" s="22"/>
      <c r="E640" s="22"/>
      <c r="F640" s="22"/>
      <c r="G640" s="22"/>
      <c r="H640" s="22"/>
      <c r="I640" s="22"/>
    </row>
    <row r="641" spans="1:10" x14ac:dyDescent="0.3">
      <c r="B641" s="22"/>
      <c r="C641" s="22"/>
      <c r="D641" s="22"/>
      <c r="E641" s="22"/>
      <c r="F641" s="22"/>
      <c r="G641" s="22"/>
      <c r="H641" s="22"/>
      <c r="I641" s="22"/>
    </row>
    <row r="642" spans="1:10" x14ac:dyDescent="0.3">
      <c r="A642" s="67"/>
      <c r="B642" s="22"/>
      <c r="C642" s="22"/>
      <c r="D642" s="22"/>
      <c r="E642" s="22"/>
      <c r="F642" s="22"/>
      <c r="G642" s="22"/>
      <c r="H642" s="22"/>
      <c r="I642" s="22"/>
    </row>
    <row r="643" spans="1:10" x14ac:dyDescent="0.3">
      <c r="A643" s="71" t="s">
        <v>512</v>
      </c>
      <c r="B643" s="22"/>
      <c r="C643" s="22"/>
      <c r="D643" s="22"/>
      <c r="E643" s="22"/>
      <c r="G643" s="22"/>
      <c r="H643" s="22"/>
      <c r="I643" s="22"/>
      <c r="J643" s="22"/>
    </row>
    <row r="644" spans="1:10" s="86" customFormat="1" x14ac:dyDescent="0.3">
      <c r="A644" s="84"/>
      <c r="B644" s="84"/>
      <c r="C644" s="84"/>
      <c r="D644" s="84"/>
      <c r="E644" s="84"/>
    </row>
    <row r="645" spans="1:10" ht="23" x14ac:dyDescent="0.3">
      <c r="B645" s="85" t="s">
        <v>504</v>
      </c>
      <c r="C645" s="85" t="s">
        <v>507</v>
      </c>
      <c r="D645" s="85" t="s">
        <v>505</v>
      </c>
      <c r="E645" s="85" t="s">
        <v>506</v>
      </c>
      <c r="F645" s="22"/>
      <c r="G645" s="22"/>
      <c r="H645" s="22"/>
      <c r="I645" s="22"/>
      <c r="J645" s="22"/>
    </row>
    <row r="646" spans="1:10" x14ac:dyDescent="0.3">
      <c r="A646" s="27" t="s">
        <v>308</v>
      </c>
      <c r="B646" s="72">
        <f>INDEX(Region!K:K,MATCH($A646&amp;$A$643,Region!$J:$J,0))</f>
        <v>0.625</v>
      </c>
      <c r="C646" s="72">
        <f>INDEX(Region!L:L,MATCH($A646&amp;$A$643,Region!$J:$J,0))</f>
        <v>0.61904761904761896</v>
      </c>
      <c r="D646" s="72">
        <f>INDEX(Region!M:M,MATCH($A646&amp;$A$643,Region!$J:$J,0))</f>
        <v>0.76190476190476197</v>
      </c>
      <c r="E646" s="72">
        <f>INDEX(Region!N:N,MATCH($A646&amp;$A$643,Region!$J:$J,0))</f>
        <v>0.54166666666666696</v>
      </c>
      <c r="F646" s="22"/>
      <c r="G646" s="22"/>
      <c r="H646" s="22"/>
      <c r="I646" s="22"/>
    </row>
    <row r="647" spans="1:10" x14ac:dyDescent="0.3">
      <c r="A647" s="27" t="s">
        <v>309</v>
      </c>
      <c r="B647" s="72">
        <f>INDEX(Region!K:K,MATCH($A647&amp;$A$643,Region!$J:$J,0))</f>
        <v>0</v>
      </c>
      <c r="C647" s="72">
        <f>INDEX(Region!L:L,MATCH($A647&amp;$A$643,Region!$J:$J,0))</f>
        <v>4.7619047619047603E-2</v>
      </c>
      <c r="D647" s="72">
        <f>INDEX(Region!M:M,MATCH($A647&amp;$A$643,Region!$J:$J,0))</f>
        <v>4.7619047619047603E-2</v>
      </c>
      <c r="E647" s="72">
        <f>INDEX(Region!N:N,MATCH($A647&amp;$A$643,Region!$J:$J,0))</f>
        <v>4.1666666666666699E-2</v>
      </c>
      <c r="F647" s="22"/>
      <c r="G647" s="22"/>
      <c r="H647" s="22"/>
      <c r="I647" s="22"/>
    </row>
    <row r="648" spans="1:10" x14ac:dyDescent="0.3">
      <c r="A648" s="27" t="s">
        <v>310</v>
      </c>
      <c r="B648" s="72">
        <f>INDEX(Region!K:K,MATCH($A648&amp;$A$643,Region!$J:$J,0))</f>
        <v>0</v>
      </c>
      <c r="C648" s="72">
        <f>INDEX(Region!L:L,MATCH($A648&amp;$A$643,Region!$J:$J,0))</f>
        <v>0</v>
      </c>
      <c r="D648" s="72">
        <f>INDEX(Region!M:M,MATCH($A648&amp;$A$643,Region!$J:$J,0))</f>
        <v>0</v>
      </c>
      <c r="E648" s="72">
        <f>INDEX(Region!N:N,MATCH($A648&amp;$A$643,Region!$J:$J,0))</f>
        <v>4.1666666666666699E-2</v>
      </c>
      <c r="F648" s="22"/>
      <c r="G648" s="22"/>
      <c r="H648" s="22"/>
      <c r="I648" s="22"/>
    </row>
    <row r="649" spans="1:10" x14ac:dyDescent="0.3">
      <c r="A649" s="27" t="s">
        <v>613</v>
      </c>
      <c r="B649" s="72">
        <f>INDEX(Region!K:K,MATCH($A649&amp;$A$643,Region!$J:$J,0))</f>
        <v>6.25E-2</v>
      </c>
      <c r="C649" s="72">
        <f>INDEX(Region!L:L,MATCH($A649&amp;$A$643,Region!$J:$J,0))</f>
        <v>4.7619047619047603E-2</v>
      </c>
      <c r="D649" s="72">
        <f>INDEX(Region!M:M,MATCH($A649&amp;$A$643,Region!$J:$J,0))</f>
        <v>0</v>
      </c>
      <c r="E649" s="72">
        <f>INDEX(Region!N:N,MATCH($A649&amp;$A$643,Region!$J:$J,0))</f>
        <v>4.1666666666666699E-2</v>
      </c>
      <c r="F649" s="22"/>
      <c r="G649" s="22"/>
      <c r="H649" s="22"/>
      <c r="I649" s="22"/>
    </row>
    <row r="650" spans="1:10" x14ac:dyDescent="0.3">
      <c r="A650" s="27" t="s">
        <v>312</v>
      </c>
      <c r="B650" s="72">
        <f>INDEX(Region!K:K,MATCH($A650&amp;$A$643,Region!$J:$J,0))</f>
        <v>6.25E-2</v>
      </c>
      <c r="C650" s="72">
        <f>INDEX(Region!L:L,MATCH($A650&amp;$A$643,Region!$J:$J,0))</f>
        <v>9.5238095238095205E-2</v>
      </c>
      <c r="D650" s="72">
        <f>INDEX(Region!M:M,MATCH($A650&amp;$A$643,Region!$J:$J,0))</f>
        <v>4.7619047619047603E-2</v>
      </c>
      <c r="E650" s="72">
        <f>INDEX(Region!N:N,MATCH($A650&amp;$A$643,Region!$J:$J,0))</f>
        <v>8.3333333333333301E-2</v>
      </c>
      <c r="F650" s="22"/>
      <c r="G650" s="22"/>
      <c r="H650" s="22"/>
      <c r="I650" s="22"/>
    </row>
    <row r="651" spans="1:10" x14ac:dyDescent="0.3">
      <c r="A651" s="27" t="s">
        <v>614</v>
      </c>
      <c r="B651" s="72">
        <f>INDEX(Region!K:K,MATCH($A651&amp;$A$643,Region!$J:$J,0))</f>
        <v>0</v>
      </c>
      <c r="C651" s="72">
        <f>INDEX(Region!L:L,MATCH($A651&amp;$A$643,Region!$J:$J,0))</f>
        <v>0</v>
      </c>
      <c r="D651" s="72">
        <f>INDEX(Region!M:M,MATCH($A651&amp;$A$643,Region!$J:$J,0))</f>
        <v>0</v>
      </c>
      <c r="E651" s="72">
        <f>INDEX(Region!N:N,MATCH($A651&amp;$A$643,Region!$J:$J,0))</f>
        <v>0</v>
      </c>
      <c r="F651" s="22"/>
      <c r="G651" s="22"/>
      <c r="H651" s="22"/>
      <c r="I651" s="22"/>
    </row>
    <row r="652" spans="1:10" x14ac:dyDescent="0.3">
      <c r="A652" s="27" t="s">
        <v>615</v>
      </c>
      <c r="B652" s="72">
        <f>INDEX(Region!K:K,MATCH($A652&amp;$A$643,Region!$J:$J,0))</f>
        <v>6.25E-2</v>
      </c>
      <c r="C652" s="72">
        <f>INDEX(Region!L:L,MATCH($A652&amp;$A$643,Region!$J:$J,0))</f>
        <v>4.7619047619047603E-2</v>
      </c>
      <c r="D652" s="72">
        <f>INDEX(Region!M:M,MATCH($A652&amp;$A$643,Region!$J:$J,0))</f>
        <v>4.7619047619047603E-2</v>
      </c>
      <c r="E652" s="72">
        <f>INDEX(Region!N:N,MATCH($A652&amp;$A$643,Region!$J:$J,0))</f>
        <v>8.3333333333333301E-2</v>
      </c>
      <c r="F652" s="22"/>
      <c r="G652" s="22"/>
      <c r="H652" s="22"/>
      <c r="I652" s="22"/>
    </row>
    <row r="653" spans="1:10" x14ac:dyDescent="0.3">
      <c r="A653" s="27" t="s">
        <v>616</v>
      </c>
      <c r="B653" s="72">
        <f>INDEX(Region!K:K,MATCH($A653&amp;$A$643,Region!$J:$J,0))</f>
        <v>0</v>
      </c>
      <c r="C653" s="72">
        <f>INDEX(Region!L:L,MATCH($A653&amp;$A$643,Region!$J:$J,0))</f>
        <v>0</v>
      </c>
      <c r="D653" s="72">
        <f>INDEX(Region!M:M,MATCH($A653&amp;$A$643,Region!$J:$J,0))</f>
        <v>0</v>
      </c>
      <c r="E653" s="72">
        <f>INDEX(Region!N:N,MATCH($A653&amp;$A$643,Region!$J:$J,0))</f>
        <v>0</v>
      </c>
      <c r="F653" s="22"/>
      <c r="G653" s="22"/>
      <c r="H653" s="22"/>
      <c r="I653" s="22"/>
    </row>
    <row r="654" spans="1:10" x14ac:dyDescent="0.3">
      <c r="A654" s="27" t="s">
        <v>316</v>
      </c>
      <c r="B654" s="72">
        <f>INDEX(Region!K:K,MATCH($A654&amp;$A$643,Region!$J:$J,0))</f>
        <v>0</v>
      </c>
      <c r="C654" s="72">
        <f>INDEX(Region!L:L,MATCH($A654&amp;$A$643,Region!$J:$J,0))</f>
        <v>0</v>
      </c>
      <c r="D654" s="72">
        <f>INDEX(Region!M:M,MATCH($A654&amp;$A$643,Region!$J:$J,0))</f>
        <v>0</v>
      </c>
      <c r="E654" s="72">
        <f>INDEX(Region!N:N,MATCH($A654&amp;$A$643,Region!$J:$J,0))</f>
        <v>0</v>
      </c>
      <c r="F654" s="22"/>
      <c r="G654" s="22"/>
      <c r="H654" s="22"/>
      <c r="I654" s="22"/>
    </row>
    <row r="655" spans="1:10" x14ac:dyDescent="0.3">
      <c r="A655" s="27" t="s">
        <v>617</v>
      </c>
      <c r="B655" s="72">
        <f>INDEX(Region!K:K,MATCH($A655&amp;$A$643,Region!$J:$J,0))</f>
        <v>6.25E-2</v>
      </c>
      <c r="C655" s="72">
        <f>INDEX(Region!L:L,MATCH($A655&amp;$A$643,Region!$J:$J,0))</f>
        <v>4.7619047619047603E-2</v>
      </c>
      <c r="D655" s="72">
        <f>INDEX(Region!M:M,MATCH($A655&amp;$A$643,Region!$J:$J,0))</f>
        <v>0</v>
      </c>
      <c r="E655" s="72">
        <f>INDEX(Region!N:N,MATCH($A655&amp;$A$643,Region!$J:$J,0))</f>
        <v>0</v>
      </c>
      <c r="F655" s="22"/>
      <c r="G655" s="22"/>
      <c r="H655" s="22"/>
      <c r="I655" s="22"/>
    </row>
    <row r="656" spans="1:10" x14ac:dyDescent="0.3">
      <c r="A656" s="27" t="s">
        <v>618</v>
      </c>
      <c r="B656" s="72">
        <f>INDEX(Region!K:K,MATCH($A656&amp;$A$643,Region!$J:$J,0))</f>
        <v>0</v>
      </c>
      <c r="C656" s="72">
        <f>INDEX(Region!L:L,MATCH($A656&amp;$A$643,Region!$J:$J,0))</f>
        <v>0</v>
      </c>
      <c r="D656" s="72">
        <f>INDEX(Region!M:M,MATCH($A656&amp;$A$643,Region!$J:$J,0))</f>
        <v>0</v>
      </c>
      <c r="E656" s="72">
        <f>INDEX(Region!N:N,MATCH($A656&amp;$A$643,Region!$J:$J,0))</f>
        <v>0</v>
      </c>
      <c r="F656" s="22"/>
      <c r="G656" s="22"/>
      <c r="H656" s="22"/>
      <c r="I656" s="22"/>
    </row>
    <row r="657" spans="1:10" x14ac:dyDescent="0.3">
      <c r="A657" s="22" t="s">
        <v>619</v>
      </c>
      <c r="B657" s="72">
        <f>INDEX(Region!K:K,MATCH($A657&amp;$A$643,Region!$J:$J,0))</f>
        <v>0</v>
      </c>
      <c r="C657" s="72">
        <f>INDEX(Region!L:L,MATCH($A657&amp;$A$643,Region!$J:$J,0))</f>
        <v>4.7619047619047603E-2</v>
      </c>
      <c r="D657" s="72">
        <f>INDEX(Region!M:M,MATCH($A657&amp;$A$643,Region!$J:$J,0))</f>
        <v>0</v>
      </c>
      <c r="E657" s="72">
        <f>INDEX(Region!N:N,MATCH($A657&amp;$A$643,Region!$J:$J,0))</f>
        <v>0</v>
      </c>
      <c r="F657" s="22"/>
      <c r="G657" s="22"/>
      <c r="H657" s="22"/>
      <c r="I657" s="22"/>
    </row>
    <row r="658" spans="1:10" x14ac:dyDescent="0.3">
      <c r="A658" s="22" t="s">
        <v>620</v>
      </c>
      <c r="B658" s="72">
        <f>INDEX(Region!K:K,MATCH($A658&amp;$A$643,Region!$J:$J,0))</f>
        <v>0</v>
      </c>
      <c r="C658" s="72">
        <f>INDEX(Region!L:L,MATCH($A658&amp;$A$643,Region!$J:$J,0))</f>
        <v>4.7619047619047603E-2</v>
      </c>
      <c r="D658" s="72">
        <f>INDEX(Region!M:M,MATCH($A658&amp;$A$643,Region!$J:$J,0))</f>
        <v>4.7619047619047603E-2</v>
      </c>
      <c r="E658" s="72">
        <f>INDEX(Region!N:N,MATCH($A658&amp;$A$643,Region!$J:$J,0))</f>
        <v>0</v>
      </c>
      <c r="F658" s="22"/>
      <c r="G658" s="22"/>
      <c r="H658" s="22"/>
      <c r="I658" s="22"/>
    </row>
    <row r="659" spans="1:10" x14ac:dyDescent="0.3">
      <c r="A659" s="27" t="s">
        <v>321</v>
      </c>
      <c r="B659" s="72">
        <f>INDEX(Region!K:K,MATCH($A659&amp;$A$643,Region!$J:$J,0))</f>
        <v>0</v>
      </c>
      <c r="C659" s="72">
        <f>INDEX(Region!L:L,MATCH($A659&amp;$A$643,Region!$J:$J,0))</f>
        <v>0</v>
      </c>
      <c r="D659" s="72">
        <f>INDEX(Region!M:M,MATCH($A659&amp;$A$643,Region!$J:$J,0))</f>
        <v>0</v>
      </c>
      <c r="E659" s="72">
        <f>INDEX(Region!N:N,MATCH($A659&amp;$A$643,Region!$J:$J,0))</f>
        <v>0</v>
      </c>
      <c r="F659" s="22"/>
      <c r="G659" s="22"/>
      <c r="H659" s="22"/>
      <c r="I659" s="22"/>
    </row>
    <row r="660" spans="1:10" x14ac:dyDescent="0.3">
      <c r="A660" s="67" t="s">
        <v>322</v>
      </c>
      <c r="B660" s="72">
        <f>INDEX(Region!K:K,MATCH($A660&amp;$A$643,Region!$J:$J,0))</f>
        <v>0</v>
      </c>
      <c r="C660" s="72">
        <f>INDEX(Region!L:L,MATCH($A660&amp;$A$643,Region!$J:$J,0))</f>
        <v>4.7619047619047603E-2</v>
      </c>
      <c r="D660" s="72">
        <f>INDEX(Region!M:M,MATCH($A660&amp;$A$643,Region!$J:$J,0))</f>
        <v>0</v>
      </c>
      <c r="E660" s="72">
        <f>INDEX(Region!N:N,MATCH($A660&amp;$A$643,Region!$J:$J,0))</f>
        <v>0</v>
      </c>
      <c r="F660" s="22"/>
      <c r="G660" s="22"/>
      <c r="H660" s="22"/>
      <c r="I660" s="22"/>
    </row>
    <row r="661" spans="1:10" x14ac:dyDescent="0.3">
      <c r="A661" s="67" t="s">
        <v>323</v>
      </c>
      <c r="B661" s="72">
        <f>INDEX(Region!K:K,MATCH($A661&amp;$A$643,Region!$J:$J,0))</f>
        <v>0</v>
      </c>
      <c r="C661" s="72">
        <f>INDEX(Region!L:L,MATCH($A661&amp;$A$643,Region!$J:$J,0))</f>
        <v>0</v>
      </c>
      <c r="D661" s="72">
        <f>INDEX(Region!M:M,MATCH($A661&amp;$A$643,Region!$J:$J,0))</f>
        <v>0</v>
      </c>
      <c r="E661" s="72">
        <f>INDEX(Region!N:N,MATCH($A661&amp;$A$643,Region!$J:$J,0))</f>
        <v>0</v>
      </c>
      <c r="F661" s="22"/>
      <c r="G661" s="22"/>
      <c r="H661" s="22"/>
      <c r="I661" s="22"/>
    </row>
    <row r="662" spans="1:10" x14ac:dyDescent="0.3">
      <c r="A662" s="27" t="s">
        <v>324</v>
      </c>
      <c r="B662" s="72">
        <f>INDEX(Region!K:K,MATCH($A662&amp;$A$643,Region!$J:$J,0))</f>
        <v>0</v>
      </c>
      <c r="C662" s="72">
        <f>INDEX(Region!L:L,MATCH($A662&amp;$A$643,Region!$J:$J,0))</f>
        <v>0</v>
      </c>
      <c r="D662" s="72">
        <f>INDEX(Region!M:M,MATCH($A662&amp;$A$643,Region!$J:$J,0))</f>
        <v>0</v>
      </c>
      <c r="E662" s="72">
        <f>INDEX(Region!N:N,MATCH($A662&amp;$A$643,Region!$J:$J,0))</f>
        <v>8.3333333333333301E-2</v>
      </c>
      <c r="F662" s="22"/>
      <c r="G662" s="22"/>
      <c r="H662" s="22"/>
      <c r="I662" s="22"/>
    </row>
    <row r="663" spans="1:10" x14ac:dyDescent="0.3">
      <c r="A663" s="27" t="s">
        <v>325</v>
      </c>
      <c r="B663" s="72">
        <f>INDEX(Region!K:K,MATCH($A663&amp;$A$643,Region!$J:$J,0))</f>
        <v>0</v>
      </c>
      <c r="C663" s="72">
        <f>INDEX(Region!L:L,MATCH($A663&amp;$A$643,Region!$J:$J,0))</f>
        <v>0</v>
      </c>
      <c r="D663" s="72">
        <f>INDEX(Region!M:M,MATCH($A663&amp;$A$643,Region!$J:$J,0))</f>
        <v>0</v>
      </c>
      <c r="E663" s="72">
        <f>INDEX(Region!N:N,MATCH($A663&amp;$A$643,Region!$J:$J,0))</f>
        <v>4.1666666666666699E-2</v>
      </c>
      <c r="F663" s="22"/>
      <c r="G663" s="22"/>
      <c r="H663" s="22"/>
      <c r="I663" s="22"/>
    </row>
    <row r="664" spans="1:10" x14ac:dyDescent="0.3">
      <c r="A664" s="27" t="s">
        <v>621</v>
      </c>
      <c r="B664" s="72">
        <f>INDEX(Region!K:K,MATCH($A664&amp;$A$643,Region!$J:$J,0))</f>
        <v>0.1875</v>
      </c>
      <c r="C664" s="72">
        <f>INDEX(Region!L:L,MATCH($A664&amp;$A$643,Region!$J:$J,0))</f>
        <v>4.7619047619047603E-2</v>
      </c>
      <c r="D664" s="72">
        <f>INDEX(Region!M:M,MATCH($A664&amp;$A$643,Region!$J:$J,0))</f>
        <v>9.5238095238095205E-2</v>
      </c>
      <c r="E664" s="72">
        <f>INDEX(Region!N:N,MATCH($A664&amp;$A$643,Region!$J:$J,0))</f>
        <v>0.125</v>
      </c>
      <c r="F664" s="22"/>
      <c r="G664" s="22"/>
      <c r="H664" s="22"/>
      <c r="I664" s="22"/>
    </row>
    <row r="665" spans="1:10" x14ac:dyDescent="0.3">
      <c r="A665" s="27" t="s">
        <v>327</v>
      </c>
      <c r="B665" s="72" t="e">
        <f>INDEX(Region!K:K,MATCH($A665&amp;$A$643,Region!$J:$J,0))</f>
        <v>#N/A</v>
      </c>
      <c r="C665" s="72" t="e">
        <f>INDEX(Region!L:L,MATCH($A665&amp;$A$643,Region!$J:$J,0))</f>
        <v>#N/A</v>
      </c>
      <c r="D665" s="72" t="e">
        <f>INDEX(Region!M:M,MATCH($A665&amp;$A$643,Region!$J:$J,0))</f>
        <v>#N/A</v>
      </c>
      <c r="E665" s="72" t="e">
        <f>INDEX(Region!N:N,MATCH($A665&amp;$A$643,Region!$J:$J,0))</f>
        <v>#N/A</v>
      </c>
      <c r="F665" s="22"/>
      <c r="G665" s="22"/>
      <c r="H665" s="22"/>
      <c r="I665" s="22"/>
    </row>
    <row r="666" spans="1:10" x14ac:dyDescent="0.3">
      <c r="B666" s="22"/>
      <c r="C666" s="22"/>
      <c r="D666" s="22"/>
      <c r="E666" s="22"/>
      <c r="F666" s="22"/>
      <c r="G666" s="22"/>
      <c r="H666" s="22"/>
      <c r="I666" s="22"/>
    </row>
    <row r="667" spans="1:10" x14ac:dyDescent="0.3">
      <c r="B667" s="22"/>
      <c r="C667" s="22"/>
      <c r="D667" s="22"/>
      <c r="E667" s="22"/>
      <c r="F667" s="22"/>
      <c r="G667" s="22"/>
      <c r="H667" s="22"/>
      <c r="I667" s="22"/>
    </row>
    <row r="668" spans="1:10" x14ac:dyDescent="0.3">
      <c r="A668" s="67"/>
      <c r="B668" s="22"/>
      <c r="C668" s="22"/>
      <c r="D668" s="22"/>
      <c r="E668" s="22"/>
      <c r="F668" s="22"/>
      <c r="G668" s="22"/>
      <c r="H668" s="22"/>
      <c r="I668" s="22"/>
    </row>
    <row r="669" spans="1:10" x14ac:dyDescent="0.3">
      <c r="A669" s="71" t="s">
        <v>515</v>
      </c>
      <c r="B669" s="22"/>
      <c r="C669" s="22"/>
      <c r="D669" s="22"/>
      <c r="E669" s="22"/>
      <c r="G669" s="22"/>
      <c r="H669" s="22"/>
      <c r="I669" s="22"/>
      <c r="J669" s="22"/>
    </row>
    <row r="670" spans="1:10" s="86" customFormat="1" x14ac:dyDescent="0.3">
      <c r="A670" s="84"/>
      <c r="B670" s="84"/>
      <c r="C670" s="84"/>
      <c r="D670" s="84"/>
      <c r="E670" s="84"/>
    </row>
    <row r="671" spans="1:10" ht="23" x14ac:dyDescent="0.3">
      <c r="B671" s="85" t="s">
        <v>504</v>
      </c>
      <c r="C671" s="85" t="s">
        <v>507</v>
      </c>
      <c r="D671" s="85" t="s">
        <v>505</v>
      </c>
      <c r="E671" s="85" t="s">
        <v>506</v>
      </c>
      <c r="F671" s="22"/>
      <c r="G671" s="22"/>
      <c r="H671" s="22"/>
      <c r="I671" s="22"/>
      <c r="J671" s="22"/>
    </row>
    <row r="672" spans="1:10" x14ac:dyDescent="0.3">
      <c r="A672" s="27" t="s">
        <v>308</v>
      </c>
      <c r="B672" s="72">
        <f>INDEX(Region!K:K,MATCH($A672&amp;$A$669,Region!$J:$J,0))</f>
        <v>1</v>
      </c>
      <c r="C672" s="72">
        <f>INDEX(Region!L:L,MATCH($A672&amp;$A$669,Region!$J:$J,0))</f>
        <v>0.375</v>
      </c>
      <c r="D672" s="72">
        <f>INDEX(Region!M:M,MATCH($A672&amp;$A$669,Region!$J:$J,0))</f>
        <v>1</v>
      </c>
      <c r="E672" s="72">
        <f>INDEX(Region!N:N,MATCH($A672&amp;$A$669,Region!$J:$J,0))</f>
        <v>0.875</v>
      </c>
      <c r="F672" s="22"/>
      <c r="G672" s="22"/>
      <c r="H672" s="22"/>
      <c r="I672" s="22"/>
    </row>
    <row r="673" spans="1:9" x14ac:dyDescent="0.3">
      <c r="A673" s="27" t="s">
        <v>309</v>
      </c>
      <c r="B673" s="72">
        <f>INDEX(Region!K:K,MATCH($A673&amp;$A$669,Region!$J:$J,0))</f>
        <v>0</v>
      </c>
      <c r="C673" s="72">
        <f>INDEX(Region!L:L,MATCH($A673&amp;$A$669,Region!$J:$J,0))</f>
        <v>0</v>
      </c>
      <c r="D673" s="72">
        <f>INDEX(Region!M:M,MATCH($A673&amp;$A$669,Region!$J:$J,0))</f>
        <v>0</v>
      </c>
      <c r="E673" s="72">
        <f>INDEX(Region!N:N,MATCH($A673&amp;$A$669,Region!$J:$J,0))</f>
        <v>0</v>
      </c>
      <c r="F673" s="22"/>
      <c r="G673" s="22"/>
      <c r="H673" s="22"/>
      <c r="I673" s="22"/>
    </row>
    <row r="674" spans="1:9" x14ac:dyDescent="0.3">
      <c r="A674" s="27" t="s">
        <v>310</v>
      </c>
      <c r="B674" s="72">
        <f>INDEX(Region!K:K,MATCH($A674&amp;$A$669,Region!$J:$J,0))</f>
        <v>0</v>
      </c>
      <c r="C674" s="72">
        <f>INDEX(Region!L:L,MATCH($A674&amp;$A$669,Region!$J:$J,0))</f>
        <v>0.125</v>
      </c>
      <c r="D674" s="72">
        <f>INDEX(Region!M:M,MATCH($A674&amp;$A$669,Region!$J:$J,0))</f>
        <v>0</v>
      </c>
      <c r="E674" s="72">
        <f>INDEX(Region!N:N,MATCH($A674&amp;$A$669,Region!$J:$J,0))</f>
        <v>0</v>
      </c>
      <c r="F674" s="22"/>
      <c r="G674" s="22"/>
      <c r="H674" s="22"/>
      <c r="I674" s="22"/>
    </row>
    <row r="675" spans="1:9" x14ac:dyDescent="0.3">
      <c r="A675" s="27" t="s">
        <v>613</v>
      </c>
      <c r="B675" s="72">
        <f>INDEX(Region!K:K,MATCH($A675&amp;$A$669,Region!$J:$J,0))</f>
        <v>0</v>
      </c>
      <c r="C675" s="72">
        <f>INDEX(Region!L:L,MATCH($A675&amp;$A$669,Region!$J:$J,0))</f>
        <v>0.3125</v>
      </c>
      <c r="D675" s="72">
        <f>INDEX(Region!M:M,MATCH($A675&amp;$A$669,Region!$J:$J,0))</f>
        <v>0</v>
      </c>
      <c r="E675" s="72">
        <f>INDEX(Region!N:N,MATCH($A675&amp;$A$669,Region!$J:$J,0))</f>
        <v>0</v>
      </c>
      <c r="F675" s="22"/>
      <c r="G675" s="22"/>
      <c r="H675" s="22"/>
      <c r="I675" s="22"/>
    </row>
    <row r="676" spans="1:9" x14ac:dyDescent="0.3">
      <c r="A676" s="27" t="s">
        <v>312</v>
      </c>
      <c r="B676" s="72">
        <f>INDEX(Region!K:K,MATCH($A676&amp;$A$669,Region!$J:$J,0))</f>
        <v>0</v>
      </c>
      <c r="C676" s="72">
        <f>INDEX(Region!L:L,MATCH($A676&amp;$A$669,Region!$J:$J,0))</f>
        <v>0.1875</v>
      </c>
      <c r="D676" s="72">
        <f>INDEX(Region!M:M,MATCH($A676&amp;$A$669,Region!$J:$J,0))</f>
        <v>0</v>
      </c>
      <c r="E676" s="72">
        <f>INDEX(Region!N:N,MATCH($A676&amp;$A$669,Region!$J:$J,0))</f>
        <v>0</v>
      </c>
      <c r="F676" s="22"/>
      <c r="G676" s="22"/>
      <c r="H676" s="22"/>
      <c r="I676" s="22"/>
    </row>
    <row r="677" spans="1:9" x14ac:dyDescent="0.3">
      <c r="A677" s="27" t="s">
        <v>614</v>
      </c>
      <c r="B677" s="72">
        <f>INDEX(Region!K:K,MATCH($A677&amp;$A$669,Region!$J:$J,0))</f>
        <v>0</v>
      </c>
      <c r="C677" s="72">
        <f>INDEX(Region!L:L,MATCH($A677&amp;$A$669,Region!$J:$J,0))</f>
        <v>0</v>
      </c>
      <c r="D677" s="72">
        <f>INDEX(Region!M:M,MATCH($A677&amp;$A$669,Region!$J:$J,0))</f>
        <v>0</v>
      </c>
      <c r="E677" s="72">
        <f>INDEX(Region!N:N,MATCH($A677&amp;$A$669,Region!$J:$J,0))</f>
        <v>0</v>
      </c>
      <c r="F677" s="22"/>
      <c r="G677" s="22"/>
      <c r="H677" s="22"/>
      <c r="I677" s="22"/>
    </row>
    <row r="678" spans="1:9" x14ac:dyDescent="0.3">
      <c r="A678" s="27" t="s">
        <v>615</v>
      </c>
      <c r="B678" s="72">
        <f>INDEX(Region!K:K,MATCH($A678&amp;$A$669,Region!$J:$J,0))</f>
        <v>0</v>
      </c>
      <c r="C678" s="72">
        <f>INDEX(Region!L:L,MATCH($A678&amp;$A$669,Region!$J:$J,0))</f>
        <v>0.125</v>
      </c>
      <c r="D678" s="72">
        <f>INDEX(Region!M:M,MATCH($A678&amp;$A$669,Region!$J:$J,0))</f>
        <v>0</v>
      </c>
      <c r="E678" s="72">
        <f>INDEX(Region!N:N,MATCH($A678&amp;$A$669,Region!$J:$J,0))</f>
        <v>0.125</v>
      </c>
      <c r="F678" s="22"/>
      <c r="G678" s="22"/>
      <c r="H678" s="22"/>
      <c r="I678" s="22"/>
    </row>
    <row r="679" spans="1:9" x14ac:dyDescent="0.3">
      <c r="A679" s="27" t="s">
        <v>616</v>
      </c>
      <c r="B679" s="72">
        <f>INDEX(Region!K:K,MATCH($A679&amp;$A$669,Region!$J:$J,0))</f>
        <v>0</v>
      </c>
      <c r="C679" s="72">
        <f>INDEX(Region!L:L,MATCH($A679&amp;$A$669,Region!$J:$J,0))</f>
        <v>0</v>
      </c>
      <c r="D679" s="72">
        <f>INDEX(Region!M:M,MATCH($A679&amp;$A$669,Region!$J:$J,0))</f>
        <v>0</v>
      </c>
      <c r="E679" s="72">
        <f>INDEX(Region!N:N,MATCH($A679&amp;$A$669,Region!$J:$J,0))</f>
        <v>0</v>
      </c>
      <c r="F679" s="22"/>
      <c r="G679" s="22"/>
      <c r="H679" s="22"/>
      <c r="I679" s="22"/>
    </row>
    <row r="680" spans="1:9" x14ac:dyDescent="0.3">
      <c r="A680" s="27" t="s">
        <v>316</v>
      </c>
      <c r="B680" s="72">
        <f>INDEX(Region!K:K,MATCH($A680&amp;$A$669,Region!$J:$J,0))</f>
        <v>0</v>
      </c>
      <c r="C680" s="72">
        <f>INDEX(Region!L:L,MATCH($A680&amp;$A$669,Region!$J:$J,0))</f>
        <v>0</v>
      </c>
      <c r="D680" s="72">
        <f>INDEX(Region!M:M,MATCH($A680&amp;$A$669,Region!$J:$J,0))</f>
        <v>0</v>
      </c>
      <c r="E680" s="72">
        <f>INDEX(Region!N:N,MATCH($A680&amp;$A$669,Region!$J:$J,0))</f>
        <v>0</v>
      </c>
      <c r="F680" s="22"/>
      <c r="G680" s="22"/>
      <c r="H680" s="22"/>
      <c r="I680" s="22"/>
    </row>
    <row r="681" spans="1:9" x14ac:dyDescent="0.3">
      <c r="A681" s="27" t="s">
        <v>617</v>
      </c>
      <c r="B681" s="72">
        <f>INDEX(Region!K:K,MATCH($A681&amp;$A$669,Region!$J:$J,0))</f>
        <v>0</v>
      </c>
      <c r="C681" s="72">
        <f>INDEX(Region!L:L,MATCH($A681&amp;$A$669,Region!$J:$J,0))</f>
        <v>0</v>
      </c>
      <c r="D681" s="72">
        <f>INDEX(Region!M:M,MATCH($A681&amp;$A$669,Region!$J:$J,0))</f>
        <v>0</v>
      </c>
      <c r="E681" s="72">
        <f>INDEX(Region!N:N,MATCH($A681&amp;$A$669,Region!$J:$J,0))</f>
        <v>0</v>
      </c>
      <c r="F681" s="22"/>
      <c r="G681" s="22"/>
      <c r="H681" s="22"/>
      <c r="I681" s="22"/>
    </row>
    <row r="682" spans="1:9" x14ac:dyDescent="0.3">
      <c r="A682" s="27" t="s">
        <v>618</v>
      </c>
      <c r="B682" s="72">
        <f>INDEX(Region!K:K,MATCH($A682&amp;$A$669,Region!$J:$J,0))</f>
        <v>0</v>
      </c>
      <c r="C682" s="72">
        <f>INDEX(Region!L:L,MATCH($A682&amp;$A$669,Region!$J:$J,0))</f>
        <v>0</v>
      </c>
      <c r="D682" s="72">
        <f>INDEX(Region!M:M,MATCH($A682&amp;$A$669,Region!$J:$J,0))</f>
        <v>0</v>
      </c>
      <c r="E682" s="72">
        <f>INDEX(Region!N:N,MATCH($A682&amp;$A$669,Region!$J:$J,0))</f>
        <v>0</v>
      </c>
      <c r="F682" s="22"/>
      <c r="G682" s="22"/>
      <c r="H682" s="22"/>
      <c r="I682" s="22"/>
    </row>
    <row r="683" spans="1:9" x14ac:dyDescent="0.3">
      <c r="A683" s="22" t="s">
        <v>619</v>
      </c>
      <c r="B683" s="72">
        <f>INDEX(Region!K:K,MATCH($A683&amp;$A$669,Region!$J:$J,0))</f>
        <v>0</v>
      </c>
      <c r="C683" s="72">
        <f>INDEX(Region!L:L,MATCH($A683&amp;$A$669,Region!$J:$J,0))</f>
        <v>0</v>
      </c>
      <c r="D683" s="72">
        <f>INDEX(Region!M:M,MATCH($A683&amp;$A$669,Region!$J:$J,0))</f>
        <v>0</v>
      </c>
      <c r="E683" s="72">
        <f>INDEX(Region!N:N,MATCH($A683&amp;$A$669,Region!$J:$J,0))</f>
        <v>0</v>
      </c>
      <c r="F683" s="22"/>
      <c r="G683" s="22"/>
      <c r="H683" s="22"/>
      <c r="I683" s="22"/>
    </row>
    <row r="684" spans="1:9" x14ac:dyDescent="0.3">
      <c r="A684" s="22" t="s">
        <v>620</v>
      </c>
      <c r="B684" s="72">
        <f>INDEX(Region!K:K,MATCH($A684&amp;$A$669,Region!$J:$J,0))</f>
        <v>0</v>
      </c>
      <c r="C684" s="72">
        <f>INDEX(Region!L:L,MATCH($A684&amp;$A$669,Region!$J:$J,0))</f>
        <v>0</v>
      </c>
      <c r="D684" s="72">
        <f>INDEX(Region!M:M,MATCH($A684&amp;$A$669,Region!$J:$J,0))</f>
        <v>0</v>
      </c>
      <c r="E684" s="72">
        <f>INDEX(Region!N:N,MATCH($A684&amp;$A$669,Region!$J:$J,0))</f>
        <v>0</v>
      </c>
      <c r="F684" s="22"/>
      <c r="G684" s="22"/>
      <c r="H684" s="22"/>
      <c r="I684" s="22"/>
    </row>
    <row r="685" spans="1:9" x14ac:dyDescent="0.3">
      <c r="A685" s="27" t="s">
        <v>321</v>
      </c>
      <c r="B685" s="72">
        <f>INDEX(Region!K:K,MATCH($A685&amp;$A$669,Region!$J:$J,0))</f>
        <v>0</v>
      </c>
      <c r="C685" s="72">
        <f>INDEX(Region!L:L,MATCH($A685&amp;$A$669,Region!$J:$J,0))</f>
        <v>0</v>
      </c>
      <c r="D685" s="72">
        <f>INDEX(Region!M:M,MATCH($A685&amp;$A$669,Region!$J:$J,0))</f>
        <v>0</v>
      </c>
      <c r="E685" s="72">
        <f>INDEX(Region!N:N,MATCH($A685&amp;$A$669,Region!$J:$J,0))</f>
        <v>0</v>
      </c>
      <c r="F685" s="22"/>
      <c r="G685" s="22"/>
      <c r="H685" s="22"/>
      <c r="I685" s="22"/>
    </row>
    <row r="686" spans="1:9" x14ac:dyDescent="0.3">
      <c r="A686" s="67" t="s">
        <v>322</v>
      </c>
      <c r="B686" s="72">
        <f>INDEX(Region!K:K,MATCH($A686&amp;$A$669,Region!$J:$J,0))</f>
        <v>0</v>
      </c>
      <c r="C686" s="72">
        <f>INDEX(Region!L:L,MATCH($A686&amp;$A$669,Region!$J:$J,0))</f>
        <v>0</v>
      </c>
      <c r="D686" s="72">
        <f>INDEX(Region!M:M,MATCH($A686&amp;$A$669,Region!$J:$J,0))</f>
        <v>0</v>
      </c>
      <c r="E686" s="72">
        <f>INDEX(Region!N:N,MATCH($A686&amp;$A$669,Region!$J:$J,0))</f>
        <v>0</v>
      </c>
      <c r="F686" s="22"/>
      <c r="G686" s="22"/>
      <c r="H686" s="22"/>
      <c r="I686" s="22"/>
    </row>
    <row r="687" spans="1:9" x14ac:dyDescent="0.3">
      <c r="A687" s="67" t="s">
        <v>323</v>
      </c>
      <c r="B687" s="72">
        <f>INDEX(Region!K:K,MATCH($A687&amp;$A$669,Region!$J:$J,0))</f>
        <v>0</v>
      </c>
      <c r="C687" s="72">
        <f>INDEX(Region!L:L,MATCH($A687&amp;$A$669,Region!$J:$J,0))</f>
        <v>0</v>
      </c>
      <c r="D687" s="72">
        <f>INDEX(Region!M:M,MATCH($A687&amp;$A$669,Region!$J:$J,0))</f>
        <v>0</v>
      </c>
      <c r="E687" s="72">
        <f>INDEX(Region!N:N,MATCH($A687&amp;$A$669,Region!$J:$J,0))</f>
        <v>0</v>
      </c>
      <c r="F687" s="22"/>
      <c r="G687" s="22"/>
      <c r="H687" s="22"/>
      <c r="I687" s="22"/>
    </row>
    <row r="688" spans="1:9" x14ac:dyDescent="0.3">
      <c r="A688" s="27" t="s">
        <v>324</v>
      </c>
      <c r="B688" s="72">
        <f>INDEX(Region!K:K,MATCH($A688&amp;$A$669,Region!$J:$J,0))</f>
        <v>0</v>
      </c>
      <c r="C688" s="72">
        <f>INDEX(Region!L:L,MATCH($A688&amp;$A$669,Region!$J:$J,0))</f>
        <v>0</v>
      </c>
      <c r="D688" s="72">
        <f>INDEX(Region!M:M,MATCH($A688&amp;$A$669,Region!$J:$J,0))</f>
        <v>0</v>
      </c>
      <c r="E688" s="72">
        <f>INDEX(Region!N:N,MATCH($A688&amp;$A$669,Region!$J:$J,0))</f>
        <v>0</v>
      </c>
      <c r="F688" s="22"/>
      <c r="G688" s="22"/>
      <c r="H688" s="22"/>
      <c r="I688" s="22"/>
    </row>
    <row r="689" spans="1:10" x14ac:dyDescent="0.3">
      <c r="A689" s="27" t="s">
        <v>325</v>
      </c>
      <c r="B689" s="72">
        <f>INDEX(Region!K:K,MATCH($A689&amp;$A$669,Region!$J:$J,0))</f>
        <v>0</v>
      </c>
      <c r="C689" s="72">
        <f>INDEX(Region!L:L,MATCH($A689&amp;$A$669,Region!$J:$J,0))</f>
        <v>0</v>
      </c>
      <c r="D689" s="72">
        <f>INDEX(Region!M:M,MATCH($A689&amp;$A$669,Region!$J:$J,0))</f>
        <v>0</v>
      </c>
      <c r="E689" s="72">
        <f>INDEX(Region!N:N,MATCH($A689&amp;$A$669,Region!$J:$J,0))</f>
        <v>0</v>
      </c>
      <c r="F689" s="22"/>
      <c r="G689" s="22"/>
      <c r="H689" s="22"/>
      <c r="I689" s="22"/>
    </row>
    <row r="690" spans="1:10" x14ac:dyDescent="0.3">
      <c r="A690" s="27" t="s">
        <v>621</v>
      </c>
      <c r="B690" s="72">
        <f>INDEX(Region!K:K,MATCH($A690&amp;$A$669,Region!$J:$J,0))</f>
        <v>0</v>
      </c>
      <c r="C690" s="72">
        <f>INDEX(Region!L:L,MATCH($A690&amp;$A$669,Region!$J:$J,0))</f>
        <v>6.25E-2</v>
      </c>
      <c r="D690" s="72">
        <f>INDEX(Region!M:M,MATCH($A690&amp;$A$669,Region!$J:$J,0))</f>
        <v>0</v>
      </c>
      <c r="E690" s="72">
        <f>INDEX(Region!N:N,MATCH($A690&amp;$A$669,Region!$J:$J,0))</f>
        <v>0</v>
      </c>
      <c r="F690" s="22"/>
      <c r="G690" s="22"/>
      <c r="H690" s="22"/>
      <c r="I690" s="22"/>
    </row>
    <row r="691" spans="1:10" x14ac:dyDescent="0.3">
      <c r="A691" s="27" t="s">
        <v>327</v>
      </c>
      <c r="B691" s="72">
        <f>INDEX(Region!K:K,MATCH($A691&amp;$A$669,Region!$J:$J,0))</f>
        <v>0</v>
      </c>
      <c r="C691" s="72">
        <f>INDEX(Region!L:L,MATCH($A691&amp;$A$669,Region!$J:$J,0))</f>
        <v>0</v>
      </c>
      <c r="D691" s="72">
        <f>INDEX(Region!M:M,MATCH($A691&amp;$A$669,Region!$J:$J,0))</f>
        <v>0</v>
      </c>
      <c r="E691" s="72">
        <f>INDEX(Region!N:N,MATCH($A691&amp;$A$669,Region!$J:$J,0))</f>
        <v>0</v>
      </c>
      <c r="F691" s="22"/>
      <c r="G691" s="22"/>
      <c r="H691" s="22"/>
      <c r="I691" s="22"/>
    </row>
    <row r="692" spans="1:10" x14ac:dyDescent="0.3">
      <c r="B692" s="22"/>
      <c r="C692" s="22"/>
      <c r="D692" s="22"/>
      <c r="E692" s="22"/>
      <c r="F692" s="22"/>
      <c r="G692" s="22"/>
      <c r="H692" s="22"/>
      <c r="I692" s="22"/>
    </row>
    <row r="693" spans="1:10" x14ac:dyDescent="0.3">
      <c r="B693" s="22"/>
      <c r="C693" s="22"/>
      <c r="D693" s="22"/>
      <c r="E693" s="22"/>
      <c r="F693" s="22"/>
      <c r="G693" s="22"/>
      <c r="H693" s="22"/>
      <c r="I693" s="22"/>
    </row>
    <row r="694" spans="1:10" x14ac:dyDescent="0.3">
      <c r="B694" s="22"/>
      <c r="C694" s="22"/>
      <c r="D694" s="22"/>
      <c r="E694" s="22"/>
      <c r="F694" s="22"/>
      <c r="G694" s="22"/>
      <c r="H694" s="22"/>
      <c r="I694" s="22"/>
    </row>
    <row r="695" spans="1:10" x14ac:dyDescent="0.3">
      <c r="A695" s="76"/>
      <c r="B695" s="22"/>
      <c r="C695" s="22"/>
      <c r="D695" s="22"/>
      <c r="E695" s="22"/>
      <c r="F695" s="22"/>
      <c r="G695" s="22"/>
      <c r="H695" s="22"/>
      <c r="I695" s="22"/>
    </row>
    <row r="696" spans="1:10" x14ac:dyDescent="0.3">
      <c r="A696" s="77" t="s">
        <v>329</v>
      </c>
      <c r="B696" s="22"/>
      <c r="C696" s="22"/>
      <c r="D696" s="22"/>
      <c r="E696" s="22"/>
      <c r="F696" s="22"/>
      <c r="G696" s="22"/>
      <c r="H696" s="22"/>
      <c r="I696" s="22"/>
    </row>
    <row r="697" spans="1:10" x14ac:dyDescent="0.3">
      <c r="A697" s="67"/>
      <c r="B697" s="22"/>
      <c r="C697" s="22"/>
      <c r="D697" s="22"/>
      <c r="E697" s="22"/>
      <c r="F697" s="22"/>
      <c r="G697" s="22"/>
      <c r="H697" s="22"/>
      <c r="I697" s="22"/>
    </row>
    <row r="698" spans="1:10" x14ac:dyDescent="0.3">
      <c r="A698" s="71" t="s">
        <v>509</v>
      </c>
      <c r="B698" s="22"/>
      <c r="C698" s="22"/>
      <c r="D698" s="22"/>
      <c r="E698" s="22"/>
      <c r="G698" s="22"/>
      <c r="H698" s="22"/>
      <c r="I698" s="22"/>
      <c r="J698" s="22"/>
    </row>
    <row r="699" spans="1:10" s="86" customFormat="1" x14ac:dyDescent="0.3">
      <c r="A699" s="84"/>
      <c r="B699" s="84"/>
      <c r="C699" s="84"/>
      <c r="D699" s="84"/>
      <c r="E699" s="84"/>
    </row>
    <row r="700" spans="1:10" ht="23" x14ac:dyDescent="0.3">
      <c r="B700" s="85" t="s">
        <v>504</v>
      </c>
      <c r="C700" s="85" t="s">
        <v>507</v>
      </c>
      <c r="D700" s="85" t="s">
        <v>505</v>
      </c>
      <c r="E700" s="85" t="s">
        <v>506</v>
      </c>
      <c r="F700" s="22"/>
      <c r="G700" s="22"/>
      <c r="H700" s="22"/>
      <c r="I700" s="22"/>
      <c r="J700" s="22"/>
    </row>
    <row r="701" spans="1:10" x14ac:dyDescent="0.3">
      <c r="A701" s="28" t="s">
        <v>622</v>
      </c>
      <c r="B701" s="72">
        <f>INDEX(Region!K:K,MATCH($A701&amp;$A$698,Region!$J:$J,0))</f>
        <v>1.02434920559455E-2</v>
      </c>
      <c r="C701" s="72">
        <f>INDEX(Region!L:L,MATCH($A701&amp;$A$698,Region!$J:$J,0))</f>
        <v>2.2101114537900899E-2</v>
      </c>
      <c r="D701" s="72">
        <f>INDEX(Region!M:M,MATCH($A701&amp;$A$698,Region!$J:$J,0))</f>
        <v>6.0010773194633597E-2</v>
      </c>
      <c r="E701" s="72">
        <f>INDEX(Region!N:N,MATCH($A701&amp;$A$698,Region!$J:$J,0))</f>
        <v>6.0810634534668798E-3</v>
      </c>
      <c r="F701" s="22"/>
      <c r="G701" s="22"/>
      <c r="H701" s="22"/>
      <c r="I701" s="22"/>
    </row>
    <row r="702" spans="1:10" x14ac:dyDescent="0.3">
      <c r="A702" s="28" t="s">
        <v>623</v>
      </c>
      <c r="B702" s="72">
        <f>INDEX(Region!K:K,MATCH($A702&amp;$A$698,Region!$J:$J,0))</f>
        <v>0.98540646317666003</v>
      </c>
      <c r="C702" s="72">
        <f>INDEX(Region!L:L,MATCH($A702&amp;$A$698,Region!$J:$J,0))</f>
        <v>0.97565734649368396</v>
      </c>
      <c r="D702" s="72">
        <f>INDEX(Region!M:M,MATCH($A702&amp;$A$698,Region!$J:$J,0))</f>
        <v>0.934823534867818</v>
      </c>
      <c r="E702" s="72">
        <f>INDEX(Region!N:N,MATCH($A702&amp;$A$698,Region!$J:$J,0))</f>
        <v>0.98618046559370098</v>
      </c>
      <c r="F702" s="22"/>
      <c r="G702" s="22"/>
      <c r="H702" s="22"/>
      <c r="I702" s="22"/>
    </row>
    <row r="703" spans="1:10" x14ac:dyDescent="0.3">
      <c r="A703" s="28" t="s">
        <v>624</v>
      </c>
      <c r="B703" s="72">
        <f>INDEX(Region!K:K,MATCH($A703&amp;$A$698,Region!$J:$J,0))</f>
        <v>4.3500447673941603E-3</v>
      </c>
      <c r="C703" s="72">
        <f>INDEX(Region!L:L,MATCH($A703&amp;$A$698,Region!$J:$J,0))</f>
        <v>2.2415389684148799E-3</v>
      </c>
      <c r="D703" s="72">
        <f>INDEX(Region!M:M,MATCH($A703&amp;$A$698,Region!$J:$J,0))</f>
        <v>5.1656919375481797E-3</v>
      </c>
      <c r="E703" s="72">
        <f>INDEX(Region!N:N,MATCH($A703&amp;$A$698,Region!$J:$J,0))</f>
        <v>7.73847095283194E-3</v>
      </c>
      <c r="F703" s="22"/>
      <c r="G703" s="22"/>
      <c r="H703" s="22"/>
      <c r="I703" s="22"/>
    </row>
    <row r="704" spans="1:10" x14ac:dyDescent="0.3">
      <c r="B704" s="22"/>
      <c r="C704" s="22"/>
      <c r="D704" s="22"/>
      <c r="E704" s="22"/>
      <c r="F704" s="22"/>
      <c r="G704" s="22"/>
      <c r="H704" s="22"/>
      <c r="I704" s="22"/>
    </row>
    <row r="705" spans="1:10" x14ac:dyDescent="0.3">
      <c r="B705" s="22"/>
      <c r="C705" s="22"/>
      <c r="D705" s="22"/>
      <c r="E705" s="22"/>
      <c r="F705" s="22"/>
      <c r="G705" s="22"/>
      <c r="H705" s="22"/>
      <c r="I705" s="22"/>
    </row>
    <row r="706" spans="1:10" x14ac:dyDescent="0.3">
      <c r="A706" s="67"/>
      <c r="B706" s="22"/>
      <c r="C706" s="22"/>
      <c r="D706" s="22"/>
      <c r="E706" s="22"/>
      <c r="F706" s="22"/>
      <c r="G706" s="22"/>
      <c r="H706" s="22"/>
      <c r="I706" s="22"/>
    </row>
    <row r="707" spans="1:10" x14ac:dyDescent="0.3">
      <c r="A707" s="71" t="s">
        <v>512</v>
      </c>
      <c r="B707" s="22"/>
      <c r="C707" s="22"/>
      <c r="D707" s="22"/>
      <c r="E707" s="22"/>
      <c r="G707" s="22"/>
      <c r="H707" s="22"/>
      <c r="I707" s="22"/>
      <c r="J707" s="22"/>
    </row>
    <row r="708" spans="1:10" s="86" customFormat="1" x14ac:dyDescent="0.3">
      <c r="A708" s="84"/>
      <c r="B708" s="84"/>
      <c r="C708" s="84"/>
      <c r="D708" s="84"/>
      <c r="E708" s="84"/>
    </row>
    <row r="709" spans="1:10" ht="23" x14ac:dyDescent="0.3">
      <c r="B709" s="85" t="s">
        <v>504</v>
      </c>
      <c r="C709" s="85" t="s">
        <v>507</v>
      </c>
      <c r="D709" s="85" t="s">
        <v>505</v>
      </c>
      <c r="E709" s="85" t="s">
        <v>506</v>
      </c>
      <c r="F709" s="22"/>
      <c r="G709" s="22"/>
      <c r="H709" s="22"/>
      <c r="I709" s="22"/>
      <c r="J709" s="22"/>
    </row>
    <row r="710" spans="1:10" x14ac:dyDescent="0.3">
      <c r="A710" s="28" t="s">
        <v>622</v>
      </c>
      <c r="B710" s="72">
        <f>INDEX(Region!K:K,MATCH($A710&amp;$A$707,Region!$J:$J,0))</f>
        <v>1.6853932584269701E-2</v>
      </c>
      <c r="C710" s="72">
        <f>INDEX(Region!L:L,MATCH($A710&amp;$A$707,Region!$J:$J,0))</f>
        <v>1.1235955056179799E-2</v>
      </c>
      <c r="D710" s="72">
        <f>INDEX(Region!M:M,MATCH($A710&amp;$A$707,Region!$J:$J,0))</f>
        <v>9.8522167487684695E-3</v>
      </c>
      <c r="E710" s="72">
        <f>INDEX(Region!N:N,MATCH($A710&amp;$A$707,Region!$J:$J,0))</f>
        <v>9.1743119266055103E-3</v>
      </c>
      <c r="F710" s="22"/>
      <c r="G710" s="22"/>
      <c r="H710" s="22"/>
      <c r="I710" s="22"/>
    </row>
    <row r="711" spans="1:10" x14ac:dyDescent="0.3">
      <c r="A711" s="28" t="s">
        <v>623</v>
      </c>
      <c r="B711" s="72">
        <f>INDEX(Region!K:K,MATCH($A711&amp;$A$707,Region!$J:$J,0))</f>
        <v>0.949438202247191</v>
      </c>
      <c r="C711" s="72">
        <f>INDEX(Region!L:L,MATCH($A711&amp;$A$707,Region!$J:$J,0))</f>
        <v>0.98314606741572996</v>
      </c>
      <c r="D711" s="72">
        <f>INDEX(Region!M:M,MATCH($A711&amp;$A$707,Region!$J:$J,0))</f>
        <v>0.931034482758621</v>
      </c>
      <c r="E711" s="72">
        <f>INDEX(Region!N:N,MATCH($A711&amp;$A$707,Region!$J:$J,0))</f>
        <v>0.99082568807339499</v>
      </c>
      <c r="F711" s="22"/>
      <c r="G711" s="22"/>
      <c r="H711" s="22"/>
      <c r="I711" s="22"/>
    </row>
    <row r="712" spans="1:10" x14ac:dyDescent="0.3">
      <c r="A712" s="28" t="s">
        <v>624</v>
      </c>
      <c r="B712" s="72">
        <f>INDEX(Region!K:K,MATCH($A712&amp;$A$707,Region!$J:$J,0))</f>
        <v>3.3707865168539297E-2</v>
      </c>
      <c r="C712" s="72">
        <f>INDEX(Region!L:L,MATCH($A712&amp;$A$707,Region!$J:$J,0))</f>
        <v>5.6179775280898901E-3</v>
      </c>
      <c r="D712" s="72">
        <f>INDEX(Region!M:M,MATCH($A712&amp;$A$707,Region!$J:$J,0))</f>
        <v>5.91133004926108E-2</v>
      </c>
      <c r="E712" s="72">
        <f>INDEX(Region!N:N,MATCH($A712&amp;$A$707,Region!$J:$J,0))</f>
        <v>0</v>
      </c>
      <c r="F712" s="22"/>
      <c r="G712" s="22"/>
      <c r="H712" s="22"/>
      <c r="I712" s="22"/>
    </row>
    <row r="713" spans="1:10" x14ac:dyDescent="0.3">
      <c r="B713" s="22"/>
      <c r="C713" s="22"/>
      <c r="D713" s="22"/>
      <c r="E713" s="22"/>
      <c r="F713" s="22"/>
      <c r="G713" s="22"/>
      <c r="H713" s="22"/>
      <c r="I713" s="22"/>
    </row>
    <row r="714" spans="1:10" x14ac:dyDescent="0.3">
      <c r="B714" s="22"/>
      <c r="C714" s="22"/>
      <c r="D714" s="22"/>
      <c r="E714" s="22"/>
      <c r="F714" s="22"/>
      <c r="G714" s="22"/>
      <c r="H714" s="22"/>
      <c r="I714" s="22"/>
    </row>
    <row r="715" spans="1:10" x14ac:dyDescent="0.3">
      <c r="A715" s="67"/>
      <c r="B715" s="22"/>
      <c r="C715" s="22"/>
      <c r="D715" s="22"/>
      <c r="E715" s="22"/>
      <c r="F715" s="22"/>
      <c r="G715" s="22"/>
      <c r="H715" s="22"/>
      <c r="I715" s="22"/>
    </row>
    <row r="716" spans="1:10" x14ac:dyDescent="0.3">
      <c r="A716" s="71" t="s">
        <v>50</v>
      </c>
      <c r="B716" s="22"/>
      <c r="C716" s="22"/>
      <c r="D716" s="22"/>
      <c r="E716" s="22"/>
      <c r="G716" s="22"/>
      <c r="H716" s="22"/>
      <c r="I716" s="22"/>
      <c r="J716" s="22"/>
    </row>
    <row r="717" spans="1:10" s="86" customFormat="1" x14ac:dyDescent="0.3">
      <c r="A717" s="84"/>
      <c r="B717" s="84"/>
      <c r="C717" s="84"/>
      <c r="D717" s="84"/>
      <c r="E717" s="84"/>
    </row>
    <row r="718" spans="1:10" ht="23" x14ac:dyDescent="0.3">
      <c r="B718" s="85" t="s">
        <v>504</v>
      </c>
      <c r="C718" s="85" t="s">
        <v>507</v>
      </c>
      <c r="D718" s="85" t="s">
        <v>505</v>
      </c>
      <c r="E718" s="85" t="s">
        <v>506</v>
      </c>
      <c r="F718" s="22"/>
      <c r="G718" s="22"/>
      <c r="H718" s="22"/>
      <c r="I718" s="22"/>
      <c r="J718" s="22"/>
    </row>
    <row r="719" spans="1:10" x14ac:dyDescent="0.3">
      <c r="A719" s="28" t="s">
        <v>622</v>
      </c>
      <c r="B719" s="72">
        <f>INDEX(Region!K:K,MATCH($A719&amp;$A$707,Region!$J:$J,0))</f>
        <v>1.6853932584269701E-2</v>
      </c>
      <c r="C719" s="72">
        <f>INDEX(Region!L:L,MATCH($A719&amp;$A$707,Region!$J:$J,0))</f>
        <v>1.1235955056179799E-2</v>
      </c>
      <c r="D719" s="72">
        <f>INDEX(Region!M:M,MATCH($A719&amp;$A$707,Region!$J:$J,0))</f>
        <v>9.8522167487684695E-3</v>
      </c>
      <c r="E719" s="72">
        <f>INDEX(Region!N:N,MATCH($A719&amp;$A$707,Region!$J:$J,0))</f>
        <v>9.1743119266055103E-3</v>
      </c>
      <c r="F719" s="22"/>
      <c r="G719" s="22"/>
      <c r="H719" s="22"/>
      <c r="I719" s="22"/>
    </row>
    <row r="720" spans="1:10" x14ac:dyDescent="0.3">
      <c r="A720" s="28" t="s">
        <v>623</v>
      </c>
      <c r="B720" s="72">
        <f>INDEX(Region!K:K,MATCH($A720&amp;$A$707,Region!$J:$J,0))</f>
        <v>0.949438202247191</v>
      </c>
      <c r="C720" s="72">
        <f>INDEX(Region!L:L,MATCH($A720&amp;$A$707,Region!$J:$J,0))</f>
        <v>0.98314606741572996</v>
      </c>
      <c r="D720" s="72">
        <f>INDEX(Region!M:M,MATCH($A720&amp;$A$707,Region!$J:$J,0))</f>
        <v>0.931034482758621</v>
      </c>
      <c r="E720" s="72">
        <f>INDEX(Region!N:N,MATCH($A720&amp;$A$707,Region!$J:$J,0))</f>
        <v>0.99082568807339499</v>
      </c>
      <c r="F720" s="22"/>
      <c r="G720" s="22"/>
      <c r="H720" s="22"/>
      <c r="I720" s="22"/>
    </row>
    <row r="721" spans="1:10" x14ac:dyDescent="0.3">
      <c r="A721" s="28" t="s">
        <v>624</v>
      </c>
      <c r="B721" s="72">
        <f>INDEX(Region!K:K,MATCH($A721&amp;$A$707,Region!$J:$J,0))</f>
        <v>3.3707865168539297E-2</v>
      </c>
      <c r="C721" s="72">
        <f>INDEX(Region!L:L,MATCH($A721&amp;$A$707,Region!$J:$J,0))</f>
        <v>5.6179775280898901E-3</v>
      </c>
      <c r="D721" s="72">
        <f>INDEX(Region!M:M,MATCH($A721&amp;$A$707,Region!$J:$J,0))</f>
        <v>5.91133004926108E-2</v>
      </c>
      <c r="E721" s="72">
        <f>INDEX(Region!N:N,MATCH($A721&amp;$A$707,Region!$J:$J,0))</f>
        <v>0</v>
      </c>
      <c r="F721" s="22"/>
      <c r="G721" s="22"/>
      <c r="H721" s="22"/>
      <c r="I721" s="22"/>
    </row>
    <row r="722" spans="1:10" x14ac:dyDescent="0.3">
      <c r="B722" s="22"/>
      <c r="C722" s="22"/>
      <c r="D722" s="22"/>
      <c r="E722" s="22"/>
      <c r="F722" s="22"/>
      <c r="G722" s="22"/>
      <c r="H722" s="22"/>
      <c r="I722" s="22"/>
    </row>
    <row r="723" spans="1:10" x14ac:dyDescent="0.3">
      <c r="B723" s="22"/>
      <c r="C723" s="22"/>
      <c r="D723" s="22"/>
      <c r="E723" s="22"/>
      <c r="F723" s="22"/>
      <c r="G723" s="22"/>
      <c r="H723" s="22"/>
      <c r="I723" s="22"/>
    </row>
    <row r="724" spans="1:10" x14ac:dyDescent="0.3">
      <c r="B724" s="22"/>
      <c r="C724" s="22"/>
      <c r="D724" s="22"/>
      <c r="E724" s="22"/>
      <c r="F724" s="22"/>
      <c r="G724" s="22"/>
      <c r="H724" s="22"/>
      <c r="I724" s="22"/>
    </row>
    <row r="725" spans="1:10" x14ac:dyDescent="0.3">
      <c r="A725" s="77" t="s">
        <v>336</v>
      </c>
      <c r="B725" s="22"/>
      <c r="C725" s="22"/>
      <c r="D725" s="22"/>
      <c r="E725" s="22"/>
      <c r="F725" s="22"/>
      <c r="G725" s="22"/>
      <c r="H725" s="22"/>
      <c r="I725" s="22"/>
    </row>
    <row r="726" spans="1:10" x14ac:dyDescent="0.3">
      <c r="A726" s="78" t="s">
        <v>357</v>
      </c>
      <c r="B726" s="22"/>
      <c r="C726" s="22"/>
      <c r="D726" s="22"/>
      <c r="E726" s="22"/>
      <c r="F726" s="22"/>
      <c r="G726" s="22"/>
      <c r="H726" s="22"/>
      <c r="I726" s="22"/>
    </row>
    <row r="727" spans="1:10" s="86" customFormat="1" x14ac:dyDescent="0.3">
      <c r="A727" s="84"/>
      <c r="B727" s="84"/>
      <c r="C727" s="84"/>
      <c r="D727" s="84"/>
      <c r="E727" s="84"/>
    </row>
    <row r="728" spans="1:10" ht="23" x14ac:dyDescent="0.3">
      <c r="B728" s="85" t="s">
        <v>504</v>
      </c>
      <c r="C728" s="85" t="s">
        <v>507</v>
      </c>
      <c r="D728" s="85" t="s">
        <v>505</v>
      </c>
      <c r="E728" s="85" t="s">
        <v>506</v>
      </c>
      <c r="F728" s="22"/>
      <c r="G728" s="22"/>
      <c r="H728" s="22"/>
      <c r="I728" s="22"/>
      <c r="J728" s="22"/>
    </row>
    <row r="729" spans="1:10" x14ac:dyDescent="0.3">
      <c r="A729" s="71" t="s">
        <v>509</v>
      </c>
      <c r="B729" s="76"/>
      <c r="C729" s="76"/>
      <c r="D729" s="76"/>
      <c r="E729" s="76"/>
      <c r="F729" s="22"/>
      <c r="G729" s="22"/>
      <c r="H729" s="22"/>
      <c r="I729" s="22"/>
    </row>
    <row r="730" spans="1:10" x14ac:dyDescent="0.3">
      <c r="A730" s="27" t="s">
        <v>335</v>
      </c>
      <c r="B730" s="96">
        <f>INDEX(Region!K:K,MATCH($A730&amp;$A$729,Region!$J:$J,0))</f>
        <v>2.1017931322292198</v>
      </c>
      <c r="C730" s="96">
        <f>INDEX(Region!L:L,MATCH($A730&amp;$A$729,Region!$J:$J,0))</f>
        <v>2.3406517383070899</v>
      </c>
      <c r="D730" s="96">
        <f>INDEX(Region!M:M,MATCH($A730&amp;$A$729,Region!$J:$J,0))</f>
        <v>2.6739219596510599</v>
      </c>
      <c r="E730" s="96">
        <f>INDEX(Region!N:N,MATCH($A730&amp;$A$729,Region!$J:$J,0))</f>
        <v>1</v>
      </c>
      <c r="F730" s="22"/>
      <c r="G730" s="22"/>
      <c r="H730" s="22"/>
      <c r="I730" s="22"/>
    </row>
    <row r="731" spans="1:10" x14ac:dyDescent="0.3">
      <c r="A731" s="71" t="s">
        <v>512</v>
      </c>
      <c r="B731" s="96"/>
      <c r="C731" s="96"/>
      <c r="D731" s="96"/>
      <c r="E731" s="96"/>
      <c r="F731" s="22"/>
      <c r="G731" s="22"/>
      <c r="H731" s="22"/>
      <c r="I731" s="22"/>
    </row>
    <row r="732" spans="1:10" x14ac:dyDescent="0.3">
      <c r="A732" s="27" t="s">
        <v>335</v>
      </c>
      <c r="B732" s="96">
        <f>INDEX(Region!K:K,MATCH($A732&amp;$A$731,Region!$J:$J,0))</f>
        <v>1</v>
      </c>
      <c r="C732" s="96">
        <f>INDEX(Region!L:L,MATCH($A732&amp;$A$731,Region!$J:$J,0))</f>
        <v>1.5</v>
      </c>
      <c r="D732" s="96">
        <f>INDEX(Region!M:M,MATCH($A732&amp;$A$731,Region!$J:$J,0))</f>
        <v>1</v>
      </c>
      <c r="E732" s="96">
        <f>INDEX(Region!N:N,MATCH($A732&amp;$A$731,Region!$J:$J,0))</f>
        <v>1</v>
      </c>
      <c r="F732" s="22"/>
      <c r="G732" s="22"/>
      <c r="H732" s="22"/>
      <c r="I732" s="22"/>
    </row>
    <row r="733" spans="1:10" x14ac:dyDescent="0.3">
      <c r="A733" s="71" t="s">
        <v>515</v>
      </c>
      <c r="B733" s="72"/>
      <c r="C733" s="72"/>
      <c r="D733" s="72"/>
      <c r="E733" s="72"/>
      <c r="F733" s="22"/>
      <c r="G733" s="22"/>
      <c r="H733" s="22"/>
      <c r="I733" s="22"/>
    </row>
    <row r="734" spans="1:10" x14ac:dyDescent="0.3">
      <c r="A734" s="27" t="s">
        <v>335</v>
      </c>
      <c r="B734" s="96">
        <f>INDEX(Region!K:K,MATCH($A734&amp;$A$733,Region!$J:$J,0))</f>
        <v>1.9</v>
      </c>
      <c r="C734" s="96">
        <f>INDEX(Region!L:L,MATCH($A734&amp;$A$733,Region!$J:$J,0))</f>
        <v>2.2978723404255299</v>
      </c>
      <c r="D734" s="96">
        <f>INDEX(Region!M:M,MATCH($A734&amp;$A$733,Region!$J:$J,0))</f>
        <v>3</v>
      </c>
      <c r="E734" s="96">
        <f>INDEX(Region!N:N,MATCH($A734&amp;$A$733,Region!$J:$J,0))</f>
        <v>0</v>
      </c>
      <c r="F734" s="22"/>
      <c r="G734" s="22"/>
      <c r="H734" s="22"/>
      <c r="I734" s="22"/>
    </row>
    <row r="735" spans="1:10" x14ac:dyDescent="0.3">
      <c r="B735" s="22"/>
      <c r="C735" s="22"/>
      <c r="D735" s="22"/>
      <c r="E735" s="22"/>
      <c r="F735" s="22"/>
      <c r="G735" s="22"/>
      <c r="H735" s="22"/>
      <c r="I735" s="22"/>
    </row>
    <row r="736" spans="1:10" x14ac:dyDescent="0.3">
      <c r="B736" s="22"/>
      <c r="C736" s="22"/>
      <c r="D736" s="22"/>
      <c r="E736" s="22"/>
      <c r="F736" s="22"/>
      <c r="G736" s="22"/>
      <c r="H736" s="22"/>
      <c r="I736" s="22"/>
    </row>
    <row r="737" spans="1:10" x14ac:dyDescent="0.3">
      <c r="A737" s="77" t="s">
        <v>329</v>
      </c>
      <c r="B737" s="22"/>
      <c r="C737" s="22"/>
      <c r="D737" s="22"/>
      <c r="E737" s="22"/>
      <c r="F737" s="22"/>
      <c r="G737" s="22"/>
      <c r="H737" s="22"/>
      <c r="I737" s="22"/>
    </row>
    <row r="738" spans="1:10" x14ac:dyDescent="0.3">
      <c r="A738" s="78" t="s">
        <v>357</v>
      </c>
      <c r="B738" s="22"/>
      <c r="C738" s="22"/>
      <c r="D738" s="22"/>
      <c r="E738" s="22"/>
      <c r="F738" s="22"/>
      <c r="G738" s="22"/>
      <c r="H738" s="22"/>
      <c r="I738" s="22"/>
    </row>
    <row r="739" spans="1:10" x14ac:dyDescent="0.3">
      <c r="A739" s="76"/>
      <c r="B739" s="22"/>
      <c r="C739" s="22"/>
      <c r="D739" s="22"/>
      <c r="E739" s="22"/>
      <c r="F739" s="22"/>
      <c r="G739" s="22"/>
      <c r="H739" s="22"/>
      <c r="I739" s="22"/>
    </row>
    <row r="740" spans="1:10" x14ac:dyDescent="0.3">
      <c r="B740" s="22"/>
      <c r="C740" s="22"/>
      <c r="D740" s="22"/>
      <c r="E740" s="22"/>
      <c r="F740" s="22"/>
      <c r="G740" s="22"/>
      <c r="H740" s="22"/>
      <c r="I740" s="22"/>
    </row>
    <row r="741" spans="1:10" x14ac:dyDescent="0.3">
      <c r="A741" s="67"/>
      <c r="B741" s="22"/>
      <c r="C741" s="22"/>
      <c r="D741" s="22"/>
      <c r="E741" s="22"/>
      <c r="F741" s="22"/>
      <c r="G741" s="22"/>
      <c r="H741" s="22"/>
      <c r="I741" s="22"/>
    </row>
    <row r="742" spans="1:10" x14ac:dyDescent="0.3">
      <c r="A742" s="71" t="s">
        <v>509</v>
      </c>
      <c r="B742" s="22"/>
      <c r="C742" s="22"/>
      <c r="D742" s="22"/>
      <c r="E742" s="22"/>
      <c r="G742" s="22"/>
      <c r="H742" s="22"/>
      <c r="I742" s="22"/>
      <c r="J742" s="22"/>
    </row>
    <row r="743" spans="1:10" s="86" customFormat="1" x14ac:dyDescent="0.3">
      <c r="A743" s="22"/>
      <c r="B743" s="84"/>
      <c r="C743" s="84"/>
      <c r="D743" s="84"/>
      <c r="E743" s="84"/>
    </row>
    <row r="744" spans="1:10" ht="23" x14ac:dyDescent="0.3">
      <c r="B744" s="85" t="s">
        <v>504</v>
      </c>
      <c r="C744" s="85" t="s">
        <v>507</v>
      </c>
      <c r="D744" s="85" t="s">
        <v>505</v>
      </c>
      <c r="E744" s="85" t="s">
        <v>506</v>
      </c>
      <c r="F744" s="22"/>
      <c r="G744" s="22"/>
      <c r="H744" s="22"/>
      <c r="I744" s="22"/>
      <c r="J744" s="22"/>
    </row>
    <row r="745" spans="1:10" x14ac:dyDescent="0.3">
      <c r="A745" s="28" t="s">
        <v>625</v>
      </c>
      <c r="B745" s="72">
        <f>INDEX(Region!K:K,MATCH($A745&amp;$A$742,Region!$J:$J,0))</f>
        <v>0.55089656611461202</v>
      </c>
      <c r="C745" s="72">
        <f>INDEX(Region!L:L,MATCH($A745&amp;$A$742,Region!$J:$J,0))</f>
        <v>0.17346128053981399</v>
      </c>
      <c r="D745" s="72">
        <f>INDEX(Region!M:M,MATCH($A745&amp;$A$742,Region!$J:$J,0))</f>
        <v>0.101517388609025</v>
      </c>
      <c r="E745" s="72">
        <f>INDEX(Region!N:N,MATCH($A745&amp;$A$742,Region!$J:$J,0))</f>
        <v>0</v>
      </c>
      <c r="F745" s="22"/>
      <c r="G745" s="22"/>
      <c r="H745" s="22"/>
      <c r="I745" s="22"/>
    </row>
    <row r="746" spans="1:10" x14ac:dyDescent="0.3">
      <c r="A746" s="28" t="s">
        <v>347</v>
      </c>
      <c r="B746" s="72">
        <f>INDEX(Region!K:K,MATCH($A746&amp;$A$742,Region!$J:$J,0))</f>
        <v>7.3594630072251394E-2</v>
      </c>
      <c r="C746" s="72">
        <f>INDEX(Region!L:L,MATCH($A746&amp;$A$742,Region!$J:$J,0))</f>
        <v>0</v>
      </c>
      <c r="D746" s="72">
        <f>INDEX(Region!M:M,MATCH($A746&amp;$A$742,Region!$J:$J,0))</f>
        <v>0</v>
      </c>
      <c r="E746" s="72">
        <f>INDEX(Region!N:N,MATCH($A746&amp;$A$742,Region!$J:$J,0))</f>
        <v>0</v>
      </c>
      <c r="F746" s="22"/>
      <c r="G746" s="22"/>
      <c r="H746" s="22"/>
      <c r="I746" s="22"/>
    </row>
    <row r="747" spans="1:10" x14ac:dyDescent="0.3">
      <c r="A747" s="28" t="s">
        <v>348</v>
      </c>
      <c r="B747" s="72">
        <f>INDEX(Region!K:K,MATCH($A747&amp;$A$742,Region!$J:$J,0))</f>
        <v>0</v>
      </c>
      <c r="C747" s="72">
        <f>INDEX(Region!L:L,MATCH($A747&amp;$A$742,Region!$J:$J,0))</f>
        <v>0</v>
      </c>
      <c r="D747" s="72">
        <f>INDEX(Region!M:M,MATCH($A747&amp;$A$742,Region!$J:$J,0))</f>
        <v>0.54372828149186703</v>
      </c>
      <c r="E747" s="72">
        <f>INDEX(Region!N:N,MATCH($A747&amp;$A$742,Region!$J:$J,0))</f>
        <v>0</v>
      </c>
      <c r="F747" s="22"/>
      <c r="G747" s="22"/>
      <c r="H747" s="22"/>
      <c r="I747" s="22"/>
    </row>
    <row r="748" spans="1:10" x14ac:dyDescent="0.3">
      <c r="A748" s="22" t="s">
        <v>349</v>
      </c>
      <c r="B748" s="72">
        <f>INDEX(Region!K:K,MATCH($A748&amp;$A$742,Region!$J:$J,0))</f>
        <v>0</v>
      </c>
      <c r="C748" s="72">
        <f>INDEX(Region!L:L,MATCH($A748&amp;$A$742,Region!$J:$J,0))</f>
        <v>0</v>
      </c>
      <c r="D748" s="72">
        <f>INDEX(Region!M:M,MATCH($A748&amp;$A$742,Region!$J:$J,0))</f>
        <v>0</v>
      </c>
      <c r="E748" s="72">
        <f>INDEX(Region!N:N,MATCH($A748&amp;$A$742,Region!$J:$J,0))</f>
        <v>0</v>
      </c>
      <c r="F748" s="22"/>
      <c r="G748" s="22"/>
      <c r="H748" s="22"/>
      <c r="I748" s="22"/>
    </row>
    <row r="749" spans="1:10" x14ac:dyDescent="0.3">
      <c r="A749" s="22" t="s">
        <v>626</v>
      </c>
      <c r="B749" s="72">
        <f>INDEX(Region!K:K,MATCH($A749&amp;$A$742,Region!$J:$J,0))</f>
        <v>0</v>
      </c>
      <c r="C749" s="72">
        <f>INDEX(Region!L:L,MATCH($A749&amp;$A$742,Region!$J:$J,0))</f>
        <v>0</v>
      </c>
      <c r="D749" s="72">
        <f>INDEX(Region!M:M,MATCH($A749&amp;$A$742,Region!$J:$J,0))</f>
        <v>0</v>
      </c>
      <c r="E749" s="72">
        <f>INDEX(Region!N:N,MATCH($A749&amp;$A$742,Region!$J:$J,0))</f>
        <v>0</v>
      </c>
      <c r="F749" s="22"/>
      <c r="G749" s="22"/>
      <c r="H749" s="22"/>
      <c r="I749" s="22"/>
    </row>
    <row r="750" spans="1:10" x14ac:dyDescent="0.3">
      <c r="A750" s="22" t="s">
        <v>351</v>
      </c>
      <c r="B750" s="72">
        <f>INDEX(Region!K:K,MATCH($A750&amp;$A$742,Region!$J:$J,0))</f>
        <v>0</v>
      </c>
      <c r="C750" s="72">
        <f>INDEX(Region!L:L,MATCH($A750&amp;$A$742,Region!$J:$J,0))</f>
        <v>0</v>
      </c>
      <c r="D750" s="72">
        <f>INDEX(Region!M:M,MATCH($A750&amp;$A$742,Region!$J:$J,0))</f>
        <v>0</v>
      </c>
      <c r="E750" s="72">
        <f>INDEX(Region!N:N,MATCH($A750&amp;$A$742,Region!$J:$J,0))</f>
        <v>0</v>
      </c>
      <c r="F750" s="22"/>
      <c r="G750" s="22"/>
      <c r="H750" s="22"/>
      <c r="I750" s="22"/>
    </row>
    <row r="751" spans="1:10" x14ac:dyDescent="0.3">
      <c r="A751" s="22" t="s">
        <v>352</v>
      </c>
      <c r="B751" s="72">
        <f>INDEX(Region!K:K,MATCH($A751&amp;$A$742,Region!$J:$J,0))</f>
        <v>0</v>
      </c>
      <c r="C751" s="72">
        <f>INDEX(Region!L:L,MATCH($A751&amp;$A$742,Region!$J:$J,0))</f>
        <v>0</v>
      </c>
      <c r="D751" s="72">
        <f>INDEX(Region!M:M,MATCH($A751&amp;$A$742,Region!$J:$J,0))</f>
        <v>0</v>
      </c>
      <c r="E751" s="72">
        <f>INDEX(Region!N:N,MATCH($A751&amp;$A$742,Region!$J:$J,0))</f>
        <v>0</v>
      </c>
      <c r="F751" s="22"/>
      <c r="G751" s="22"/>
      <c r="H751" s="22"/>
      <c r="I751" s="22"/>
    </row>
    <row r="752" spans="1:10" x14ac:dyDescent="0.3">
      <c r="A752" s="22" t="s">
        <v>353</v>
      </c>
      <c r="B752" s="72">
        <f>INDEX(Region!K:K,MATCH($A752&amp;$A$742,Region!$J:$J,0))</f>
        <v>0</v>
      </c>
      <c r="C752" s="72">
        <f>INDEX(Region!L:L,MATCH($A752&amp;$A$742,Region!$J:$J,0))</f>
        <v>0</v>
      </c>
      <c r="D752" s="72">
        <f>INDEX(Region!M:M,MATCH($A752&amp;$A$742,Region!$J:$J,0))</f>
        <v>0</v>
      </c>
      <c r="E752" s="72">
        <f>INDEX(Region!N:N,MATCH($A752&amp;$A$742,Region!$J:$J,0))</f>
        <v>0</v>
      </c>
      <c r="F752" s="22"/>
      <c r="G752" s="22"/>
      <c r="H752" s="22"/>
      <c r="I752" s="22"/>
    </row>
    <row r="753" spans="1:10" x14ac:dyDescent="0.3">
      <c r="A753" s="22" t="s">
        <v>354</v>
      </c>
      <c r="B753" s="72">
        <f>INDEX(Region!K:K,MATCH($A753&amp;$A$742,Region!$J:$J,0))</f>
        <v>0</v>
      </c>
      <c r="C753" s="72">
        <f>INDEX(Region!L:L,MATCH($A753&amp;$A$742,Region!$J:$J,0))</f>
        <v>0.82653871946018598</v>
      </c>
      <c r="D753" s="72">
        <f>INDEX(Region!M:M,MATCH($A753&amp;$A$742,Region!$J:$J,0))</f>
        <v>0.35475432989910899</v>
      </c>
      <c r="E753" s="72">
        <f>INDEX(Region!N:N,MATCH($A753&amp;$A$742,Region!$J:$J,0))</f>
        <v>0.72940217897815895</v>
      </c>
      <c r="F753" s="22"/>
      <c r="G753" s="22"/>
      <c r="H753" s="22"/>
      <c r="I753" s="22"/>
    </row>
    <row r="754" spans="1:10" x14ac:dyDescent="0.3">
      <c r="A754" s="22" t="s">
        <v>355</v>
      </c>
      <c r="B754" s="72">
        <f>INDEX(Region!K:K,MATCH($A754&amp;$A$742,Region!$J:$J,0))</f>
        <v>0</v>
      </c>
      <c r="C754" s="72">
        <f>INDEX(Region!L:L,MATCH($A754&amp;$A$742,Region!$J:$J,0))</f>
        <v>0</v>
      </c>
      <c r="D754" s="72">
        <f>INDEX(Region!M:M,MATCH($A754&amp;$A$742,Region!$J:$J,0))</f>
        <v>0</v>
      </c>
      <c r="E754" s="72">
        <f>INDEX(Region!N:N,MATCH($A754&amp;$A$742,Region!$J:$J,0))</f>
        <v>0</v>
      </c>
      <c r="F754" s="22"/>
      <c r="G754" s="22"/>
      <c r="H754" s="22"/>
      <c r="I754" s="22"/>
    </row>
    <row r="755" spans="1:10" x14ac:dyDescent="0.3">
      <c r="A755" s="22" t="s">
        <v>356</v>
      </c>
      <c r="B755" s="72">
        <f>INDEX(Region!K:K,MATCH($A755&amp;$A$742,Region!$J:$J,0))</f>
        <v>0.37550880381313601</v>
      </c>
      <c r="C755" s="72">
        <f>INDEX(Region!L:L,MATCH($A755&amp;$A$742,Region!$J:$J,0))</f>
        <v>0</v>
      </c>
      <c r="D755" s="72">
        <f>INDEX(Region!M:M,MATCH($A755&amp;$A$742,Region!$J:$J,0))</f>
        <v>0</v>
      </c>
      <c r="E755" s="72">
        <f>INDEX(Region!N:N,MATCH($A755&amp;$A$742,Region!$J:$J,0))</f>
        <v>0.27059782102184099</v>
      </c>
      <c r="F755" s="22"/>
      <c r="G755" s="22"/>
      <c r="H755" s="22"/>
      <c r="I755" s="22"/>
    </row>
    <row r="756" spans="1:10" x14ac:dyDescent="0.3">
      <c r="B756" s="22"/>
      <c r="C756" s="22"/>
      <c r="D756" s="22"/>
      <c r="E756" s="22"/>
      <c r="F756" s="22"/>
      <c r="G756" s="22"/>
      <c r="H756" s="22"/>
      <c r="I756" s="22"/>
    </row>
    <row r="757" spans="1:10" x14ac:dyDescent="0.3">
      <c r="B757" s="22"/>
      <c r="C757" s="22"/>
      <c r="D757" s="22"/>
      <c r="E757" s="22"/>
      <c r="F757" s="22"/>
      <c r="G757" s="22"/>
      <c r="H757" s="22"/>
      <c r="I757" s="22"/>
    </row>
    <row r="758" spans="1:10" x14ac:dyDescent="0.3">
      <c r="A758" s="67"/>
      <c r="B758" s="22"/>
      <c r="C758" s="22"/>
      <c r="D758" s="22"/>
      <c r="E758" s="22"/>
      <c r="F758" s="22"/>
      <c r="G758" s="22"/>
      <c r="H758" s="22"/>
      <c r="I758" s="22"/>
    </row>
    <row r="759" spans="1:10" x14ac:dyDescent="0.3">
      <c r="A759" s="71" t="s">
        <v>512</v>
      </c>
      <c r="B759" s="22"/>
      <c r="C759" s="22"/>
      <c r="D759" s="22"/>
      <c r="E759" s="22"/>
      <c r="G759" s="22"/>
      <c r="H759" s="22"/>
      <c r="I759" s="22"/>
      <c r="J759" s="22"/>
    </row>
    <row r="760" spans="1:10" s="86" customFormat="1" x14ac:dyDescent="0.3">
      <c r="A760" s="84"/>
      <c r="B760" s="84"/>
      <c r="C760" s="84"/>
      <c r="D760" s="84"/>
      <c r="E760" s="84"/>
    </row>
    <row r="761" spans="1:10" ht="23" x14ac:dyDescent="0.3">
      <c r="B761" s="85" t="s">
        <v>504</v>
      </c>
      <c r="C761" s="85" t="s">
        <v>507</v>
      </c>
      <c r="D761" s="85" t="s">
        <v>505</v>
      </c>
      <c r="E761" s="85" t="s">
        <v>506</v>
      </c>
      <c r="F761" s="22"/>
      <c r="G761" s="22"/>
      <c r="H761" s="22"/>
      <c r="I761" s="22"/>
      <c r="J761" s="22"/>
    </row>
    <row r="762" spans="1:10" x14ac:dyDescent="0.3">
      <c r="A762" s="28" t="s">
        <v>625</v>
      </c>
      <c r="B762" s="72">
        <f>INDEX(Region!K:K,MATCH($A762&amp;$A$759,Region!$J:$J,0))</f>
        <v>0.66666666666666696</v>
      </c>
      <c r="C762" s="72">
        <f>INDEX(Region!L:L,MATCH($A762&amp;$A$759,Region!$J:$J,0))</f>
        <v>1</v>
      </c>
      <c r="D762" s="72">
        <f>INDEX(Region!M:M,MATCH($A762&amp;$A$759,Region!$J:$J,0))</f>
        <v>0.5</v>
      </c>
      <c r="E762" s="72">
        <f>INDEX(Region!N:N,MATCH($A762&amp;$A$759,Region!$J:$J,0))</f>
        <v>1</v>
      </c>
      <c r="F762" s="22"/>
      <c r="G762" s="22"/>
      <c r="H762" s="22"/>
      <c r="I762" s="22"/>
    </row>
    <row r="763" spans="1:10" x14ac:dyDescent="0.3">
      <c r="A763" s="28" t="s">
        <v>347</v>
      </c>
      <c r="B763" s="72">
        <f>INDEX(Region!K:K,MATCH($A763&amp;$A$759,Region!$J:$J,0))</f>
        <v>0</v>
      </c>
      <c r="C763" s="72">
        <f>INDEX(Region!L:L,MATCH($A763&amp;$A$759,Region!$J:$J,0))</f>
        <v>0</v>
      </c>
      <c r="D763" s="72">
        <f>INDEX(Region!M:M,MATCH($A763&amp;$A$759,Region!$J:$J,0))</f>
        <v>0.5</v>
      </c>
      <c r="E763" s="72">
        <f>INDEX(Region!N:N,MATCH($A763&amp;$A$759,Region!$J:$J,0))</f>
        <v>0</v>
      </c>
      <c r="F763" s="22"/>
      <c r="G763" s="22"/>
      <c r="H763" s="22"/>
      <c r="I763" s="22"/>
    </row>
    <row r="764" spans="1:10" x14ac:dyDescent="0.3">
      <c r="A764" s="28" t="s">
        <v>348</v>
      </c>
      <c r="B764" s="72">
        <f>INDEX(Region!K:K,MATCH($A764&amp;$A$759,Region!$J:$J,0))</f>
        <v>0</v>
      </c>
      <c r="C764" s="72">
        <f>INDEX(Region!L:L,MATCH($A764&amp;$A$759,Region!$J:$J,0))</f>
        <v>0</v>
      </c>
      <c r="D764" s="72">
        <f>INDEX(Region!M:M,MATCH($A764&amp;$A$759,Region!$J:$J,0))</f>
        <v>0</v>
      </c>
      <c r="E764" s="72">
        <f>INDEX(Region!N:N,MATCH($A764&amp;$A$759,Region!$J:$J,0))</f>
        <v>0</v>
      </c>
      <c r="F764" s="22"/>
      <c r="G764" s="22"/>
      <c r="H764" s="22"/>
      <c r="I764" s="22"/>
    </row>
    <row r="765" spans="1:10" x14ac:dyDescent="0.3">
      <c r="A765" s="22" t="s">
        <v>349</v>
      </c>
      <c r="B765" s="72">
        <f>INDEX(Region!K:K,MATCH($A765&amp;$A$759,Region!$J:$J,0))</f>
        <v>0</v>
      </c>
      <c r="C765" s="72">
        <f>INDEX(Region!L:L,MATCH($A765&amp;$A$759,Region!$J:$J,0))</f>
        <v>0</v>
      </c>
      <c r="D765" s="72">
        <f>INDEX(Region!M:M,MATCH($A765&amp;$A$759,Region!$J:$J,0))</f>
        <v>0</v>
      </c>
      <c r="E765" s="72">
        <f>INDEX(Region!N:N,MATCH($A765&amp;$A$759,Region!$J:$J,0))</f>
        <v>0</v>
      </c>
      <c r="F765" s="22"/>
      <c r="G765" s="22"/>
      <c r="H765" s="22"/>
      <c r="I765" s="22"/>
    </row>
    <row r="766" spans="1:10" x14ac:dyDescent="0.3">
      <c r="A766" s="22" t="s">
        <v>626</v>
      </c>
      <c r="B766" s="72">
        <f>INDEX(Region!K:K,MATCH($A766&amp;$A$759,Region!$J:$J,0))</f>
        <v>0</v>
      </c>
      <c r="C766" s="72">
        <f>INDEX(Region!L:L,MATCH($A766&amp;$A$759,Region!$J:$J,0))</f>
        <v>0</v>
      </c>
      <c r="D766" s="72">
        <f>INDEX(Region!M:M,MATCH($A766&amp;$A$759,Region!$J:$J,0))</f>
        <v>0</v>
      </c>
      <c r="E766" s="72">
        <f>INDEX(Region!N:N,MATCH($A766&amp;$A$759,Region!$J:$J,0))</f>
        <v>0</v>
      </c>
      <c r="F766" s="22"/>
      <c r="G766" s="22"/>
      <c r="H766" s="22"/>
      <c r="I766" s="22"/>
    </row>
    <row r="767" spans="1:10" x14ac:dyDescent="0.3">
      <c r="A767" s="22" t="s">
        <v>351</v>
      </c>
      <c r="B767" s="72">
        <f>INDEX(Region!K:K,MATCH($A767&amp;$A$759,Region!$J:$J,0))</f>
        <v>0</v>
      </c>
      <c r="C767" s="72">
        <f>INDEX(Region!L:L,MATCH($A767&amp;$A$759,Region!$J:$J,0))</f>
        <v>0</v>
      </c>
      <c r="D767" s="72">
        <f>INDEX(Region!M:M,MATCH($A767&amp;$A$759,Region!$J:$J,0))</f>
        <v>0</v>
      </c>
      <c r="E767" s="72">
        <f>INDEX(Region!N:N,MATCH($A767&amp;$A$759,Region!$J:$J,0))</f>
        <v>0</v>
      </c>
      <c r="F767" s="22"/>
      <c r="G767" s="22"/>
      <c r="H767" s="22"/>
      <c r="I767" s="22"/>
    </row>
    <row r="768" spans="1:10" x14ac:dyDescent="0.3">
      <c r="A768" s="22" t="s">
        <v>352</v>
      </c>
      <c r="B768" s="72">
        <f>INDEX(Region!K:K,MATCH($A768&amp;$A$759,Region!$J:$J,0))</f>
        <v>0</v>
      </c>
      <c r="C768" s="72">
        <f>INDEX(Region!L:L,MATCH($A768&amp;$A$759,Region!$J:$J,0))</f>
        <v>0</v>
      </c>
      <c r="D768" s="72">
        <f>INDEX(Region!M:M,MATCH($A768&amp;$A$759,Region!$J:$J,0))</f>
        <v>0</v>
      </c>
      <c r="E768" s="72">
        <f>INDEX(Region!N:N,MATCH($A768&amp;$A$759,Region!$J:$J,0))</f>
        <v>0</v>
      </c>
      <c r="F768" s="22"/>
      <c r="G768" s="22"/>
      <c r="H768" s="22"/>
      <c r="I768" s="22"/>
    </row>
    <row r="769" spans="1:10" x14ac:dyDescent="0.3">
      <c r="A769" s="22" t="s">
        <v>353</v>
      </c>
      <c r="B769" s="72">
        <f>INDEX(Region!K:K,MATCH($A769&amp;$A$759,Region!$J:$J,0))</f>
        <v>0</v>
      </c>
      <c r="C769" s="72">
        <f>INDEX(Region!L:L,MATCH($A769&amp;$A$759,Region!$J:$J,0))</f>
        <v>0</v>
      </c>
      <c r="D769" s="72">
        <f>INDEX(Region!M:M,MATCH($A769&amp;$A$759,Region!$J:$J,0))</f>
        <v>0</v>
      </c>
      <c r="E769" s="72">
        <f>INDEX(Region!N:N,MATCH($A769&amp;$A$759,Region!$J:$J,0))</f>
        <v>0</v>
      </c>
      <c r="F769" s="22"/>
      <c r="G769" s="22"/>
      <c r="H769" s="22"/>
      <c r="I769" s="22"/>
    </row>
    <row r="770" spans="1:10" x14ac:dyDescent="0.3">
      <c r="A770" s="22" t="s">
        <v>354</v>
      </c>
      <c r="B770" s="72">
        <f>INDEX(Region!K:K,MATCH($A770&amp;$A$759,Region!$J:$J,0))</f>
        <v>0.33333333333333298</v>
      </c>
      <c r="C770" s="72">
        <f>INDEX(Region!L:L,MATCH($A770&amp;$A$759,Region!$J:$J,0))</f>
        <v>0</v>
      </c>
      <c r="D770" s="72">
        <f>INDEX(Region!M:M,MATCH($A770&amp;$A$759,Region!$J:$J,0))</f>
        <v>0</v>
      </c>
      <c r="E770" s="72">
        <f>INDEX(Region!N:N,MATCH($A770&amp;$A$759,Region!$J:$J,0))</f>
        <v>0</v>
      </c>
      <c r="F770" s="22"/>
      <c r="G770" s="22"/>
      <c r="H770" s="22"/>
      <c r="I770" s="22"/>
    </row>
    <row r="771" spans="1:10" x14ac:dyDescent="0.3">
      <c r="A771" s="22" t="s">
        <v>355</v>
      </c>
      <c r="B771" s="72">
        <f>INDEX(Region!K:K,MATCH($A771&amp;$A$759,Region!$J:$J,0))</f>
        <v>0</v>
      </c>
      <c r="C771" s="72">
        <f>INDEX(Region!L:L,MATCH($A771&amp;$A$759,Region!$J:$J,0))</f>
        <v>0</v>
      </c>
      <c r="D771" s="72">
        <f>INDEX(Region!M:M,MATCH($A771&amp;$A$759,Region!$J:$J,0))</f>
        <v>0</v>
      </c>
      <c r="E771" s="72">
        <f>INDEX(Region!N:N,MATCH($A771&amp;$A$759,Region!$J:$J,0))</f>
        <v>0</v>
      </c>
      <c r="F771" s="22"/>
      <c r="G771" s="22"/>
      <c r="H771" s="22"/>
      <c r="I771" s="22"/>
    </row>
    <row r="772" spans="1:10" x14ac:dyDescent="0.3">
      <c r="A772" s="22" t="s">
        <v>356</v>
      </c>
      <c r="B772" s="72">
        <f>INDEX(Region!K:K,MATCH($A772&amp;$A$759,Region!$J:$J,0))</f>
        <v>0</v>
      </c>
      <c r="C772" s="72">
        <f>INDEX(Region!L:L,MATCH($A772&amp;$A$759,Region!$J:$J,0))</f>
        <v>0</v>
      </c>
      <c r="D772" s="72">
        <f>INDEX(Region!M:M,MATCH($A772&amp;$A$759,Region!$J:$J,0))</f>
        <v>0</v>
      </c>
      <c r="E772" s="72">
        <f>INDEX(Region!N:N,MATCH($A772&amp;$A$759,Region!$J:$J,0))</f>
        <v>0</v>
      </c>
      <c r="F772" s="22"/>
      <c r="G772" s="22"/>
      <c r="H772" s="22"/>
      <c r="I772" s="22"/>
    </row>
    <row r="773" spans="1:10" x14ac:dyDescent="0.3">
      <c r="B773" s="22"/>
      <c r="C773" s="22"/>
      <c r="D773" s="22"/>
      <c r="E773" s="22"/>
      <c r="F773" s="22"/>
      <c r="G773" s="22"/>
      <c r="H773" s="22"/>
      <c r="I773" s="22"/>
    </row>
    <row r="774" spans="1:10" x14ac:dyDescent="0.3">
      <c r="B774" s="22"/>
      <c r="C774" s="22"/>
      <c r="D774" s="22"/>
      <c r="E774" s="22"/>
      <c r="F774" s="22"/>
      <c r="G774" s="22"/>
      <c r="H774" s="22"/>
      <c r="I774" s="22"/>
    </row>
    <row r="775" spans="1:10" x14ac:dyDescent="0.3">
      <c r="A775" s="67"/>
      <c r="B775" s="22"/>
      <c r="C775" s="22"/>
      <c r="D775" s="22"/>
      <c r="E775" s="22"/>
      <c r="F775" s="22"/>
      <c r="G775" s="22"/>
      <c r="H775" s="22"/>
      <c r="I775" s="22"/>
    </row>
    <row r="776" spans="1:10" x14ac:dyDescent="0.3">
      <c r="A776" s="71" t="s">
        <v>515</v>
      </c>
      <c r="B776" s="22"/>
      <c r="C776" s="22"/>
      <c r="D776" s="22"/>
      <c r="E776" s="22"/>
      <c r="G776" s="22"/>
      <c r="H776" s="22"/>
      <c r="I776" s="22"/>
      <c r="J776" s="22"/>
    </row>
    <row r="777" spans="1:10" s="86" customFormat="1" x14ac:dyDescent="0.3">
      <c r="A777" s="84"/>
      <c r="B777" s="84"/>
      <c r="C777" s="84"/>
      <c r="D777" s="84"/>
      <c r="E777" s="84"/>
    </row>
    <row r="778" spans="1:10" ht="23" x14ac:dyDescent="0.3">
      <c r="B778" s="85" t="s">
        <v>504</v>
      </c>
      <c r="C778" s="85" t="s">
        <v>507</v>
      </c>
      <c r="D778" s="85" t="s">
        <v>505</v>
      </c>
      <c r="E778" s="85" t="s">
        <v>506</v>
      </c>
      <c r="F778" s="22"/>
      <c r="G778" s="22"/>
      <c r="H778" s="22"/>
      <c r="I778" s="22"/>
      <c r="J778" s="22"/>
    </row>
    <row r="779" spans="1:10" x14ac:dyDescent="0.3">
      <c r="A779" s="28" t="s">
        <v>625</v>
      </c>
      <c r="B779" s="72">
        <f>INDEX(Region!K:K,MATCH($A779&amp;$A$776,Region!$J:$J,0))</f>
        <v>0</v>
      </c>
      <c r="C779" s="72">
        <f>INDEX(Region!L:L,MATCH($A779&amp;$A$776,Region!$J:$J,0))</f>
        <v>0</v>
      </c>
      <c r="D779" s="72">
        <f>INDEX(Region!M:M,MATCH($A779&amp;$A$776,Region!$J:$J,0))</f>
        <v>0</v>
      </c>
      <c r="E779" s="72">
        <f>INDEX(Region!N:N,MATCH($A779&amp;$A$776,Region!$J:$J,0))</f>
        <v>0</v>
      </c>
      <c r="F779" s="22"/>
      <c r="G779" s="22"/>
      <c r="H779" s="22"/>
      <c r="I779" s="22"/>
    </row>
    <row r="780" spans="1:10" x14ac:dyDescent="0.3">
      <c r="A780" s="28" t="s">
        <v>347</v>
      </c>
      <c r="B780" s="72">
        <f>INDEX(Region!K:K,MATCH($A780&amp;$A$776,Region!$J:$J,0))</f>
        <v>0.1</v>
      </c>
      <c r="C780" s="72">
        <f>INDEX(Region!L:L,MATCH($A780&amp;$A$776,Region!$J:$J,0))</f>
        <v>0</v>
      </c>
      <c r="D780" s="72">
        <f>INDEX(Region!M:M,MATCH($A780&amp;$A$776,Region!$J:$J,0))</f>
        <v>0</v>
      </c>
      <c r="E780" s="72">
        <f>INDEX(Region!N:N,MATCH($A780&amp;$A$776,Region!$J:$J,0))</f>
        <v>0</v>
      </c>
      <c r="F780" s="22"/>
      <c r="G780" s="22"/>
      <c r="H780" s="22"/>
      <c r="I780" s="22"/>
    </row>
    <row r="781" spans="1:10" x14ac:dyDescent="0.3">
      <c r="A781" s="28" t="s">
        <v>348</v>
      </c>
      <c r="B781" s="72">
        <f>INDEX(Region!K:K,MATCH($A781&amp;$A$776,Region!$J:$J,0))</f>
        <v>0</v>
      </c>
      <c r="C781" s="72">
        <f>INDEX(Region!L:L,MATCH($A781&amp;$A$776,Region!$J:$J,0))</f>
        <v>0</v>
      </c>
      <c r="D781" s="72">
        <f>INDEX(Region!M:M,MATCH($A781&amp;$A$776,Region!$J:$J,0))</f>
        <v>0</v>
      </c>
      <c r="E781" s="72">
        <f>INDEX(Region!N:N,MATCH($A781&amp;$A$776,Region!$J:$J,0))</f>
        <v>0</v>
      </c>
      <c r="F781" s="22"/>
      <c r="G781" s="22"/>
      <c r="H781" s="22"/>
      <c r="I781" s="22"/>
    </row>
    <row r="782" spans="1:10" x14ac:dyDescent="0.3">
      <c r="A782" s="22" t="s">
        <v>349</v>
      </c>
      <c r="B782" s="72">
        <f>INDEX(Region!K:K,MATCH($A782&amp;$A$776,Region!$J:$J,0))</f>
        <v>0</v>
      </c>
      <c r="C782" s="72">
        <f>INDEX(Region!L:L,MATCH($A782&amp;$A$776,Region!$J:$J,0))</f>
        <v>0</v>
      </c>
      <c r="D782" s="72">
        <f>INDEX(Region!M:M,MATCH($A782&amp;$A$776,Region!$J:$J,0))</f>
        <v>0</v>
      </c>
      <c r="E782" s="72">
        <f>INDEX(Region!N:N,MATCH($A782&amp;$A$776,Region!$J:$J,0))</f>
        <v>0</v>
      </c>
      <c r="F782" s="22"/>
      <c r="G782" s="22"/>
      <c r="H782" s="22"/>
      <c r="I782" s="22"/>
    </row>
    <row r="783" spans="1:10" x14ac:dyDescent="0.3">
      <c r="A783" s="22" t="s">
        <v>626</v>
      </c>
      <c r="B783" s="72">
        <f>INDEX(Region!K:K,MATCH($A783&amp;$A$776,Region!$J:$J,0))</f>
        <v>0</v>
      </c>
      <c r="C783" s="72">
        <f>INDEX(Region!L:L,MATCH($A783&amp;$A$776,Region!$J:$J,0))</f>
        <v>0</v>
      </c>
      <c r="D783" s="72">
        <f>INDEX(Region!M:M,MATCH($A783&amp;$A$776,Region!$J:$J,0))</f>
        <v>0</v>
      </c>
      <c r="E783" s="72">
        <f>INDEX(Region!N:N,MATCH($A783&amp;$A$776,Region!$J:$J,0))</f>
        <v>0</v>
      </c>
      <c r="F783" s="22"/>
      <c r="G783" s="22"/>
      <c r="H783" s="22"/>
      <c r="I783" s="22"/>
    </row>
    <row r="784" spans="1:10" x14ac:dyDescent="0.3">
      <c r="A784" s="22" t="s">
        <v>351</v>
      </c>
      <c r="B784" s="72">
        <f>INDEX(Region!K:K,MATCH($A784&amp;$A$776,Region!$J:$J,0))</f>
        <v>0</v>
      </c>
      <c r="C784" s="72">
        <f>INDEX(Region!L:L,MATCH($A784&amp;$A$776,Region!$J:$J,0))</f>
        <v>0</v>
      </c>
      <c r="D784" s="72">
        <f>INDEX(Region!M:M,MATCH($A784&amp;$A$776,Region!$J:$J,0))</f>
        <v>0</v>
      </c>
      <c r="E784" s="72">
        <f>INDEX(Region!N:N,MATCH($A784&amp;$A$776,Region!$J:$J,0))</f>
        <v>0</v>
      </c>
      <c r="F784" s="22"/>
      <c r="G784" s="22"/>
      <c r="H784" s="22"/>
      <c r="I784" s="22"/>
    </row>
    <row r="785" spans="1:10" x14ac:dyDescent="0.3">
      <c r="A785" s="22" t="s">
        <v>352</v>
      </c>
      <c r="B785" s="72">
        <f>INDEX(Region!K:K,MATCH($A785&amp;$A$776,Region!$J:$J,0))</f>
        <v>0</v>
      </c>
      <c r="C785" s="72">
        <f>INDEX(Region!L:L,MATCH($A785&amp;$A$776,Region!$J:$J,0))</f>
        <v>0</v>
      </c>
      <c r="D785" s="72">
        <f>INDEX(Region!M:M,MATCH($A785&amp;$A$776,Region!$J:$J,0))</f>
        <v>0</v>
      </c>
      <c r="E785" s="72">
        <f>INDEX(Region!N:N,MATCH($A785&amp;$A$776,Region!$J:$J,0))</f>
        <v>0</v>
      </c>
      <c r="F785" s="22"/>
      <c r="G785" s="22"/>
      <c r="H785" s="22"/>
      <c r="I785" s="22"/>
    </row>
    <row r="786" spans="1:10" x14ac:dyDescent="0.3">
      <c r="A786" s="22" t="s">
        <v>353</v>
      </c>
      <c r="B786" s="72">
        <f>INDEX(Region!K:K,MATCH($A786&amp;$A$776,Region!$J:$J,0))</f>
        <v>0.8</v>
      </c>
      <c r="C786" s="72">
        <f>INDEX(Region!L:L,MATCH($A786&amp;$A$776,Region!$J:$J,0))</f>
        <v>0.97872340425531901</v>
      </c>
      <c r="D786" s="72">
        <f>INDEX(Region!M:M,MATCH($A786&amp;$A$776,Region!$J:$J,0))</f>
        <v>0</v>
      </c>
      <c r="E786" s="72">
        <f>INDEX(Region!N:N,MATCH($A786&amp;$A$776,Region!$J:$J,0))</f>
        <v>1</v>
      </c>
      <c r="F786" s="22"/>
      <c r="G786" s="22"/>
      <c r="H786" s="22"/>
      <c r="I786" s="22"/>
    </row>
    <row r="787" spans="1:10" x14ac:dyDescent="0.3">
      <c r="A787" s="22" t="s">
        <v>354</v>
      </c>
      <c r="B787" s="72">
        <f>INDEX(Region!K:K,MATCH($A787&amp;$A$776,Region!$J:$J,0))</f>
        <v>0</v>
      </c>
      <c r="C787" s="72">
        <f>INDEX(Region!L:L,MATCH($A787&amp;$A$776,Region!$J:$J,0))</f>
        <v>2.1276595744680899E-2</v>
      </c>
      <c r="D787" s="72">
        <f>INDEX(Region!M:M,MATCH($A787&amp;$A$776,Region!$J:$J,0))</f>
        <v>0</v>
      </c>
      <c r="E787" s="72">
        <f>INDEX(Region!N:N,MATCH($A787&amp;$A$776,Region!$J:$J,0))</f>
        <v>0</v>
      </c>
      <c r="F787" s="22"/>
      <c r="G787" s="22"/>
      <c r="H787" s="22"/>
      <c r="I787" s="22"/>
    </row>
    <row r="788" spans="1:10" x14ac:dyDescent="0.3">
      <c r="A788" s="22" t="s">
        <v>355</v>
      </c>
      <c r="B788" s="72">
        <f>INDEX(Region!K:K,MATCH($A788&amp;$A$776,Region!$J:$J,0))</f>
        <v>0</v>
      </c>
      <c r="C788" s="72">
        <f>INDEX(Region!L:L,MATCH($A788&amp;$A$776,Region!$J:$J,0))</f>
        <v>0</v>
      </c>
      <c r="D788" s="72">
        <f>INDEX(Region!M:M,MATCH($A788&amp;$A$776,Region!$J:$J,0))</f>
        <v>0</v>
      </c>
      <c r="E788" s="72">
        <f>INDEX(Region!N:N,MATCH($A788&amp;$A$776,Region!$J:$J,0))</f>
        <v>0</v>
      </c>
      <c r="F788" s="22"/>
      <c r="G788" s="22"/>
      <c r="H788" s="22"/>
      <c r="I788" s="22"/>
    </row>
    <row r="789" spans="1:10" x14ac:dyDescent="0.3">
      <c r="A789" s="22" t="s">
        <v>356</v>
      </c>
      <c r="B789" s="72">
        <f>INDEX(Region!K:K,MATCH($A789&amp;$A$776,Region!$J:$J,0))</f>
        <v>0.1</v>
      </c>
      <c r="C789" s="72">
        <f>INDEX(Region!L:L,MATCH($A789&amp;$A$776,Region!$J:$J,0))</f>
        <v>0</v>
      </c>
      <c r="D789" s="72">
        <f>INDEX(Region!M:M,MATCH($A789&amp;$A$776,Region!$J:$J,0))</f>
        <v>0</v>
      </c>
      <c r="E789" s="72">
        <f>INDEX(Region!N:N,MATCH($A789&amp;$A$776,Region!$J:$J,0))</f>
        <v>0</v>
      </c>
      <c r="F789" s="22"/>
      <c r="G789" s="22"/>
      <c r="H789" s="22"/>
      <c r="I789" s="22"/>
    </row>
    <row r="790" spans="1:10" x14ac:dyDescent="0.3">
      <c r="B790" s="22"/>
      <c r="C790" s="22"/>
      <c r="D790" s="22"/>
      <c r="E790" s="22"/>
      <c r="F790" s="22"/>
      <c r="G790" s="22"/>
      <c r="H790" s="22"/>
      <c r="I790" s="22"/>
    </row>
    <row r="791" spans="1:10" x14ac:dyDescent="0.3">
      <c r="B791" s="22"/>
      <c r="C791" s="22"/>
      <c r="D791" s="22"/>
      <c r="E791" s="22"/>
      <c r="F791" s="22"/>
      <c r="G791" s="22"/>
      <c r="H791" s="22"/>
      <c r="I791" s="22"/>
    </row>
    <row r="792" spans="1:10" x14ac:dyDescent="0.3">
      <c r="B792" s="22"/>
      <c r="C792" s="22"/>
      <c r="D792" s="22"/>
      <c r="E792" s="22"/>
      <c r="F792" s="22"/>
      <c r="G792" s="22"/>
      <c r="H792" s="22"/>
      <c r="I792" s="22"/>
    </row>
    <row r="793" spans="1:10" x14ac:dyDescent="0.3">
      <c r="A793" s="69" t="s">
        <v>360</v>
      </c>
      <c r="B793" s="22"/>
      <c r="C793" s="22"/>
      <c r="D793" s="22"/>
      <c r="E793" s="22"/>
      <c r="F793" s="22"/>
      <c r="G793" s="22"/>
      <c r="H793" s="22"/>
      <c r="I793" s="22"/>
    </row>
    <row r="794" spans="1:10" x14ac:dyDescent="0.3">
      <c r="A794" s="74"/>
      <c r="B794" s="22"/>
      <c r="C794" s="22"/>
      <c r="D794" s="22"/>
      <c r="E794" s="22"/>
      <c r="F794" s="22"/>
      <c r="G794" s="22"/>
      <c r="H794" s="22"/>
      <c r="I794" s="22"/>
    </row>
    <row r="795" spans="1:10" x14ac:dyDescent="0.3">
      <c r="B795" s="22"/>
      <c r="C795" s="22"/>
      <c r="D795" s="22"/>
      <c r="E795" s="22"/>
      <c r="F795" s="22"/>
      <c r="G795" s="22"/>
      <c r="H795" s="22"/>
      <c r="I795" s="22"/>
    </row>
    <row r="796" spans="1:10" x14ac:dyDescent="0.3">
      <c r="A796" s="67"/>
      <c r="B796" s="22"/>
      <c r="C796" s="22"/>
      <c r="D796" s="22"/>
      <c r="E796" s="22"/>
      <c r="F796" s="22"/>
      <c r="G796" s="22"/>
      <c r="H796" s="22"/>
      <c r="I796" s="22"/>
    </row>
    <row r="797" spans="1:10" x14ac:dyDescent="0.3">
      <c r="A797" s="71" t="s">
        <v>509</v>
      </c>
      <c r="B797" s="22"/>
      <c r="C797" s="22"/>
      <c r="D797" s="22"/>
      <c r="E797" s="22"/>
      <c r="G797" s="22"/>
      <c r="H797" s="22"/>
      <c r="I797" s="22"/>
      <c r="J797" s="22"/>
    </row>
    <row r="798" spans="1:10" s="86" customFormat="1" x14ac:dyDescent="0.3">
      <c r="A798" s="84"/>
      <c r="B798" s="84"/>
      <c r="C798" s="84"/>
      <c r="D798" s="84"/>
      <c r="E798" s="84"/>
    </row>
    <row r="799" spans="1:10" ht="23" x14ac:dyDescent="0.3">
      <c r="B799" s="85" t="s">
        <v>504</v>
      </c>
      <c r="C799" s="85" t="s">
        <v>507</v>
      </c>
      <c r="D799" s="85" t="s">
        <v>505</v>
      </c>
      <c r="E799" s="85" t="s">
        <v>506</v>
      </c>
      <c r="F799" s="22"/>
      <c r="G799" s="22"/>
      <c r="H799" s="22"/>
      <c r="I799" s="22"/>
      <c r="J799" s="22"/>
    </row>
    <row r="800" spans="1:10" x14ac:dyDescent="0.3">
      <c r="A800" s="22" t="s">
        <v>627</v>
      </c>
      <c r="B800" s="72">
        <f>INDEX(Region!K:K,MATCH($A800&amp;$A$797,Region!$J:$J,0))</f>
        <v>1.6334801071377701E-3</v>
      </c>
      <c r="C800" s="72">
        <f>INDEX(Region!L:L,MATCH($A800&amp;$A$797,Region!$J:$J,0))</f>
        <v>6.7024054574418997E-4</v>
      </c>
      <c r="D800" s="72">
        <f>INDEX(Region!M:M,MATCH($A800&amp;$A$797,Region!$J:$J,0))</f>
        <v>1.5866520325102901E-3</v>
      </c>
      <c r="E800" s="72">
        <f>INDEX(Region!N:N,MATCH($A800&amp;$A$797,Region!$J:$J,0))</f>
        <v>3.4588203132677499E-3</v>
      </c>
      <c r="F800" s="22"/>
      <c r="G800" s="22"/>
      <c r="H800" s="22"/>
      <c r="I800" s="22"/>
    </row>
    <row r="801" spans="1:10" x14ac:dyDescent="0.3">
      <c r="A801" s="29" t="s">
        <v>628</v>
      </c>
      <c r="B801" s="72">
        <f>INDEX(Region!K:K,MATCH($A801&amp;$A$797,Region!$J:$J,0))</f>
        <v>0.83928084992559204</v>
      </c>
      <c r="C801" s="72">
        <f>INDEX(Region!L:L,MATCH($A801&amp;$A$797,Region!$J:$J,0))</f>
        <v>0.87920534500967296</v>
      </c>
      <c r="D801" s="72">
        <f>INDEX(Region!M:M,MATCH($A801&amp;$A$797,Region!$J:$J,0))</f>
        <v>0.78871963397303502</v>
      </c>
      <c r="E801" s="72">
        <f>INDEX(Region!N:N,MATCH($A801&amp;$A$797,Region!$J:$J,0))</f>
        <v>0.89506812797820301</v>
      </c>
      <c r="F801" s="22"/>
      <c r="G801" s="22"/>
      <c r="H801" s="22"/>
      <c r="I801" s="22"/>
    </row>
    <row r="802" spans="1:10" x14ac:dyDescent="0.3">
      <c r="A802" s="22" t="s">
        <v>629</v>
      </c>
      <c r="B802" s="72">
        <f>INDEX(Region!K:K,MATCH($A802&amp;$A$797,Region!$J:$J,0))</f>
        <v>0.15908566996727</v>
      </c>
      <c r="C802" s="72">
        <f>INDEX(Region!L:L,MATCH($A802&amp;$A$797,Region!$J:$J,0))</f>
        <v>0.120124414444582</v>
      </c>
      <c r="D802" s="72">
        <f>INDEX(Region!M:M,MATCH($A802&amp;$A$797,Region!$J:$J,0))</f>
        <v>0.209693713994454</v>
      </c>
      <c r="E802" s="72">
        <f>INDEX(Region!N:N,MATCH($A802&amp;$A$797,Region!$J:$J,0))</f>
        <v>0.10147305170852899</v>
      </c>
      <c r="F802" s="22"/>
      <c r="G802" s="22"/>
      <c r="H802" s="22"/>
      <c r="I802" s="22"/>
    </row>
    <row r="803" spans="1:10" x14ac:dyDescent="0.3">
      <c r="B803" s="22"/>
      <c r="C803" s="22"/>
      <c r="D803" s="22"/>
      <c r="E803" s="22"/>
      <c r="F803" s="22"/>
      <c r="G803" s="22"/>
      <c r="H803" s="22"/>
      <c r="I803" s="22"/>
    </row>
    <row r="804" spans="1:10" x14ac:dyDescent="0.3">
      <c r="B804" s="22"/>
      <c r="C804" s="22"/>
      <c r="D804" s="22"/>
      <c r="E804" s="22"/>
      <c r="F804" s="22"/>
      <c r="G804" s="22"/>
      <c r="H804" s="22"/>
      <c r="I804" s="22"/>
    </row>
    <row r="805" spans="1:10" x14ac:dyDescent="0.3">
      <c r="A805" s="67"/>
      <c r="B805" s="22"/>
      <c r="C805" s="22"/>
      <c r="D805" s="22"/>
      <c r="E805" s="22"/>
      <c r="F805" s="22"/>
      <c r="G805" s="22"/>
      <c r="H805" s="22"/>
      <c r="I805" s="22"/>
    </row>
    <row r="806" spans="1:10" x14ac:dyDescent="0.3">
      <c r="A806" s="71" t="s">
        <v>512</v>
      </c>
      <c r="B806" s="22"/>
      <c r="C806" s="22"/>
      <c r="D806" s="22"/>
      <c r="E806" s="22"/>
      <c r="G806" s="22"/>
      <c r="H806" s="22"/>
      <c r="I806" s="22"/>
      <c r="J806" s="22"/>
    </row>
    <row r="807" spans="1:10" s="86" customFormat="1" x14ac:dyDescent="0.3">
      <c r="A807" s="84"/>
      <c r="B807" s="84"/>
      <c r="C807" s="84"/>
      <c r="D807" s="84"/>
      <c r="E807" s="84"/>
    </row>
    <row r="808" spans="1:10" ht="23" x14ac:dyDescent="0.3">
      <c r="B808" s="85" t="s">
        <v>504</v>
      </c>
      <c r="C808" s="85" t="s">
        <v>507</v>
      </c>
      <c r="D808" s="85" t="s">
        <v>505</v>
      </c>
      <c r="E808" s="85" t="s">
        <v>506</v>
      </c>
      <c r="F808" s="22"/>
      <c r="G808" s="22"/>
      <c r="H808" s="22"/>
      <c r="I808" s="22"/>
      <c r="J808" s="22"/>
    </row>
    <row r="809" spans="1:10" x14ac:dyDescent="0.3">
      <c r="A809" s="22" t="s">
        <v>627</v>
      </c>
      <c r="B809" s="72">
        <f>INDEX(Region!K:K,MATCH($A809&amp;$A$806,Region!$J:$J,0))</f>
        <v>0.651685393258427</v>
      </c>
      <c r="C809" s="72">
        <f>INDEX(Region!L:L,MATCH($A809&amp;$A$806,Region!$J:$J,0))</f>
        <v>0.70786516853932602</v>
      </c>
      <c r="D809" s="72">
        <f>INDEX(Region!M:M,MATCH($A809&amp;$A$806,Region!$J:$J,0))</f>
        <v>4.92610837438424E-3</v>
      </c>
      <c r="E809" s="72">
        <f>INDEX(Region!N:N,MATCH($A809&amp;$A$806,Region!$J:$J,0))</f>
        <v>0.66972477064220204</v>
      </c>
      <c r="F809" s="22"/>
      <c r="G809" s="22"/>
      <c r="H809" s="22"/>
      <c r="I809" s="22"/>
    </row>
    <row r="810" spans="1:10" x14ac:dyDescent="0.3">
      <c r="A810" s="29" t="s">
        <v>628</v>
      </c>
      <c r="B810" s="72">
        <f>INDEX(Region!K:K,MATCH($A810&amp;$A$806,Region!$J:$J,0))</f>
        <v>0.348314606741573</v>
      </c>
      <c r="C810" s="72">
        <f>INDEX(Region!L:L,MATCH($A810&amp;$A$806,Region!$J:$J,0))</f>
        <v>0.29213483146067398</v>
      </c>
      <c r="D810" s="72">
        <f>INDEX(Region!M:M,MATCH($A810&amp;$A$806,Region!$J:$J,0))</f>
        <v>0.62561576354679804</v>
      </c>
      <c r="E810" s="72">
        <f>INDEX(Region!N:N,MATCH($A810&amp;$A$806,Region!$J:$J,0))</f>
        <v>0.33027522935779802</v>
      </c>
      <c r="F810" s="22"/>
      <c r="G810" s="22"/>
      <c r="H810" s="22"/>
      <c r="I810" s="22"/>
    </row>
    <row r="811" spans="1:10" x14ac:dyDescent="0.3">
      <c r="A811" s="22" t="s">
        <v>629</v>
      </c>
      <c r="B811" s="72">
        <f>INDEX(Region!K:K,MATCH($A811&amp;$A$806,Region!$J:$J,0))</f>
        <v>0</v>
      </c>
      <c r="C811" s="72">
        <f>INDEX(Region!L:L,MATCH($A811&amp;$A$806,Region!$J:$J,0))</f>
        <v>0</v>
      </c>
      <c r="D811" s="72">
        <f>INDEX(Region!M:M,MATCH($A811&amp;$A$806,Region!$J:$J,0))</f>
        <v>0.369458128078818</v>
      </c>
      <c r="E811" s="72">
        <f>INDEX(Region!N:N,MATCH($A811&amp;$A$806,Region!$J:$J,0))</f>
        <v>0</v>
      </c>
      <c r="F811" s="22"/>
      <c r="G811" s="22"/>
      <c r="H811" s="22"/>
      <c r="I811" s="22"/>
    </row>
    <row r="812" spans="1:10" x14ac:dyDescent="0.3">
      <c r="A812" s="36"/>
      <c r="B812" s="22"/>
      <c r="C812" s="22"/>
      <c r="D812" s="22"/>
      <c r="E812" s="22"/>
      <c r="F812" s="22"/>
      <c r="G812" s="22"/>
      <c r="H812" s="22"/>
      <c r="I812" s="22"/>
    </row>
    <row r="813" spans="1:10" x14ac:dyDescent="0.3">
      <c r="B813" s="22"/>
      <c r="C813" s="22"/>
      <c r="D813" s="22"/>
      <c r="E813" s="22"/>
      <c r="F813" s="22"/>
      <c r="G813" s="22"/>
      <c r="H813" s="22"/>
      <c r="I813" s="22"/>
    </row>
    <row r="814" spans="1:10" x14ac:dyDescent="0.3">
      <c r="A814" s="67"/>
      <c r="B814" s="22"/>
      <c r="C814" s="22"/>
      <c r="D814" s="22"/>
      <c r="E814" s="22"/>
      <c r="F814" s="22"/>
      <c r="G814" s="22"/>
      <c r="H814" s="22"/>
      <c r="I814" s="22"/>
    </row>
    <row r="815" spans="1:10" x14ac:dyDescent="0.3">
      <c r="A815" s="71" t="s">
        <v>515</v>
      </c>
      <c r="B815" s="22"/>
      <c r="C815" s="22"/>
      <c r="D815" s="22"/>
      <c r="E815" s="22"/>
      <c r="G815" s="22"/>
      <c r="H815" s="22"/>
      <c r="I815" s="22"/>
      <c r="J815" s="22"/>
    </row>
    <row r="816" spans="1:10" s="86" customFormat="1" x14ac:dyDescent="0.3">
      <c r="A816" s="84"/>
      <c r="B816" s="84"/>
      <c r="C816" s="84"/>
      <c r="D816" s="84"/>
      <c r="E816" s="84"/>
    </row>
    <row r="817" spans="1:10" ht="23" x14ac:dyDescent="0.3">
      <c r="B817" s="85" t="s">
        <v>504</v>
      </c>
      <c r="C817" s="85" t="s">
        <v>507</v>
      </c>
      <c r="D817" s="85" t="s">
        <v>505</v>
      </c>
      <c r="E817" s="85" t="s">
        <v>506</v>
      </c>
      <c r="F817" s="22"/>
      <c r="G817" s="22"/>
      <c r="H817" s="22"/>
      <c r="I817" s="22"/>
      <c r="J817" s="22"/>
    </row>
    <row r="818" spans="1:10" x14ac:dyDescent="0.3">
      <c r="A818" s="22" t="s">
        <v>627</v>
      </c>
      <c r="B818" s="72">
        <f>INDEX(Region!K:K,MATCH($A818&amp;$A$815,Region!$J:$J,0))</f>
        <v>0</v>
      </c>
      <c r="C818" s="72">
        <f>INDEX(Region!L:L,MATCH($A818&amp;$A$815,Region!$J:$J,0))</f>
        <v>2.6881720430107499E-3</v>
      </c>
      <c r="D818" s="72">
        <f>INDEX(Region!M:M,MATCH($A818&amp;$A$815,Region!$J:$J,0))</f>
        <v>0.93333333333333302</v>
      </c>
      <c r="E818" s="72">
        <f>INDEX(Region!N:N,MATCH($A818&amp;$A$815,Region!$J:$J,0))</f>
        <v>7.4074074074074103E-3</v>
      </c>
      <c r="F818" s="22"/>
      <c r="G818" s="22"/>
      <c r="H818" s="22"/>
      <c r="I818" s="22"/>
    </row>
    <row r="819" spans="1:10" x14ac:dyDescent="0.3">
      <c r="A819" s="29" t="s">
        <v>628</v>
      </c>
      <c r="B819" s="72">
        <f>INDEX(Region!K:K,MATCH($A819&amp;$A$815,Region!$J:$J,0))</f>
        <v>0.95205479452054798</v>
      </c>
      <c r="C819" s="72">
        <f>INDEX(Region!L:L,MATCH($A819&amp;$A$815,Region!$J:$J,0))</f>
        <v>0.956989247311828</v>
      </c>
      <c r="D819" s="72">
        <f>INDEX(Region!M:M,MATCH($A819&amp;$A$815,Region!$J:$J,0))</f>
        <v>6.6666666666666693E-2</v>
      </c>
      <c r="E819" s="72">
        <f>INDEX(Region!N:N,MATCH($A819&amp;$A$815,Region!$J:$J,0))</f>
        <v>0.96296296296296302</v>
      </c>
      <c r="F819" s="22"/>
      <c r="G819" s="22"/>
      <c r="H819" s="22"/>
      <c r="I819" s="22"/>
    </row>
    <row r="820" spans="1:10" x14ac:dyDescent="0.3">
      <c r="A820" s="22" t="s">
        <v>629</v>
      </c>
      <c r="B820" s="72">
        <f>INDEX(Region!K:K,MATCH($A820&amp;$A$815,Region!$J:$J,0))</f>
        <v>4.7945205479452101E-2</v>
      </c>
      <c r="C820" s="72">
        <f>INDEX(Region!L:L,MATCH($A820&amp;$A$815,Region!$J:$J,0))</f>
        <v>4.0322580645161303E-2</v>
      </c>
      <c r="D820" s="72">
        <f>INDEX(Region!M:M,MATCH($A820&amp;$A$815,Region!$J:$J,0))</f>
        <v>0</v>
      </c>
      <c r="E820" s="72">
        <f>INDEX(Region!N:N,MATCH($A820&amp;$A$815,Region!$J:$J,0))</f>
        <v>2.96296296296296E-2</v>
      </c>
      <c r="F820" s="22"/>
      <c r="G820" s="22"/>
      <c r="H820" s="22"/>
      <c r="I820" s="22"/>
    </row>
    <row r="821" spans="1:10" x14ac:dyDescent="0.3">
      <c r="B821" s="22"/>
      <c r="C821" s="22"/>
      <c r="D821" s="22"/>
      <c r="E821" s="22"/>
      <c r="F821" s="22"/>
      <c r="G821" s="22"/>
      <c r="H821" s="22"/>
      <c r="I821" s="22"/>
    </row>
    <row r="822" spans="1:10" x14ac:dyDescent="0.3">
      <c r="B822" s="22"/>
      <c r="C822" s="22"/>
      <c r="D822" s="22"/>
      <c r="E822" s="22"/>
      <c r="F822" s="22"/>
      <c r="G822" s="22"/>
      <c r="H822" s="22"/>
      <c r="I822" s="22"/>
    </row>
    <row r="823" spans="1:10" x14ac:dyDescent="0.3">
      <c r="A823" s="69" t="s">
        <v>399</v>
      </c>
      <c r="B823" s="22"/>
      <c r="C823" s="22"/>
      <c r="D823" s="22"/>
      <c r="E823" s="22"/>
      <c r="F823" s="22"/>
      <c r="G823" s="22"/>
      <c r="H823" s="22"/>
      <c r="I823" s="22"/>
    </row>
    <row r="824" spans="1:10" x14ac:dyDescent="0.3">
      <c r="A824" s="79" t="s">
        <v>398</v>
      </c>
      <c r="B824" s="22"/>
      <c r="C824" s="22"/>
      <c r="D824" s="22"/>
      <c r="E824" s="22"/>
      <c r="F824" s="22"/>
      <c r="G824" s="22"/>
      <c r="H824" s="22"/>
      <c r="I824" s="22"/>
    </row>
    <row r="825" spans="1:10" x14ac:dyDescent="0.3">
      <c r="A825" s="74"/>
      <c r="B825" s="22"/>
      <c r="C825" s="22"/>
      <c r="D825" s="22"/>
      <c r="E825" s="22"/>
      <c r="F825" s="22"/>
      <c r="G825" s="22"/>
      <c r="H825" s="22"/>
      <c r="I825" s="22"/>
    </row>
    <row r="826" spans="1:10" x14ac:dyDescent="0.3">
      <c r="B826" s="22"/>
      <c r="C826" s="22"/>
      <c r="D826" s="22"/>
      <c r="E826" s="22"/>
      <c r="F826" s="22"/>
      <c r="G826" s="22"/>
      <c r="H826" s="22"/>
      <c r="I826" s="22"/>
    </row>
    <row r="827" spans="1:10" x14ac:dyDescent="0.3">
      <c r="A827" s="67"/>
      <c r="B827" s="22"/>
      <c r="C827" s="22"/>
      <c r="D827" s="22"/>
      <c r="E827" s="22"/>
      <c r="F827" s="22"/>
      <c r="G827" s="22"/>
      <c r="H827" s="22"/>
      <c r="I827" s="22"/>
    </row>
    <row r="828" spans="1:10" x14ac:dyDescent="0.3">
      <c r="A828" s="71" t="s">
        <v>514</v>
      </c>
      <c r="B828" s="22"/>
      <c r="C828" s="22"/>
      <c r="D828" s="22"/>
      <c r="E828" s="22"/>
      <c r="G828" s="22"/>
      <c r="H828" s="22"/>
      <c r="I828" s="22"/>
      <c r="J828" s="22"/>
    </row>
    <row r="829" spans="1:10" s="86" customFormat="1" x14ac:dyDescent="0.3">
      <c r="A829" s="84"/>
      <c r="B829" s="84"/>
      <c r="C829" s="84"/>
      <c r="D829" s="84"/>
      <c r="E829" s="84"/>
    </row>
    <row r="830" spans="1:10" ht="23" x14ac:dyDescent="0.3">
      <c r="B830" s="85" t="s">
        <v>504</v>
      </c>
      <c r="C830" s="85" t="s">
        <v>507</v>
      </c>
      <c r="D830" s="85" t="s">
        <v>505</v>
      </c>
      <c r="E830" s="85" t="s">
        <v>506</v>
      </c>
      <c r="F830" s="22"/>
      <c r="G830" s="22"/>
      <c r="H830" s="22"/>
      <c r="I830" s="22"/>
      <c r="J830" s="22"/>
    </row>
    <row r="831" spans="1:10" x14ac:dyDescent="0.3">
      <c r="A831" s="22" t="s">
        <v>630</v>
      </c>
      <c r="B831" s="72">
        <f>INDEX(Region!K:K,MATCH($A831&amp;$A$815,Region!$J:$J,0))</f>
        <v>0.57142857142857095</v>
      </c>
      <c r="C831" s="72">
        <f>INDEX(Region!L:L,MATCH($A831&amp;$A$815,Region!$J:$J,0))</f>
        <v>0.46666666666666701</v>
      </c>
      <c r="D831" s="72">
        <f>INDEX(Region!M:M,MATCH($A831&amp;$A$815,Region!$J:$J,0))</f>
        <v>0</v>
      </c>
      <c r="E831" s="72">
        <f>INDEX(Region!N:N,MATCH($A831&amp;$A$815,Region!$J:$J,0))</f>
        <v>0</v>
      </c>
      <c r="F831" s="22"/>
      <c r="G831" s="22"/>
      <c r="H831" s="22"/>
      <c r="I831" s="22"/>
    </row>
    <row r="832" spans="1:10" x14ac:dyDescent="0.3">
      <c r="A832" s="29" t="s">
        <v>631</v>
      </c>
      <c r="B832" s="72">
        <f>INDEX(Region!K:K,MATCH($A832&amp;$A$815,Region!$J:$J,0))</f>
        <v>0.42857142857142899</v>
      </c>
      <c r="C832" s="72">
        <f>INDEX(Region!L:L,MATCH($A832&amp;$A$815,Region!$J:$J,0))</f>
        <v>0.4</v>
      </c>
      <c r="D832" s="72">
        <f>INDEX(Region!M:M,MATCH($A832&amp;$A$815,Region!$J:$J,0))</f>
        <v>1</v>
      </c>
      <c r="E832" s="72">
        <f>INDEX(Region!N:N,MATCH($A832&amp;$A$815,Region!$J:$J,0))</f>
        <v>0.75</v>
      </c>
      <c r="F832" s="22"/>
      <c r="G832" s="22"/>
      <c r="H832" s="22"/>
      <c r="I832" s="22"/>
    </row>
    <row r="833" spans="1:10" x14ac:dyDescent="0.3">
      <c r="A833" s="22" t="s">
        <v>632</v>
      </c>
      <c r="B833" s="72">
        <f>INDEX(Region!K:K,MATCH($A833&amp;$A$815,Region!$J:$J,0))</f>
        <v>0</v>
      </c>
      <c r="C833" s="72">
        <f>INDEX(Region!L:L,MATCH($A833&amp;$A$815,Region!$J:$J,0))</f>
        <v>6.6666666666666693E-2</v>
      </c>
      <c r="D833" s="72">
        <f>INDEX(Region!M:M,MATCH($A833&amp;$A$815,Region!$J:$J,0))</f>
        <v>0</v>
      </c>
      <c r="E833" s="72">
        <f>INDEX(Region!N:N,MATCH($A833&amp;$A$815,Region!$J:$J,0))</f>
        <v>0</v>
      </c>
      <c r="F833" s="22"/>
      <c r="G833" s="22"/>
      <c r="H833" s="22"/>
      <c r="I833" s="22"/>
    </row>
    <row r="834" spans="1:10" x14ac:dyDescent="0.3">
      <c r="A834" s="22" t="s">
        <v>633</v>
      </c>
      <c r="B834" s="72">
        <f>INDEX(Region!K:K,MATCH($A834&amp;$A$815,Region!$J:$J,0))</f>
        <v>0</v>
      </c>
      <c r="C834" s="72">
        <f>INDEX(Region!L:L,MATCH($A834&amp;$A$815,Region!$J:$J,0))</f>
        <v>0</v>
      </c>
      <c r="D834" s="72">
        <f>INDEX(Region!M:M,MATCH($A834&amp;$A$815,Region!$J:$J,0))</f>
        <v>0</v>
      </c>
      <c r="E834" s="72">
        <f>INDEX(Region!N:N,MATCH($A834&amp;$A$815,Region!$J:$J,0))</f>
        <v>0</v>
      </c>
      <c r="F834" s="22"/>
      <c r="G834" s="22"/>
      <c r="H834" s="22"/>
      <c r="I834" s="22"/>
    </row>
    <row r="835" spans="1:10" x14ac:dyDescent="0.3">
      <c r="A835" s="22" t="s">
        <v>634</v>
      </c>
      <c r="B835" s="72">
        <f>INDEX(Region!K:K,MATCH($A835&amp;$A$815,Region!$J:$J,0))</f>
        <v>0</v>
      </c>
      <c r="C835" s="72">
        <f>INDEX(Region!L:L,MATCH($A835&amp;$A$815,Region!$J:$J,0))</f>
        <v>6.6666666666666693E-2</v>
      </c>
      <c r="D835" s="72">
        <f>INDEX(Region!M:M,MATCH($A835&amp;$A$815,Region!$J:$J,0))</f>
        <v>0</v>
      </c>
      <c r="E835" s="72">
        <f>INDEX(Region!N:N,MATCH($A835&amp;$A$815,Region!$J:$J,0))</f>
        <v>0</v>
      </c>
      <c r="F835" s="22"/>
      <c r="G835" s="22"/>
      <c r="H835" s="22"/>
      <c r="I835" s="22"/>
    </row>
    <row r="836" spans="1:10" x14ac:dyDescent="0.3">
      <c r="A836" s="22" t="s">
        <v>635</v>
      </c>
      <c r="B836" s="72">
        <f>INDEX(Region!K:K,MATCH($A836&amp;$A$815,Region!$J:$J,0))</f>
        <v>0</v>
      </c>
      <c r="C836" s="72">
        <f>INDEX(Region!L:L,MATCH($A836&amp;$A$815,Region!$J:$J,0))</f>
        <v>6.6666666666666693E-2</v>
      </c>
      <c r="D836" s="72">
        <f>INDEX(Region!M:M,MATCH($A836&amp;$A$815,Region!$J:$J,0))</f>
        <v>0</v>
      </c>
      <c r="E836" s="72">
        <f>INDEX(Region!N:N,MATCH($A836&amp;$A$815,Region!$J:$J,0))</f>
        <v>0</v>
      </c>
      <c r="F836" s="22"/>
      <c r="G836" s="22"/>
      <c r="H836" s="22"/>
      <c r="I836" s="22"/>
    </row>
    <row r="837" spans="1:10" x14ac:dyDescent="0.3">
      <c r="A837" s="22" t="s">
        <v>636</v>
      </c>
      <c r="B837" s="72">
        <f>INDEX(Region!K:K,MATCH($A837&amp;$A$815,Region!$J:$J,0))</f>
        <v>0.14285714285714299</v>
      </c>
      <c r="C837" s="72">
        <f>INDEX(Region!L:L,MATCH($A837&amp;$A$815,Region!$J:$J,0))</f>
        <v>0</v>
      </c>
      <c r="D837" s="72">
        <f>INDEX(Region!M:M,MATCH($A837&amp;$A$815,Region!$J:$J,0))</f>
        <v>0.25</v>
      </c>
      <c r="E837" s="72">
        <f>INDEX(Region!N:N,MATCH($A837&amp;$A$815,Region!$J:$J,0))</f>
        <v>0.25</v>
      </c>
      <c r="F837" s="22"/>
      <c r="G837" s="22"/>
      <c r="H837" s="22"/>
      <c r="I837" s="22"/>
    </row>
    <row r="838" spans="1:10" x14ac:dyDescent="0.3">
      <c r="A838" s="22" t="s">
        <v>637</v>
      </c>
      <c r="B838" s="72">
        <f>INDEX(Region!K:K,MATCH($A838&amp;$A$815,Region!$J:$J,0))</f>
        <v>0</v>
      </c>
      <c r="C838" s="72">
        <f>INDEX(Region!L:L,MATCH($A838&amp;$A$815,Region!$J:$J,0))</f>
        <v>0</v>
      </c>
      <c r="D838" s="72">
        <f>INDEX(Region!M:M,MATCH($A838&amp;$A$815,Region!$J:$J,0))</f>
        <v>0</v>
      </c>
      <c r="E838" s="72">
        <f>INDEX(Region!N:N,MATCH($A838&amp;$A$815,Region!$J:$J,0))</f>
        <v>0</v>
      </c>
      <c r="F838" s="22"/>
      <c r="G838" s="22"/>
      <c r="H838" s="22"/>
      <c r="I838" s="22"/>
    </row>
    <row r="839" spans="1:10" x14ac:dyDescent="0.3">
      <c r="A839" s="22" t="s">
        <v>638</v>
      </c>
      <c r="B839" s="72">
        <f>INDEX(Region!K:K,MATCH($A839&amp;$A$815,Region!$J:$J,0))</f>
        <v>0</v>
      </c>
      <c r="C839" s="72">
        <f>INDEX(Region!L:L,MATCH($A839&amp;$A$815,Region!$J:$J,0))</f>
        <v>0.133333333333333</v>
      </c>
      <c r="D839" s="72">
        <f>INDEX(Region!M:M,MATCH($A839&amp;$A$815,Region!$J:$J,0))</f>
        <v>0</v>
      </c>
      <c r="E839" s="72">
        <f>INDEX(Region!N:N,MATCH($A839&amp;$A$815,Region!$J:$J,0))</f>
        <v>0</v>
      </c>
      <c r="F839" s="22"/>
      <c r="G839" s="22"/>
      <c r="H839" s="22"/>
      <c r="I839" s="22"/>
    </row>
    <row r="840" spans="1:10" x14ac:dyDescent="0.3">
      <c r="A840" s="22" t="s">
        <v>639</v>
      </c>
      <c r="B840" s="72">
        <f>INDEX(Region!K:K,MATCH($A840&amp;$A$815,Region!$J:$J,0))</f>
        <v>0</v>
      </c>
      <c r="C840" s="72">
        <f>INDEX(Region!L:L,MATCH($A840&amp;$A$815,Region!$J:$J,0))</f>
        <v>0</v>
      </c>
      <c r="D840" s="72">
        <f>INDEX(Region!M:M,MATCH($A840&amp;$A$815,Region!$J:$J,0))</f>
        <v>0</v>
      </c>
      <c r="E840" s="72">
        <f>INDEX(Region!N:N,MATCH($A840&amp;$A$815,Region!$J:$J,0))</f>
        <v>0</v>
      </c>
      <c r="F840" s="22"/>
      <c r="G840" s="22"/>
      <c r="H840" s="22"/>
      <c r="I840" s="22"/>
    </row>
    <row r="841" spans="1:10" x14ac:dyDescent="0.3">
      <c r="A841" s="22" t="s">
        <v>640</v>
      </c>
      <c r="B841" s="72">
        <f>INDEX(Region!K:K,MATCH($A841&amp;$A$815,Region!$J:$J,0))</f>
        <v>0</v>
      </c>
      <c r="C841" s="72">
        <f>INDEX(Region!L:L,MATCH($A841&amp;$A$815,Region!$J:$J,0))</f>
        <v>0</v>
      </c>
      <c r="D841" s="72">
        <f>INDEX(Region!M:M,MATCH($A841&amp;$A$815,Region!$J:$J,0))</f>
        <v>0</v>
      </c>
      <c r="E841" s="72">
        <f>INDEX(Region!N:N,MATCH($A841&amp;$A$815,Region!$J:$J,0))</f>
        <v>0</v>
      </c>
      <c r="F841" s="22"/>
      <c r="G841" s="22"/>
      <c r="H841" s="22"/>
      <c r="I841" s="22"/>
    </row>
    <row r="842" spans="1:10" x14ac:dyDescent="0.3">
      <c r="A842" s="22" t="s">
        <v>641</v>
      </c>
      <c r="B842" s="72">
        <f>INDEX(Region!K:K,MATCH($A842&amp;$A$815,Region!$J:$J,0))</f>
        <v>0</v>
      </c>
      <c r="C842" s="72">
        <f>INDEX(Region!L:L,MATCH($A842&amp;$A$815,Region!$J:$J,0))</f>
        <v>0</v>
      </c>
      <c r="D842" s="72">
        <f>INDEX(Region!M:M,MATCH($A842&amp;$A$815,Region!$J:$J,0))</f>
        <v>0</v>
      </c>
      <c r="E842" s="72">
        <f>INDEX(Region!N:N,MATCH($A842&amp;$A$815,Region!$J:$J,0))</f>
        <v>0</v>
      </c>
      <c r="F842" s="22"/>
      <c r="G842" s="22"/>
      <c r="H842" s="22"/>
      <c r="I842" s="22"/>
    </row>
    <row r="843" spans="1:10" x14ac:dyDescent="0.3">
      <c r="A843" s="22" t="s">
        <v>387</v>
      </c>
      <c r="B843" s="72">
        <f>INDEX(Region!K:K,MATCH($A843&amp;$A$815,Region!$J:$J,0))</f>
        <v>0</v>
      </c>
      <c r="C843" s="72">
        <f>INDEX(Region!L:L,MATCH($A843&amp;$A$815,Region!$J:$J,0))</f>
        <v>0</v>
      </c>
      <c r="D843" s="72">
        <f>INDEX(Region!M:M,MATCH($A843&amp;$A$815,Region!$J:$J,0))</f>
        <v>0</v>
      </c>
      <c r="E843" s="72">
        <f>INDEX(Region!N:N,MATCH($A843&amp;$A$815,Region!$J:$J,0))</f>
        <v>0</v>
      </c>
      <c r="F843" s="22"/>
      <c r="G843" s="22"/>
      <c r="H843" s="22"/>
      <c r="I843" s="22"/>
    </row>
    <row r="844" spans="1:10" x14ac:dyDescent="0.3">
      <c r="B844" s="22"/>
      <c r="C844" s="22"/>
      <c r="D844" s="22"/>
      <c r="E844" s="22"/>
      <c r="F844" s="22"/>
      <c r="G844" s="22"/>
      <c r="H844" s="22"/>
      <c r="I844" s="22"/>
    </row>
    <row r="845" spans="1:10" x14ac:dyDescent="0.3">
      <c r="B845" s="22"/>
      <c r="C845" s="22"/>
      <c r="D845" s="22"/>
      <c r="E845" s="22"/>
      <c r="F845" s="22"/>
      <c r="G845" s="22"/>
      <c r="H845" s="22"/>
      <c r="I845" s="22"/>
    </row>
    <row r="846" spans="1:10" x14ac:dyDescent="0.3">
      <c r="A846" s="67"/>
      <c r="B846" s="22"/>
      <c r="C846" s="22"/>
      <c r="D846" s="22"/>
      <c r="E846" s="22"/>
      <c r="F846" s="22"/>
      <c r="G846" s="22"/>
      <c r="H846" s="22"/>
      <c r="I846" s="22"/>
    </row>
    <row r="847" spans="1:10" x14ac:dyDescent="0.3">
      <c r="A847" s="71" t="s">
        <v>512</v>
      </c>
      <c r="B847" s="22"/>
      <c r="C847" s="22"/>
      <c r="D847" s="22"/>
      <c r="E847" s="22"/>
      <c r="G847" s="22"/>
      <c r="H847" s="22"/>
      <c r="I847" s="22"/>
      <c r="J847" s="22"/>
    </row>
    <row r="848" spans="1:10" s="86" customFormat="1" x14ac:dyDescent="0.3">
      <c r="A848" s="84"/>
      <c r="B848" s="84"/>
      <c r="C848" s="84"/>
      <c r="D848" s="84"/>
      <c r="E848" s="84"/>
    </row>
    <row r="849" spans="1:10" ht="23" x14ac:dyDescent="0.3">
      <c r="B849" s="85" t="s">
        <v>504</v>
      </c>
      <c r="C849" s="85" t="s">
        <v>507</v>
      </c>
      <c r="D849" s="85" t="s">
        <v>505</v>
      </c>
      <c r="E849" s="85" t="s">
        <v>506</v>
      </c>
      <c r="F849" s="22"/>
      <c r="G849" s="22"/>
      <c r="H849" s="22"/>
      <c r="I849" s="22"/>
      <c r="J849" s="22"/>
    </row>
    <row r="850" spans="1:10" x14ac:dyDescent="0.3">
      <c r="A850" s="22" t="s">
        <v>630</v>
      </c>
      <c r="B850" s="72">
        <f>INDEX(Region!K:K,MATCH($A850&amp;$A$847,Region!$J:$J,0))</f>
        <v>0.58064516129032295</v>
      </c>
      <c r="C850" s="72">
        <f>INDEX(Region!L:L,MATCH($A850&amp;$A$847,Region!$J:$J,0))</f>
        <v>0.44230769230769201</v>
      </c>
      <c r="D850" s="72">
        <f>INDEX(Region!M:M,MATCH($A850&amp;$A$847,Region!$J:$J,0))</f>
        <v>0.65333333333333299</v>
      </c>
      <c r="E850" s="72">
        <f>INDEX(Region!N:N,MATCH($A850&amp;$A$847,Region!$J:$J,0))</f>
        <v>0.27777777777777801</v>
      </c>
      <c r="F850" s="22"/>
      <c r="G850" s="22"/>
      <c r="H850" s="22"/>
      <c r="I850" s="22"/>
    </row>
    <row r="851" spans="1:10" x14ac:dyDescent="0.3">
      <c r="A851" s="29" t="s">
        <v>631</v>
      </c>
      <c r="B851" s="72">
        <f>INDEX(Region!K:K,MATCH($A851&amp;$A$847,Region!$J:$J,0))</f>
        <v>0.467741935483871</v>
      </c>
      <c r="C851" s="72">
        <f>INDEX(Region!L:L,MATCH($A851&amp;$A$847,Region!$J:$J,0))</f>
        <v>0.65384615384615397</v>
      </c>
      <c r="D851" s="72">
        <f>INDEX(Region!M:M,MATCH($A851&amp;$A$847,Region!$J:$J,0))</f>
        <v>0.32</v>
      </c>
      <c r="E851" s="72">
        <f>INDEX(Region!N:N,MATCH($A851&amp;$A$847,Region!$J:$J,0))</f>
        <v>0.63888888888888895</v>
      </c>
      <c r="F851" s="22"/>
      <c r="G851" s="22"/>
      <c r="H851" s="22"/>
      <c r="I851" s="22"/>
    </row>
    <row r="852" spans="1:10" x14ac:dyDescent="0.3">
      <c r="A852" s="22" t="s">
        <v>632</v>
      </c>
      <c r="B852" s="72">
        <f>INDEX(Region!K:K,MATCH($A852&amp;$A$847,Region!$J:$J,0))</f>
        <v>0</v>
      </c>
      <c r="C852" s="72">
        <f>INDEX(Region!L:L,MATCH($A852&amp;$A$847,Region!$J:$J,0))</f>
        <v>1.9230769230769201E-2</v>
      </c>
      <c r="D852" s="72">
        <f>INDEX(Region!M:M,MATCH($A852&amp;$A$847,Region!$J:$J,0))</f>
        <v>1.3333333333333299E-2</v>
      </c>
      <c r="E852" s="72">
        <f>INDEX(Region!N:N,MATCH($A852&amp;$A$847,Region!$J:$J,0))</f>
        <v>0</v>
      </c>
      <c r="F852" s="22"/>
      <c r="G852" s="22"/>
      <c r="H852" s="22"/>
      <c r="I852" s="22"/>
    </row>
    <row r="853" spans="1:10" x14ac:dyDescent="0.3">
      <c r="A853" s="22" t="s">
        <v>633</v>
      </c>
      <c r="B853" s="72">
        <f>INDEX(Region!K:K,MATCH($A853&amp;$A$847,Region!$J:$J,0))</f>
        <v>0</v>
      </c>
      <c r="C853" s="72">
        <f>INDEX(Region!L:L,MATCH($A853&amp;$A$847,Region!$J:$J,0))</f>
        <v>0</v>
      </c>
      <c r="D853" s="72">
        <f>INDEX(Region!M:M,MATCH($A853&amp;$A$847,Region!$J:$J,0))</f>
        <v>0</v>
      </c>
      <c r="E853" s="72">
        <f>INDEX(Region!N:N,MATCH($A853&amp;$A$847,Region!$J:$J,0))</f>
        <v>0</v>
      </c>
      <c r="F853" s="22"/>
      <c r="G853" s="22"/>
      <c r="H853" s="22"/>
      <c r="I853" s="22"/>
    </row>
    <row r="854" spans="1:10" x14ac:dyDescent="0.3">
      <c r="A854" s="22" t="s">
        <v>634</v>
      </c>
      <c r="B854" s="72">
        <f>INDEX(Region!K:K,MATCH($A854&amp;$A$847,Region!$J:$J,0))</f>
        <v>3.2258064516128997E-2</v>
      </c>
      <c r="C854" s="72">
        <f>INDEX(Region!L:L,MATCH($A854&amp;$A$847,Region!$J:$J,0))</f>
        <v>1.9230769230769201E-2</v>
      </c>
      <c r="D854" s="72">
        <f>INDEX(Region!M:M,MATCH($A854&amp;$A$847,Region!$J:$J,0))</f>
        <v>0</v>
      </c>
      <c r="E854" s="72">
        <f>INDEX(Region!N:N,MATCH($A854&amp;$A$847,Region!$J:$J,0))</f>
        <v>0</v>
      </c>
      <c r="F854" s="22"/>
      <c r="G854" s="22"/>
      <c r="H854" s="22"/>
      <c r="I854" s="22"/>
    </row>
    <row r="855" spans="1:10" x14ac:dyDescent="0.3">
      <c r="A855" s="22" t="s">
        <v>635</v>
      </c>
      <c r="B855" s="72">
        <f>INDEX(Region!K:K,MATCH($A855&amp;$A$847,Region!$J:$J,0))</f>
        <v>0</v>
      </c>
      <c r="C855" s="72">
        <f>INDEX(Region!L:L,MATCH($A855&amp;$A$847,Region!$J:$J,0))</f>
        <v>1.9230769230769201E-2</v>
      </c>
      <c r="D855" s="72">
        <f>INDEX(Region!M:M,MATCH($A855&amp;$A$847,Region!$J:$J,0))</f>
        <v>0</v>
      </c>
      <c r="E855" s="72">
        <f>INDEX(Region!N:N,MATCH($A855&amp;$A$847,Region!$J:$J,0))</f>
        <v>2.7777777777777801E-2</v>
      </c>
      <c r="F855" s="22"/>
      <c r="G855" s="22"/>
      <c r="H855" s="22"/>
      <c r="I855" s="22"/>
    </row>
    <row r="856" spans="1:10" x14ac:dyDescent="0.3">
      <c r="A856" s="22" t="s">
        <v>636</v>
      </c>
      <c r="B856" s="72">
        <f>INDEX(Region!K:K,MATCH($A856&amp;$A$847,Region!$J:$J,0))</f>
        <v>6.4516129032258104E-2</v>
      </c>
      <c r="C856" s="72">
        <f>INDEX(Region!L:L,MATCH($A856&amp;$A$847,Region!$J:$J,0))</f>
        <v>0.115384615384615</v>
      </c>
      <c r="D856" s="72">
        <f>INDEX(Region!M:M,MATCH($A856&amp;$A$847,Region!$J:$J,0))</f>
        <v>9.3333333333333296E-2</v>
      </c>
      <c r="E856" s="72">
        <f>INDEX(Region!N:N,MATCH($A856&amp;$A$847,Region!$J:$J,0))</f>
        <v>0.27777777777777801</v>
      </c>
      <c r="F856" s="22"/>
      <c r="G856" s="22"/>
      <c r="H856" s="22"/>
      <c r="I856" s="22"/>
    </row>
    <row r="857" spans="1:10" x14ac:dyDescent="0.3">
      <c r="A857" s="22" t="s">
        <v>637</v>
      </c>
      <c r="B857" s="72">
        <f>INDEX(Region!K:K,MATCH($A857&amp;$A$847,Region!$J:$J,0))</f>
        <v>3.2258064516128997E-2</v>
      </c>
      <c r="C857" s="72">
        <f>INDEX(Region!L:L,MATCH($A857&amp;$A$847,Region!$J:$J,0))</f>
        <v>0.134615384615385</v>
      </c>
      <c r="D857" s="72">
        <f>INDEX(Region!M:M,MATCH($A857&amp;$A$847,Region!$J:$J,0))</f>
        <v>1.3333333333333299E-2</v>
      </c>
      <c r="E857" s="72">
        <f>INDEX(Region!N:N,MATCH($A857&amp;$A$847,Region!$J:$J,0))</f>
        <v>5.5555555555555601E-2</v>
      </c>
      <c r="F857" s="22"/>
      <c r="G857" s="22"/>
      <c r="H857" s="22"/>
      <c r="I857" s="22"/>
    </row>
    <row r="858" spans="1:10" x14ac:dyDescent="0.3">
      <c r="A858" s="22" t="s">
        <v>638</v>
      </c>
      <c r="B858" s="72">
        <f>INDEX(Region!K:K,MATCH($A858&amp;$A$847,Region!$J:$J,0))</f>
        <v>4.8387096774193498E-2</v>
      </c>
      <c r="C858" s="72">
        <f>INDEX(Region!L:L,MATCH($A858&amp;$A$847,Region!$J:$J,0))</f>
        <v>1.9230769230769201E-2</v>
      </c>
      <c r="D858" s="72">
        <f>INDEX(Region!M:M,MATCH($A858&amp;$A$847,Region!$J:$J,0))</f>
        <v>1.3333333333333299E-2</v>
      </c>
      <c r="E858" s="72">
        <f>INDEX(Region!N:N,MATCH($A858&amp;$A$847,Region!$J:$J,0))</f>
        <v>5.5555555555555601E-2</v>
      </c>
      <c r="F858" s="22"/>
      <c r="G858" s="22"/>
      <c r="H858" s="22"/>
      <c r="I858" s="22"/>
    </row>
    <row r="859" spans="1:10" x14ac:dyDescent="0.3">
      <c r="A859" s="22" t="s">
        <v>639</v>
      </c>
      <c r="B859" s="72">
        <f>INDEX(Region!K:K,MATCH($A859&amp;$A$847,Region!$J:$J,0))</f>
        <v>0</v>
      </c>
      <c r="C859" s="72">
        <f>INDEX(Region!L:L,MATCH($A859&amp;$A$847,Region!$J:$J,0))</f>
        <v>1.9230769230769201E-2</v>
      </c>
      <c r="D859" s="72">
        <f>INDEX(Region!M:M,MATCH($A859&amp;$A$847,Region!$J:$J,0))</f>
        <v>0</v>
      </c>
      <c r="E859" s="72">
        <f>INDEX(Region!N:N,MATCH($A859&amp;$A$847,Region!$J:$J,0))</f>
        <v>0</v>
      </c>
      <c r="F859" s="22"/>
      <c r="G859" s="22"/>
      <c r="H859" s="22"/>
      <c r="I859" s="22"/>
    </row>
    <row r="860" spans="1:10" x14ac:dyDescent="0.3">
      <c r="A860" s="22" t="s">
        <v>640</v>
      </c>
      <c r="B860" s="72">
        <f>INDEX(Region!K:K,MATCH($A860&amp;$A$847,Region!$J:$J,0))</f>
        <v>0</v>
      </c>
      <c r="C860" s="72">
        <f>INDEX(Region!L:L,MATCH($A860&amp;$A$847,Region!$J:$J,0))</f>
        <v>1.9230769230769201E-2</v>
      </c>
      <c r="D860" s="72">
        <f>INDEX(Region!M:M,MATCH($A860&amp;$A$847,Region!$J:$J,0))</f>
        <v>0</v>
      </c>
      <c r="E860" s="72">
        <f>INDEX(Region!N:N,MATCH($A860&amp;$A$847,Region!$J:$J,0))</f>
        <v>0</v>
      </c>
      <c r="F860" s="22"/>
      <c r="G860" s="22"/>
      <c r="H860" s="22"/>
      <c r="I860" s="22"/>
    </row>
    <row r="861" spans="1:10" x14ac:dyDescent="0.3">
      <c r="A861" s="22" t="s">
        <v>641</v>
      </c>
      <c r="B861" s="72">
        <f>INDEX(Region!K:K,MATCH($A861&amp;$A$847,Region!$J:$J,0))</f>
        <v>0</v>
      </c>
      <c r="C861" s="72">
        <f>INDEX(Region!L:L,MATCH($A861&amp;$A$847,Region!$J:$J,0))</f>
        <v>0</v>
      </c>
      <c r="D861" s="72">
        <f>INDEX(Region!M:M,MATCH($A861&amp;$A$847,Region!$J:$J,0))</f>
        <v>0</v>
      </c>
      <c r="E861" s="72">
        <f>INDEX(Region!N:N,MATCH($A861&amp;$A$847,Region!$J:$J,0))</f>
        <v>0</v>
      </c>
      <c r="F861" s="22"/>
      <c r="G861" s="22"/>
      <c r="H861" s="22"/>
      <c r="I861" s="22"/>
    </row>
    <row r="862" spans="1:10" x14ac:dyDescent="0.3">
      <c r="A862" s="22" t="s">
        <v>387</v>
      </c>
      <c r="B862" s="72">
        <f>INDEX(Region!K:K,MATCH($A862&amp;$A$847,Region!$J:$J,0))</f>
        <v>0</v>
      </c>
      <c r="C862" s="72">
        <f>INDEX(Region!L:L,MATCH($A862&amp;$A$847,Region!$J:$J,0))</f>
        <v>0</v>
      </c>
      <c r="D862" s="72">
        <f>INDEX(Region!M:M,MATCH($A862&amp;$A$847,Region!$J:$J,0))</f>
        <v>0</v>
      </c>
      <c r="E862" s="72">
        <f>INDEX(Region!N:N,MATCH($A862&amp;$A$847,Region!$J:$J,0))</f>
        <v>0</v>
      </c>
      <c r="F862" s="22"/>
      <c r="G862" s="22"/>
      <c r="H862" s="22"/>
      <c r="I862" s="22"/>
    </row>
    <row r="863" spans="1:10" x14ac:dyDescent="0.3">
      <c r="B863" s="72"/>
      <c r="C863" s="22"/>
      <c r="D863" s="22"/>
      <c r="E863" s="22"/>
      <c r="F863" s="22"/>
      <c r="G863" s="22"/>
      <c r="H863" s="22"/>
      <c r="I863" s="22"/>
    </row>
    <row r="864" spans="1:10" x14ac:dyDescent="0.3">
      <c r="B864" s="22"/>
      <c r="C864" s="22"/>
      <c r="D864" s="22"/>
      <c r="E864" s="22"/>
      <c r="F864" s="22"/>
      <c r="G864" s="22"/>
      <c r="H864" s="22"/>
      <c r="I864" s="22"/>
    </row>
    <row r="865" spans="1:10" x14ac:dyDescent="0.3">
      <c r="A865" s="67"/>
      <c r="B865" s="22"/>
      <c r="C865" s="22"/>
      <c r="D865" s="22"/>
      <c r="E865" s="22"/>
      <c r="F865" s="22"/>
      <c r="G865" s="22"/>
      <c r="H865" s="22"/>
      <c r="I865" s="22"/>
    </row>
    <row r="866" spans="1:10" x14ac:dyDescent="0.3">
      <c r="A866" s="71" t="s">
        <v>515</v>
      </c>
      <c r="B866" s="22"/>
      <c r="C866" s="22"/>
      <c r="D866" s="22"/>
      <c r="E866" s="22"/>
      <c r="G866" s="22"/>
      <c r="H866" s="22"/>
      <c r="I866" s="22"/>
      <c r="J866" s="22"/>
    </row>
    <row r="867" spans="1:10" s="86" customFormat="1" x14ac:dyDescent="0.3">
      <c r="A867" s="84"/>
      <c r="B867" s="84"/>
      <c r="C867" s="84"/>
      <c r="D867" s="84"/>
      <c r="E867" s="84"/>
    </row>
    <row r="868" spans="1:10" ht="23" x14ac:dyDescent="0.3">
      <c r="B868" s="85" t="s">
        <v>504</v>
      </c>
      <c r="C868" s="85" t="s">
        <v>507</v>
      </c>
      <c r="D868" s="85" t="s">
        <v>505</v>
      </c>
      <c r="E868" s="85" t="s">
        <v>506</v>
      </c>
      <c r="F868" s="22"/>
      <c r="G868" s="22"/>
      <c r="H868" s="22"/>
      <c r="I868" s="22"/>
      <c r="J868" s="22"/>
    </row>
    <row r="869" spans="1:10" x14ac:dyDescent="0.3">
      <c r="A869" s="22" t="s">
        <v>630</v>
      </c>
      <c r="B869" s="72">
        <f>INDEX(Region!K:K,MATCH($A869&amp;$A$866,Region!$J:$J,0))</f>
        <v>0.57142857142857095</v>
      </c>
      <c r="C869" s="72">
        <f>INDEX(Region!L:L,MATCH($A869&amp;$A$866,Region!$J:$J,0))</f>
        <v>0.46666666666666701</v>
      </c>
      <c r="D869" s="72">
        <f>INDEX(Region!M:M,MATCH($A869&amp;$A$866,Region!$J:$J,0))</f>
        <v>0</v>
      </c>
      <c r="E869" s="72">
        <f>INDEX(Region!N:N,MATCH($A869&amp;$A$866,Region!$J:$J,0))</f>
        <v>0</v>
      </c>
      <c r="F869" s="22"/>
      <c r="G869" s="22"/>
      <c r="H869" s="22"/>
      <c r="I869" s="22"/>
    </row>
    <row r="870" spans="1:10" x14ac:dyDescent="0.3">
      <c r="A870" s="29" t="s">
        <v>631</v>
      </c>
      <c r="B870" s="72">
        <f>INDEX(Region!K:K,MATCH($A870&amp;$A$866,Region!$J:$J,0))</f>
        <v>0.42857142857142899</v>
      </c>
      <c r="C870" s="72">
        <f>INDEX(Region!L:L,MATCH($A870&amp;$A$866,Region!$J:$J,0))</f>
        <v>0.4</v>
      </c>
      <c r="D870" s="72">
        <f>INDEX(Region!M:M,MATCH($A870&amp;$A$866,Region!$J:$J,0))</f>
        <v>1</v>
      </c>
      <c r="E870" s="72">
        <f>INDEX(Region!N:N,MATCH($A870&amp;$A$866,Region!$J:$J,0))</f>
        <v>0.75</v>
      </c>
      <c r="F870" s="22"/>
      <c r="G870" s="22"/>
      <c r="H870" s="22"/>
      <c r="I870" s="22"/>
    </row>
    <row r="871" spans="1:10" x14ac:dyDescent="0.3">
      <c r="A871" s="22" t="s">
        <v>632</v>
      </c>
      <c r="B871" s="72">
        <f>INDEX(Region!K:K,MATCH($A871&amp;$A$866,Region!$J:$J,0))</f>
        <v>0</v>
      </c>
      <c r="C871" s="72">
        <f>INDEX(Region!L:L,MATCH($A871&amp;$A$866,Region!$J:$J,0))</f>
        <v>6.6666666666666693E-2</v>
      </c>
      <c r="D871" s="72">
        <f>INDEX(Region!M:M,MATCH($A871&amp;$A$866,Region!$J:$J,0))</f>
        <v>0</v>
      </c>
      <c r="E871" s="72">
        <f>INDEX(Region!N:N,MATCH($A871&amp;$A$866,Region!$J:$J,0))</f>
        <v>0</v>
      </c>
      <c r="F871" s="22"/>
      <c r="G871" s="22"/>
      <c r="H871" s="22"/>
      <c r="I871" s="22"/>
    </row>
    <row r="872" spans="1:10" x14ac:dyDescent="0.3">
      <c r="A872" s="22" t="s">
        <v>633</v>
      </c>
      <c r="B872" s="72">
        <f>INDEX(Region!K:K,MATCH($A872&amp;$A$866,Region!$J:$J,0))</f>
        <v>0</v>
      </c>
      <c r="C872" s="72">
        <f>INDEX(Region!L:L,MATCH($A872&amp;$A$866,Region!$J:$J,0))</f>
        <v>0</v>
      </c>
      <c r="D872" s="72">
        <f>INDEX(Region!M:M,MATCH($A872&amp;$A$866,Region!$J:$J,0))</f>
        <v>0</v>
      </c>
      <c r="E872" s="72">
        <f>INDEX(Region!N:N,MATCH($A872&amp;$A$866,Region!$J:$J,0))</f>
        <v>0</v>
      </c>
      <c r="F872" s="22"/>
      <c r="G872" s="22"/>
      <c r="H872" s="22"/>
      <c r="I872" s="22"/>
    </row>
    <row r="873" spans="1:10" x14ac:dyDescent="0.3">
      <c r="A873" s="22" t="s">
        <v>634</v>
      </c>
      <c r="B873" s="72">
        <f>INDEX(Region!K:K,MATCH($A873&amp;$A$866,Region!$J:$J,0))</f>
        <v>0</v>
      </c>
      <c r="C873" s="72">
        <f>INDEX(Region!L:L,MATCH($A873&amp;$A$866,Region!$J:$J,0))</f>
        <v>6.6666666666666693E-2</v>
      </c>
      <c r="D873" s="72">
        <f>INDEX(Region!M:M,MATCH($A873&amp;$A$866,Region!$J:$J,0))</f>
        <v>0</v>
      </c>
      <c r="E873" s="72">
        <f>INDEX(Region!N:N,MATCH($A873&amp;$A$866,Region!$J:$J,0))</f>
        <v>0</v>
      </c>
      <c r="F873" s="22"/>
      <c r="G873" s="22"/>
      <c r="H873" s="22"/>
      <c r="I873" s="22"/>
    </row>
    <row r="874" spans="1:10" x14ac:dyDescent="0.3">
      <c r="A874" s="22" t="s">
        <v>635</v>
      </c>
      <c r="B874" s="72">
        <f>INDEX(Region!K:K,MATCH($A874&amp;$A$866,Region!$J:$J,0))</f>
        <v>0</v>
      </c>
      <c r="C874" s="72">
        <f>INDEX(Region!L:L,MATCH($A874&amp;$A$866,Region!$J:$J,0))</f>
        <v>6.6666666666666693E-2</v>
      </c>
      <c r="D874" s="72">
        <f>INDEX(Region!M:M,MATCH($A874&amp;$A$866,Region!$J:$J,0))</f>
        <v>0</v>
      </c>
      <c r="E874" s="72">
        <f>INDEX(Region!N:N,MATCH($A874&amp;$A$866,Region!$J:$J,0))</f>
        <v>0</v>
      </c>
      <c r="F874" s="22"/>
      <c r="G874" s="22"/>
      <c r="H874" s="22"/>
      <c r="I874" s="22"/>
    </row>
    <row r="875" spans="1:10" x14ac:dyDescent="0.3">
      <c r="A875" s="22" t="s">
        <v>636</v>
      </c>
      <c r="B875" s="72">
        <f>INDEX(Region!K:K,MATCH($A875&amp;$A$866,Region!$J:$J,0))</f>
        <v>0.14285714285714299</v>
      </c>
      <c r="C875" s="72">
        <f>INDEX(Region!L:L,MATCH($A875&amp;$A$866,Region!$J:$J,0))</f>
        <v>0</v>
      </c>
      <c r="D875" s="72">
        <f>INDEX(Region!M:M,MATCH($A875&amp;$A$866,Region!$J:$J,0))</f>
        <v>0.25</v>
      </c>
      <c r="E875" s="72">
        <f>INDEX(Region!N:N,MATCH($A875&amp;$A$866,Region!$J:$J,0))</f>
        <v>0.25</v>
      </c>
      <c r="F875" s="22"/>
      <c r="G875" s="22"/>
      <c r="H875" s="22"/>
      <c r="I875" s="22"/>
    </row>
    <row r="876" spans="1:10" x14ac:dyDescent="0.3">
      <c r="A876" s="22" t="s">
        <v>637</v>
      </c>
      <c r="B876" s="72">
        <f>INDEX(Region!K:K,MATCH($A876&amp;$A$866,Region!$J:$J,0))</f>
        <v>0</v>
      </c>
      <c r="C876" s="72">
        <f>INDEX(Region!L:L,MATCH($A876&amp;$A$866,Region!$J:$J,0))</f>
        <v>0</v>
      </c>
      <c r="D876" s="72">
        <f>INDEX(Region!M:M,MATCH($A876&amp;$A$866,Region!$J:$J,0))</f>
        <v>0</v>
      </c>
      <c r="E876" s="72">
        <f>INDEX(Region!N:N,MATCH($A876&amp;$A$866,Region!$J:$J,0))</f>
        <v>0</v>
      </c>
      <c r="F876" s="22"/>
      <c r="G876" s="22"/>
      <c r="H876" s="22"/>
      <c r="I876" s="22"/>
    </row>
    <row r="877" spans="1:10" x14ac:dyDescent="0.3">
      <c r="A877" s="22" t="s">
        <v>638</v>
      </c>
      <c r="B877" s="72">
        <f>INDEX(Region!K:K,MATCH($A877&amp;$A$866,Region!$J:$J,0))</f>
        <v>0</v>
      </c>
      <c r="C877" s="72">
        <f>INDEX(Region!L:L,MATCH($A877&amp;$A$866,Region!$J:$J,0))</f>
        <v>0.133333333333333</v>
      </c>
      <c r="D877" s="72">
        <f>INDEX(Region!M:M,MATCH($A877&amp;$A$866,Region!$J:$J,0))</f>
        <v>0</v>
      </c>
      <c r="E877" s="72">
        <f>INDEX(Region!N:N,MATCH($A877&amp;$A$866,Region!$J:$J,0))</f>
        <v>0</v>
      </c>
      <c r="F877" s="22"/>
      <c r="G877" s="22"/>
      <c r="H877" s="22"/>
      <c r="I877" s="22"/>
    </row>
    <row r="878" spans="1:10" x14ac:dyDescent="0.3">
      <c r="A878" s="22" t="s">
        <v>639</v>
      </c>
      <c r="B878" s="72">
        <f>INDEX(Region!K:K,MATCH($A878&amp;$A$866,Region!$J:$J,0))</f>
        <v>0</v>
      </c>
      <c r="C878" s="72">
        <f>INDEX(Region!L:L,MATCH($A878&amp;$A$866,Region!$J:$J,0))</f>
        <v>0</v>
      </c>
      <c r="D878" s="72">
        <f>INDEX(Region!M:M,MATCH($A878&amp;$A$866,Region!$J:$J,0))</f>
        <v>0</v>
      </c>
      <c r="E878" s="72">
        <f>INDEX(Region!N:N,MATCH($A878&amp;$A$866,Region!$J:$J,0))</f>
        <v>0</v>
      </c>
      <c r="F878" s="22"/>
      <c r="G878" s="22"/>
      <c r="H878" s="22"/>
      <c r="I878" s="22"/>
    </row>
    <row r="879" spans="1:10" x14ac:dyDescent="0.3">
      <c r="A879" s="22" t="s">
        <v>640</v>
      </c>
      <c r="B879" s="72">
        <f>INDEX(Region!K:K,MATCH($A879&amp;$A$866,Region!$J:$J,0))</f>
        <v>0</v>
      </c>
      <c r="C879" s="72">
        <f>INDEX(Region!L:L,MATCH($A879&amp;$A$866,Region!$J:$J,0))</f>
        <v>0</v>
      </c>
      <c r="D879" s="72">
        <f>INDEX(Region!M:M,MATCH($A879&amp;$A$866,Region!$J:$J,0))</f>
        <v>0</v>
      </c>
      <c r="E879" s="72">
        <f>INDEX(Region!N:N,MATCH($A879&amp;$A$866,Region!$J:$J,0))</f>
        <v>0</v>
      </c>
      <c r="F879" s="22"/>
      <c r="G879" s="22"/>
      <c r="H879" s="22"/>
      <c r="I879" s="22"/>
    </row>
    <row r="880" spans="1:10" x14ac:dyDescent="0.3">
      <c r="A880" s="22" t="s">
        <v>641</v>
      </c>
      <c r="B880" s="72">
        <f>INDEX(Region!K:K,MATCH($A880&amp;$A$866,Region!$J:$J,0))</f>
        <v>0</v>
      </c>
      <c r="C880" s="72">
        <f>INDEX(Region!L:L,MATCH($A880&amp;$A$866,Region!$J:$J,0))</f>
        <v>0</v>
      </c>
      <c r="D880" s="72">
        <f>INDEX(Region!M:M,MATCH($A880&amp;$A$866,Region!$J:$J,0))</f>
        <v>0</v>
      </c>
      <c r="E880" s="72">
        <f>INDEX(Region!N:N,MATCH($A880&amp;$A$866,Region!$J:$J,0))</f>
        <v>0</v>
      </c>
      <c r="F880" s="22"/>
      <c r="G880" s="22"/>
      <c r="H880" s="22"/>
      <c r="I880" s="22"/>
    </row>
    <row r="881" spans="1:10" x14ac:dyDescent="0.3">
      <c r="A881" s="22" t="s">
        <v>387</v>
      </c>
      <c r="B881" s="72">
        <f>INDEX(Region!K:K,MATCH($A881&amp;$A$866,Region!$J:$J,0))</f>
        <v>0</v>
      </c>
      <c r="C881" s="72">
        <f>INDEX(Region!L:L,MATCH($A881&amp;$A$866,Region!$J:$J,0))</f>
        <v>0</v>
      </c>
      <c r="D881" s="72">
        <f>INDEX(Region!M:M,MATCH($A881&amp;$A$866,Region!$J:$J,0))</f>
        <v>0</v>
      </c>
      <c r="E881" s="72">
        <f>INDEX(Region!N:N,MATCH($A881&amp;$A$866,Region!$J:$J,0))</f>
        <v>0</v>
      </c>
      <c r="F881" s="22"/>
      <c r="G881" s="22"/>
      <c r="H881" s="22"/>
      <c r="I881" s="22"/>
    </row>
    <row r="882" spans="1:10" x14ac:dyDescent="0.3">
      <c r="B882" s="22"/>
      <c r="C882" s="22"/>
      <c r="D882" s="22"/>
      <c r="E882" s="22"/>
      <c r="F882" s="22"/>
      <c r="G882" s="22"/>
      <c r="H882" s="22"/>
      <c r="I882" s="22"/>
    </row>
    <row r="883" spans="1:10" x14ac:dyDescent="0.3">
      <c r="B883" s="22"/>
      <c r="C883" s="22"/>
      <c r="D883" s="22"/>
      <c r="E883" s="22"/>
      <c r="F883" s="22"/>
      <c r="G883" s="22"/>
      <c r="H883" s="22"/>
      <c r="I883" s="22"/>
    </row>
    <row r="884" spans="1:10" x14ac:dyDescent="0.3">
      <c r="A884" s="69" t="s">
        <v>400</v>
      </c>
      <c r="B884" s="22"/>
      <c r="C884" s="22"/>
      <c r="D884" s="22"/>
      <c r="E884" s="22"/>
      <c r="F884" s="22"/>
      <c r="G884" s="22"/>
      <c r="H884" s="22"/>
      <c r="I884" s="22"/>
    </row>
    <row r="885" spans="1:10" x14ac:dyDescent="0.3">
      <c r="A885" s="79" t="s">
        <v>398</v>
      </c>
      <c r="B885" s="22"/>
      <c r="C885" s="22"/>
      <c r="D885" s="22"/>
      <c r="E885" s="22"/>
      <c r="F885" s="22"/>
      <c r="G885" s="22"/>
      <c r="H885" s="22"/>
      <c r="I885" s="22"/>
    </row>
    <row r="886" spans="1:10" x14ac:dyDescent="0.3">
      <c r="A886" s="74"/>
      <c r="B886" s="22"/>
      <c r="C886" s="22"/>
      <c r="D886" s="22"/>
      <c r="E886" s="22"/>
      <c r="F886" s="22"/>
      <c r="G886" s="22"/>
      <c r="H886" s="22"/>
      <c r="I886" s="22"/>
    </row>
    <row r="887" spans="1:10" x14ac:dyDescent="0.3">
      <c r="A887" s="71" t="s">
        <v>509</v>
      </c>
      <c r="B887" s="22"/>
      <c r="C887" s="22"/>
      <c r="D887" s="22"/>
      <c r="E887" s="22"/>
      <c r="G887" s="22"/>
      <c r="H887" s="22"/>
      <c r="I887" s="22"/>
      <c r="J887" s="22"/>
    </row>
    <row r="888" spans="1:10" s="86" customFormat="1" x14ac:dyDescent="0.3">
      <c r="A888" s="84"/>
      <c r="B888" s="84"/>
      <c r="C888" s="84"/>
      <c r="D888" s="84"/>
      <c r="E888" s="84"/>
    </row>
    <row r="889" spans="1:10" ht="23" x14ac:dyDescent="0.3">
      <c r="B889" s="85" t="s">
        <v>504</v>
      </c>
      <c r="C889" s="85" t="s">
        <v>507</v>
      </c>
      <c r="D889" s="85" t="s">
        <v>505</v>
      </c>
      <c r="E889" s="85" t="s">
        <v>506</v>
      </c>
      <c r="F889" s="22"/>
      <c r="G889" s="22"/>
      <c r="H889" s="22"/>
      <c r="I889" s="22"/>
      <c r="J889" s="22"/>
    </row>
    <row r="890" spans="1:10" x14ac:dyDescent="0.3">
      <c r="A890" s="22" t="s">
        <v>401</v>
      </c>
      <c r="B890" s="72">
        <f>INDEX(Region!K:K,MATCH($A890&amp;$A$887,Region!$J:$J,0))</f>
        <v>0.34792667089412399</v>
      </c>
      <c r="C890" s="72">
        <f>INDEX(Region!L:L,MATCH($A890&amp;$A$887,Region!$J:$J,0))</f>
        <v>0.51304631898676401</v>
      </c>
      <c r="D890" s="72">
        <f>INDEX(Region!M:M,MATCH($A890&amp;$A$887,Region!$J:$J,0))</f>
        <v>0.46700074004728298</v>
      </c>
      <c r="E890" s="72">
        <f>INDEX(Region!N:N,MATCH($A890&amp;$A$887,Region!$J:$J,0))</f>
        <v>0.45454172511966701</v>
      </c>
      <c r="F890" s="22"/>
      <c r="G890" s="22"/>
      <c r="H890" s="22"/>
      <c r="I890" s="22"/>
    </row>
    <row r="891" spans="1:10" x14ac:dyDescent="0.3">
      <c r="A891" s="29" t="s">
        <v>642</v>
      </c>
      <c r="B891" s="72">
        <f>INDEX(Region!K:K,MATCH($A891&amp;$A$887,Region!$J:$J,0))</f>
        <v>0.28676009008858799</v>
      </c>
      <c r="C891" s="72">
        <f>INDEX(Region!L:L,MATCH($A891&amp;$A$887,Region!$J:$J,0))</f>
        <v>0.26868356976962099</v>
      </c>
      <c r="D891" s="72">
        <f>INDEX(Region!M:M,MATCH($A891&amp;$A$887,Region!$J:$J,0))</f>
        <v>0.19199413606046101</v>
      </c>
      <c r="E891" s="72">
        <f>INDEX(Region!N:N,MATCH($A891&amp;$A$887,Region!$J:$J,0))</f>
        <v>0.29336648788486203</v>
      </c>
      <c r="F891" s="22"/>
      <c r="G891" s="22"/>
      <c r="H891" s="22"/>
      <c r="I891" s="22"/>
    </row>
    <row r="892" spans="1:10" x14ac:dyDescent="0.3">
      <c r="A892" s="22" t="s">
        <v>403</v>
      </c>
      <c r="B892" s="72">
        <f>INDEX(Region!K:K,MATCH($A892&amp;$A$887,Region!$J:$J,0))</f>
        <v>5.2778626724834998E-3</v>
      </c>
      <c r="C892" s="72">
        <f>INDEX(Region!L:L,MATCH($A892&amp;$A$887,Region!$J:$J,0))</f>
        <v>7.2805633571740797E-3</v>
      </c>
      <c r="D892" s="72">
        <f>INDEX(Region!M:M,MATCH($A892&amp;$A$887,Region!$J:$J,0))</f>
        <v>4.1481245388441397E-2</v>
      </c>
      <c r="E892" s="72">
        <f>INDEX(Region!N:N,MATCH($A892&amp;$A$887,Region!$J:$J,0))</f>
        <v>1.25353072242939E-2</v>
      </c>
      <c r="F892" s="22"/>
      <c r="G892" s="22"/>
      <c r="H892" s="22"/>
      <c r="I892" s="22"/>
    </row>
    <row r="893" spans="1:10" x14ac:dyDescent="0.3">
      <c r="A893" s="22" t="s">
        <v>404</v>
      </c>
      <c r="B893" s="72">
        <f>INDEX(Region!K:K,MATCH($A893&amp;$A$887,Region!$J:$J,0))</f>
        <v>2.8351166775028899E-2</v>
      </c>
      <c r="C893" s="72">
        <f>INDEX(Region!L:L,MATCH($A893&amp;$A$887,Region!$J:$J,0))</f>
        <v>2.6469373435904699E-2</v>
      </c>
      <c r="D893" s="72">
        <f>INDEX(Region!M:M,MATCH($A893&amp;$A$887,Region!$J:$J,0))</f>
        <v>4.2244823330453797E-2</v>
      </c>
      <c r="E893" s="72">
        <f>INDEX(Region!N:N,MATCH($A893&amp;$A$887,Region!$J:$J,0))</f>
        <v>5.8724320541122402E-3</v>
      </c>
      <c r="F893" s="22"/>
      <c r="G893" s="22"/>
      <c r="H893" s="22"/>
      <c r="I893" s="22"/>
    </row>
    <row r="894" spans="1:10" x14ac:dyDescent="0.3">
      <c r="A894" s="22" t="s">
        <v>405</v>
      </c>
      <c r="B894" s="72">
        <f>INDEX(Region!K:K,MATCH($A894&amp;$A$887,Region!$J:$J,0))</f>
        <v>4.00607689379485E-2</v>
      </c>
      <c r="C894" s="72">
        <f>INDEX(Region!L:L,MATCH($A894&amp;$A$887,Region!$J:$J,0))</f>
        <v>9.8736249275894906E-3</v>
      </c>
      <c r="D894" s="72">
        <f>INDEX(Region!M:M,MATCH($A894&amp;$A$887,Region!$J:$J,0))</f>
        <v>1.6356311266857802E-2</v>
      </c>
      <c r="E894" s="72">
        <f>INDEX(Region!N:N,MATCH($A894&amp;$A$887,Region!$J:$J,0))</f>
        <v>2.60076891751558E-2</v>
      </c>
      <c r="F894" s="22"/>
      <c r="G894" s="22"/>
      <c r="H894" s="22"/>
      <c r="I894" s="22"/>
    </row>
    <row r="895" spans="1:10" x14ac:dyDescent="0.3">
      <c r="A895" s="22" t="s">
        <v>406</v>
      </c>
      <c r="B895" s="72">
        <f>INDEX(Region!K:K,MATCH($A895&amp;$A$887,Region!$J:$J,0))</f>
        <v>3.1281120695261802E-2</v>
      </c>
      <c r="C895" s="72">
        <f>INDEX(Region!L:L,MATCH($A895&amp;$A$887,Region!$J:$J,0))</f>
        <v>1.3354194659083499E-2</v>
      </c>
      <c r="D895" s="72">
        <f>INDEX(Region!M:M,MATCH($A895&amp;$A$887,Region!$J:$J,0))</f>
        <v>7.9660874372256101E-3</v>
      </c>
      <c r="E895" s="72">
        <f>INDEX(Region!N:N,MATCH($A895&amp;$A$887,Region!$J:$J,0))</f>
        <v>1.39917380434945E-2</v>
      </c>
      <c r="F895" s="22"/>
      <c r="G895" s="22"/>
      <c r="H895" s="22"/>
      <c r="I895" s="22"/>
    </row>
    <row r="896" spans="1:10" x14ac:dyDescent="0.3">
      <c r="A896" s="22" t="s">
        <v>407</v>
      </c>
      <c r="B896" s="72">
        <f>INDEX(Region!K:K,MATCH($A896&amp;$A$887,Region!$J:$J,0))</f>
        <v>1.6630598698898401E-2</v>
      </c>
      <c r="C896" s="72">
        <f>INDEX(Region!L:L,MATCH($A896&amp;$A$887,Region!$J:$J,0))</f>
        <v>1.63598440951838E-2</v>
      </c>
      <c r="D896" s="72">
        <f>INDEX(Region!M:M,MATCH($A896&amp;$A$887,Region!$J:$J,0))</f>
        <v>3.7425777600459099E-2</v>
      </c>
      <c r="E896" s="72">
        <f>INDEX(Region!N:N,MATCH($A896&amp;$A$887,Region!$J:$J,0))</f>
        <v>6.4274527936306397E-3</v>
      </c>
      <c r="F896" s="22"/>
      <c r="G896" s="22"/>
      <c r="H896" s="22"/>
      <c r="I896" s="22"/>
    </row>
    <row r="897" spans="1:10" x14ac:dyDescent="0.3">
      <c r="A897" s="22" t="s">
        <v>408</v>
      </c>
      <c r="B897" s="72">
        <f>INDEX(Region!K:K,MATCH($A897&amp;$A$887,Region!$J:$J,0))</f>
        <v>6.7034564366490995E-2</v>
      </c>
      <c r="C897" s="72">
        <f>INDEX(Region!L:L,MATCH($A897&amp;$A$887,Region!$J:$J,0))</f>
        <v>5.5264640220957902E-2</v>
      </c>
      <c r="D897" s="72">
        <f>INDEX(Region!M:M,MATCH($A897&amp;$A$887,Region!$J:$J,0))</f>
        <v>5.0419192133689603E-2</v>
      </c>
      <c r="E897" s="72">
        <f>INDEX(Region!N:N,MATCH($A897&amp;$A$887,Region!$J:$J,0))</f>
        <v>5.2135814320600903E-2</v>
      </c>
      <c r="F897" s="22"/>
      <c r="G897" s="22"/>
      <c r="H897" s="22"/>
      <c r="I897" s="22"/>
    </row>
    <row r="898" spans="1:10" x14ac:dyDescent="0.3">
      <c r="A898" s="22" t="s">
        <v>643</v>
      </c>
      <c r="B898" s="72">
        <f>INDEX(Region!K:K,MATCH($A898&amp;$A$887,Region!$J:$J,0))</f>
        <v>0</v>
      </c>
      <c r="C898" s="72">
        <f>INDEX(Region!L:L,MATCH($A898&amp;$A$887,Region!$J:$J,0))</f>
        <v>1.50256155724424E-3</v>
      </c>
      <c r="D898" s="72">
        <f>INDEX(Region!M:M,MATCH($A898&amp;$A$887,Region!$J:$J,0))</f>
        <v>3.34513717541637E-3</v>
      </c>
      <c r="E898" s="72">
        <f>INDEX(Region!N:N,MATCH($A898&amp;$A$887,Region!$J:$J,0))</f>
        <v>0</v>
      </c>
      <c r="F898" s="22"/>
      <c r="G898" s="22"/>
      <c r="H898" s="22"/>
      <c r="I898" s="22"/>
    </row>
    <row r="899" spans="1:10" x14ac:dyDescent="0.3">
      <c r="A899" s="22" t="s">
        <v>410</v>
      </c>
      <c r="B899" s="72">
        <f>INDEX(Region!K:K,MATCH($A899&amp;$A$887,Region!$J:$J,0))</f>
        <v>4.7279643412277E-2</v>
      </c>
      <c r="C899" s="72">
        <f>INDEX(Region!L:L,MATCH($A899&amp;$A$887,Region!$J:$J,0))</f>
        <v>1.9388008826752401E-2</v>
      </c>
      <c r="D899" s="72">
        <f>INDEX(Region!M:M,MATCH($A899&amp;$A$887,Region!$J:$J,0))</f>
        <v>7.6132996945188797E-2</v>
      </c>
      <c r="E899" s="72">
        <f>INDEX(Region!N:N,MATCH($A899&amp;$A$887,Region!$J:$J,0))</f>
        <v>6.7810179944969906E-2</v>
      </c>
      <c r="F899" s="22"/>
      <c r="G899" s="22"/>
      <c r="H899" s="22"/>
      <c r="I899" s="22"/>
    </row>
    <row r="900" spans="1:10" x14ac:dyDescent="0.3">
      <c r="A900" s="22" t="s">
        <v>411</v>
      </c>
      <c r="B900" s="72">
        <f>INDEX(Region!K:K,MATCH($A900&amp;$A$887,Region!$J:$J,0))</f>
        <v>0.186661496003758</v>
      </c>
      <c r="C900" s="72">
        <f>INDEX(Region!L:L,MATCH($A900&amp;$A$887,Region!$J:$J,0))</f>
        <v>7.1507633798930006E-2</v>
      </c>
      <c r="D900" s="72">
        <f>INDEX(Region!M:M,MATCH($A900&amp;$A$887,Region!$J:$J,0))</f>
        <v>0.10506890626962399</v>
      </c>
      <c r="E900" s="72">
        <f>INDEX(Region!N:N,MATCH($A900&amp;$A$887,Region!$J:$J,0))</f>
        <v>9.1710279356211205E-2</v>
      </c>
      <c r="F900" s="22"/>
      <c r="G900" s="22"/>
      <c r="H900" s="22"/>
      <c r="I900" s="22"/>
    </row>
    <row r="901" spans="1:10" x14ac:dyDescent="0.3">
      <c r="A901" s="22" t="s">
        <v>412</v>
      </c>
      <c r="B901" s="72">
        <f>INDEX(Region!K:K,MATCH($A901&amp;$A$887,Region!$J:$J,0))</f>
        <v>3.5297415814764801E-3</v>
      </c>
      <c r="C901" s="72">
        <f>INDEX(Region!L:L,MATCH($A901&amp;$A$887,Region!$J:$J,0))</f>
        <v>1.06183908092824E-2</v>
      </c>
      <c r="D901" s="72">
        <f>INDEX(Region!M:M,MATCH($A901&amp;$A$887,Region!$J:$J,0))</f>
        <v>5.3509432111291397E-3</v>
      </c>
      <c r="E901" s="72">
        <f>INDEX(Region!N:N,MATCH($A901&amp;$A$887,Region!$J:$J,0))</f>
        <v>2.6490341173955301E-3</v>
      </c>
      <c r="F901" s="22"/>
      <c r="G901" s="22"/>
      <c r="H901" s="22"/>
      <c r="I901" s="22"/>
    </row>
    <row r="902" spans="1:10" x14ac:dyDescent="0.3">
      <c r="A902" s="22" t="s">
        <v>413</v>
      </c>
      <c r="B902" s="72">
        <f>INDEX(Region!K:K,MATCH($A902&amp;$A$887,Region!$J:$J,0))</f>
        <v>2.35298397239289E-2</v>
      </c>
      <c r="C902" s="72">
        <f>INDEX(Region!L:L,MATCH($A902&amp;$A$887,Region!$J:$J,0))</f>
        <v>1.86427697836422E-2</v>
      </c>
      <c r="D902" s="72">
        <f>INDEX(Region!M:M,MATCH($A902&amp;$A$887,Region!$J:$J,0))</f>
        <v>5.3071102029490898E-2</v>
      </c>
      <c r="E902" s="72">
        <f>INDEX(Region!N:N,MATCH($A902&amp;$A$887,Region!$J:$J,0))</f>
        <v>3.4286321642721898E-2</v>
      </c>
      <c r="F902" s="22"/>
      <c r="G902" s="22"/>
      <c r="H902" s="22"/>
      <c r="I902" s="22"/>
    </row>
    <row r="903" spans="1:10" x14ac:dyDescent="0.3">
      <c r="A903" s="22" t="s">
        <v>414</v>
      </c>
      <c r="B903" s="72">
        <f>INDEX(Region!K:K,MATCH($A903&amp;$A$887,Region!$J:$J,0))</f>
        <v>4.7928494496045698E-3</v>
      </c>
      <c r="C903" s="72">
        <f>INDEX(Region!L:L,MATCH($A903&amp;$A$887,Region!$J:$J,0))</f>
        <v>2.8430426487326202E-3</v>
      </c>
      <c r="D903" s="72">
        <f>INDEX(Region!M:M,MATCH($A903&amp;$A$887,Region!$J:$J,0))</f>
        <v>8.0499237216279194E-3</v>
      </c>
      <c r="E903" s="72">
        <f>INDEX(Region!N:N,MATCH($A903&amp;$A$887,Region!$J:$J,0))</f>
        <v>1.3926923563715101E-3</v>
      </c>
      <c r="F903" s="22"/>
      <c r="G903" s="22"/>
      <c r="H903" s="22"/>
      <c r="I903" s="22"/>
    </row>
    <row r="904" spans="1:10" x14ac:dyDescent="0.3">
      <c r="B904" s="22"/>
      <c r="C904" s="22"/>
      <c r="D904" s="22"/>
      <c r="E904" s="22"/>
      <c r="F904" s="22"/>
      <c r="G904" s="22"/>
      <c r="H904" s="22"/>
      <c r="I904" s="22"/>
    </row>
    <row r="905" spans="1:10" x14ac:dyDescent="0.3">
      <c r="B905" s="22"/>
      <c r="C905" s="22"/>
      <c r="D905" s="22"/>
      <c r="E905" s="22"/>
      <c r="F905" s="22"/>
      <c r="G905" s="22"/>
      <c r="H905" s="22"/>
      <c r="I905" s="22"/>
    </row>
    <row r="906" spans="1:10" x14ac:dyDescent="0.3">
      <c r="B906" s="22"/>
      <c r="C906" s="22"/>
      <c r="D906" s="22"/>
      <c r="E906" s="22"/>
      <c r="F906" s="22"/>
      <c r="G906" s="22"/>
      <c r="H906" s="22"/>
      <c r="I906" s="22"/>
    </row>
    <row r="907" spans="1:10" x14ac:dyDescent="0.3">
      <c r="A907" s="71" t="s">
        <v>512</v>
      </c>
      <c r="B907" s="22"/>
      <c r="C907" s="22"/>
      <c r="D907" s="22"/>
      <c r="E907" s="22"/>
      <c r="G907" s="22"/>
      <c r="H907" s="22"/>
      <c r="I907" s="22"/>
      <c r="J907" s="22"/>
    </row>
    <row r="908" spans="1:10" s="86" customFormat="1" x14ac:dyDescent="0.3">
      <c r="A908" s="84"/>
      <c r="B908" s="84"/>
      <c r="C908" s="84"/>
      <c r="D908" s="84"/>
      <c r="E908" s="84"/>
    </row>
    <row r="909" spans="1:10" ht="23" x14ac:dyDescent="0.3">
      <c r="B909" s="85" t="s">
        <v>504</v>
      </c>
      <c r="C909" s="85" t="s">
        <v>507</v>
      </c>
      <c r="D909" s="85" t="s">
        <v>505</v>
      </c>
      <c r="E909" s="85" t="s">
        <v>506</v>
      </c>
      <c r="F909" s="22"/>
      <c r="G909" s="22"/>
      <c r="H909" s="22"/>
      <c r="I909" s="22"/>
      <c r="J909" s="22"/>
    </row>
    <row r="910" spans="1:10" x14ac:dyDescent="0.3">
      <c r="A910" s="22" t="s">
        <v>401</v>
      </c>
      <c r="B910" s="72">
        <f>INDEX(Region!K:K,MATCH($A910&amp;$A$907,Region!$J:$J,0))</f>
        <v>0.21910112359550599</v>
      </c>
      <c r="C910" s="72">
        <f>INDEX(Region!L:L,MATCH($A910&amp;$A$907,Region!$J:$J,0))</f>
        <v>0.34269662921348298</v>
      </c>
      <c r="D910" s="72">
        <f>INDEX(Region!M:M,MATCH($A910&amp;$A$907,Region!$J:$J,0))</f>
        <v>0.32019704433497498</v>
      </c>
      <c r="E910" s="72">
        <f>INDEX(Region!N:N,MATCH($A910&amp;$A$907,Region!$J:$J,0))</f>
        <v>0.38532110091743099</v>
      </c>
      <c r="F910" s="22"/>
      <c r="G910" s="22"/>
      <c r="H910" s="22"/>
      <c r="I910" s="22"/>
    </row>
    <row r="911" spans="1:10" x14ac:dyDescent="0.3">
      <c r="A911" s="29" t="s">
        <v>642</v>
      </c>
      <c r="B911" s="72">
        <f>INDEX(Region!K:K,MATCH($A911&amp;$A$907,Region!$J:$J,0))</f>
        <v>0.43258426966292102</v>
      </c>
      <c r="C911" s="72">
        <f>INDEX(Region!L:L,MATCH($A911&amp;$A$907,Region!$J:$J,0))</f>
        <v>0.33707865168539303</v>
      </c>
      <c r="D911" s="72">
        <f>INDEX(Region!M:M,MATCH($A911&amp;$A$907,Region!$J:$J,0))</f>
        <v>0.12807881773398999</v>
      </c>
      <c r="E911" s="72">
        <f>INDEX(Region!N:N,MATCH($A911&amp;$A$907,Region!$J:$J,0))</f>
        <v>0.35779816513761498</v>
      </c>
      <c r="F911" s="22"/>
      <c r="G911" s="22"/>
      <c r="H911" s="22"/>
      <c r="I911" s="22"/>
    </row>
    <row r="912" spans="1:10" x14ac:dyDescent="0.3">
      <c r="A912" s="22" t="s">
        <v>403</v>
      </c>
      <c r="B912" s="72">
        <f>INDEX(Region!K:K,MATCH($A912&amp;$A$907,Region!$J:$J,0))</f>
        <v>1.1235955056179799E-2</v>
      </c>
      <c r="C912" s="72">
        <f>INDEX(Region!L:L,MATCH($A912&amp;$A$907,Region!$J:$J,0))</f>
        <v>0</v>
      </c>
      <c r="D912" s="72">
        <f>INDEX(Region!M:M,MATCH($A912&amp;$A$907,Region!$J:$J,0))</f>
        <v>0.123152709359606</v>
      </c>
      <c r="E912" s="72">
        <f>INDEX(Region!N:N,MATCH($A912&amp;$A$907,Region!$J:$J,0))</f>
        <v>9.1743119266055103E-3</v>
      </c>
      <c r="F912" s="22"/>
      <c r="G912" s="22"/>
      <c r="H912" s="22"/>
      <c r="I912" s="22"/>
    </row>
    <row r="913" spans="1:10" x14ac:dyDescent="0.3">
      <c r="A913" s="22" t="s">
        <v>404</v>
      </c>
      <c r="B913" s="72">
        <f>INDEX(Region!K:K,MATCH($A913&amp;$A$907,Region!$J:$J,0))</f>
        <v>1.6853932584269701E-2</v>
      </c>
      <c r="C913" s="72">
        <f>INDEX(Region!L:L,MATCH($A913&amp;$A$907,Region!$J:$J,0))</f>
        <v>3.3707865168539297E-2</v>
      </c>
      <c r="D913" s="72">
        <f>INDEX(Region!M:M,MATCH($A913&amp;$A$907,Region!$J:$J,0))</f>
        <v>5.91133004926108E-2</v>
      </c>
      <c r="E913" s="72">
        <f>INDEX(Region!N:N,MATCH($A913&amp;$A$907,Region!$J:$J,0))</f>
        <v>9.1743119266055103E-3</v>
      </c>
      <c r="F913" s="22"/>
      <c r="G913" s="22"/>
      <c r="H913" s="22"/>
      <c r="I913" s="22"/>
    </row>
    <row r="914" spans="1:10" x14ac:dyDescent="0.3">
      <c r="A914" s="22" t="s">
        <v>405</v>
      </c>
      <c r="B914" s="72">
        <f>INDEX(Region!K:K,MATCH($A914&amp;$A$907,Region!$J:$J,0))</f>
        <v>1.6853932584269701E-2</v>
      </c>
      <c r="C914" s="72">
        <f>INDEX(Region!L:L,MATCH($A914&amp;$A$907,Region!$J:$J,0))</f>
        <v>1.1235955056179799E-2</v>
      </c>
      <c r="D914" s="72">
        <f>INDEX(Region!M:M,MATCH($A914&amp;$A$907,Region!$J:$J,0))</f>
        <v>3.4482758620689703E-2</v>
      </c>
      <c r="E914" s="72">
        <f>INDEX(Region!N:N,MATCH($A914&amp;$A$907,Region!$J:$J,0))</f>
        <v>3.6697247706422E-2</v>
      </c>
      <c r="F914" s="22"/>
      <c r="G914" s="22"/>
      <c r="H914" s="22"/>
      <c r="I914" s="22"/>
    </row>
    <row r="915" spans="1:10" x14ac:dyDescent="0.3">
      <c r="A915" s="22" t="s">
        <v>406</v>
      </c>
      <c r="B915" s="72">
        <f>INDEX(Region!K:K,MATCH($A915&amp;$A$907,Region!$J:$J,0))</f>
        <v>7.3033707865168496E-2</v>
      </c>
      <c r="C915" s="72">
        <f>INDEX(Region!L:L,MATCH($A915&amp;$A$907,Region!$J:$J,0))</f>
        <v>3.9325842696629199E-2</v>
      </c>
      <c r="D915" s="72">
        <f>INDEX(Region!M:M,MATCH($A915&amp;$A$907,Region!$J:$J,0))</f>
        <v>0.123152709359606</v>
      </c>
      <c r="E915" s="72">
        <f>INDEX(Region!N:N,MATCH($A915&amp;$A$907,Region!$J:$J,0))</f>
        <v>5.5045871559633003E-2</v>
      </c>
      <c r="F915" s="22"/>
      <c r="G915" s="22"/>
      <c r="H915" s="22"/>
      <c r="I915" s="22"/>
    </row>
    <row r="916" spans="1:10" x14ac:dyDescent="0.3">
      <c r="A916" s="22" t="s">
        <v>407</v>
      </c>
      <c r="B916" s="72">
        <f>INDEX(Region!K:K,MATCH($A916&amp;$A$907,Region!$J:$J,0))</f>
        <v>2.2471910112359501E-2</v>
      </c>
      <c r="C916" s="72">
        <f>INDEX(Region!L:L,MATCH($A916&amp;$A$907,Region!$J:$J,0))</f>
        <v>2.2471910112359501E-2</v>
      </c>
      <c r="D916" s="72">
        <f>INDEX(Region!M:M,MATCH($A916&amp;$A$907,Region!$J:$J,0))</f>
        <v>2.95566502463054E-2</v>
      </c>
      <c r="E916" s="72">
        <f>INDEX(Region!N:N,MATCH($A916&amp;$A$907,Region!$J:$J,0))</f>
        <v>3.6697247706422E-2</v>
      </c>
      <c r="F916" s="22"/>
      <c r="G916" s="22"/>
      <c r="H916" s="22"/>
      <c r="I916" s="22"/>
    </row>
    <row r="917" spans="1:10" x14ac:dyDescent="0.3">
      <c r="A917" s="22" t="s">
        <v>408</v>
      </c>
      <c r="B917" s="72">
        <f>INDEX(Region!K:K,MATCH($A917&amp;$A$907,Region!$J:$J,0))</f>
        <v>3.9325842696629199E-2</v>
      </c>
      <c r="C917" s="72">
        <f>INDEX(Region!L:L,MATCH($A917&amp;$A$907,Region!$J:$J,0))</f>
        <v>6.7415730337078594E-2</v>
      </c>
      <c r="D917" s="72">
        <f>INDEX(Region!M:M,MATCH($A917&amp;$A$907,Region!$J:$J,0))</f>
        <v>9.3596059113300503E-2</v>
      </c>
      <c r="E917" s="72">
        <f>INDEX(Region!N:N,MATCH($A917&amp;$A$907,Region!$J:$J,0))</f>
        <v>5.5045871559633003E-2</v>
      </c>
      <c r="F917" s="22"/>
      <c r="G917" s="22"/>
      <c r="H917" s="22"/>
      <c r="I917" s="22"/>
    </row>
    <row r="918" spans="1:10" x14ac:dyDescent="0.3">
      <c r="A918" s="22" t="s">
        <v>643</v>
      </c>
      <c r="B918" s="72">
        <f>INDEX(Region!K:K,MATCH($A918&amp;$A$907,Region!$J:$J,0))</f>
        <v>0</v>
      </c>
      <c r="C918" s="72">
        <f>INDEX(Region!L:L,MATCH($A918&amp;$A$907,Region!$J:$J,0))</f>
        <v>0</v>
      </c>
      <c r="D918" s="72">
        <f>INDEX(Region!M:M,MATCH($A918&amp;$A$907,Region!$J:$J,0))</f>
        <v>4.92610837438424E-3</v>
      </c>
      <c r="E918" s="72">
        <f>INDEX(Region!N:N,MATCH($A918&amp;$A$907,Region!$J:$J,0))</f>
        <v>0</v>
      </c>
      <c r="F918" s="22"/>
      <c r="G918" s="22"/>
      <c r="H918" s="22"/>
      <c r="I918" s="22"/>
    </row>
    <row r="919" spans="1:10" x14ac:dyDescent="0.3">
      <c r="A919" s="22" t="s">
        <v>410</v>
      </c>
      <c r="B919" s="72">
        <f>INDEX(Region!K:K,MATCH($A919&amp;$A$907,Region!$J:$J,0))</f>
        <v>1.6853932584269701E-2</v>
      </c>
      <c r="C919" s="72">
        <f>INDEX(Region!L:L,MATCH($A919&amp;$A$907,Region!$J:$J,0))</f>
        <v>4.49438202247191E-2</v>
      </c>
      <c r="D919" s="72">
        <f>INDEX(Region!M:M,MATCH($A919&amp;$A$907,Region!$J:$J,0))</f>
        <v>0.15763546798029601</v>
      </c>
      <c r="E919" s="72">
        <f>INDEX(Region!N:N,MATCH($A919&amp;$A$907,Region!$J:$J,0))</f>
        <v>2.7522935779816501E-2</v>
      </c>
      <c r="F919" s="22"/>
      <c r="G919" s="22"/>
      <c r="H919" s="22"/>
      <c r="I919" s="22"/>
    </row>
    <row r="920" spans="1:10" x14ac:dyDescent="0.3">
      <c r="A920" s="22" t="s">
        <v>411</v>
      </c>
      <c r="B920" s="72">
        <f>INDEX(Region!K:K,MATCH($A920&amp;$A$907,Region!$J:$J,0))</f>
        <v>0.17977528089887601</v>
      </c>
      <c r="C920" s="72">
        <f>INDEX(Region!L:L,MATCH($A920&amp;$A$907,Region!$J:$J,0))</f>
        <v>9.5505617977528101E-2</v>
      </c>
      <c r="D920" s="72">
        <f>INDEX(Region!M:M,MATCH($A920&amp;$A$907,Region!$J:$J,0))</f>
        <v>0.17733990147783299</v>
      </c>
      <c r="E920" s="72">
        <f>INDEX(Region!N:N,MATCH($A920&amp;$A$907,Region!$J:$J,0))</f>
        <v>1.8348623853211E-2</v>
      </c>
      <c r="F920" s="22"/>
      <c r="G920" s="22"/>
      <c r="H920" s="22"/>
      <c r="I920" s="22"/>
    </row>
    <row r="921" spans="1:10" x14ac:dyDescent="0.3">
      <c r="A921" s="22" t="s">
        <v>412</v>
      </c>
      <c r="B921" s="72">
        <f>INDEX(Region!K:K,MATCH($A921&amp;$A$907,Region!$J:$J,0))</f>
        <v>0</v>
      </c>
      <c r="C921" s="72">
        <f>INDEX(Region!L:L,MATCH($A921&amp;$A$907,Region!$J:$J,0))</f>
        <v>5.6179775280898901E-3</v>
      </c>
      <c r="D921" s="72">
        <f>INDEX(Region!M:M,MATCH($A921&amp;$A$907,Region!$J:$J,0))</f>
        <v>9.8522167487684695E-3</v>
      </c>
      <c r="E921" s="72">
        <f>INDEX(Region!N:N,MATCH($A921&amp;$A$907,Region!$J:$J,0))</f>
        <v>0</v>
      </c>
      <c r="F921" s="22"/>
      <c r="G921" s="22"/>
      <c r="H921" s="22"/>
      <c r="I921" s="22"/>
    </row>
    <row r="922" spans="1:10" x14ac:dyDescent="0.3">
      <c r="A922" s="22" t="s">
        <v>413</v>
      </c>
      <c r="B922" s="72">
        <f>INDEX(Region!K:K,MATCH($A922&amp;$A$907,Region!$J:$J,0))</f>
        <v>2.2471910112359501E-2</v>
      </c>
      <c r="C922" s="72">
        <f>INDEX(Region!L:L,MATCH($A922&amp;$A$907,Region!$J:$J,0))</f>
        <v>6.1797752808988797E-2</v>
      </c>
      <c r="D922" s="72">
        <f>INDEX(Region!M:M,MATCH($A922&amp;$A$907,Region!$J:$J,0))</f>
        <v>1.47783251231527E-2</v>
      </c>
      <c r="E922" s="72">
        <f>INDEX(Region!N:N,MATCH($A922&amp;$A$907,Region!$J:$J,0))</f>
        <v>2.7522935779816501E-2</v>
      </c>
      <c r="F922" s="22"/>
      <c r="G922" s="22"/>
      <c r="H922" s="22"/>
      <c r="I922" s="22"/>
    </row>
    <row r="923" spans="1:10" x14ac:dyDescent="0.3">
      <c r="A923" s="22" t="s">
        <v>414</v>
      </c>
      <c r="B923" s="72">
        <f>INDEX(Region!K:K,MATCH($A923&amp;$A$907,Region!$J:$J,0))</f>
        <v>0</v>
      </c>
      <c r="C923" s="72">
        <f>INDEX(Region!L:L,MATCH($A923&amp;$A$907,Region!$J:$J,0))</f>
        <v>0</v>
      </c>
      <c r="D923" s="72">
        <f>INDEX(Region!M:M,MATCH($A923&amp;$A$907,Region!$J:$J,0))</f>
        <v>0</v>
      </c>
      <c r="E923" s="72">
        <f>INDEX(Region!N:N,MATCH($A923&amp;$A$907,Region!$J:$J,0))</f>
        <v>0</v>
      </c>
      <c r="F923" s="22"/>
      <c r="G923" s="22"/>
      <c r="H923" s="22"/>
      <c r="I923" s="22"/>
    </row>
    <row r="924" spans="1:10" x14ac:dyDescent="0.3">
      <c r="B924" s="22"/>
      <c r="C924" s="22"/>
      <c r="D924" s="22"/>
      <c r="E924" s="22"/>
      <c r="F924" s="22"/>
      <c r="G924" s="22"/>
      <c r="H924" s="22"/>
      <c r="I924" s="22"/>
    </row>
    <row r="925" spans="1:10" x14ac:dyDescent="0.3">
      <c r="B925" s="22"/>
      <c r="C925" s="22"/>
      <c r="D925" s="22"/>
      <c r="E925" s="22"/>
      <c r="F925" s="22"/>
      <c r="G925" s="22"/>
      <c r="H925" s="22"/>
      <c r="I925" s="22"/>
    </row>
    <row r="926" spans="1:10" x14ac:dyDescent="0.3">
      <c r="A926" s="67"/>
      <c r="B926" s="22"/>
      <c r="C926" s="22"/>
      <c r="D926" s="22"/>
      <c r="E926" s="22"/>
      <c r="F926" s="22"/>
      <c r="G926" s="22"/>
      <c r="H926" s="22"/>
      <c r="I926" s="22"/>
    </row>
    <row r="927" spans="1:10" x14ac:dyDescent="0.3">
      <c r="A927" s="71" t="s">
        <v>515</v>
      </c>
      <c r="B927" s="22"/>
      <c r="C927" s="22"/>
      <c r="D927" s="22"/>
      <c r="E927" s="22"/>
      <c r="G927" s="22"/>
      <c r="H927" s="22"/>
      <c r="I927" s="22"/>
      <c r="J927" s="22"/>
    </row>
    <row r="928" spans="1:10" s="86" customFormat="1" x14ac:dyDescent="0.3">
      <c r="A928" s="84"/>
      <c r="B928" s="84"/>
      <c r="C928" s="84"/>
      <c r="D928" s="84"/>
      <c r="E928" s="84"/>
    </row>
    <row r="929" spans="1:10" ht="23" x14ac:dyDescent="0.3">
      <c r="B929" s="85" t="s">
        <v>504</v>
      </c>
      <c r="C929" s="85" t="s">
        <v>507</v>
      </c>
      <c r="D929" s="85" t="s">
        <v>505</v>
      </c>
      <c r="E929" s="85" t="s">
        <v>506</v>
      </c>
      <c r="F929" s="22"/>
      <c r="G929" s="22"/>
      <c r="H929" s="22"/>
      <c r="I929" s="22"/>
      <c r="J929" s="22"/>
    </row>
    <row r="930" spans="1:10" x14ac:dyDescent="0.3">
      <c r="A930" s="22" t="s">
        <v>401</v>
      </c>
      <c r="B930" s="72">
        <f>INDEX(Region!K:K,MATCH($A930&amp;$A$927,Region!$J:$J,0))</f>
        <v>0.49315068493150699</v>
      </c>
      <c r="C930" s="72">
        <f>INDEX(Region!L:L,MATCH($A930&amp;$A$927,Region!$J:$J,0))</f>
        <v>0.33870967741935498</v>
      </c>
      <c r="D930" s="72">
        <f>INDEX(Region!M:M,MATCH($A930&amp;$A$927,Region!$J:$J,0))</f>
        <v>0.38333333333333303</v>
      </c>
      <c r="E930" s="72">
        <f>INDEX(Region!N:N,MATCH($A930&amp;$A$927,Region!$J:$J,0))</f>
        <v>0.6</v>
      </c>
      <c r="F930" s="22"/>
      <c r="G930" s="22"/>
      <c r="H930" s="22"/>
      <c r="I930" s="22"/>
    </row>
    <row r="931" spans="1:10" x14ac:dyDescent="0.3">
      <c r="A931" s="29" t="s">
        <v>642</v>
      </c>
      <c r="B931" s="72">
        <f>INDEX(Region!K:K,MATCH($A931&amp;$A$927,Region!$J:$J,0))</f>
        <v>0.34931506849315103</v>
      </c>
      <c r="C931" s="72">
        <f>INDEX(Region!L:L,MATCH($A931&amp;$A$927,Region!$J:$J,0))</f>
        <v>0.32795698924731198</v>
      </c>
      <c r="D931" s="72">
        <f>INDEX(Region!M:M,MATCH($A931&amp;$A$927,Region!$J:$J,0))</f>
        <v>0.1</v>
      </c>
      <c r="E931" s="72">
        <f>INDEX(Region!N:N,MATCH($A931&amp;$A$927,Region!$J:$J,0))</f>
        <v>0.34074074074074101</v>
      </c>
      <c r="F931" s="22"/>
      <c r="G931" s="22"/>
      <c r="H931" s="22"/>
      <c r="I931" s="22"/>
    </row>
    <row r="932" spans="1:10" x14ac:dyDescent="0.3">
      <c r="A932" s="22" t="s">
        <v>403</v>
      </c>
      <c r="B932" s="72">
        <f>INDEX(Region!K:K,MATCH($A932&amp;$A$927,Region!$J:$J,0))</f>
        <v>6.8493150684931503E-3</v>
      </c>
      <c r="C932" s="72">
        <f>INDEX(Region!L:L,MATCH($A932&amp;$A$927,Region!$J:$J,0))</f>
        <v>8.0645161290322596E-3</v>
      </c>
      <c r="D932" s="72">
        <f>INDEX(Region!M:M,MATCH($A932&amp;$A$927,Region!$J:$J,0))</f>
        <v>0.2</v>
      </c>
      <c r="E932" s="72">
        <f>INDEX(Region!N:N,MATCH($A932&amp;$A$927,Region!$J:$J,0))</f>
        <v>7.4074074074074103E-3</v>
      </c>
      <c r="F932" s="22"/>
      <c r="G932" s="22"/>
      <c r="H932" s="22"/>
      <c r="I932" s="22"/>
    </row>
    <row r="933" spans="1:10" x14ac:dyDescent="0.3">
      <c r="A933" s="22" t="s">
        <v>404</v>
      </c>
      <c r="B933" s="72">
        <f>INDEX(Region!K:K,MATCH($A933&amp;$A$927,Region!$J:$J,0))</f>
        <v>6.8493150684931503E-3</v>
      </c>
      <c r="C933" s="72">
        <f>INDEX(Region!L:L,MATCH($A933&amp;$A$927,Region!$J:$J,0))</f>
        <v>3.4946236559139802E-2</v>
      </c>
      <c r="D933" s="72">
        <f>INDEX(Region!M:M,MATCH($A933&amp;$A$927,Region!$J:$J,0))</f>
        <v>3.3333333333333298E-2</v>
      </c>
      <c r="E933" s="72">
        <f>INDEX(Region!N:N,MATCH($A933&amp;$A$927,Region!$J:$J,0))</f>
        <v>0</v>
      </c>
      <c r="F933" s="22"/>
      <c r="G933" s="22"/>
      <c r="H933" s="22"/>
      <c r="I933" s="22"/>
    </row>
    <row r="934" spans="1:10" x14ac:dyDescent="0.3">
      <c r="A934" s="22" t="s">
        <v>405</v>
      </c>
      <c r="B934" s="72">
        <f>INDEX(Region!K:K,MATCH($A934&amp;$A$927,Region!$J:$J,0))</f>
        <v>6.8493150684931503E-3</v>
      </c>
      <c r="C934" s="72">
        <f>INDEX(Region!L:L,MATCH($A934&amp;$A$927,Region!$J:$J,0))</f>
        <v>1.11022302462516E-16</v>
      </c>
      <c r="D934" s="72">
        <f>INDEX(Region!M:M,MATCH($A934&amp;$A$927,Region!$J:$J,0))</f>
        <v>0</v>
      </c>
      <c r="E934" s="72">
        <f>INDEX(Region!N:N,MATCH($A934&amp;$A$927,Region!$J:$J,0))</f>
        <v>7.4074074074074103E-3</v>
      </c>
      <c r="F934" s="22"/>
      <c r="G934" s="22"/>
      <c r="H934" s="22"/>
      <c r="I934" s="22"/>
    </row>
    <row r="935" spans="1:10" x14ac:dyDescent="0.3">
      <c r="A935" s="22" t="s">
        <v>406</v>
      </c>
      <c r="B935" s="72">
        <f>INDEX(Region!K:K,MATCH($A935&amp;$A$927,Region!$J:$J,0))</f>
        <v>4.7945205479452101E-2</v>
      </c>
      <c r="C935" s="72">
        <f>INDEX(Region!L:L,MATCH($A935&amp;$A$927,Region!$J:$J,0))</f>
        <v>6.4516129032258104E-2</v>
      </c>
      <c r="D935" s="72">
        <f>INDEX(Region!M:M,MATCH($A935&amp;$A$927,Region!$J:$J,0))</f>
        <v>0.05</v>
      </c>
      <c r="E935" s="72">
        <f>INDEX(Region!N:N,MATCH($A935&amp;$A$927,Region!$J:$J,0))</f>
        <v>2.96296296296296E-2</v>
      </c>
      <c r="F935" s="22"/>
      <c r="G935" s="22"/>
      <c r="H935" s="22"/>
      <c r="I935" s="22"/>
    </row>
    <row r="936" spans="1:10" x14ac:dyDescent="0.3">
      <c r="A936" s="22" t="s">
        <v>407</v>
      </c>
      <c r="B936" s="72">
        <f>INDEX(Region!K:K,MATCH($A936&amp;$A$927,Region!$J:$J,0))</f>
        <v>0</v>
      </c>
      <c r="C936" s="72">
        <f>INDEX(Region!L:L,MATCH($A936&amp;$A$927,Region!$J:$J,0))</f>
        <v>1.11022302462516E-16</v>
      </c>
      <c r="D936" s="72">
        <f>INDEX(Region!M:M,MATCH($A936&amp;$A$927,Region!$J:$J,0))</f>
        <v>0</v>
      </c>
      <c r="E936" s="72">
        <f>INDEX(Region!N:N,MATCH($A936&amp;$A$927,Region!$J:$J,0))</f>
        <v>0</v>
      </c>
      <c r="F936" s="22"/>
      <c r="G936" s="22"/>
      <c r="H936" s="22"/>
      <c r="I936" s="22"/>
    </row>
    <row r="937" spans="1:10" x14ac:dyDescent="0.3">
      <c r="A937" s="22" t="s">
        <v>408</v>
      </c>
      <c r="B937" s="72">
        <f>INDEX(Region!K:K,MATCH($A937&amp;$A$927,Region!$J:$J,0))</f>
        <v>0</v>
      </c>
      <c r="C937" s="72">
        <f>INDEX(Region!L:L,MATCH($A937&amp;$A$927,Region!$J:$J,0))</f>
        <v>5.3763440860214999E-2</v>
      </c>
      <c r="D937" s="72">
        <f>INDEX(Region!M:M,MATCH($A937&amp;$A$927,Region!$J:$J,0))</f>
        <v>6.6666666666666693E-2</v>
      </c>
      <c r="E937" s="72">
        <f>INDEX(Region!N:N,MATCH($A937&amp;$A$927,Region!$J:$J,0))</f>
        <v>7.4074074074074103E-3</v>
      </c>
      <c r="F937" s="22"/>
      <c r="G937" s="22"/>
      <c r="H937" s="22"/>
      <c r="I937" s="22"/>
    </row>
    <row r="938" spans="1:10" x14ac:dyDescent="0.3">
      <c r="A938" s="22" t="s">
        <v>643</v>
      </c>
      <c r="B938" s="72">
        <f>INDEX(Region!K:K,MATCH($A938&amp;$A$927,Region!$J:$J,0))</f>
        <v>6.8493150684931503E-3</v>
      </c>
      <c r="C938" s="72">
        <f>INDEX(Region!L:L,MATCH($A938&amp;$A$927,Region!$J:$J,0))</f>
        <v>2.6881720430107499E-3</v>
      </c>
      <c r="D938" s="72">
        <f>INDEX(Region!M:M,MATCH($A938&amp;$A$927,Region!$J:$J,0))</f>
        <v>3.3333333333333298E-2</v>
      </c>
      <c r="E938" s="72">
        <f>INDEX(Region!N:N,MATCH($A938&amp;$A$927,Region!$J:$J,0))</f>
        <v>0</v>
      </c>
      <c r="F938" s="22"/>
      <c r="G938" s="22"/>
      <c r="H938" s="22"/>
      <c r="I938" s="22"/>
    </row>
    <row r="939" spans="1:10" x14ac:dyDescent="0.3">
      <c r="A939" s="22" t="s">
        <v>410</v>
      </c>
      <c r="B939" s="72">
        <f>INDEX(Region!K:K,MATCH($A939&amp;$A$927,Region!$J:$J,0))</f>
        <v>6.8493150684931503E-3</v>
      </c>
      <c r="C939" s="72">
        <f>INDEX(Region!L:L,MATCH($A939&amp;$A$927,Region!$J:$J,0))</f>
        <v>6.7204301075268799E-2</v>
      </c>
      <c r="D939" s="72">
        <f>INDEX(Region!M:M,MATCH($A939&amp;$A$927,Region!$J:$J,0))</f>
        <v>0.233333333333333</v>
      </c>
      <c r="E939" s="72">
        <f>INDEX(Region!N:N,MATCH($A939&amp;$A$927,Region!$J:$J,0))</f>
        <v>0</v>
      </c>
      <c r="F939" s="22"/>
      <c r="G939" s="22"/>
      <c r="H939" s="22"/>
      <c r="I939" s="22"/>
    </row>
    <row r="940" spans="1:10" x14ac:dyDescent="0.3">
      <c r="A940" s="22" t="s">
        <v>411</v>
      </c>
      <c r="B940" s="72">
        <f>INDEX(Region!K:K,MATCH($A940&amp;$A$927,Region!$J:$J,0))</f>
        <v>7.5342465753424695E-2</v>
      </c>
      <c r="C940" s="72">
        <f>INDEX(Region!L:L,MATCH($A940&amp;$A$927,Region!$J:$J,0))</f>
        <v>0.17741935483870999</v>
      </c>
      <c r="D940" s="72">
        <f>INDEX(Region!M:M,MATCH($A940&amp;$A$927,Region!$J:$J,0))</f>
        <v>0.15</v>
      </c>
      <c r="E940" s="72">
        <f>INDEX(Region!N:N,MATCH($A940&amp;$A$927,Region!$J:$J,0))</f>
        <v>7.4074074074074103E-3</v>
      </c>
      <c r="F940" s="22"/>
      <c r="G940" s="22"/>
      <c r="H940" s="22"/>
      <c r="I940" s="22"/>
    </row>
    <row r="941" spans="1:10" x14ac:dyDescent="0.3">
      <c r="A941" s="22" t="s">
        <v>412</v>
      </c>
      <c r="B941" s="72">
        <f>INDEX(Region!K:K,MATCH($A941&amp;$A$927,Region!$J:$J,0))</f>
        <v>1.3698630136986301E-2</v>
      </c>
      <c r="C941" s="72">
        <f>INDEX(Region!L:L,MATCH($A941&amp;$A$927,Region!$J:$J,0))</f>
        <v>2.6881720430107499E-3</v>
      </c>
      <c r="D941" s="72">
        <f>INDEX(Region!M:M,MATCH($A941&amp;$A$927,Region!$J:$J,0))</f>
        <v>1.6666666666666701E-2</v>
      </c>
      <c r="E941" s="72">
        <f>INDEX(Region!N:N,MATCH($A941&amp;$A$927,Region!$J:$J,0))</f>
        <v>0</v>
      </c>
      <c r="F941" s="22"/>
      <c r="G941" s="22"/>
      <c r="H941" s="22"/>
      <c r="I941" s="22"/>
    </row>
    <row r="942" spans="1:10" x14ac:dyDescent="0.3">
      <c r="A942" s="22" t="s">
        <v>413</v>
      </c>
      <c r="B942" s="72">
        <f>INDEX(Region!K:K,MATCH($A942&amp;$A$927,Region!$J:$J,0))</f>
        <v>6.8493150684931503E-3</v>
      </c>
      <c r="C942" s="72">
        <f>INDEX(Region!L:L,MATCH($A942&amp;$A$927,Region!$J:$J,0))</f>
        <v>1.0752688172042999E-2</v>
      </c>
      <c r="D942" s="72">
        <f>INDEX(Region!M:M,MATCH($A942&amp;$A$927,Region!$J:$J,0))</f>
        <v>1.6666666666666701E-2</v>
      </c>
      <c r="E942" s="72">
        <f>INDEX(Region!N:N,MATCH($A942&amp;$A$927,Region!$J:$J,0))</f>
        <v>7.4074074074074103E-3</v>
      </c>
      <c r="F942" s="22"/>
      <c r="G942" s="22"/>
      <c r="H942" s="22"/>
      <c r="I942" s="22"/>
    </row>
    <row r="943" spans="1:10" x14ac:dyDescent="0.3">
      <c r="A943" s="22" t="s">
        <v>414</v>
      </c>
      <c r="B943" s="72">
        <f>INDEX(Region!K:K,MATCH($A943&amp;$A$927,Region!$J:$J,0))</f>
        <v>0</v>
      </c>
      <c r="C943" s="72">
        <f>INDEX(Region!L:L,MATCH($A943&amp;$A$927,Region!$J:$J,0))</f>
        <v>1.11022302462516E-16</v>
      </c>
      <c r="D943" s="72">
        <f>INDEX(Region!M:M,MATCH($A943&amp;$A$927,Region!$J:$J,0))</f>
        <v>0</v>
      </c>
      <c r="E943" s="72">
        <f>INDEX(Region!N:N,MATCH($A943&amp;$A$927,Region!$J:$J,0))</f>
        <v>0</v>
      </c>
      <c r="F943" s="22"/>
      <c r="G943" s="22"/>
      <c r="H943" s="22"/>
      <c r="I943" s="22"/>
    </row>
    <row r="944" spans="1:10" x14ac:dyDescent="0.3">
      <c r="B944" s="22"/>
      <c r="C944" s="22"/>
      <c r="D944" s="22"/>
      <c r="E944" s="22"/>
      <c r="F944" s="22"/>
      <c r="G944" s="22"/>
      <c r="H944" s="22"/>
      <c r="I944" s="22"/>
    </row>
    <row r="945" spans="1:10" x14ac:dyDescent="0.3">
      <c r="B945" s="22"/>
      <c r="C945" s="22"/>
      <c r="D945" s="22"/>
      <c r="E945" s="22"/>
      <c r="F945" s="22"/>
      <c r="G945" s="22"/>
      <c r="H945" s="22"/>
      <c r="I945" s="22"/>
    </row>
    <row r="946" spans="1:10" x14ac:dyDescent="0.3">
      <c r="A946" s="69" t="s">
        <v>431</v>
      </c>
      <c r="B946" s="22"/>
      <c r="C946" s="22"/>
      <c r="D946" s="22"/>
      <c r="E946" s="22"/>
      <c r="F946" s="22"/>
      <c r="G946" s="22"/>
      <c r="H946" s="22"/>
      <c r="I946" s="22"/>
    </row>
    <row r="947" spans="1:10" x14ac:dyDescent="0.3">
      <c r="A947" s="74"/>
      <c r="B947" s="22"/>
      <c r="C947" s="22"/>
      <c r="D947" s="22"/>
      <c r="E947" s="22"/>
      <c r="F947" s="22"/>
      <c r="G947" s="22"/>
      <c r="H947" s="22"/>
      <c r="I947" s="22"/>
    </row>
    <row r="948" spans="1:10" x14ac:dyDescent="0.3">
      <c r="B948" s="22"/>
      <c r="C948" s="22"/>
      <c r="D948" s="22"/>
      <c r="E948" s="22"/>
      <c r="F948" s="22"/>
      <c r="G948" s="22"/>
      <c r="H948" s="22"/>
      <c r="I948" s="22"/>
    </row>
    <row r="949" spans="1:10" x14ac:dyDescent="0.3">
      <c r="A949" s="67"/>
      <c r="B949" s="22"/>
      <c r="C949" s="22"/>
      <c r="D949" s="22"/>
      <c r="E949" s="22"/>
      <c r="F949" s="22"/>
      <c r="G949" s="22"/>
      <c r="H949" s="22"/>
      <c r="I949" s="22"/>
    </row>
    <row r="950" spans="1:10" x14ac:dyDescent="0.3">
      <c r="A950" s="71" t="s">
        <v>509</v>
      </c>
      <c r="B950" s="22"/>
      <c r="C950" s="22"/>
      <c r="D950" s="22"/>
      <c r="E950" s="22"/>
      <c r="G950" s="22"/>
      <c r="H950" s="22"/>
      <c r="I950" s="22"/>
      <c r="J950" s="22"/>
    </row>
    <row r="951" spans="1:10" s="86" customFormat="1" x14ac:dyDescent="0.3">
      <c r="A951" s="84"/>
      <c r="B951" s="84"/>
      <c r="C951" s="84"/>
      <c r="D951" s="84"/>
      <c r="E951" s="84"/>
    </row>
    <row r="952" spans="1:10" ht="23" x14ac:dyDescent="0.3">
      <c r="B952" s="85" t="s">
        <v>504</v>
      </c>
      <c r="C952" s="85" t="s">
        <v>507</v>
      </c>
      <c r="D952" s="85" t="s">
        <v>505</v>
      </c>
      <c r="E952" s="85" t="s">
        <v>506</v>
      </c>
      <c r="F952" s="22"/>
      <c r="G952" s="22"/>
      <c r="H952" s="22"/>
      <c r="I952" s="22"/>
      <c r="J952" s="22"/>
    </row>
    <row r="953" spans="1:10" x14ac:dyDescent="0.3">
      <c r="A953" s="22" t="s">
        <v>432</v>
      </c>
      <c r="B953" s="72">
        <f>INDEX(Region!K:K,MATCH($A953&amp;$A$950,Region!$J:$J,0))</f>
        <v>8.7402803346661298E-2</v>
      </c>
      <c r="C953" s="72">
        <f>INDEX(Region!L:L,MATCH($A953&amp;$A$950,Region!$J:$J,0))</f>
        <v>5.3606165047780603E-2</v>
      </c>
      <c r="D953" s="72">
        <f>INDEX(Region!M:M,MATCH($A953&amp;$A$950,Region!$J:$J,0))</f>
        <v>0.15817483990671999</v>
      </c>
      <c r="E953" s="72">
        <f>INDEX(Region!N:N,MATCH($A953&amp;$A$950,Region!$J:$J,0))</f>
        <v>6.7103763463864999E-2</v>
      </c>
      <c r="F953" s="22"/>
      <c r="G953" s="22"/>
      <c r="H953" s="22"/>
      <c r="I953" s="22"/>
    </row>
    <row r="954" spans="1:10" x14ac:dyDescent="0.3">
      <c r="A954" s="29" t="s">
        <v>433</v>
      </c>
      <c r="B954" s="72">
        <f>INDEX(Region!K:K,MATCH($A954&amp;$A$950,Region!$J:$J,0))</f>
        <v>0.155474409295876</v>
      </c>
      <c r="C954" s="72">
        <f>INDEX(Region!L:L,MATCH($A954&amp;$A$950,Region!$J:$J,0))</f>
        <v>0.143126354402621</v>
      </c>
      <c r="D954" s="72">
        <f>INDEX(Region!M:M,MATCH($A954&amp;$A$950,Region!$J:$J,0))</f>
        <v>0.218343694201414</v>
      </c>
      <c r="E954" s="72">
        <f>INDEX(Region!N:N,MATCH($A954&amp;$A$950,Region!$J:$J,0))</f>
        <v>0.156571457957561</v>
      </c>
      <c r="F954" s="22"/>
      <c r="G954" s="22"/>
      <c r="H954" s="22"/>
      <c r="I954" s="22"/>
    </row>
    <row r="955" spans="1:10" x14ac:dyDescent="0.3">
      <c r="A955" s="22" t="s">
        <v>434</v>
      </c>
      <c r="B955" s="72">
        <f>INDEX(Region!K:K,MATCH($A955&amp;$A$950,Region!$J:$J,0))</f>
        <v>0.62033138352567896</v>
      </c>
      <c r="C955" s="72">
        <f>INDEX(Region!L:L,MATCH($A955&amp;$A$950,Region!$J:$J,0))</f>
        <v>0.52623336206058202</v>
      </c>
      <c r="D955" s="72">
        <f>INDEX(Region!M:M,MATCH($A955&amp;$A$950,Region!$J:$J,0))</f>
        <v>0.50330017126710802</v>
      </c>
      <c r="E955" s="72">
        <f>INDEX(Region!N:N,MATCH($A955&amp;$A$950,Region!$J:$J,0))</f>
        <v>0.62630566623597395</v>
      </c>
      <c r="F955" s="22"/>
      <c r="G955" s="22"/>
      <c r="H955" s="22"/>
      <c r="I955" s="22"/>
    </row>
    <row r="956" spans="1:10" x14ac:dyDescent="0.3">
      <c r="A956" s="22" t="s">
        <v>644</v>
      </c>
      <c r="B956" s="72">
        <f>INDEX(Region!K:K,MATCH($A956&amp;$A$950,Region!$J:$J,0))</f>
        <v>0.13148150751530699</v>
      </c>
      <c r="C956" s="72">
        <f>INDEX(Region!L:L,MATCH($A956&amp;$A$950,Region!$J:$J,0))</f>
        <v>0.126831360772582</v>
      </c>
      <c r="D956" s="72">
        <f>INDEX(Region!M:M,MATCH($A956&amp;$A$950,Region!$J:$J,0))</f>
        <v>0.171693603690458</v>
      </c>
      <c r="E956" s="72">
        <f>INDEX(Region!N:N,MATCH($A956&amp;$A$950,Region!$J:$J,0))</f>
        <v>0.21337759764724201</v>
      </c>
      <c r="F956" s="22"/>
      <c r="G956" s="22"/>
      <c r="H956" s="22"/>
      <c r="I956" s="22"/>
    </row>
    <row r="957" spans="1:10" x14ac:dyDescent="0.3">
      <c r="A957" s="22" t="s">
        <v>436</v>
      </c>
      <c r="B957" s="72">
        <f>INDEX(Region!K:K,MATCH($A957&amp;$A$950,Region!$J:$J,0))</f>
        <v>0.27747014618836602</v>
      </c>
      <c r="C957" s="72">
        <f>INDEX(Region!L:L,MATCH($A957&amp;$A$950,Region!$J:$J,0))</f>
        <v>0.223044518441227</v>
      </c>
      <c r="D957" s="72">
        <f>INDEX(Region!M:M,MATCH($A957&amp;$A$950,Region!$J:$J,0))</f>
        <v>0.33042960039506802</v>
      </c>
      <c r="E957" s="72">
        <f>INDEX(Region!N:N,MATCH($A957&amp;$A$950,Region!$J:$J,0))</f>
        <v>0.293204494312654</v>
      </c>
      <c r="F957" s="22"/>
      <c r="G957" s="22"/>
      <c r="H957" s="22"/>
      <c r="I957" s="22"/>
    </row>
    <row r="958" spans="1:10" x14ac:dyDescent="0.3">
      <c r="A958" s="22" t="s">
        <v>437</v>
      </c>
      <c r="B958" s="72">
        <f>INDEX(Region!K:K,MATCH($A958&amp;$A$950,Region!$J:$J,0))</f>
        <v>0.20028613683367499</v>
      </c>
      <c r="C958" s="72">
        <f>INDEX(Region!L:L,MATCH($A958&amp;$A$950,Region!$J:$J,0))</f>
        <v>0.14804750008058001</v>
      </c>
      <c r="D958" s="72">
        <f>INDEX(Region!M:M,MATCH($A958&amp;$A$950,Region!$J:$J,0))</f>
        <v>0.28035545829944902</v>
      </c>
      <c r="E958" s="72">
        <f>INDEX(Region!N:N,MATCH($A958&amp;$A$950,Region!$J:$J,0))</f>
        <v>0.19532358705300501</v>
      </c>
      <c r="F958" s="22"/>
      <c r="G958" s="22"/>
      <c r="H958" s="22"/>
      <c r="I958" s="22"/>
    </row>
    <row r="959" spans="1:10" x14ac:dyDescent="0.3">
      <c r="A959" s="22" t="s">
        <v>438</v>
      </c>
      <c r="B959" s="72">
        <f>INDEX(Region!K:K,MATCH($A959&amp;$A$950,Region!$J:$J,0))</f>
        <v>0.57992489953843396</v>
      </c>
      <c r="C959" s="72">
        <f>INDEX(Region!L:L,MATCH($A959&amp;$A$950,Region!$J:$J,0))</f>
        <v>0.47094347499417299</v>
      </c>
      <c r="D959" s="72">
        <f>INDEX(Region!M:M,MATCH($A959&amp;$A$950,Region!$J:$J,0))</f>
        <v>0.53276470160481904</v>
      </c>
      <c r="E959" s="72">
        <f>INDEX(Region!N:N,MATCH($A959&amp;$A$950,Region!$J:$J,0))</f>
        <v>0.53811063084232402</v>
      </c>
      <c r="F959" s="22"/>
      <c r="G959" s="22"/>
      <c r="H959" s="22"/>
      <c r="I959" s="22"/>
    </row>
    <row r="960" spans="1:10" x14ac:dyDescent="0.3">
      <c r="A960" s="22" t="s">
        <v>439</v>
      </c>
      <c r="B960" s="72">
        <f>INDEX(Region!K:K,MATCH($A960&amp;$A$950,Region!$J:$J,0))</f>
        <v>0.27489622816075798</v>
      </c>
      <c r="C960" s="72">
        <f>INDEX(Region!L:L,MATCH($A960&amp;$A$950,Region!$J:$J,0))</f>
        <v>0.33554688565381202</v>
      </c>
      <c r="D960" s="72">
        <f>INDEX(Region!M:M,MATCH($A960&amp;$A$950,Region!$J:$J,0))</f>
        <v>0.41553159454133098</v>
      </c>
      <c r="E960" s="72">
        <f>INDEX(Region!N:N,MATCH($A960&amp;$A$950,Region!$J:$J,0))</f>
        <v>0.3714608358109</v>
      </c>
      <c r="F960" s="22"/>
      <c r="G960" s="22"/>
      <c r="H960" s="22"/>
      <c r="I960" s="22"/>
    </row>
    <row r="961" spans="1:10" x14ac:dyDescent="0.3">
      <c r="A961" s="22" t="s">
        <v>440</v>
      </c>
      <c r="B961" s="72">
        <f>INDEX(Region!K:K,MATCH($A961&amp;$A$950,Region!$J:$J,0))</f>
        <v>1.8886161610340801E-2</v>
      </c>
      <c r="C961" s="72">
        <f>INDEX(Region!L:L,MATCH($A961&amp;$A$950,Region!$J:$J,0))</f>
        <v>1.42575986772728E-2</v>
      </c>
      <c r="D961" s="72">
        <f>INDEX(Region!M:M,MATCH($A961&amp;$A$950,Region!$J:$J,0))</f>
        <v>1.99549195934688E-2</v>
      </c>
      <c r="E961" s="72">
        <f>INDEX(Region!N:N,MATCH($A961&amp;$A$950,Region!$J:$J,0))</f>
        <v>8.7787334171077099E-3</v>
      </c>
      <c r="F961" s="22"/>
      <c r="G961" s="22"/>
      <c r="H961" s="22"/>
      <c r="I961" s="22"/>
    </row>
    <row r="962" spans="1:10" x14ac:dyDescent="0.3">
      <c r="A962" s="22" t="s">
        <v>441</v>
      </c>
      <c r="B962" s="72">
        <f>INDEX(Region!K:K,MATCH($A962&amp;$A$950,Region!$J:$J,0))</f>
        <v>2.0774730155661E-2</v>
      </c>
      <c r="C962" s="72">
        <f>INDEX(Region!L:L,MATCH($A962&amp;$A$950,Region!$J:$J,0))</f>
        <v>1.0415645446479301E-2</v>
      </c>
      <c r="D962" s="72">
        <f>INDEX(Region!M:M,MATCH($A962&amp;$A$950,Region!$J:$J,0))</f>
        <v>6.1781411324327096E-3</v>
      </c>
      <c r="E962" s="72">
        <f>INDEX(Region!N:N,MATCH($A962&amp;$A$950,Region!$J:$J,0))</f>
        <v>0</v>
      </c>
      <c r="F962" s="22"/>
      <c r="G962" s="22"/>
      <c r="H962" s="22"/>
      <c r="I962" s="22"/>
    </row>
    <row r="963" spans="1:10" x14ac:dyDescent="0.3">
      <c r="A963" s="22" t="s">
        <v>442</v>
      </c>
      <c r="B963" s="72">
        <f>INDEX(Region!K:K,MATCH($A963&amp;$A$950,Region!$J:$J,0))</f>
        <v>3.3568445311646E-3</v>
      </c>
      <c r="C963" s="72">
        <f>INDEX(Region!L:L,MATCH($A963&amp;$A$950,Region!$J:$J,0))</f>
        <v>0</v>
      </c>
      <c r="D963" s="72">
        <f>INDEX(Region!M:M,MATCH($A963&amp;$A$950,Region!$J:$J,0))</f>
        <v>0</v>
      </c>
      <c r="E963" s="72">
        <f>INDEX(Region!N:N,MATCH($A963&amp;$A$950,Region!$J:$J,0))</f>
        <v>0</v>
      </c>
      <c r="F963" s="22"/>
      <c r="G963" s="22"/>
      <c r="H963" s="22"/>
      <c r="I963" s="22"/>
    </row>
    <row r="964" spans="1:10" x14ac:dyDescent="0.3">
      <c r="A964" s="22" t="s">
        <v>443</v>
      </c>
      <c r="B964" s="72">
        <f>INDEX(Region!K:K,MATCH($A964&amp;$A$950,Region!$J:$J,0))</f>
        <v>9.5706250242615903E-3</v>
      </c>
      <c r="C964" s="72">
        <f>INDEX(Region!L:L,MATCH($A964&amp;$A$950,Region!$J:$J,0))</f>
        <v>2.6095932533501298E-3</v>
      </c>
      <c r="D964" s="72">
        <f>INDEX(Region!M:M,MATCH($A964&amp;$A$950,Region!$J:$J,0))</f>
        <v>2.12448895330342E-3</v>
      </c>
      <c r="E964" s="72">
        <f>INDEX(Region!N:N,MATCH($A964&amp;$A$950,Region!$J:$J,0))</f>
        <v>3.02330887854018E-3</v>
      </c>
      <c r="F964" s="22"/>
      <c r="G964" s="22"/>
      <c r="H964" s="22"/>
      <c r="I964" s="22"/>
    </row>
    <row r="965" spans="1:10" x14ac:dyDescent="0.3">
      <c r="A965" s="22" t="s">
        <v>444</v>
      </c>
      <c r="B965" s="72">
        <f>INDEX(Region!K:K,MATCH($A965&amp;$A$950,Region!$J:$J,0))</f>
        <v>4.5724796693984403E-2</v>
      </c>
      <c r="C965" s="72">
        <f>INDEX(Region!L:L,MATCH($A965&amp;$A$950,Region!$J:$J,0))</f>
        <v>6.0694092319215198E-3</v>
      </c>
      <c r="D965" s="72">
        <f>INDEX(Region!M:M,MATCH($A965&amp;$A$950,Region!$J:$J,0))</f>
        <v>2.32764427409239E-2</v>
      </c>
      <c r="E965" s="72">
        <f>INDEX(Region!N:N,MATCH($A965&amp;$A$950,Region!$J:$J,0))</f>
        <v>1.5934298209440399E-2</v>
      </c>
      <c r="F965" s="22"/>
      <c r="G965" s="22"/>
      <c r="H965" s="22"/>
      <c r="I965" s="22"/>
    </row>
    <row r="966" spans="1:10" x14ac:dyDescent="0.3">
      <c r="A966" s="22" t="s">
        <v>445</v>
      </c>
      <c r="B966" s="72">
        <f>INDEX(Region!K:K,MATCH($A966&amp;$A$950,Region!$J:$J,0))</f>
        <v>2.5125341587376102E-2</v>
      </c>
      <c r="C966" s="72">
        <f>INDEX(Region!L:L,MATCH($A966&amp;$A$950,Region!$J:$J,0))</f>
        <v>1.19657846531017E-2</v>
      </c>
      <c r="D966" s="72">
        <f>INDEX(Region!M:M,MATCH($A966&amp;$A$950,Region!$J:$J,0))</f>
        <v>5.0549453532457702E-3</v>
      </c>
      <c r="E966" s="72">
        <f>INDEX(Region!N:N,MATCH($A966&amp;$A$950,Region!$J:$J,0))</f>
        <v>6.9480278367625098E-3</v>
      </c>
      <c r="F966" s="22"/>
      <c r="G966" s="22"/>
      <c r="H966" s="22"/>
      <c r="I966" s="22"/>
    </row>
    <row r="967" spans="1:10" x14ac:dyDescent="0.3">
      <c r="A967" s="22" t="s">
        <v>446</v>
      </c>
      <c r="B967" s="72">
        <f>INDEX(Region!K:K,MATCH($A967&amp;$A$950,Region!$J:$J,0))</f>
        <v>0</v>
      </c>
      <c r="C967" s="72">
        <f>INDEX(Region!L:L,MATCH($A967&amp;$A$950,Region!$J:$J,0))</f>
        <v>0</v>
      </c>
      <c r="D967" s="72">
        <f>INDEX(Region!M:M,MATCH($A967&amp;$A$950,Region!$J:$J,0))</f>
        <v>0</v>
      </c>
      <c r="E967" s="72">
        <f>INDEX(Region!N:N,MATCH($A967&amp;$A$950,Region!$J:$J,0))</f>
        <v>0</v>
      </c>
      <c r="F967" s="22"/>
      <c r="G967" s="22"/>
      <c r="H967" s="22"/>
      <c r="I967" s="22"/>
    </row>
    <row r="968" spans="1:10" x14ac:dyDescent="0.3">
      <c r="A968" s="73" t="s">
        <v>447</v>
      </c>
      <c r="B968" s="72">
        <f>INDEX(Region!K:K,MATCH($A968&amp;$A$950,Region!$J:$J,0))</f>
        <v>4.1573886144433601E-2</v>
      </c>
      <c r="C968" s="72">
        <f>INDEX(Region!L:L,MATCH($A968&amp;$A$950,Region!$J:$J,0))</f>
        <v>0.123920981290808</v>
      </c>
      <c r="D968" s="72">
        <f>INDEX(Region!M:M,MATCH($A968&amp;$A$950,Region!$J:$J,0))</f>
        <v>5.9600164053444801E-2</v>
      </c>
      <c r="E968" s="72">
        <f>INDEX(Region!N:N,MATCH($A968&amp;$A$950,Region!$J:$J,0))</f>
        <v>4.0842990035983601E-2</v>
      </c>
      <c r="F968" s="22"/>
      <c r="G968" s="22"/>
      <c r="H968" s="22"/>
      <c r="I968" s="22"/>
    </row>
    <row r="969" spans="1:10" x14ac:dyDescent="0.3">
      <c r="A969" s="67" t="s">
        <v>448</v>
      </c>
      <c r="B969" s="72">
        <f>INDEX(Region!K:K,MATCH($A969&amp;$A$950,Region!$J:$J,0))</f>
        <v>6.5090876089337899E-3</v>
      </c>
      <c r="C969" s="72">
        <f>INDEX(Region!L:L,MATCH($A969&amp;$A$950,Region!$J:$J,0))</f>
        <v>8.3646750975584997E-3</v>
      </c>
      <c r="D969" s="72">
        <f>INDEX(Region!M:M,MATCH($A969&amp;$A$950,Region!$J:$J,0))</f>
        <v>3.9436111701390102E-3</v>
      </c>
      <c r="E969" s="72">
        <f>INDEX(Region!N:N,MATCH($A969&amp;$A$950,Region!$J:$J,0))</f>
        <v>3.4588203132677499E-3</v>
      </c>
      <c r="F969" s="22"/>
      <c r="G969" s="22"/>
      <c r="H969" s="22"/>
      <c r="I969" s="22"/>
    </row>
    <row r="970" spans="1:10" x14ac:dyDescent="0.3">
      <c r="A970" s="67" t="s">
        <v>449</v>
      </c>
      <c r="B970" s="72">
        <f>INDEX(Region!K:K,MATCH($A970&amp;$A$950,Region!$J:$J,0))</f>
        <v>4.4692767387517297E-2</v>
      </c>
      <c r="C970" s="72">
        <f>INDEX(Region!L:L,MATCH($A970&amp;$A$950,Region!$J:$J,0))</f>
        <v>1.98382426941301E-2</v>
      </c>
      <c r="D970" s="72">
        <f>INDEX(Region!M:M,MATCH($A970&amp;$A$950,Region!$J:$J,0))</f>
        <v>5.0552595818514796E-3</v>
      </c>
      <c r="E970" s="72">
        <f>INDEX(Region!N:N,MATCH($A970&amp;$A$950,Region!$J:$J,0))</f>
        <v>1.9018324038089798E-2</v>
      </c>
      <c r="F970" s="22"/>
      <c r="G970" s="22"/>
      <c r="H970" s="22"/>
      <c r="I970" s="22"/>
    </row>
    <row r="971" spans="1:10" x14ac:dyDescent="0.3">
      <c r="A971" s="22" t="s">
        <v>450</v>
      </c>
      <c r="B971" s="72">
        <f>INDEX(Region!K:K,MATCH($A971&amp;$A$950,Region!$J:$J,0))</f>
        <v>8.3799495993342205E-3</v>
      </c>
      <c r="C971" s="72">
        <f>INDEX(Region!L:L,MATCH($A971&amp;$A$950,Region!$J:$J,0))</f>
        <v>7.3174403695232199E-3</v>
      </c>
      <c r="D971" s="72">
        <f>INDEX(Region!M:M,MATCH($A971&amp;$A$950,Region!$J:$J,0))</f>
        <v>1.72671570525235E-3</v>
      </c>
      <c r="E971" s="72">
        <f>INDEX(Region!N:N,MATCH($A971&amp;$A$950,Region!$J:$J,0))</f>
        <v>3.55044419707768E-3</v>
      </c>
      <c r="F971" s="22"/>
      <c r="G971" s="22"/>
      <c r="H971" s="22"/>
      <c r="I971" s="22"/>
    </row>
    <row r="972" spans="1:10" x14ac:dyDescent="0.3">
      <c r="B972" s="22"/>
      <c r="C972" s="22"/>
      <c r="D972" s="22"/>
      <c r="E972" s="22"/>
      <c r="F972" s="22"/>
      <c r="G972" s="22"/>
      <c r="H972" s="22"/>
      <c r="I972" s="22"/>
    </row>
    <row r="973" spans="1:10" x14ac:dyDescent="0.3">
      <c r="B973" s="22"/>
      <c r="C973" s="22"/>
      <c r="D973" s="22"/>
      <c r="E973" s="22"/>
      <c r="F973" s="22"/>
      <c r="G973" s="22"/>
      <c r="H973" s="22"/>
      <c r="I973" s="22"/>
    </row>
    <row r="974" spans="1:10" x14ac:dyDescent="0.3">
      <c r="A974" s="67"/>
      <c r="B974" s="22"/>
      <c r="C974" s="22"/>
      <c r="D974" s="22"/>
      <c r="E974" s="22"/>
      <c r="F974" s="22"/>
      <c r="G974" s="22"/>
      <c r="H974" s="22"/>
      <c r="I974" s="22"/>
    </row>
    <row r="975" spans="1:10" x14ac:dyDescent="0.3">
      <c r="A975" s="71" t="s">
        <v>512</v>
      </c>
      <c r="B975" s="22"/>
      <c r="C975" s="22"/>
      <c r="D975" s="22"/>
      <c r="E975" s="22"/>
      <c r="G975" s="22"/>
      <c r="H975" s="22"/>
      <c r="I975" s="22"/>
      <c r="J975" s="22"/>
    </row>
    <row r="976" spans="1:10" s="86" customFormat="1" x14ac:dyDescent="0.3">
      <c r="A976" s="84"/>
      <c r="B976" s="84"/>
      <c r="C976" s="84"/>
      <c r="D976" s="84"/>
      <c r="E976" s="84"/>
    </row>
    <row r="977" spans="1:10" ht="23" x14ac:dyDescent="0.3">
      <c r="B977" s="85" t="s">
        <v>504</v>
      </c>
      <c r="C977" s="85" t="s">
        <v>507</v>
      </c>
      <c r="D977" s="85" t="s">
        <v>505</v>
      </c>
      <c r="E977" s="85" t="s">
        <v>506</v>
      </c>
      <c r="F977" s="22"/>
      <c r="G977" s="22"/>
      <c r="H977" s="22"/>
      <c r="I977" s="22"/>
      <c r="J977" s="22"/>
    </row>
    <row r="978" spans="1:10" x14ac:dyDescent="0.3">
      <c r="A978" s="22" t="s">
        <v>432</v>
      </c>
      <c r="B978" s="72">
        <f>INDEX(Region!K:K,MATCH($A978&amp;$A$950,Region!$J:$J,0))</f>
        <v>8.7402803346661298E-2</v>
      </c>
      <c r="C978" s="72">
        <f>INDEX(Region!L:L,MATCH($A978&amp;$A$950,Region!$J:$J,0))</f>
        <v>5.3606165047780603E-2</v>
      </c>
      <c r="D978" s="72">
        <f>INDEX(Region!M:M,MATCH($A978&amp;$A$950,Region!$J:$J,0))</f>
        <v>0.15817483990671999</v>
      </c>
      <c r="E978" s="72">
        <f>INDEX(Region!N:N,MATCH($A978&amp;$A$950,Region!$J:$J,0))</f>
        <v>6.7103763463864999E-2</v>
      </c>
      <c r="F978" s="22"/>
      <c r="G978" s="22"/>
      <c r="H978" s="22"/>
      <c r="I978" s="22"/>
    </row>
    <row r="979" spans="1:10" x14ac:dyDescent="0.3">
      <c r="A979" s="29" t="s">
        <v>433</v>
      </c>
      <c r="B979" s="72">
        <f>INDEX(Region!K:K,MATCH($A979&amp;$A$950,Region!$J:$J,0))</f>
        <v>0.155474409295876</v>
      </c>
      <c r="C979" s="72">
        <f>INDEX(Region!L:L,MATCH($A979&amp;$A$950,Region!$J:$J,0))</f>
        <v>0.143126354402621</v>
      </c>
      <c r="D979" s="72">
        <f>INDEX(Region!M:M,MATCH($A979&amp;$A$950,Region!$J:$J,0))</f>
        <v>0.218343694201414</v>
      </c>
      <c r="E979" s="72">
        <f>INDEX(Region!N:N,MATCH($A979&amp;$A$950,Region!$J:$J,0))</f>
        <v>0.156571457957561</v>
      </c>
      <c r="F979" s="22"/>
      <c r="G979" s="22"/>
      <c r="H979" s="22"/>
      <c r="I979" s="22"/>
    </row>
    <row r="980" spans="1:10" x14ac:dyDescent="0.3">
      <c r="A980" s="22" t="s">
        <v>434</v>
      </c>
      <c r="B980" s="72">
        <f>INDEX(Region!K:K,MATCH($A980&amp;$A$950,Region!$J:$J,0))</f>
        <v>0.62033138352567896</v>
      </c>
      <c r="C980" s="72">
        <f>INDEX(Region!L:L,MATCH($A980&amp;$A$950,Region!$J:$J,0))</f>
        <v>0.52623336206058202</v>
      </c>
      <c r="D980" s="72">
        <f>INDEX(Region!M:M,MATCH($A980&amp;$A$950,Region!$J:$J,0))</f>
        <v>0.50330017126710802</v>
      </c>
      <c r="E980" s="72">
        <f>INDEX(Region!N:N,MATCH($A980&amp;$A$950,Region!$J:$J,0))</f>
        <v>0.62630566623597395</v>
      </c>
      <c r="F980" s="22"/>
      <c r="G980" s="22"/>
      <c r="H980" s="22"/>
      <c r="I980" s="22"/>
    </row>
    <row r="981" spans="1:10" x14ac:dyDescent="0.3">
      <c r="A981" s="22" t="s">
        <v>644</v>
      </c>
      <c r="B981" s="72">
        <f>INDEX(Region!K:K,MATCH($A981&amp;$A$950,Region!$J:$J,0))</f>
        <v>0.13148150751530699</v>
      </c>
      <c r="C981" s="72">
        <f>INDEX(Region!L:L,MATCH($A981&amp;$A$950,Region!$J:$J,0))</f>
        <v>0.126831360772582</v>
      </c>
      <c r="D981" s="72">
        <f>INDEX(Region!M:M,MATCH($A981&amp;$A$950,Region!$J:$J,0))</f>
        <v>0.171693603690458</v>
      </c>
      <c r="E981" s="72">
        <f>INDEX(Region!N:N,MATCH($A981&amp;$A$950,Region!$J:$J,0))</f>
        <v>0.21337759764724201</v>
      </c>
      <c r="F981" s="22"/>
      <c r="G981" s="22"/>
      <c r="H981" s="22"/>
      <c r="I981" s="22"/>
    </row>
    <row r="982" spans="1:10" x14ac:dyDescent="0.3">
      <c r="A982" s="22" t="s">
        <v>436</v>
      </c>
      <c r="B982" s="72">
        <f>INDEX(Region!K:K,MATCH($A982&amp;$A$950,Region!$J:$J,0))</f>
        <v>0.27747014618836602</v>
      </c>
      <c r="C982" s="72">
        <f>INDEX(Region!L:L,MATCH($A982&amp;$A$950,Region!$J:$J,0))</f>
        <v>0.223044518441227</v>
      </c>
      <c r="D982" s="72">
        <f>INDEX(Region!M:M,MATCH($A982&amp;$A$950,Region!$J:$J,0))</f>
        <v>0.33042960039506802</v>
      </c>
      <c r="E982" s="72">
        <f>INDEX(Region!N:N,MATCH($A982&amp;$A$950,Region!$J:$J,0))</f>
        <v>0.293204494312654</v>
      </c>
      <c r="F982" s="22"/>
      <c r="G982" s="22"/>
      <c r="H982" s="22"/>
      <c r="I982" s="22"/>
    </row>
    <row r="983" spans="1:10" x14ac:dyDescent="0.3">
      <c r="A983" s="22" t="s">
        <v>437</v>
      </c>
      <c r="B983" s="72">
        <f>INDEX(Region!K:K,MATCH($A983&amp;$A$950,Region!$J:$J,0))</f>
        <v>0.20028613683367499</v>
      </c>
      <c r="C983" s="72">
        <f>INDEX(Region!L:L,MATCH($A983&amp;$A$950,Region!$J:$J,0))</f>
        <v>0.14804750008058001</v>
      </c>
      <c r="D983" s="72">
        <f>INDEX(Region!M:M,MATCH($A983&amp;$A$950,Region!$J:$J,0))</f>
        <v>0.28035545829944902</v>
      </c>
      <c r="E983" s="72">
        <f>INDEX(Region!N:N,MATCH($A983&amp;$A$950,Region!$J:$J,0))</f>
        <v>0.19532358705300501</v>
      </c>
      <c r="F983" s="22"/>
      <c r="G983" s="22"/>
      <c r="H983" s="22"/>
      <c r="I983" s="22"/>
    </row>
    <row r="984" spans="1:10" x14ac:dyDescent="0.3">
      <c r="A984" s="22" t="s">
        <v>438</v>
      </c>
      <c r="B984" s="72">
        <f>INDEX(Region!K:K,MATCH($A984&amp;$A$950,Region!$J:$J,0))</f>
        <v>0.57992489953843396</v>
      </c>
      <c r="C984" s="72">
        <f>INDEX(Region!L:L,MATCH($A984&amp;$A$950,Region!$J:$J,0))</f>
        <v>0.47094347499417299</v>
      </c>
      <c r="D984" s="72">
        <f>INDEX(Region!M:M,MATCH($A984&amp;$A$950,Region!$J:$J,0))</f>
        <v>0.53276470160481904</v>
      </c>
      <c r="E984" s="72">
        <f>INDEX(Region!N:N,MATCH($A984&amp;$A$950,Region!$J:$J,0))</f>
        <v>0.53811063084232402</v>
      </c>
      <c r="F984" s="22"/>
      <c r="G984" s="22"/>
      <c r="H984" s="22"/>
      <c r="I984" s="22"/>
    </row>
    <row r="985" spans="1:10" x14ac:dyDescent="0.3">
      <c r="A985" s="22" t="s">
        <v>439</v>
      </c>
      <c r="B985" s="72">
        <f>INDEX(Region!K:K,MATCH($A985&amp;$A$950,Region!$J:$J,0))</f>
        <v>0.27489622816075798</v>
      </c>
      <c r="C985" s="72">
        <f>INDEX(Region!L:L,MATCH($A985&amp;$A$950,Region!$J:$J,0))</f>
        <v>0.33554688565381202</v>
      </c>
      <c r="D985" s="72">
        <f>INDEX(Region!M:M,MATCH($A985&amp;$A$950,Region!$J:$J,0))</f>
        <v>0.41553159454133098</v>
      </c>
      <c r="E985" s="72">
        <f>INDEX(Region!N:N,MATCH($A985&amp;$A$950,Region!$J:$J,0))</f>
        <v>0.3714608358109</v>
      </c>
      <c r="F985" s="22"/>
      <c r="G985" s="22"/>
      <c r="H985" s="22"/>
      <c r="I985" s="22"/>
    </row>
    <row r="986" spans="1:10" x14ac:dyDescent="0.3">
      <c r="A986" s="22" t="s">
        <v>440</v>
      </c>
      <c r="B986" s="72">
        <f>INDEX(Region!K:K,MATCH($A986&amp;$A$950,Region!$J:$J,0))</f>
        <v>1.8886161610340801E-2</v>
      </c>
      <c r="C986" s="72">
        <f>INDEX(Region!L:L,MATCH($A986&amp;$A$950,Region!$J:$J,0))</f>
        <v>1.42575986772728E-2</v>
      </c>
      <c r="D986" s="72">
        <f>INDEX(Region!M:M,MATCH($A986&amp;$A$950,Region!$J:$J,0))</f>
        <v>1.99549195934688E-2</v>
      </c>
      <c r="E986" s="72">
        <f>INDEX(Region!N:N,MATCH($A986&amp;$A$950,Region!$J:$J,0))</f>
        <v>8.7787334171077099E-3</v>
      </c>
      <c r="F986" s="22"/>
      <c r="G986" s="22"/>
      <c r="H986" s="22"/>
      <c r="I986" s="22"/>
    </row>
    <row r="987" spans="1:10" x14ac:dyDescent="0.3">
      <c r="A987" s="22" t="s">
        <v>441</v>
      </c>
      <c r="B987" s="72">
        <f>INDEX(Region!K:K,MATCH($A987&amp;$A$950,Region!$J:$J,0))</f>
        <v>2.0774730155661E-2</v>
      </c>
      <c r="C987" s="72">
        <f>INDEX(Region!L:L,MATCH($A987&amp;$A$950,Region!$J:$J,0))</f>
        <v>1.0415645446479301E-2</v>
      </c>
      <c r="D987" s="72">
        <f>INDEX(Region!M:M,MATCH($A987&amp;$A$950,Region!$J:$J,0))</f>
        <v>6.1781411324327096E-3</v>
      </c>
      <c r="E987" s="72">
        <f>INDEX(Region!N:N,MATCH($A987&amp;$A$950,Region!$J:$J,0))</f>
        <v>0</v>
      </c>
      <c r="F987" s="22"/>
      <c r="G987" s="22"/>
      <c r="H987" s="22"/>
      <c r="I987" s="22"/>
    </row>
    <row r="988" spans="1:10" x14ac:dyDescent="0.3">
      <c r="A988" s="22" t="s">
        <v>442</v>
      </c>
      <c r="B988" s="72">
        <f>INDEX(Region!K:K,MATCH($A988&amp;$A$950,Region!$J:$J,0))</f>
        <v>3.3568445311646E-3</v>
      </c>
      <c r="C988" s="72">
        <f>INDEX(Region!L:L,MATCH($A988&amp;$A$950,Region!$J:$J,0))</f>
        <v>0</v>
      </c>
      <c r="D988" s="72">
        <f>INDEX(Region!M:M,MATCH($A988&amp;$A$950,Region!$J:$J,0))</f>
        <v>0</v>
      </c>
      <c r="E988" s="72">
        <f>INDEX(Region!N:N,MATCH($A988&amp;$A$950,Region!$J:$J,0))</f>
        <v>0</v>
      </c>
      <c r="F988" s="22"/>
      <c r="G988" s="22"/>
      <c r="H988" s="22"/>
      <c r="I988" s="22"/>
    </row>
    <row r="989" spans="1:10" x14ac:dyDescent="0.3">
      <c r="A989" s="22" t="s">
        <v>443</v>
      </c>
      <c r="B989" s="72">
        <f>INDEX(Region!K:K,MATCH($A989&amp;$A$950,Region!$J:$J,0))</f>
        <v>9.5706250242615903E-3</v>
      </c>
      <c r="C989" s="72">
        <f>INDEX(Region!L:L,MATCH($A989&amp;$A$950,Region!$J:$J,0))</f>
        <v>2.6095932533501298E-3</v>
      </c>
      <c r="D989" s="72">
        <f>INDEX(Region!M:M,MATCH($A989&amp;$A$950,Region!$J:$J,0))</f>
        <v>2.12448895330342E-3</v>
      </c>
      <c r="E989" s="72">
        <f>INDEX(Region!N:N,MATCH($A989&amp;$A$950,Region!$J:$J,0))</f>
        <v>3.02330887854018E-3</v>
      </c>
      <c r="F989" s="22"/>
      <c r="G989" s="22"/>
      <c r="H989" s="22"/>
      <c r="I989" s="22"/>
    </row>
    <row r="990" spans="1:10" x14ac:dyDescent="0.3">
      <c r="A990" s="22" t="s">
        <v>444</v>
      </c>
      <c r="B990" s="72">
        <f>INDEX(Region!K:K,MATCH($A990&amp;$A$950,Region!$J:$J,0))</f>
        <v>4.5724796693984403E-2</v>
      </c>
      <c r="C990" s="72">
        <f>INDEX(Region!L:L,MATCH($A990&amp;$A$950,Region!$J:$J,0))</f>
        <v>6.0694092319215198E-3</v>
      </c>
      <c r="D990" s="72">
        <f>INDEX(Region!M:M,MATCH($A990&amp;$A$950,Region!$J:$J,0))</f>
        <v>2.32764427409239E-2</v>
      </c>
      <c r="E990" s="72">
        <f>INDEX(Region!N:N,MATCH($A990&amp;$A$950,Region!$J:$J,0))</f>
        <v>1.5934298209440399E-2</v>
      </c>
      <c r="F990" s="22"/>
      <c r="G990" s="22"/>
      <c r="H990" s="22"/>
      <c r="I990" s="22"/>
    </row>
    <row r="991" spans="1:10" x14ac:dyDescent="0.3">
      <c r="A991" s="22" t="s">
        <v>445</v>
      </c>
      <c r="B991" s="72">
        <f>INDEX(Region!K:K,MATCH($A991&amp;$A$950,Region!$J:$J,0))</f>
        <v>2.5125341587376102E-2</v>
      </c>
      <c r="C991" s="72">
        <f>INDEX(Region!L:L,MATCH($A991&amp;$A$950,Region!$J:$J,0))</f>
        <v>1.19657846531017E-2</v>
      </c>
      <c r="D991" s="72">
        <f>INDEX(Region!M:M,MATCH($A991&amp;$A$950,Region!$J:$J,0))</f>
        <v>5.0549453532457702E-3</v>
      </c>
      <c r="E991" s="72">
        <f>INDEX(Region!N:N,MATCH($A991&amp;$A$950,Region!$J:$J,0))</f>
        <v>6.9480278367625098E-3</v>
      </c>
      <c r="F991" s="22"/>
      <c r="G991" s="22"/>
      <c r="H991" s="22"/>
      <c r="I991" s="22"/>
    </row>
    <row r="992" spans="1:10" x14ac:dyDescent="0.3">
      <c r="A992" s="22" t="s">
        <v>446</v>
      </c>
      <c r="B992" s="72">
        <f>INDEX(Region!K:K,MATCH($A992&amp;$A$950,Region!$J:$J,0))</f>
        <v>0</v>
      </c>
      <c r="C992" s="72">
        <f>INDEX(Region!L:L,MATCH($A992&amp;$A$950,Region!$J:$J,0))</f>
        <v>0</v>
      </c>
      <c r="D992" s="72">
        <f>INDEX(Region!M:M,MATCH($A992&amp;$A$950,Region!$J:$J,0))</f>
        <v>0</v>
      </c>
      <c r="E992" s="72">
        <f>INDEX(Region!N:N,MATCH($A992&amp;$A$950,Region!$J:$J,0))</f>
        <v>0</v>
      </c>
      <c r="F992" s="22"/>
      <c r="G992" s="22"/>
      <c r="H992" s="22"/>
      <c r="I992" s="22"/>
    </row>
    <row r="993" spans="1:10" x14ac:dyDescent="0.3">
      <c r="A993" s="73" t="s">
        <v>447</v>
      </c>
      <c r="B993" s="72">
        <f>INDEX(Region!K:K,MATCH($A993&amp;$A$950,Region!$J:$J,0))</f>
        <v>4.1573886144433601E-2</v>
      </c>
      <c r="C993" s="72">
        <f>INDEX(Region!L:L,MATCH($A993&amp;$A$950,Region!$J:$J,0))</f>
        <v>0.123920981290808</v>
      </c>
      <c r="D993" s="72">
        <f>INDEX(Region!M:M,MATCH($A993&amp;$A$950,Region!$J:$J,0))</f>
        <v>5.9600164053444801E-2</v>
      </c>
      <c r="E993" s="72">
        <f>INDEX(Region!N:N,MATCH($A993&amp;$A$950,Region!$J:$J,0))</f>
        <v>4.0842990035983601E-2</v>
      </c>
      <c r="F993" s="22"/>
      <c r="G993" s="22"/>
      <c r="H993" s="22"/>
      <c r="I993" s="22"/>
    </row>
    <row r="994" spans="1:10" x14ac:dyDescent="0.3">
      <c r="A994" s="67" t="s">
        <v>448</v>
      </c>
      <c r="B994" s="72">
        <f>INDEX(Region!K:K,MATCH($A994&amp;$A$950,Region!$J:$J,0))</f>
        <v>6.5090876089337899E-3</v>
      </c>
      <c r="C994" s="72">
        <f>INDEX(Region!L:L,MATCH($A994&amp;$A$950,Region!$J:$J,0))</f>
        <v>8.3646750975584997E-3</v>
      </c>
      <c r="D994" s="72">
        <f>INDEX(Region!M:M,MATCH($A994&amp;$A$950,Region!$J:$J,0))</f>
        <v>3.9436111701390102E-3</v>
      </c>
      <c r="E994" s="72">
        <f>INDEX(Region!N:N,MATCH($A994&amp;$A$950,Region!$J:$J,0))</f>
        <v>3.4588203132677499E-3</v>
      </c>
      <c r="F994" s="22"/>
      <c r="G994" s="22"/>
      <c r="H994" s="22"/>
      <c r="I994" s="22"/>
    </row>
    <row r="995" spans="1:10" x14ac:dyDescent="0.3">
      <c r="A995" s="67" t="s">
        <v>449</v>
      </c>
      <c r="B995" s="72">
        <f>INDEX(Region!K:K,MATCH($A995&amp;$A$950,Region!$J:$J,0))</f>
        <v>4.4692767387517297E-2</v>
      </c>
      <c r="C995" s="72">
        <f>INDEX(Region!L:L,MATCH($A995&amp;$A$950,Region!$J:$J,0))</f>
        <v>1.98382426941301E-2</v>
      </c>
      <c r="D995" s="72">
        <f>INDEX(Region!M:M,MATCH($A995&amp;$A$950,Region!$J:$J,0))</f>
        <v>5.0552595818514796E-3</v>
      </c>
      <c r="E995" s="72">
        <f>INDEX(Region!N:N,MATCH($A995&amp;$A$950,Region!$J:$J,0))</f>
        <v>1.9018324038089798E-2</v>
      </c>
      <c r="F995" s="22"/>
      <c r="G995" s="22"/>
      <c r="H995" s="22"/>
      <c r="I995" s="22"/>
    </row>
    <row r="996" spans="1:10" x14ac:dyDescent="0.3">
      <c r="A996" s="22" t="s">
        <v>450</v>
      </c>
      <c r="B996" s="72">
        <f>INDEX(Region!K:K,MATCH($A996&amp;$A$950,Region!$J:$J,0))</f>
        <v>8.3799495993342205E-3</v>
      </c>
      <c r="C996" s="72">
        <f>INDEX(Region!L:L,MATCH($A996&amp;$A$950,Region!$J:$J,0))</f>
        <v>7.3174403695232199E-3</v>
      </c>
      <c r="D996" s="72">
        <f>INDEX(Region!M:M,MATCH($A996&amp;$A$950,Region!$J:$J,0))</f>
        <v>1.72671570525235E-3</v>
      </c>
      <c r="E996" s="72">
        <f>INDEX(Region!N:N,MATCH($A996&amp;$A$950,Region!$J:$J,0))</f>
        <v>3.55044419707768E-3</v>
      </c>
      <c r="F996" s="22"/>
      <c r="G996" s="22"/>
      <c r="H996" s="22"/>
      <c r="I996" s="22"/>
    </row>
    <row r="997" spans="1:10" x14ac:dyDescent="0.3">
      <c r="B997" s="22"/>
      <c r="C997" s="22"/>
      <c r="D997" s="22"/>
      <c r="E997" s="22"/>
      <c r="F997" s="22"/>
      <c r="G997" s="22"/>
      <c r="H997" s="22"/>
      <c r="I997" s="22"/>
    </row>
    <row r="998" spans="1:10" x14ac:dyDescent="0.3">
      <c r="F998" s="22"/>
      <c r="G998" s="22"/>
      <c r="H998" s="22"/>
      <c r="I998" s="22"/>
    </row>
    <row r="999" spans="1:10" x14ac:dyDescent="0.3">
      <c r="A999" s="67"/>
      <c r="B999" s="22"/>
      <c r="C999" s="22"/>
      <c r="D999" s="22"/>
      <c r="E999" s="22"/>
      <c r="F999" s="22"/>
      <c r="G999" s="22"/>
      <c r="H999" s="22"/>
      <c r="I999" s="22"/>
    </row>
    <row r="1000" spans="1:10" x14ac:dyDescent="0.3">
      <c r="A1000" s="71" t="s">
        <v>515</v>
      </c>
      <c r="B1000" s="22"/>
      <c r="C1000" s="22"/>
      <c r="D1000" s="22"/>
      <c r="E1000" s="22"/>
      <c r="G1000" s="22"/>
      <c r="H1000" s="22"/>
      <c r="I1000" s="22"/>
      <c r="J1000" s="22"/>
    </row>
    <row r="1001" spans="1:10" s="86" customFormat="1" x14ac:dyDescent="0.3">
      <c r="A1001" s="84"/>
      <c r="B1001" s="84"/>
      <c r="C1001" s="84"/>
      <c r="D1001" s="84"/>
      <c r="E1001" s="84"/>
    </row>
    <row r="1002" spans="1:10" ht="23" x14ac:dyDescent="0.3">
      <c r="B1002" s="85" t="s">
        <v>504</v>
      </c>
      <c r="C1002" s="85" t="s">
        <v>507</v>
      </c>
      <c r="D1002" s="85" t="s">
        <v>505</v>
      </c>
      <c r="E1002" s="85" t="s">
        <v>506</v>
      </c>
      <c r="F1002" s="22"/>
      <c r="G1002" s="22"/>
      <c r="H1002" s="22"/>
      <c r="I1002" s="22"/>
      <c r="J1002" s="22"/>
    </row>
    <row r="1003" spans="1:10" x14ac:dyDescent="0.3">
      <c r="A1003" s="22" t="s">
        <v>432</v>
      </c>
      <c r="B1003" s="72">
        <f>INDEX(Region!K:K,MATCH($A1003&amp;$A$1000,Region!$J:$J,0))</f>
        <v>8.2191780821917804E-2</v>
      </c>
      <c r="C1003" s="72">
        <f>INDEX(Region!L:L,MATCH($A1003&amp;$A$1000,Region!$J:$J,0))</f>
        <v>6.1827956989247299E-2</v>
      </c>
      <c r="D1003" s="72">
        <f>INDEX(Region!M:M,MATCH($A1003&amp;$A$1000,Region!$J:$J,0))</f>
        <v>0.116666666666667</v>
      </c>
      <c r="E1003" s="72">
        <f>INDEX(Region!N:N,MATCH($A1003&amp;$A$1000,Region!$J:$J,0))</f>
        <v>2.96296296296296E-2</v>
      </c>
      <c r="F1003" s="22"/>
      <c r="G1003" s="22"/>
      <c r="H1003" s="22"/>
      <c r="I1003" s="22"/>
    </row>
    <row r="1004" spans="1:10" x14ac:dyDescent="0.3">
      <c r="A1004" s="29" t="s">
        <v>433</v>
      </c>
      <c r="B1004" s="72">
        <f>INDEX(Region!K:K,MATCH($A1004&amp;$A$1000,Region!$J:$J,0))</f>
        <v>0.14383561643835599</v>
      </c>
      <c r="C1004" s="72">
        <f>INDEX(Region!L:L,MATCH($A1004&amp;$A$1000,Region!$J:$J,0))</f>
        <v>0.236559139784946</v>
      </c>
      <c r="D1004" s="72">
        <f>INDEX(Region!M:M,MATCH($A1004&amp;$A$1000,Region!$J:$J,0))</f>
        <v>0.15</v>
      </c>
      <c r="E1004" s="72">
        <f>INDEX(Region!N:N,MATCH($A1004&amp;$A$1000,Region!$J:$J,0))</f>
        <v>0.133333333333333</v>
      </c>
      <c r="F1004" s="22"/>
      <c r="G1004" s="22"/>
      <c r="H1004" s="22"/>
      <c r="I1004" s="22"/>
    </row>
    <row r="1005" spans="1:10" x14ac:dyDescent="0.3">
      <c r="A1005" s="22" t="s">
        <v>434</v>
      </c>
      <c r="B1005" s="72">
        <f>INDEX(Region!K:K,MATCH($A1005&amp;$A$1000,Region!$J:$J,0))</f>
        <v>0.465753424657534</v>
      </c>
      <c r="C1005" s="72">
        <f>INDEX(Region!L:L,MATCH($A1005&amp;$A$1000,Region!$J:$J,0))</f>
        <v>0.44892473118279602</v>
      </c>
      <c r="D1005" s="72">
        <f>INDEX(Region!M:M,MATCH($A1005&amp;$A$1000,Region!$J:$J,0))</f>
        <v>0.25</v>
      </c>
      <c r="E1005" s="72">
        <f>INDEX(Region!N:N,MATCH($A1005&amp;$A$1000,Region!$J:$J,0))</f>
        <v>0.562962962962963</v>
      </c>
      <c r="F1005" s="22"/>
      <c r="G1005" s="22"/>
      <c r="H1005" s="22"/>
      <c r="I1005" s="22"/>
    </row>
    <row r="1006" spans="1:10" x14ac:dyDescent="0.3">
      <c r="A1006" s="22" t="s">
        <v>644</v>
      </c>
      <c r="B1006" s="72">
        <f>INDEX(Region!K:K,MATCH($A1006&amp;$A$1000,Region!$J:$J,0))</f>
        <v>2.7397260273972601E-2</v>
      </c>
      <c r="C1006" s="72">
        <f>INDEX(Region!L:L,MATCH($A1006&amp;$A$1000,Region!$J:$J,0))</f>
        <v>8.8709677419354802E-2</v>
      </c>
      <c r="D1006" s="72">
        <f>INDEX(Region!M:M,MATCH($A1006&amp;$A$1000,Region!$J:$J,0))</f>
        <v>0.133333333333333</v>
      </c>
      <c r="E1006" s="72">
        <f>INDEX(Region!N:N,MATCH($A1006&amp;$A$1000,Region!$J:$J,0))</f>
        <v>3.7037037037037E-2</v>
      </c>
      <c r="F1006" s="22"/>
      <c r="G1006" s="22"/>
      <c r="H1006" s="22"/>
      <c r="I1006" s="22"/>
    </row>
    <row r="1007" spans="1:10" x14ac:dyDescent="0.3">
      <c r="A1007" s="22" t="s">
        <v>436</v>
      </c>
      <c r="B1007" s="72">
        <f>INDEX(Region!K:K,MATCH($A1007&amp;$A$1000,Region!$J:$J,0))</f>
        <v>6.1643835616438401E-2</v>
      </c>
      <c r="C1007" s="72">
        <f>INDEX(Region!L:L,MATCH($A1007&amp;$A$1000,Region!$J:$J,0))</f>
        <v>9.1397849462365593E-2</v>
      </c>
      <c r="D1007" s="72">
        <f>INDEX(Region!M:M,MATCH($A1007&amp;$A$1000,Region!$J:$J,0))</f>
        <v>0.133333333333333</v>
      </c>
      <c r="E1007" s="72">
        <f>INDEX(Region!N:N,MATCH($A1007&amp;$A$1000,Region!$J:$J,0))</f>
        <v>4.4444444444444398E-2</v>
      </c>
      <c r="F1007" s="22"/>
      <c r="G1007" s="22"/>
      <c r="H1007" s="22"/>
      <c r="I1007" s="22"/>
    </row>
    <row r="1008" spans="1:10" x14ac:dyDescent="0.3">
      <c r="A1008" s="22" t="s">
        <v>437</v>
      </c>
      <c r="B1008" s="72">
        <f>INDEX(Region!K:K,MATCH($A1008&amp;$A$1000,Region!$J:$J,0))</f>
        <v>4.1095890410958902E-2</v>
      </c>
      <c r="C1008" s="72">
        <f>INDEX(Region!L:L,MATCH($A1008&amp;$A$1000,Region!$J:$J,0))</f>
        <v>2.68817204301075E-2</v>
      </c>
      <c r="D1008" s="72">
        <f>INDEX(Region!M:M,MATCH($A1008&amp;$A$1000,Region!$J:$J,0))</f>
        <v>6.6666666666666693E-2</v>
      </c>
      <c r="E1008" s="72">
        <f>INDEX(Region!N:N,MATCH($A1008&amp;$A$1000,Region!$J:$J,0))</f>
        <v>3.7037037037037E-2</v>
      </c>
      <c r="F1008" s="22"/>
      <c r="G1008" s="22"/>
      <c r="H1008" s="22"/>
      <c r="I1008" s="22"/>
    </row>
    <row r="1009" spans="1:9" x14ac:dyDescent="0.3">
      <c r="A1009" s="22" t="s">
        <v>438</v>
      </c>
      <c r="B1009" s="72">
        <f>INDEX(Region!K:K,MATCH($A1009&amp;$A$1000,Region!$J:$J,0))</f>
        <v>0.26027397260273999</v>
      </c>
      <c r="C1009" s="72">
        <f>INDEX(Region!L:L,MATCH($A1009&amp;$A$1000,Region!$J:$J,0))</f>
        <v>0.18010752688171999</v>
      </c>
      <c r="D1009" s="72">
        <f>INDEX(Region!M:M,MATCH($A1009&amp;$A$1000,Region!$J:$J,0))</f>
        <v>0.133333333333333</v>
      </c>
      <c r="E1009" s="72">
        <f>INDEX(Region!N:N,MATCH($A1009&amp;$A$1000,Region!$J:$J,0))</f>
        <v>0.17777777777777801</v>
      </c>
      <c r="F1009" s="22"/>
      <c r="G1009" s="22"/>
      <c r="H1009" s="22"/>
      <c r="I1009" s="22"/>
    </row>
    <row r="1010" spans="1:9" x14ac:dyDescent="0.3">
      <c r="A1010" s="22" t="s">
        <v>439</v>
      </c>
      <c r="B1010" s="72">
        <f>INDEX(Region!K:K,MATCH($A1010&amp;$A$1000,Region!$J:$J,0))</f>
        <v>0.15753424657534201</v>
      </c>
      <c r="C1010" s="72">
        <f>INDEX(Region!L:L,MATCH($A1010&amp;$A$1000,Region!$J:$J,0))</f>
        <v>0.31451612903225801</v>
      </c>
      <c r="D1010" s="72">
        <f>INDEX(Region!M:M,MATCH($A1010&amp;$A$1000,Region!$J:$J,0))</f>
        <v>0.7</v>
      </c>
      <c r="E1010" s="72">
        <f>INDEX(Region!N:N,MATCH($A1010&amp;$A$1000,Region!$J:$J,0))</f>
        <v>0.18518518518518501</v>
      </c>
      <c r="F1010" s="22"/>
      <c r="G1010" s="22"/>
      <c r="H1010" s="22"/>
      <c r="I1010" s="22"/>
    </row>
    <row r="1011" spans="1:9" x14ac:dyDescent="0.3">
      <c r="A1011" s="22" t="s">
        <v>440</v>
      </c>
      <c r="B1011" s="72">
        <f>INDEX(Region!K:K,MATCH($A1011&amp;$A$1000,Region!$J:$J,0))</f>
        <v>3.42465753424658E-2</v>
      </c>
      <c r="C1011" s="72">
        <f>INDEX(Region!L:L,MATCH($A1011&amp;$A$1000,Region!$J:$J,0))</f>
        <v>9.4086021505376302E-2</v>
      </c>
      <c r="D1011" s="72">
        <f>INDEX(Region!M:M,MATCH($A1011&amp;$A$1000,Region!$J:$J,0))</f>
        <v>3.3333333333333298E-2</v>
      </c>
      <c r="E1011" s="72">
        <f>INDEX(Region!N:N,MATCH($A1011&amp;$A$1000,Region!$J:$J,0))</f>
        <v>7.4074074074074103E-3</v>
      </c>
      <c r="F1011" s="22"/>
      <c r="G1011" s="22"/>
      <c r="H1011" s="22"/>
      <c r="I1011" s="22"/>
    </row>
    <row r="1012" spans="1:9" x14ac:dyDescent="0.3">
      <c r="A1012" s="22" t="s">
        <v>441</v>
      </c>
      <c r="B1012" s="72">
        <f>INDEX(Region!K:K,MATCH($A1012&amp;$A$1000,Region!$J:$J,0))</f>
        <v>0</v>
      </c>
      <c r="C1012" s="72">
        <f>INDEX(Region!L:L,MATCH($A1012&amp;$A$1000,Region!$J:$J,0))</f>
        <v>2.6881720430107499E-3</v>
      </c>
      <c r="D1012" s="72">
        <f>INDEX(Region!M:M,MATCH($A1012&amp;$A$1000,Region!$J:$J,0))</f>
        <v>0</v>
      </c>
      <c r="E1012" s="72">
        <f>INDEX(Region!N:N,MATCH($A1012&amp;$A$1000,Region!$J:$J,0))</f>
        <v>0</v>
      </c>
      <c r="F1012" s="22"/>
      <c r="G1012" s="22"/>
      <c r="H1012" s="22"/>
      <c r="I1012" s="22"/>
    </row>
    <row r="1013" spans="1:9" x14ac:dyDescent="0.3">
      <c r="A1013" s="22" t="s">
        <v>442</v>
      </c>
      <c r="B1013" s="72">
        <f>INDEX(Region!K:K,MATCH($A1013&amp;$A$1000,Region!$J:$J,0))</f>
        <v>0</v>
      </c>
      <c r="C1013" s="72">
        <f>INDEX(Region!L:L,MATCH($A1013&amp;$A$1000,Region!$J:$J,0))</f>
        <v>1.11022302462516E-16</v>
      </c>
      <c r="D1013" s="72">
        <f>INDEX(Region!M:M,MATCH($A1013&amp;$A$1000,Region!$J:$J,0))</f>
        <v>0</v>
      </c>
      <c r="E1013" s="72">
        <f>INDEX(Region!N:N,MATCH($A1013&amp;$A$1000,Region!$J:$J,0))</f>
        <v>0</v>
      </c>
      <c r="F1013" s="22"/>
      <c r="G1013" s="22"/>
      <c r="H1013" s="22"/>
      <c r="I1013" s="22"/>
    </row>
    <row r="1014" spans="1:9" x14ac:dyDescent="0.3">
      <c r="A1014" s="22" t="s">
        <v>443</v>
      </c>
      <c r="B1014" s="72">
        <f>INDEX(Region!K:K,MATCH($A1014&amp;$A$1000,Region!$J:$J,0))</f>
        <v>6.8493150684931503E-2</v>
      </c>
      <c r="C1014" s="72">
        <f>INDEX(Region!L:L,MATCH($A1014&amp;$A$1000,Region!$J:$J,0))</f>
        <v>8.8709677419354802E-2</v>
      </c>
      <c r="D1014" s="72">
        <f>INDEX(Region!M:M,MATCH($A1014&amp;$A$1000,Region!$J:$J,0))</f>
        <v>0</v>
      </c>
      <c r="E1014" s="72">
        <f>INDEX(Region!N:N,MATCH($A1014&amp;$A$1000,Region!$J:$J,0))</f>
        <v>1.48148148148148E-2</v>
      </c>
      <c r="F1014" s="22"/>
      <c r="G1014" s="22"/>
      <c r="H1014" s="22"/>
      <c r="I1014" s="22"/>
    </row>
    <row r="1015" spans="1:9" x14ac:dyDescent="0.3">
      <c r="A1015" s="22" t="s">
        <v>444</v>
      </c>
      <c r="B1015" s="72">
        <f>INDEX(Region!K:K,MATCH($A1015&amp;$A$1000,Region!$J:$J,0))</f>
        <v>0</v>
      </c>
      <c r="C1015" s="72">
        <f>INDEX(Region!L:L,MATCH($A1015&amp;$A$1000,Region!$J:$J,0))</f>
        <v>2.6881720430107499E-3</v>
      </c>
      <c r="D1015" s="72">
        <f>INDEX(Region!M:M,MATCH($A1015&amp;$A$1000,Region!$J:$J,0))</f>
        <v>0</v>
      </c>
      <c r="E1015" s="72">
        <f>INDEX(Region!N:N,MATCH($A1015&amp;$A$1000,Region!$J:$J,0))</f>
        <v>0</v>
      </c>
      <c r="F1015" s="22"/>
      <c r="G1015" s="22"/>
      <c r="H1015" s="22"/>
      <c r="I1015" s="22"/>
    </row>
    <row r="1016" spans="1:9" x14ac:dyDescent="0.3">
      <c r="A1016" s="22" t="s">
        <v>445</v>
      </c>
      <c r="B1016" s="72">
        <f>INDEX(Region!K:K,MATCH($A1016&amp;$A$1000,Region!$J:$J,0))</f>
        <v>1.3698630136986301E-2</v>
      </c>
      <c r="C1016" s="72">
        <f>INDEX(Region!L:L,MATCH($A1016&amp;$A$1000,Region!$J:$J,0))</f>
        <v>1.6129032258064498E-2</v>
      </c>
      <c r="D1016" s="72">
        <f>INDEX(Region!M:M,MATCH($A1016&amp;$A$1000,Region!$J:$J,0))</f>
        <v>0</v>
      </c>
      <c r="E1016" s="72">
        <f>INDEX(Region!N:N,MATCH($A1016&amp;$A$1000,Region!$J:$J,0))</f>
        <v>2.96296296296296E-2</v>
      </c>
      <c r="F1016" s="22"/>
      <c r="G1016" s="22"/>
      <c r="H1016" s="22"/>
      <c r="I1016" s="22"/>
    </row>
    <row r="1017" spans="1:9" x14ac:dyDescent="0.3">
      <c r="A1017" s="22" t="s">
        <v>446</v>
      </c>
      <c r="B1017" s="72">
        <f>INDEX(Region!K:K,MATCH($A1017&amp;$A$1000,Region!$J:$J,0))</f>
        <v>6.8493150684931503E-3</v>
      </c>
      <c r="C1017" s="72">
        <f>INDEX(Region!L:L,MATCH($A1017&amp;$A$1000,Region!$J:$J,0))</f>
        <v>0.118279569892473</v>
      </c>
      <c r="D1017" s="72">
        <f>INDEX(Region!M:M,MATCH($A1017&amp;$A$1000,Region!$J:$J,0))</f>
        <v>6.6666666666666693E-2</v>
      </c>
      <c r="E1017" s="72">
        <f>INDEX(Region!N:N,MATCH($A1017&amp;$A$1000,Region!$J:$J,0))</f>
        <v>1.48148148148148E-2</v>
      </c>
      <c r="F1017" s="22"/>
      <c r="G1017" s="22"/>
      <c r="H1017" s="22"/>
      <c r="I1017" s="22"/>
    </row>
    <row r="1018" spans="1:9" x14ac:dyDescent="0.3">
      <c r="A1018" s="73" t="s">
        <v>447</v>
      </c>
      <c r="B1018" s="72">
        <f>INDEX(Region!K:K,MATCH($A1018&amp;$A$1000,Region!$J:$J,0))</f>
        <v>0.22602739726027399</v>
      </c>
      <c r="C1018" s="72">
        <f>INDEX(Region!L:L,MATCH($A1018&amp;$A$1000,Region!$J:$J,0))</f>
        <v>0.19354838709677399</v>
      </c>
      <c r="D1018" s="72">
        <f>INDEX(Region!M:M,MATCH($A1018&amp;$A$1000,Region!$J:$J,0))</f>
        <v>8.3333333333333301E-2</v>
      </c>
      <c r="E1018" s="72">
        <f>INDEX(Region!N:N,MATCH($A1018&amp;$A$1000,Region!$J:$J,0))</f>
        <v>0.133333333333333</v>
      </c>
      <c r="F1018" s="22"/>
      <c r="G1018" s="22"/>
      <c r="H1018" s="22"/>
      <c r="I1018" s="22"/>
    </row>
    <row r="1019" spans="1:9" x14ac:dyDescent="0.3">
      <c r="A1019" s="67" t="s">
        <v>448</v>
      </c>
      <c r="B1019" s="72">
        <f>INDEX(Region!K:K,MATCH($A1019&amp;$A$1000,Region!$J:$J,0))</f>
        <v>0</v>
      </c>
      <c r="C1019" s="72">
        <f>INDEX(Region!L:L,MATCH($A1019&amp;$A$1000,Region!$J:$J,0))</f>
        <v>2.6881720430107499E-3</v>
      </c>
      <c r="D1019" s="72">
        <f>INDEX(Region!M:M,MATCH($A1019&amp;$A$1000,Region!$J:$J,0))</f>
        <v>0.05</v>
      </c>
      <c r="E1019" s="72">
        <f>INDEX(Region!N:N,MATCH($A1019&amp;$A$1000,Region!$J:$J,0))</f>
        <v>0</v>
      </c>
      <c r="F1019" s="22"/>
      <c r="G1019" s="22"/>
      <c r="H1019" s="22"/>
      <c r="I1019" s="22"/>
    </row>
    <row r="1020" spans="1:9" x14ac:dyDescent="0.3">
      <c r="A1020" s="67" t="s">
        <v>449</v>
      </c>
      <c r="B1020" s="72">
        <f>INDEX(Region!K:K,MATCH($A1020&amp;$A$1000,Region!$J:$J,0))</f>
        <v>6.8493150684931503E-2</v>
      </c>
      <c r="C1020" s="72">
        <f>INDEX(Region!L:L,MATCH($A1020&amp;$A$1000,Region!$J:$J,0))</f>
        <v>1.0752688172042999E-2</v>
      </c>
      <c r="D1020" s="72">
        <f>INDEX(Region!M:M,MATCH($A1020&amp;$A$1000,Region!$J:$J,0))</f>
        <v>0</v>
      </c>
      <c r="E1020" s="72">
        <f>INDEX(Region!N:N,MATCH($A1020&amp;$A$1000,Region!$J:$J,0))</f>
        <v>0.19259259259259301</v>
      </c>
      <c r="F1020" s="22"/>
      <c r="G1020" s="22"/>
      <c r="H1020" s="22"/>
      <c r="I1020" s="22"/>
    </row>
    <row r="1021" spans="1:9" x14ac:dyDescent="0.3">
      <c r="A1021" s="22" t="s">
        <v>450</v>
      </c>
      <c r="B1021" s="72">
        <f>INDEX(Region!K:K,MATCH($A1021&amp;$A$1000,Region!$J:$J,0))</f>
        <v>0</v>
      </c>
      <c r="C1021" s="72">
        <f>INDEX(Region!L:L,MATCH($A1021&amp;$A$1000,Region!$J:$J,0))</f>
        <v>8.0645161290322596E-3</v>
      </c>
      <c r="D1021" s="72">
        <f>INDEX(Region!M:M,MATCH($A1021&amp;$A$1000,Region!$J:$J,0))</f>
        <v>0</v>
      </c>
      <c r="E1021" s="72">
        <f>INDEX(Region!N:N,MATCH($A1021&amp;$A$1000,Region!$J:$J,0))</f>
        <v>7.4074074074074103E-3</v>
      </c>
      <c r="F1021" s="22"/>
      <c r="G1021" s="22"/>
      <c r="H1021" s="22"/>
      <c r="I1021" s="22"/>
    </row>
    <row r="1022" spans="1:9" x14ac:dyDescent="0.3">
      <c r="B1022" s="22"/>
      <c r="C1022" s="22"/>
      <c r="D1022" s="22"/>
      <c r="E1022" s="22"/>
      <c r="F1022" s="22"/>
      <c r="G1022" s="22"/>
      <c r="H1022" s="22"/>
      <c r="I1022" s="22"/>
    </row>
    <row r="1023" spans="1:9" x14ac:dyDescent="0.3">
      <c r="B1023" s="22"/>
      <c r="C1023" s="22"/>
      <c r="D1023" s="22"/>
      <c r="E1023" s="22"/>
      <c r="F1023" s="22"/>
      <c r="G1023" s="22"/>
      <c r="H1023" s="22"/>
      <c r="I1023" s="22"/>
    </row>
    <row r="1024" spans="1:9" x14ac:dyDescent="0.3">
      <c r="B1024" s="22"/>
      <c r="C1024" s="22"/>
      <c r="D1024" s="22"/>
      <c r="E1024" s="22"/>
      <c r="F1024" s="22"/>
      <c r="G1024" s="22"/>
      <c r="H1024" s="22"/>
      <c r="I1024" s="22"/>
    </row>
    <row r="1025" spans="1:10" x14ac:dyDescent="0.3">
      <c r="A1025" s="20" t="s">
        <v>781</v>
      </c>
      <c r="B1025" s="22"/>
      <c r="C1025" s="22"/>
      <c r="D1025" s="22"/>
      <c r="E1025" s="22"/>
      <c r="F1025" s="22"/>
      <c r="G1025" s="22"/>
      <c r="H1025" s="22"/>
      <c r="I1025" s="22"/>
      <c r="J1025" s="22"/>
    </row>
    <row r="1026" spans="1:10" x14ac:dyDescent="0.3">
      <c r="A1026" s="21" t="s">
        <v>509</v>
      </c>
      <c r="B1026" s="22"/>
      <c r="C1026" s="22"/>
      <c r="D1026" s="22"/>
      <c r="E1026" s="22"/>
      <c r="F1026" s="22"/>
      <c r="G1026" s="22"/>
      <c r="H1026" s="22"/>
      <c r="I1026" s="22"/>
      <c r="J1026" s="22"/>
    </row>
    <row r="1027" spans="1:10" ht="23" x14ac:dyDescent="0.3">
      <c r="B1027" s="85" t="s">
        <v>504</v>
      </c>
      <c r="C1027" s="85" t="s">
        <v>507</v>
      </c>
      <c r="D1027" s="85" t="s">
        <v>505</v>
      </c>
      <c r="E1027" s="85" t="s">
        <v>506</v>
      </c>
      <c r="F1027" s="22"/>
      <c r="G1027" s="22"/>
      <c r="H1027" s="22"/>
      <c r="I1027" s="22"/>
      <c r="J1027" s="22"/>
    </row>
    <row r="1028" spans="1:10" x14ac:dyDescent="0.3">
      <c r="A1028" s="22" t="s">
        <v>782</v>
      </c>
      <c r="B1028" s="72">
        <f>INDEX(Region!K:K,MATCH($A1028&amp;$A$1026,Region!$J:$J,0))</f>
        <v>0.87984895369164795</v>
      </c>
      <c r="C1028" s="72">
        <f>INDEX(Region!L:L,MATCH($A1028&amp;$A$1026,Region!$J:$J,0))</f>
        <v>0.924225507468728</v>
      </c>
      <c r="D1028" s="72">
        <f>INDEX(Region!M:M,MATCH($A1028&amp;$A$1026,Region!$J:$J,0))</f>
        <v>0.92014834312962901</v>
      </c>
      <c r="E1028" s="72">
        <f>INDEX(Region!N:N,MATCH($A1028&amp;$A$1026,Region!$J:$J,0))</f>
        <v>0.96242131536063702</v>
      </c>
      <c r="F1028" s="22"/>
      <c r="G1028" s="22"/>
      <c r="H1028" s="22"/>
      <c r="I1028" s="22"/>
      <c r="J1028" s="22"/>
    </row>
    <row r="1029" spans="1:10" x14ac:dyDescent="0.3">
      <c r="A1029" s="22" t="s">
        <v>796</v>
      </c>
      <c r="B1029" s="72">
        <f>INDEX(Region!K:K,MATCH($A1029&amp;$A$1026,Region!$J:$J,0))</f>
        <v>0</v>
      </c>
      <c r="C1029" s="72">
        <f>INDEX(Region!L:L,MATCH($A1029&amp;$A$1026,Region!$J:$J,0))</f>
        <v>9.58370095884672E-4</v>
      </c>
      <c r="D1029" s="72">
        <f>INDEX(Region!M:M,MATCH($A1029&amp;$A$1026,Region!$J:$J,0))</f>
        <v>9.3826277668556995E-4</v>
      </c>
      <c r="E1029" s="72">
        <f>INDEX(Region!N:N,MATCH($A1029&amp;$A$1026,Region!$J:$J,0))</f>
        <v>0</v>
      </c>
      <c r="F1029" s="22"/>
      <c r="G1029" s="22"/>
      <c r="H1029" s="22"/>
      <c r="I1029" s="22"/>
      <c r="J1029" s="22"/>
    </row>
    <row r="1030" spans="1:10" x14ac:dyDescent="0.3">
      <c r="A1030" s="22" t="s">
        <v>789</v>
      </c>
      <c r="B1030" s="72">
        <f>INDEX(Region!K:K,MATCH($A1030&amp;$A$1026,Region!$J:$J,0))</f>
        <v>7.0824814952087601E-3</v>
      </c>
      <c r="C1030" s="72">
        <f>INDEX(Region!L:L,MATCH($A1030&amp;$A$1026,Region!$J:$J,0))</f>
        <v>1.68097099410707E-2</v>
      </c>
      <c r="D1030" s="72">
        <f>INDEX(Region!M:M,MATCH($A1030&amp;$A$1026,Region!$J:$J,0))</f>
        <v>1.9796239346474901E-2</v>
      </c>
      <c r="E1030" s="72">
        <f>INDEX(Region!N:N,MATCH($A1030&amp;$A$1026,Region!$J:$J,0))</f>
        <v>1.64292032209911E-2</v>
      </c>
      <c r="F1030" s="22"/>
      <c r="G1030" s="22"/>
      <c r="H1030" s="22"/>
      <c r="I1030" s="22"/>
      <c r="J1030" s="22"/>
    </row>
    <row r="1031" spans="1:10" x14ac:dyDescent="0.3">
      <c r="A1031" s="22" t="s">
        <v>788</v>
      </c>
      <c r="B1031" s="72">
        <f>INDEX(Region!K:K,MATCH($A1031&amp;$A$1026,Region!$J:$J,0))</f>
        <v>0.306243391563292</v>
      </c>
      <c r="C1031" s="72">
        <f>INDEX(Region!L:L,MATCH($A1031&amp;$A$1026,Region!$J:$J,0))</f>
        <v>0.20436352258639001</v>
      </c>
      <c r="D1031" s="72">
        <f>INDEX(Region!M:M,MATCH($A1031&amp;$A$1026,Region!$J:$J,0))</f>
        <v>0.27399863761347498</v>
      </c>
      <c r="E1031" s="72">
        <f>INDEX(Region!N:N,MATCH($A1031&amp;$A$1026,Region!$J:$J,0))</f>
        <v>0.16656394264264399</v>
      </c>
      <c r="F1031" s="22"/>
      <c r="G1031" s="22"/>
      <c r="H1031" s="22"/>
      <c r="I1031" s="22"/>
      <c r="J1031" s="22"/>
    </row>
    <row r="1032" spans="1:10" x14ac:dyDescent="0.3">
      <c r="A1032" s="22" t="s">
        <v>787</v>
      </c>
      <c r="B1032" s="72">
        <f>INDEX(Region!K:K,MATCH($A1032&amp;$A$1026,Region!$J:$J,0))</f>
        <v>2.7418009943803502E-4</v>
      </c>
      <c r="C1032" s="72">
        <f>INDEX(Region!L:L,MATCH($A1032&amp;$A$1026,Region!$J:$J,0))</f>
        <v>6.77308439868669E-3</v>
      </c>
      <c r="D1032" s="72">
        <f>INDEX(Region!M:M,MATCH($A1032&amp;$A$1026,Region!$J:$J,0))</f>
        <v>3.3956444424631002E-3</v>
      </c>
      <c r="E1032" s="72">
        <f>INDEX(Region!N:N,MATCH($A1032&amp;$A$1026,Region!$J:$J,0))</f>
        <v>0</v>
      </c>
      <c r="F1032" s="22"/>
      <c r="G1032" s="22"/>
      <c r="H1032" s="22"/>
      <c r="I1032" s="22"/>
      <c r="J1032" s="22"/>
    </row>
    <row r="1033" spans="1:10" x14ac:dyDescent="0.3">
      <c r="A1033" s="22" t="s">
        <v>792</v>
      </c>
      <c r="B1033" s="72">
        <f>INDEX(Region!K:K,MATCH($A1033&amp;$A$1026,Region!$J:$J,0))</f>
        <v>1.16903116850205E-2</v>
      </c>
      <c r="C1033" s="72">
        <f>INDEX(Region!L:L,MATCH($A1033&amp;$A$1026,Region!$J:$J,0))</f>
        <v>6.3413767104287602E-3</v>
      </c>
      <c r="D1033" s="72">
        <f>INDEX(Region!M:M,MATCH($A1033&amp;$A$1026,Region!$J:$J,0))</f>
        <v>1.6406579653589801E-2</v>
      </c>
      <c r="E1033" s="72">
        <f>INDEX(Region!N:N,MATCH($A1033&amp;$A$1026,Region!$J:$J,0))</f>
        <v>1.4519962236670301E-3</v>
      </c>
      <c r="F1033" s="22"/>
      <c r="G1033" s="22"/>
      <c r="H1033" s="22"/>
      <c r="I1033" s="22"/>
      <c r="J1033" s="22"/>
    </row>
    <row r="1034" spans="1:10" x14ac:dyDescent="0.3">
      <c r="A1034" s="22" t="s">
        <v>784</v>
      </c>
      <c r="B1034" s="72">
        <f>INDEX(Region!K:K,MATCH($A1034&amp;$A$1026,Region!$J:$J,0))</f>
        <v>1.0020801733987999E-3</v>
      </c>
      <c r="C1034" s="72">
        <f>INDEX(Region!L:L,MATCH($A1034&amp;$A$1026,Region!$J:$J,0))</f>
        <v>1.7234158639384701E-3</v>
      </c>
      <c r="D1034" s="72">
        <f>INDEX(Region!M:M,MATCH($A1034&amp;$A$1026,Region!$J:$J,0))</f>
        <v>1.5889470242442499E-3</v>
      </c>
      <c r="E1034" s="72">
        <f>INDEX(Region!N:N,MATCH($A1034&amp;$A$1026,Region!$J:$J,0))</f>
        <v>0</v>
      </c>
      <c r="F1034" s="22"/>
      <c r="G1034" s="22"/>
      <c r="H1034" s="22"/>
      <c r="I1034" s="22"/>
      <c r="J1034" s="22"/>
    </row>
    <row r="1035" spans="1:10" x14ac:dyDescent="0.3">
      <c r="A1035" s="22" t="s">
        <v>783</v>
      </c>
      <c r="B1035" s="72">
        <f>INDEX(Region!K:K,MATCH($A1035&amp;$A$1026,Region!$J:$J,0))</f>
        <v>1.6102869973031E-3</v>
      </c>
      <c r="C1035" s="72">
        <f>INDEX(Region!L:L,MATCH($A1035&amp;$A$1026,Region!$J:$J,0))</f>
        <v>8.8492730373188402E-4</v>
      </c>
      <c r="D1035" s="72">
        <f>INDEX(Region!M:M,MATCH($A1035&amp;$A$1026,Region!$J:$J,0))</f>
        <v>0</v>
      </c>
      <c r="E1035" s="72">
        <f>INDEX(Region!N:N,MATCH($A1035&amp;$A$1026,Region!$J:$J,0))</f>
        <v>0</v>
      </c>
      <c r="F1035" s="22"/>
      <c r="G1035" s="22"/>
      <c r="H1035" s="22"/>
      <c r="I1035" s="22"/>
      <c r="J1035" s="22"/>
    </row>
    <row r="1036" spans="1:10" x14ac:dyDescent="0.3">
      <c r="A1036" s="22" t="s">
        <v>794</v>
      </c>
      <c r="B1036" s="72">
        <f>INDEX(Region!K:K,MATCH($A1036&amp;$A$1026,Region!$J:$J,0))</f>
        <v>5.4836019887606895E-4</v>
      </c>
      <c r="C1036" s="72">
        <f>INDEX(Region!L:L,MATCH($A1036&amp;$A$1026,Region!$J:$J,0))</f>
        <v>3.9968676780482499E-4</v>
      </c>
      <c r="D1036" s="72">
        <f>INDEX(Region!M:M,MATCH($A1036&amp;$A$1026,Region!$J:$J,0))</f>
        <v>1.3976429549482699E-3</v>
      </c>
      <c r="E1036" s="72">
        <f>INDEX(Region!N:N,MATCH($A1036&amp;$A$1026,Region!$J:$J,0))</f>
        <v>0</v>
      </c>
      <c r="F1036" s="22"/>
      <c r="G1036" s="22"/>
      <c r="H1036" s="22"/>
      <c r="I1036" s="22"/>
      <c r="J1036" s="22"/>
    </row>
    <row r="1037" spans="1:10" x14ac:dyDescent="0.3">
      <c r="A1037" s="22" t="s">
        <v>797</v>
      </c>
      <c r="B1037" s="72">
        <f>INDEX(Region!K:K,MATCH($A1037&amp;$A$1026,Region!$J:$J,0))</f>
        <v>8.6669379494764606E-3</v>
      </c>
      <c r="C1037" s="72">
        <f>INDEX(Region!L:L,MATCH($A1037&amp;$A$1026,Region!$J:$J,0))</f>
        <v>0</v>
      </c>
      <c r="D1037" s="72">
        <f>INDEX(Region!M:M,MATCH($A1037&amp;$A$1026,Region!$J:$J,0))</f>
        <v>1.5889470242442499E-3</v>
      </c>
      <c r="E1037" s="72">
        <f>INDEX(Region!N:N,MATCH($A1037&amp;$A$1026,Region!$J:$J,0))</f>
        <v>0</v>
      </c>
      <c r="F1037" s="22"/>
      <c r="G1037" s="22"/>
      <c r="H1037" s="22"/>
      <c r="I1037" s="22"/>
      <c r="J1037" s="22"/>
    </row>
    <row r="1038" spans="1:10" x14ac:dyDescent="0.3">
      <c r="A1038" s="22" t="s">
        <v>799</v>
      </c>
      <c r="B1038" s="72">
        <f>INDEX(Region!K:K,MATCH($A1038&amp;$A$1026,Region!$J:$J,0))</f>
        <v>6.6036016782385996E-3</v>
      </c>
      <c r="C1038" s="72">
        <f>INDEX(Region!L:L,MATCH($A1038&amp;$A$1026,Region!$J:$J,0))</f>
        <v>9.58370095884672E-4</v>
      </c>
      <c r="D1038" s="72">
        <f>INDEX(Region!M:M,MATCH($A1038&amp;$A$1026,Region!$J:$J,0))</f>
        <v>4.6230581418356797E-3</v>
      </c>
      <c r="E1038" s="72">
        <f>INDEX(Region!N:N,MATCH($A1038&amp;$A$1026,Region!$J:$J,0))</f>
        <v>2.1831810184608801E-3</v>
      </c>
      <c r="F1038" s="22"/>
      <c r="G1038" s="22"/>
      <c r="H1038" s="22"/>
      <c r="I1038" s="22"/>
      <c r="J1038" s="22"/>
    </row>
    <row r="1039" spans="1:10" x14ac:dyDescent="0.3">
      <c r="A1039" s="22" t="s">
        <v>785</v>
      </c>
      <c r="B1039" s="72">
        <f>INDEX(Region!K:K,MATCH($A1039&amp;$A$1026,Region!$J:$J,0))</f>
        <v>9.42233548370565E-4</v>
      </c>
      <c r="C1039" s="72">
        <f>INDEX(Region!L:L,MATCH($A1039&amp;$A$1026,Region!$J:$J,0))</f>
        <v>0</v>
      </c>
      <c r="D1039" s="72">
        <f>INDEX(Region!M:M,MATCH($A1039&amp;$A$1026,Region!$J:$J,0))</f>
        <v>6.87415458592144E-4</v>
      </c>
      <c r="E1039" s="72">
        <f>INDEX(Region!N:N,MATCH($A1039&amp;$A$1026,Region!$J:$J,0))</f>
        <v>3.3404904761464701E-3</v>
      </c>
      <c r="F1039" s="22"/>
      <c r="G1039" s="22"/>
      <c r="H1039" s="22"/>
      <c r="I1039" s="22"/>
      <c r="J1039" s="22"/>
    </row>
    <row r="1040" spans="1:10" x14ac:dyDescent="0.3">
      <c r="A1040" s="22" t="s">
        <v>800</v>
      </c>
      <c r="B1040" s="72">
        <f>INDEX(Region!K:K,MATCH($A1040&amp;$A$1026,Region!$J:$J,0))</f>
        <v>4.3167031476992104E-3</v>
      </c>
      <c r="C1040" s="72">
        <f>INDEX(Region!L:L,MATCH($A1040&amp;$A$1026,Region!$J:$J,0))</f>
        <v>1.5300915361075901E-3</v>
      </c>
      <c r="D1040" s="72">
        <f>INDEX(Region!M:M,MATCH($A1040&amp;$A$1026,Region!$J:$J,0))</f>
        <v>6.5049865703977099E-3</v>
      </c>
      <c r="E1040" s="72">
        <f>INDEX(Region!N:N,MATCH($A1040&amp;$A$1026,Region!$J:$J,0))</f>
        <v>8.3056739920904493E-3</v>
      </c>
      <c r="F1040" s="22"/>
      <c r="G1040" s="22"/>
      <c r="H1040" s="22"/>
      <c r="I1040" s="22"/>
      <c r="J1040" s="22"/>
    </row>
    <row r="1041" spans="1:10" x14ac:dyDescent="0.3">
      <c r="A1041" s="22" t="s">
        <v>793</v>
      </c>
      <c r="B1041" s="72">
        <f>INDEX(Region!K:K,MATCH($A1041&amp;$A$1026,Region!$J:$J,0))</f>
        <v>1.70433597699732E-3</v>
      </c>
      <c r="C1041" s="72">
        <f>INDEX(Region!L:L,MATCH($A1041&amp;$A$1026,Region!$J:$J,0))</f>
        <v>0</v>
      </c>
      <c r="D1041" s="72">
        <f>INDEX(Region!M:M,MATCH($A1041&amp;$A$1026,Region!$J:$J,0))</f>
        <v>0</v>
      </c>
      <c r="E1041" s="72">
        <f>INDEX(Region!N:N,MATCH($A1041&amp;$A$1026,Region!$J:$J,0))</f>
        <v>3.3897300691360099E-3</v>
      </c>
      <c r="F1041" s="22"/>
      <c r="G1041" s="22"/>
      <c r="H1041" s="22"/>
      <c r="I1041" s="22"/>
      <c r="J1041" s="22"/>
    </row>
    <row r="1042" spans="1:10" x14ac:dyDescent="0.3">
      <c r="A1042" s="22" t="s">
        <v>798</v>
      </c>
      <c r="B1042" s="72">
        <f>INDEX(Region!K:K,MATCH($A1042&amp;$A$1026,Region!$J:$J,0))</f>
        <v>3.40867195399465E-3</v>
      </c>
      <c r="C1042" s="72">
        <f>INDEX(Region!L:L,MATCH($A1042&amp;$A$1026,Region!$J:$J,0))</f>
        <v>8.7772929977948102E-4</v>
      </c>
      <c r="D1042" s="72">
        <f>INDEX(Region!M:M,MATCH($A1042&amp;$A$1026,Region!$J:$J,0))</f>
        <v>0</v>
      </c>
      <c r="E1042" s="72">
        <f>INDEX(Region!N:N,MATCH($A1042&amp;$A$1026,Region!$J:$J,0))</f>
        <v>0</v>
      </c>
      <c r="F1042" s="22"/>
      <c r="G1042" s="22"/>
      <c r="H1042" s="22"/>
      <c r="I1042" s="22"/>
      <c r="J1042" s="22"/>
    </row>
    <row r="1043" spans="1:10" x14ac:dyDescent="0.3">
      <c r="A1043" s="22" t="s">
        <v>795</v>
      </c>
      <c r="B1043" s="72">
        <f>INDEX(Region!K:K,MATCH($A1043&amp;$A$1026,Region!$J:$J,0))</f>
        <v>7.5011250950642004E-3</v>
      </c>
      <c r="C1043" s="72">
        <f>INDEX(Region!L:L,MATCH($A1043&amp;$A$1026,Region!$J:$J,0))</f>
        <v>0</v>
      </c>
      <c r="D1043" s="72">
        <f>INDEX(Region!M:M,MATCH($A1043&amp;$A$1026,Region!$J:$J,0))</f>
        <v>0</v>
      </c>
      <c r="E1043" s="72">
        <f>INDEX(Region!N:N,MATCH($A1043&amp;$A$1026,Region!$J:$J,0))</f>
        <v>4.0892337002503398E-3</v>
      </c>
      <c r="F1043" s="22"/>
      <c r="G1043" s="22"/>
      <c r="H1043" s="22"/>
      <c r="I1043" s="22"/>
      <c r="J1043" s="22"/>
    </row>
    <row r="1044" spans="1:10" x14ac:dyDescent="0.3">
      <c r="A1044" s="22" t="s">
        <v>791</v>
      </c>
      <c r="B1044" s="72">
        <f>INDEX(Region!K:K,MATCH($A1044&amp;$A$1026,Region!$J:$J,0))</f>
        <v>3.6320314806263902E-2</v>
      </c>
      <c r="C1044" s="72">
        <f>INDEX(Region!L:L,MATCH($A1044&amp;$A$1026,Region!$J:$J,0))</f>
        <v>5.4751358018853401E-3</v>
      </c>
      <c r="D1044" s="72">
        <f>INDEX(Region!M:M,MATCH($A1044&amp;$A$1026,Region!$J:$J,0))</f>
        <v>3.6374274312092202E-3</v>
      </c>
      <c r="E1044" s="72">
        <f>INDEX(Region!N:N,MATCH($A1044&amp;$A$1026,Region!$J:$J,0))</f>
        <v>3.1229750983852601E-3</v>
      </c>
      <c r="F1044" s="22"/>
      <c r="G1044" s="22"/>
      <c r="H1044" s="22"/>
      <c r="I1044" s="22"/>
      <c r="J1044" s="22"/>
    </row>
    <row r="1045" spans="1:10" x14ac:dyDescent="0.3">
      <c r="A1045" s="22" t="s">
        <v>790</v>
      </c>
      <c r="B1045" s="72">
        <f>INDEX(Region!K:K,MATCH($A1045&amp;$A$1026,Region!$J:$J,0))</f>
        <v>1.6784641680075599E-2</v>
      </c>
      <c r="C1045" s="72">
        <f>INDEX(Region!L:L,MATCH($A1045&amp;$A$1026,Region!$J:$J,0))</f>
        <v>9.8506177854960006E-3</v>
      </c>
      <c r="D1045" s="72">
        <f>INDEX(Region!M:M,MATCH($A1045&amp;$A$1026,Region!$J:$J,0))</f>
        <v>6.87415458592144E-4</v>
      </c>
      <c r="E1045" s="72">
        <f>INDEX(Region!N:N,MATCH($A1045&amp;$A$1026,Region!$J:$J,0))</f>
        <v>0</v>
      </c>
      <c r="F1045" s="22"/>
      <c r="G1045" s="22"/>
      <c r="H1045" s="22"/>
      <c r="I1045" s="22"/>
      <c r="J1045" s="22"/>
    </row>
    <row r="1046" spans="1:10" x14ac:dyDescent="0.3">
      <c r="B1046" s="22"/>
      <c r="C1046" s="22"/>
      <c r="D1046" s="22"/>
      <c r="E1046" s="22"/>
      <c r="F1046" s="22"/>
      <c r="G1046" s="22"/>
      <c r="H1046" s="22"/>
      <c r="I1046" s="22"/>
      <c r="J1046" s="22"/>
    </row>
    <row r="1047" spans="1:10" x14ac:dyDescent="0.3">
      <c r="B1047" s="22"/>
      <c r="C1047" s="22"/>
      <c r="D1047" s="22"/>
      <c r="E1047" s="22"/>
      <c r="F1047" s="22"/>
      <c r="G1047" s="22"/>
      <c r="H1047" s="22"/>
      <c r="I1047" s="22"/>
      <c r="J1047" s="22"/>
    </row>
    <row r="1048" spans="1:10" x14ac:dyDescent="0.3">
      <c r="B1048" s="22"/>
      <c r="C1048" s="22"/>
      <c r="D1048" s="22"/>
      <c r="E1048" s="22"/>
      <c r="F1048" s="22"/>
      <c r="G1048" s="22"/>
      <c r="H1048" s="22"/>
      <c r="I1048" s="22"/>
      <c r="J1048" s="22"/>
    </row>
    <row r="1049" spans="1:10" ht="23" x14ac:dyDescent="0.3">
      <c r="A1049" s="21" t="s">
        <v>50</v>
      </c>
      <c r="B1049" s="85" t="s">
        <v>504</v>
      </c>
      <c r="C1049" s="85" t="s">
        <v>507</v>
      </c>
      <c r="D1049" s="85" t="s">
        <v>505</v>
      </c>
      <c r="E1049" s="85" t="s">
        <v>506</v>
      </c>
      <c r="F1049" s="22"/>
      <c r="G1049" s="22"/>
      <c r="H1049" s="22"/>
      <c r="I1049" s="22"/>
      <c r="J1049" s="22"/>
    </row>
    <row r="1050" spans="1:10" x14ac:dyDescent="0.3">
      <c r="B1050" s="22"/>
      <c r="C1050" s="22"/>
      <c r="D1050" s="22"/>
      <c r="E1050" s="22"/>
      <c r="F1050" s="22"/>
      <c r="G1050" s="22"/>
      <c r="H1050" s="22"/>
      <c r="I1050" s="22"/>
      <c r="J1050" s="22"/>
    </row>
    <row r="1051" spans="1:10" x14ac:dyDescent="0.3">
      <c r="A1051" s="22" t="s">
        <v>782</v>
      </c>
      <c r="B1051" s="72">
        <f>INDEX(Region!K:K,MATCH($A1051&amp;$A$1049,Region!$J:$J,0))</f>
        <v>0.76991150442477896</v>
      </c>
      <c r="C1051" s="72">
        <f>INDEX(Region!L:L,MATCH($A1051&amp;$A$1049,Region!$J:$J,0))</f>
        <v>0.87</v>
      </c>
      <c r="D1051" s="72">
        <f>INDEX(Region!M:M,MATCH($A1051&amp;$A$1049,Region!$J:$J,0))</f>
        <v>0.96363636363636396</v>
      </c>
      <c r="E1051" s="72">
        <f>INDEX(Region!N:N,MATCH($A1051&amp;$A$1049,Region!$J:$J,0))</f>
        <v>0.89743589743589802</v>
      </c>
      <c r="F1051" s="22"/>
      <c r="G1051" s="22"/>
      <c r="H1051" s="22"/>
      <c r="I1051" s="22"/>
      <c r="J1051" s="22"/>
    </row>
    <row r="1052" spans="1:10" x14ac:dyDescent="0.3">
      <c r="A1052" s="22" t="s">
        <v>796</v>
      </c>
      <c r="B1052" s="72">
        <f>INDEX(Region!K:K,MATCH($A1052&amp;$A$1049,Region!$J:$J,0))</f>
        <v>4.4247787610619503E-2</v>
      </c>
      <c r="C1052" s="72">
        <f>INDEX(Region!L:L,MATCH($A1052&amp;$A$1049,Region!$J:$J,0))</f>
        <v>0.26</v>
      </c>
      <c r="D1052" s="72">
        <f>INDEX(Region!M:M,MATCH($A1052&amp;$A$1049,Region!$J:$J,0))</f>
        <v>0.12727272727272701</v>
      </c>
      <c r="E1052" s="72">
        <f>INDEX(Region!N:N,MATCH($A1052&amp;$A$1049,Region!$J:$J,0))</f>
        <v>0.128205128205128</v>
      </c>
      <c r="F1052" s="22"/>
      <c r="G1052" s="22"/>
      <c r="H1052" s="22"/>
      <c r="I1052" s="22"/>
      <c r="J1052" s="22"/>
    </row>
    <row r="1053" spans="1:10" x14ac:dyDescent="0.3">
      <c r="A1053" s="22" t="s">
        <v>789</v>
      </c>
      <c r="B1053" s="72">
        <f>INDEX(Region!K:K,MATCH($A1053&amp;$A$1049,Region!$J:$J,0))</f>
        <v>0</v>
      </c>
      <c r="C1053" s="72">
        <f>INDEX(Region!L:L,MATCH($A1053&amp;$A$1049,Region!$J:$J,0))</f>
        <v>3.3333333333333301E-3</v>
      </c>
      <c r="D1053" s="72">
        <f>INDEX(Region!M:M,MATCH($A1053&amp;$A$1049,Region!$J:$J,0))</f>
        <v>0</v>
      </c>
      <c r="E1053" s="72">
        <f>INDEX(Region!N:N,MATCH($A1053&amp;$A$1049,Region!$J:$J,0))</f>
        <v>0</v>
      </c>
      <c r="F1053" s="22"/>
      <c r="G1053" s="22"/>
      <c r="H1053" s="22"/>
      <c r="I1053" s="22"/>
      <c r="J1053" s="22"/>
    </row>
    <row r="1054" spans="1:10" x14ac:dyDescent="0.3">
      <c r="A1054" s="22" t="s">
        <v>788</v>
      </c>
      <c r="B1054" s="72">
        <f>INDEX(Region!K:K,MATCH($A1054&amp;$A$1049,Region!$J:$J,0))</f>
        <v>8.8495575221238902E-3</v>
      </c>
      <c r="C1054" s="72">
        <f>INDEX(Region!L:L,MATCH($A1054&amp;$A$1049,Region!$J:$J,0))</f>
        <v>1.6666666666666701E-2</v>
      </c>
      <c r="D1054" s="72">
        <f>INDEX(Region!M:M,MATCH($A1054&amp;$A$1049,Region!$J:$J,0))</f>
        <v>1.8181818181818198E-2</v>
      </c>
      <c r="E1054" s="72">
        <f>INDEX(Region!N:N,MATCH($A1054&amp;$A$1049,Region!$J:$J,0))</f>
        <v>8.5470085470085496E-3</v>
      </c>
      <c r="F1054" s="22"/>
      <c r="G1054" s="22"/>
      <c r="H1054" s="22"/>
      <c r="I1054" s="22"/>
      <c r="J1054" s="22"/>
    </row>
    <row r="1055" spans="1:10" x14ac:dyDescent="0.3">
      <c r="A1055" s="22" t="s">
        <v>787</v>
      </c>
      <c r="B1055" s="72">
        <f>INDEX(Region!K:K,MATCH($A1055&amp;$A$1049,Region!$J:$J,0))</f>
        <v>0.28318584070796499</v>
      </c>
      <c r="C1055" s="72">
        <f>INDEX(Region!L:L,MATCH($A1055&amp;$A$1049,Region!$J:$J,0))</f>
        <v>0.233333333333333</v>
      </c>
      <c r="D1055" s="72">
        <f>INDEX(Region!M:M,MATCH($A1055&amp;$A$1049,Region!$J:$J,0))</f>
        <v>0.34545454545454501</v>
      </c>
      <c r="E1055" s="72">
        <f>INDEX(Region!N:N,MATCH($A1055&amp;$A$1049,Region!$J:$J,0))</f>
        <v>0.11111111111111099</v>
      </c>
      <c r="F1055" s="22"/>
      <c r="G1055" s="22"/>
      <c r="H1055" s="22"/>
      <c r="I1055" s="22"/>
      <c r="J1055" s="22"/>
    </row>
    <row r="1056" spans="1:10" x14ac:dyDescent="0.3">
      <c r="A1056" s="22" t="s">
        <v>792</v>
      </c>
      <c r="B1056" s="72">
        <f>INDEX(Region!K:K,MATCH($A1056&amp;$A$1049,Region!$J:$J,0))</f>
        <v>0</v>
      </c>
      <c r="C1056" s="72">
        <f>INDEX(Region!L:L,MATCH($A1056&amp;$A$1049,Region!$J:$J,0))</f>
        <v>0</v>
      </c>
      <c r="D1056" s="72">
        <f>INDEX(Region!M:M,MATCH($A1056&amp;$A$1049,Region!$J:$J,0))</f>
        <v>0</v>
      </c>
      <c r="E1056" s="72">
        <f>INDEX(Region!N:N,MATCH($A1056&amp;$A$1049,Region!$J:$J,0))</f>
        <v>8.5470085470085496E-3</v>
      </c>
      <c r="F1056" s="22"/>
      <c r="G1056" s="22"/>
      <c r="H1056" s="22"/>
      <c r="I1056" s="22"/>
      <c r="J1056" s="22"/>
    </row>
    <row r="1057" spans="1:10" x14ac:dyDescent="0.3">
      <c r="A1057" s="22" t="s">
        <v>784</v>
      </c>
      <c r="B1057" s="72">
        <f>INDEX(Region!K:K,MATCH($A1057&amp;$A$1049,Region!$J:$J,0))</f>
        <v>0</v>
      </c>
      <c r="C1057" s="72">
        <f>INDEX(Region!L:L,MATCH($A1057&amp;$A$1049,Region!$J:$J,0))</f>
        <v>3.3333333333333301E-3</v>
      </c>
      <c r="D1057" s="72">
        <f>INDEX(Region!M:M,MATCH($A1057&amp;$A$1049,Region!$J:$J,0))</f>
        <v>0</v>
      </c>
      <c r="E1057" s="72">
        <f>INDEX(Region!N:N,MATCH($A1057&amp;$A$1049,Region!$J:$J,0))</f>
        <v>0</v>
      </c>
      <c r="F1057" s="22"/>
      <c r="G1057" s="22"/>
      <c r="H1057" s="22"/>
      <c r="I1057" s="22"/>
      <c r="J1057" s="22"/>
    </row>
    <row r="1058" spans="1:10" x14ac:dyDescent="0.3">
      <c r="A1058" s="22" t="s">
        <v>783</v>
      </c>
      <c r="B1058" s="72">
        <f>INDEX(Region!K:K,MATCH($A1058&amp;$A$1049,Region!$J:$J,0))</f>
        <v>0</v>
      </c>
      <c r="C1058" s="72">
        <f>INDEX(Region!L:L,MATCH($A1058&amp;$A$1049,Region!$J:$J,0))</f>
        <v>0</v>
      </c>
      <c r="D1058" s="72">
        <f>INDEX(Region!M:M,MATCH($A1058&amp;$A$1049,Region!$J:$J,0))</f>
        <v>0</v>
      </c>
      <c r="E1058" s="72">
        <f>INDEX(Region!N:N,MATCH($A1058&amp;$A$1049,Region!$J:$J,0))</f>
        <v>0</v>
      </c>
      <c r="F1058" s="22"/>
      <c r="G1058" s="22"/>
      <c r="H1058" s="22"/>
      <c r="I1058" s="22"/>
      <c r="J1058" s="22"/>
    </row>
    <row r="1059" spans="1:10" x14ac:dyDescent="0.3">
      <c r="A1059" s="22" t="s">
        <v>794</v>
      </c>
      <c r="B1059" s="72">
        <f>INDEX(Region!K:K,MATCH($A1059&amp;$A$1049,Region!$J:$J,0))</f>
        <v>0</v>
      </c>
      <c r="C1059" s="72">
        <f>INDEX(Region!L:L,MATCH($A1059&amp;$A$1049,Region!$J:$J,0))</f>
        <v>0</v>
      </c>
      <c r="D1059" s="72">
        <f>INDEX(Region!M:M,MATCH($A1059&amp;$A$1049,Region!$J:$J,0))</f>
        <v>0</v>
      </c>
      <c r="E1059" s="72">
        <f>INDEX(Region!N:N,MATCH($A1059&amp;$A$1049,Region!$J:$J,0))</f>
        <v>0</v>
      </c>
      <c r="F1059" s="22"/>
      <c r="G1059" s="22"/>
      <c r="H1059" s="22"/>
      <c r="I1059" s="22"/>
      <c r="J1059" s="22"/>
    </row>
    <row r="1060" spans="1:10" x14ac:dyDescent="0.3">
      <c r="A1060" s="22" t="s">
        <v>797</v>
      </c>
      <c r="B1060" s="72">
        <f>INDEX(Region!K:K,MATCH($A1060&amp;$A$1049,Region!$J:$J,0))</f>
        <v>0</v>
      </c>
      <c r="C1060" s="72">
        <f>INDEX(Region!L:L,MATCH($A1060&amp;$A$1049,Region!$J:$J,0))</f>
        <v>0</v>
      </c>
      <c r="D1060" s="72">
        <f>INDEX(Region!M:M,MATCH($A1060&amp;$A$1049,Region!$J:$J,0))</f>
        <v>0</v>
      </c>
      <c r="E1060" s="72">
        <f>INDEX(Region!N:N,MATCH($A1060&amp;$A$1049,Region!$J:$J,0))</f>
        <v>0</v>
      </c>
      <c r="F1060" s="22"/>
      <c r="G1060" s="22"/>
      <c r="H1060" s="22"/>
      <c r="I1060" s="22"/>
      <c r="J1060" s="22"/>
    </row>
    <row r="1061" spans="1:10" x14ac:dyDescent="0.3">
      <c r="A1061" s="22" t="s">
        <v>799</v>
      </c>
      <c r="B1061" s="72">
        <f>INDEX(Region!K:K,MATCH($A1061&amp;$A$1049,Region!$J:$J,0))</f>
        <v>0</v>
      </c>
      <c r="C1061" s="72">
        <f>INDEX(Region!L:L,MATCH($A1061&amp;$A$1049,Region!$J:$J,0))</f>
        <v>0</v>
      </c>
      <c r="D1061" s="72">
        <f>INDEX(Region!M:M,MATCH($A1061&amp;$A$1049,Region!$J:$J,0))</f>
        <v>0</v>
      </c>
      <c r="E1061" s="72">
        <f>INDEX(Region!N:N,MATCH($A1061&amp;$A$1049,Region!$J:$J,0))</f>
        <v>0</v>
      </c>
      <c r="F1061" s="22"/>
      <c r="G1061" s="22"/>
      <c r="H1061" s="22"/>
      <c r="I1061" s="22"/>
      <c r="J1061" s="22"/>
    </row>
    <row r="1062" spans="1:10" x14ac:dyDescent="0.3">
      <c r="A1062" s="22" t="s">
        <v>785</v>
      </c>
      <c r="B1062" s="72">
        <f>INDEX(Region!K:K,MATCH($A1062&amp;$A$1049,Region!$J:$J,0))</f>
        <v>1.7699115044247801E-2</v>
      </c>
      <c r="C1062" s="72">
        <f>INDEX(Region!L:L,MATCH($A1062&amp;$A$1049,Region!$J:$J,0))</f>
        <v>0.01</v>
      </c>
      <c r="D1062" s="72">
        <f>INDEX(Region!M:M,MATCH($A1062&amp;$A$1049,Region!$J:$J,0))</f>
        <v>0</v>
      </c>
      <c r="E1062" s="72">
        <f>INDEX(Region!N:N,MATCH($A1062&amp;$A$1049,Region!$J:$J,0))</f>
        <v>0</v>
      </c>
      <c r="F1062" s="22"/>
      <c r="G1062" s="22"/>
      <c r="H1062" s="22"/>
      <c r="I1062" s="22"/>
      <c r="J1062" s="22"/>
    </row>
    <row r="1063" spans="1:10" x14ac:dyDescent="0.3">
      <c r="A1063" s="22" t="s">
        <v>800</v>
      </c>
      <c r="B1063" s="72">
        <f>INDEX(Region!K:K,MATCH($A1063&amp;$A$1049,Region!$J:$J,0))</f>
        <v>0</v>
      </c>
      <c r="C1063" s="72">
        <f>INDEX(Region!L:L,MATCH($A1063&amp;$A$1049,Region!$J:$J,0))</f>
        <v>0</v>
      </c>
      <c r="D1063" s="72">
        <f>INDEX(Region!M:M,MATCH($A1063&amp;$A$1049,Region!$J:$J,0))</f>
        <v>0</v>
      </c>
      <c r="E1063" s="72">
        <f>INDEX(Region!N:N,MATCH($A1063&amp;$A$1049,Region!$J:$J,0))</f>
        <v>0</v>
      </c>
      <c r="F1063" s="22"/>
      <c r="G1063" s="22"/>
      <c r="H1063" s="22"/>
      <c r="I1063" s="22"/>
      <c r="J1063" s="22"/>
    </row>
    <row r="1064" spans="1:10" x14ac:dyDescent="0.3">
      <c r="A1064" s="22" t="s">
        <v>793</v>
      </c>
      <c r="B1064" s="72">
        <f>INDEX(Region!K:K,MATCH($A1064&amp;$A$1049,Region!$J:$J,0))</f>
        <v>0</v>
      </c>
      <c r="C1064" s="72">
        <f>INDEX(Region!L:L,MATCH($A1064&amp;$A$1049,Region!$J:$J,0))</f>
        <v>1.3333333333333299E-2</v>
      </c>
      <c r="D1064" s="72">
        <f>INDEX(Region!M:M,MATCH($A1064&amp;$A$1049,Region!$J:$J,0))</f>
        <v>0</v>
      </c>
      <c r="E1064" s="72">
        <f>INDEX(Region!N:N,MATCH($A1064&amp;$A$1049,Region!$J:$J,0))</f>
        <v>0</v>
      </c>
      <c r="F1064" s="22"/>
      <c r="G1064" s="22"/>
      <c r="H1064" s="22"/>
      <c r="I1064" s="22"/>
      <c r="J1064" s="22"/>
    </row>
    <row r="1065" spans="1:10" x14ac:dyDescent="0.3">
      <c r="A1065" s="22" t="s">
        <v>798</v>
      </c>
      <c r="B1065" s="72">
        <f>INDEX(Region!K:K,MATCH($A1065&amp;$A$1049,Region!$J:$J,0))</f>
        <v>0</v>
      </c>
      <c r="C1065" s="72">
        <f>INDEX(Region!L:L,MATCH($A1065&amp;$A$1049,Region!$J:$J,0))</f>
        <v>3.3333333333333301E-3</v>
      </c>
      <c r="D1065" s="72">
        <f>INDEX(Region!M:M,MATCH($A1065&amp;$A$1049,Region!$J:$J,0))</f>
        <v>0</v>
      </c>
      <c r="E1065" s="72">
        <f>INDEX(Region!N:N,MATCH($A1065&amp;$A$1049,Region!$J:$J,0))</f>
        <v>0</v>
      </c>
      <c r="F1065" s="22"/>
      <c r="G1065" s="22"/>
      <c r="H1065" s="22"/>
      <c r="I1065" s="22"/>
      <c r="J1065" s="22"/>
    </row>
    <row r="1066" spans="1:10" x14ac:dyDescent="0.3">
      <c r="A1066" s="22" t="s">
        <v>795</v>
      </c>
      <c r="B1066" s="72">
        <f>INDEX(Region!K:K,MATCH($A1066&amp;$A$1049,Region!$J:$J,0))</f>
        <v>8.8495575221238902E-3</v>
      </c>
      <c r="C1066" s="72">
        <f>INDEX(Region!L:L,MATCH($A1066&amp;$A$1049,Region!$J:$J,0))</f>
        <v>3.3333333333333301E-3</v>
      </c>
      <c r="D1066" s="72">
        <f>INDEX(Region!M:M,MATCH($A1066&amp;$A$1049,Region!$J:$J,0))</f>
        <v>0</v>
      </c>
      <c r="E1066" s="72">
        <f>INDEX(Region!N:N,MATCH($A1066&amp;$A$1049,Region!$J:$J,0))</f>
        <v>0</v>
      </c>
      <c r="F1066" s="22"/>
      <c r="G1066" s="22"/>
      <c r="H1066" s="22"/>
      <c r="I1066" s="22"/>
      <c r="J1066" s="22"/>
    </row>
    <row r="1067" spans="1:10" x14ac:dyDescent="0.3">
      <c r="A1067" s="22" t="s">
        <v>791</v>
      </c>
      <c r="B1067" s="72">
        <f>INDEX(Region!K:K,MATCH($A1067&amp;$A$1049,Region!$J:$J,0))</f>
        <v>0</v>
      </c>
      <c r="C1067" s="72">
        <f>INDEX(Region!L:L,MATCH($A1067&amp;$A$1049,Region!$J:$J,0))</f>
        <v>6.6666666666666697E-3</v>
      </c>
      <c r="D1067" s="72">
        <f>INDEX(Region!M:M,MATCH($A1067&amp;$A$1049,Region!$J:$J,0))</f>
        <v>0</v>
      </c>
      <c r="E1067" s="72">
        <f>INDEX(Region!N:N,MATCH($A1067&amp;$A$1049,Region!$J:$J,0))</f>
        <v>8.5470085470085496E-3</v>
      </c>
      <c r="F1067" s="22"/>
      <c r="G1067" s="22"/>
      <c r="H1067" s="22"/>
      <c r="I1067" s="22"/>
      <c r="J1067" s="22"/>
    </row>
    <row r="1068" spans="1:10" x14ac:dyDescent="0.3">
      <c r="A1068" s="22" t="s">
        <v>790</v>
      </c>
      <c r="B1068" s="72">
        <f>INDEX(Region!K:K,MATCH($A1068&amp;$A$1049,Region!$J:$J,0))</f>
        <v>9.7345132743362803E-2</v>
      </c>
      <c r="C1068" s="72">
        <f>INDEX(Region!L:L,MATCH($A1068&amp;$A$1049,Region!$J:$J,0))</f>
        <v>0.01</v>
      </c>
      <c r="D1068" s="72">
        <f>INDEX(Region!M:M,MATCH($A1068&amp;$A$1049,Region!$J:$J,0))</f>
        <v>1.8181818181818198E-2</v>
      </c>
      <c r="E1068" s="72">
        <f>INDEX(Region!N:N,MATCH($A1068&amp;$A$1049,Region!$J:$J,0))</f>
        <v>5.1282051282051301E-2</v>
      </c>
      <c r="F1068" s="22"/>
      <c r="G1068" s="22"/>
      <c r="H1068" s="22"/>
      <c r="I1068" s="22"/>
      <c r="J1068" s="22"/>
    </row>
    <row r="1069" spans="1:10" x14ac:dyDescent="0.3">
      <c r="A1069" s="22" t="s">
        <v>786</v>
      </c>
      <c r="B1069" s="72">
        <f>INDEX(Region!K:K,MATCH($A1069&amp;$A$1049,Region!$J:$J,0))</f>
        <v>8.8495575221238902E-3</v>
      </c>
      <c r="C1069" s="72">
        <f>INDEX(Region!L:L,MATCH($A1069&amp;$A$1049,Region!$J:$J,0))</f>
        <v>0.01</v>
      </c>
      <c r="D1069" s="72">
        <f>INDEX(Region!M:M,MATCH($A1069&amp;$A$1049,Region!$J:$J,0))</f>
        <v>0</v>
      </c>
      <c r="E1069" s="72">
        <f>INDEX(Region!N:N,MATCH($A1069&amp;$A$1049,Region!$J:$J,0))</f>
        <v>2.5641025641025599E-2</v>
      </c>
      <c r="F1069" s="22"/>
      <c r="G1069" s="22"/>
      <c r="H1069" s="22"/>
      <c r="I1069" s="22"/>
      <c r="J1069" s="22"/>
    </row>
    <row r="1070" spans="1:10" x14ac:dyDescent="0.3">
      <c r="B1070" s="22"/>
      <c r="C1070" s="22"/>
      <c r="D1070" s="22"/>
      <c r="E1070" s="22"/>
      <c r="F1070" s="22"/>
      <c r="G1070" s="22"/>
      <c r="H1070" s="22"/>
      <c r="I1070" s="22"/>
      <c r="J1070" s="22"/>
    </row>
    <row r="1071" spans="1:10" x14ac:dyDescent="0.3">
      <c r="B1071" s="22"/>
      <c r="C1071" s="22"/>
      <c r="D1071" s="22"/>
      <c r="E1071" s="22"/>
      <c r="F1071" s="22"/>
      <c r="G1071" s="22"/>
      <c r="H1071" s="22"/>
      <c r="I1071" s="22"/>
      <c r="J1071" s="22"/>
    </row>
    <row r="1072" spans="1:10" ht="23" x14ac:dyDescent="0.3">
      <c r="A1072" s="21" t="s">
        <v>14</v>
      </c>
      <c r="B1072" s="85" t="s">
        <v>504</v>
      </c>
      <c r="C1072" s="85" t="s">
        <v>507</v>
      </c>
      <c r="D1072" s="85" t="s">
        <v>505</v>
      </c>
      <c r="E1072" s="85" t="s">
        <v>506</v>
      </c>
      <c r="F1072" s="22"/>
      <c r="G1072" s="22"/>
      <c r="H1072" s="22"/>
      <c r="I1072" s="22"/>
      <c r="J1072" s="22"/>
    </row>
    <row r="1073" spans="1:10" x14ac:dyDescent="0.3">
      <c r="B1073" s="22"/>
      <c r="C1073" s="22"/>
      <c r="D1073" s="22"/>
      <c r="E1073" s="22"/>
      <c r="F1073" s="22"/>
      <c r="G1073" s="22"/>
      <c r="H1073" s="22"/>
      <c r="I1073" s="22"/>
      <c r="J1073" s="22"/>
    </row>
    <row r="1074" spans="1:10" x14ac:dyDescent="0.3">
      <c r="A1074" s="22" t="s">
        <v>782</v>
      </c>
      <c r="B1074" s="72">
        <f>INDEX(Region!K:K,MATCH($A1074&amp;$A$1072,Region!$J:$J,0))</f>
        <v>0.8</v>
      </c>
      <c r="C1074" s="72">
        <f>INDEX(Region!L:L,MATCH($A1074&amp;$A$1072,Region!$J:$J,0))</f>
        <v>0.92810457516339895</v>
      </c>
      <c r="D1074" s="72">
        <f>INDEX(Region!M:M,MATCH($A1074&amp;$A$1072,Region!$J:$J,0))</f>
        <v>0.88383838383838398</v>
      </c>
      <c r="E1074" s="72">
        <f>INDEX(Region!N:N,MATCH($A1074&amp;$A$1072,Region!$J:$J,0))</f>
        <v>0.90909090909090895</v>
      </c>
      <c r="F1074" s="22"/>
      <c r="G1074" s="22"/>
      <c r="H1074" s="22"/>
      <c r="I1074" s="22"/>
      <c r="J1074" s="22"/>
    </row>
    <row r="1075" spans="1:10" x14ac:dyDescent="0.3">
      <c r="A1075" s="22" t="s">
        <v>796</v>
      </c>
      <c r="B1075" s="72">
        <f>INDEX(Region!K:K,MATCH($A1075&amp;$A$1072,Region!$J:$J,0))</f>
        <v>0.19393939393939399</v>
      </c>
      <c r="C1075" s="72">
        <f>INDEX(Region!L:L,MATCH($A1075&amp;$A$1072,Region!$J:$J,0))</f>
        <v>0.22222222222222199</v>
      </c>
      <c r="D1075" s="72">
        <f>INDEX(Region!M:M,MATCH($A1075&amp;$A$1072,Region!$J:$J,0))</f>
        <v>0.37878787878787901</v>
      </c>
      <c r="E1075" s="72">
        <f>INDEX(Region!N:N,MATCH($A1075&amp;$A$1072,Region!$J:$J,0))</f>
        <v>0.28282828282828298</v>
      </c>
      <c r="F1075" s="22"/>
      <c r="G1075" s="22"/>
      <c r="H1075" s="22"/>
      <c r="I1075" s="22"/>
      <c r="J1075" s="22"/>
    </row>
    <row r="1076" spans="1:10" x14ac:dyDescent="0.3">
      <c r="A1076" s="22" t="s">
        <v>789</v>
      </c>
      <c r="B1076" s="72">
        <f>INDEX(Region!K:K,MATCH($A1076&amp;$A$1072,Region!$J:$J,0))</f>
        <v>0</v>
      </c>
      <c r="C1076" s="72">
        <f>INDEX(Region!L:L,MATCH($A1076&amp;$A$1072,Region!$J:$J,0))</f>
        <v>0</v>
      </c>
      <c r="D1076" s="72">
        <f>INDEX(Region!M:M,MATCH($A1076&amp;$A$1072,Region!$J:$J,0))</f>
        <v>0</v>
      </c>
      <c r="E1076" s="72">
        <f>INDEX(Region!N:N,MATCH($A1076&amp;$A$1072,Region!$J:$J,0))</f>
        <v>1.11022302462516E-16</v>
      </c>
      <c r="F1076" s="22"/>
      <c r="G1076" s="22"/>
      <c r="H1076" s="22"/>
      <c r="I1076" s="22"/>
      <c r="J1076" s="22"/>
    </row>
    <row r="1077" spans="1:10" x14ac:dyDescent="0.3">
      <c r="A1077" s="22" t="s">
        <v>788</v>
      </c>
      <c r="B1077" s="72">
        <f>INDEX(Region!K:K,MATCH($A1077&amp;$A$1072,Region!$J:$J,0))</f>
        <v>6.0606060606060597E-3</v>
      </c>
      <c r="C1077" s="72">
        <f>INDEX(Region!L:L,MATCH($A1077&amp;$A$1072,Region!$J:$J,0))</f>
        <v>6.5359477124183E-3</v>
      </c>
      <c r="D1077" s="72">
        <f>INDEX(Region!M:M,MATCH($A1077&amp;$A$1072,Region!$J:$J,0))</f>
        <v>5.0505050505050501E-3</v>
      </c>
      <c r="E1077" s="72">
        <f>INDEX(Region!N:N,MATCH($A1077&amp;$A$1072,Region!$J:$J,0))</f>
        <v>3.03030303030303E-2</v>
      </c>
      <c r="F1077" s="22"/>
      <c r="G1077" s="22"/>
      <c r="H1077" s="22"/>
      <c r="I1077" s="22"/>
      <c r="J1077" s="22"/>
    </row>
    <row r="1078" spans="1:10" x14ac:dyDescent="0.3">
      <c r="A1078" s="22" t="s">
        <v>787</v>
      </c>
      <c r="B1078" s="72">
        <f>INDEX(Region!K:K,MATCH($A1078&amp;$A$1072,Region!$J:$J,0))</f>
        <v>0.27272727272727298</v>
      </c>
      <c r="C1078" s="72">
        <f>INDEX(Region!L:L,MATCH($A1078&amp;$A$1072,Region!$J:$J,0))</f>
        <v>0.19607843137254899</v>
      </c>
      <c r="D1078" s="72">
        <f>INDEX(Region!M:M,MATCH($A1078&amp;$A$1072,Region!$J:$J,0))</f>
        <v>0.39898989898989901</v>
      </c>
      <c r="E1078" s="72">
        <f>INDEX(Region!N:N,MATCH($A1078&amp;$A$1072,Region!$J:$J,0))</f>
        <v>0.29292929292929298</v>
      </c>
      <c r="F1078" s="22"/>
      <c r="G1078" s="22"/>
      <c r="H1078" s="22"/>
      <c r="I1078" s="22"/>
      <c r="J1078" s="22"/>
    </row>
    <row r="1079" spans="1:10" x14ac:dyDescent="0.3">
      <c r="A1079" s="22" t="s">
        <v>792</v>
      </c>
      <c r="B1079" s="72">
        <f>INDEX(Region!K:K,MATCH($A1079&amp;$A$1072,Region!$J:$J,0))</f>
        <v>0</v>
      </c>
      <c r="C1079" s="72">
        <f>INDEX(Region!L:L,MATCH($A1079&amp;$A$1072,Region!$J:$J,0))</f>
        <v>0</v>
      </c>
      <c r="D1079" s="72">
        <f>INDEX(Region!M:M,MATCH($A1079&amp;$A$1072,Region!$J:$J,0))</f>
        <v>0</v>
      </c>
      <c r="E1079" s="72">
        <f>INDEX(Region!N:N,MATCH($A1079&amp;$A$1072,Region!$J:$J,0))</f>
        <v>2.02020202020202E-2</v>
      </c>
      <c r="F1079" s="22"/>
      <c r="G1079" s="22"/>
      <c r="H1079" s="22"/>
      <c r="I1079" s="22"/>
      <c r="J1079" s="22"/>
    </row>
    <row r="1080" spans="1:10" x14ac:dyDescent="0.3">
      <c r="A1080" s="22" t="s">
        <v>784</v>
      </c>
      <c r="B1080" s="72">
        <f>INDEX(Region!K:K,MATCH($A1080&amp;$A$1072,Region!$J:$J,0))</f>
        <v>0</v>
      </c>
      <c r="C1080" s="72">
        <f>INDEX(Region!L:L,MATCH($A1080&amp;$A$1072,Region!$J:$J,0))</f>
        <v>0</v>
      </c>
      <c r="D1080" s="72">
        <f>INDEX(Region!M:M,MATCH($A1080&amp;$A$1072,Region!$J:$J,0))</f>
        <v>0</v>
      </c>
      <c r="E1080" s="72">
        <f>INDEX(Region!N:N,MATCH($A1080&amp;$A$1072,Region!$J:$J,0))</f>
        <v>2.02020202020202E-2</v>
      </c>
      <c r="F1080" s="22"/>
      <c r="G1080" s="22"/>
      <c r="H1080" s="22"/>
      <c r="I1080" s="22"/>
      <c r="J1080" s="22"/>
    </row>
    <row r="1081" spans="1:10" x14ac:dyDescent="0.3">
      <c r="A1081" s="22" t="s">
        <v>783</v>
      </c>
      <c r="B1081" s="72">
        <f>INDEX(Region!K:K,MATCH($A1081&amp;$A$1072,Region!$J:$J,0))</f>
        <v>0</v>
      </c>
      <c r="C1081" s="72">
        <f>INDEX(Region!L:L,MATCH($A1081&amp;$A$1072,Region!$J:$J,0))</f>
        <v>0</v>
      </c>
      <c r="D1081" s="72">
        <f>INDEX(Region!M:M,MATCH($A1081&amp;$A$1072,Region!$J:$J,0))</f>
        <v>0</v>
      </c>
      <c r="E1081" s="72">
        <f>INDEX(Region!N:N,MATCH($A1081&amp;$A$1072,Region!$J:$J,0))</f>
        <v>1.11022302462516E-16</v>
      </c>
      <c r="F1081" s="22"/>
      <c r="G1081" s="22"/>
      <c r="H1081" s="22"/>
      <c r="I1081" s="22"/>
      <c r="J1081" s="22"/>
    </row>
    <row r="1082" spans="1:10" x14ac:dyDescent="0.3">
      <c r="A1082" s="22" t="s">
        <v>794</v>
      </c>
      <c r="B1082" s="72">
        <f>INDEX(Region!K:K,MATCH($A1082&amp;$A$1072,Region!$J:$J,0))</f>
        <v>0</v>
      </c>
      <c r="C1082" s="72">
        <f>INDEX(Region!L:L,MATCH($A1082&amp;$A$1072,Region!$J:$J,0))</f>
        <v>0</v>
      </c>
      <c r="D1082" s="72">
        <f>INDEX(Region!M:M,MATCH($A1082&amp;$A$1072,Region!$J:$J,0))</f>
        <v>0</v>
      </c>
      <c r="E1082" s="72">
        <f>INDEX(Region!N:N,MATCH($A1082&amp;$A$1072,Region!$J:$J,0))</f>
        <v>1.11022302462516E-16</v>
      </c>
      <c r="F1082" s="22"/>
      <c r="G1082" s="22"/>
      <c r="H1082" s="22"/>
      <c r="I1082" s="22"/>
      <c r="J1082" s="22"/>
    </row>
    <row r="1083" spans="1:10" x14ac:dyDescent="0.3">
      <c r="A1083" s="22" t="s">
        <v>797</v>
      </c>
      <c r="B1083" s="72">
        <f>INDEX(Region!K:K,MATCH($A1083&amp;$A$1072,Region!$J:$J,0))</f>
        <v>0</v>
      </c>
      <c r="C1083" s="72">
        <f>INDEX(Region!L:L,MATCH($A1083&amp;$A$1072,Region!$J:$J,0))</f>
        <v>0</v>
      </c>
      <c r="D1083" s="72">
        <f>INDEX(Region!M:M,MATCH($A1083&amp;$A$1072,Region!$J:$J,0))</f>
        <v>0</v>
      </c>
      <c r="E1083" s="72">
        <f>INDEX(Region!N:N,MATCH($A1083&amp;$A$1072,Region!$J:$J,0))</f>
        <v>1.11022302462516E-16</v>
      </c>
      <c r="F1083" s="22"/>
      <c r="G1083" s="22"/>
      <c r="H1083" s="22"/>
      <c r="I1083" s="22"/>
      <c r="J1083" s="22"/>
    </row>
    <row r="1084" spans="1:10" x14ac:dyDescent="0.3">
      <c r="A1084" s="22" t="s">
        <v>799</v>
      </c>
      <c r="B1084" s="72">
        <f>INDEX(Region!K:K,MATCH($A1084&amp;$A$1072,Region!$J:$J,0))</f>
        <v>0</v>
      </c>
      <c r="C1084" s="72">
        <f>INDEX(Region!L:L,MATCH($A1084&amp;$A$1072,Region!$J:$J,0))</f>
        <v>0</v>
      </c>
      <c r="D1084" s="72">
        <f>INDEX(Region!M:M,MATCH($A1084&amp;$A$1072,Region!$J:$J,0))</f>
        <v>0</v>
      </c>
      <c r="E1084" s="72">
        <f>INDEX(Region!N:N,MATCH($A1084&amp;$A$1072,Region!$J:$J,0))</f>
        <v>1.11022302462516E-16</v>
      </c>
      <c r="F1084" s="22"/>
      <c r="G1084" s="22"/>
      <c r="H1084" s="22"/>
      <c r="I1084" s="22"/>
      <c r="J1084" s="22"/>
    </row>
    <row r="1085" spans="1:10" x14ac:dyDescent="0.3">
      <c r="A1085" s="22" t="s">
        <v>785</v>
      </c>
      <c r="B1085" s="72">
        <f>INDEX(Region!K:K,MATCH($A1085&amp;$A$1072,Region!$J:$J,0))</f>
        <v>6.0606060606060597E-3</v>
      </c>
      <c r="C1085" s="72">
        <f>INDEX(Region!L:L,MATCH($A1085&amp;$A$1072,Region!$J:$J,0))</f>
        <v>6.5359477124183E-3</v>
      </c>
      <c r="D1085" s="72">
        <f>INDEX(Region!M:M,MATCH($A1085&amp;$A$1072,Region!$J:$J,0))</f>
        <v>0</v>
      </c>
      <c r="E1085" s="72">
        <f>INDEX(Region!N:N,MATCH($A1085&amp;$A$1072,Region!$J:$J,0))</f>
        <v>1.11022302462516E-16</v>
      </c>
      <c r="F1085" s="22"/>
      <c r="G1085" s="22"/>
      <c r="H1085" s="22"/>
      <c r="I1085" s="22"/>
      <c r="J1085" s="22"/>
    </row>
    <row r="1086" spans="1:10" x14ac:dyDescent="0.3">
      <c r="A1086" s="22" t="s">
        <v>800</v>
      </c>
      <c r="B1086" s="72">
        <f>INDEX(Region!K:K,MATCH($A1086&amp;$A$1072,Region!$J:$J,0))</f>
        <v>6.0606060606060597E-3</v>
      </c>
      <c r="C1086" s="72">
        <f>INDEX(Region!L:L,MATCH($A1086&amp;$A$1072,Region!$J:$J,0))</f>
        <v>0</v>
      </c>
      <c r="D1086" s="72">
        <f>INDEX(Region!M:M,MATCH($A1086&amp;$A$1072,Region!$J:$J,0))</f>
        <v>0</v>
      </c>
      <c r="E1086" s="72">
        <f>INDEX(Region!N:N,MATCH($A1086&amp;$A$1072,Region!$J:$J,0))</f>
        <v>1.11022302462516E-16</v>
      </c>
      <c r="F1086" s="22"/>
      <c r="G1086" s="22"/>
      <c r="H1086" s="22"/>
      <c r="I1086" s="22"/>
      <c r="J1086" s="22"/>
    </row>
    <row r="1087" spans="1:10" x14ac:dyDescent="0.3">
      <c r="A1087" s="22" t="s">
        <v>793</v>
      </c>
      <c r="B1087" s="72">
        <f>INDEX(Region!K:K,MATCH($A1087&amp;$A$1072,Region!$J:$J,0))</f>
        <v>6.0606060606060597E-3</v>
      </c>
      <c r="C1087" s="72">
        <f>INDEX(Region!L:L,MATCH($A1087&amp;$A$1072,Region!$J:$J,0))</f>
        <v>6.5359477124183E-3</v>
      </c>
      <c r="D1087" s="72">
        <f>INDEX(Region!M:M,MATCH($A1087&amp;$A$1072,Region!$J:$J,0))</f>
        <v>5.0505050505050501E-3</v>
      </c>
      <c r="E1087" s="72">
        <f>INDEX(Region!N:N,MATCH($A1087&amp;$A$1072,Region!$J:$J,0))</f>
        <v>1.11022302462516E-16</v>
      </c>
      <c r="F1087" s="22"/>
      <c r="G1087" s="22"/>
      <c r="H1087" s="22"/>
      <c r="I1087" s="22"/>
      <c r="J1087" s="22"/>
    </row>
    <row r="1088" spans="1:10" x14ac:dyDescent="0.3">
      <c r="A1088" s="22" t="s">
        <v>798</v>
      </c>
      <c r="B1088" s="72">
        <f>INDEX(Region!K:K,MATCH($A1088&amp;$A$1072,Region!$J:$J,0))</f>
        <v>0</v>
      </c>
      <c r="C1088" s="72">
        <f>INDEX(Region!L:L,MATCH($A1088&amp;$A$1072,Region!$J:$J,0))</f>
        <v>0</v>
      </c>
      <c r="D1088" s="72">
        <f>INDEX(Region!M:M,MATCH($A1088&amp;$A$1072,Region!$J:$J,0))</f>
        <v>0</v>
      </c>
      <c r="E1088" s="72">
        <f>INDEX(Region!N:N,MATCH($A1088&amp;$A$1072,Region!$J:$J,0))</f>
        <v>1.11022302462516E-16</v>
      </c>
      <c r="F1088" s="22"/>
      <c r="G1088" s="22"/>
      <c r="H1088" s="22"/>
      <c r="I1088" s="22"/>
      <c r="J1088" s="22"/>
    </row>
    <row r="1089" spans="1:10" x14ac:dyDescent="0.3">
      <c r="A1089" s="22" t="s">
        <v>795</v>
      </c>
      <c r="B1089" s="72">
        <f>INDEX(Region!K:K,MATCH($A1089&amp;$A$1072,Region!$J:$J,0))</f>
        <v>0</v>
      </c>
      <c r="C1089" s="72">
        <f>INDEX(Region!L:L,MATCH($A1089&amp;$A$1072,Region!$J:$J,0))</f>
        <v>0</v>
      </c>
      <c r="D1089" s="72">
        <f>INDEX(Region!M:M,MATCH($A1089&amp;$A$1072,Region!$J:$J,0))</f>
        <v>0</v>
      </c>
      <c r="E1089" s="72">
        <f>INDEX(Region!N:N,MATCH($A1089&amp;$A$1072,Region!$J:$J,0))</f>
        <v>1.11022302462516E-16</v>
      </c>
      <c r="F1089" s="22"/>
      <c r="G1089" s="22"/>
      <c r="H1089" s="22"/>
      <c r="I1089" s="22"/>
      <c r="J1089" s="22"/>
    </row>
    <row r="1090" spans="1:10" x14ac:dyDescent="0.3">
      <c r="A1090" s="22" t="s">
        <v>791</v>
      </c>
      <c r="B1090" s="72">
        <f>INDEX(Region!K:K,MATCH($A1090&amp;$A$1072,Region!$J:$J,0))</f>
        <v>0</v>
      </c>
      <c r="C1090" s="72">
        <f>INDEX(Region!L:L,MATCH($A1090&amp;$A$1072,Region!$J:$J,0))</f>
        <v>6.5359477124183E-3</v>
      </c>
      <c r="D1090" s="72">
        <f>INDEX(Region!M:M,MATCH($A1090&amp;$A$1072,Region!$J:$J,0))</f>
        <v>0</v>
      </c>
      <c r="E1090" s="72">
        <f>INDEX(Region!N:N,MATCH($A1090&amp;$A$1072,Region!$J:$J,0))</f>
        <v>1.11022302462516E-16</v>
      </c>
      <c r="F1090" s="22"/>
      <c r="G1090" s="22"/>
      <c r="H1090" s="22"/>
      <c r="I1090" s="22"/>
      <c r="J1090" s="22"/>
    </row>
    <row r="1091" spans="1:10" x14ac:dyDescent="0.3">
      <c r="A1091" s="22" t="s">
        <v>790</v>
      </c>
      <c r="B1091" s="72">
        <f>INDEX(Region!K:K,MATCH($A1091&amp;$A$1072,Region!$J:$J,0))</f>
        <v>5.4545454545454501E-2</v>
      </c>
      <c r="C1091" s="72">
        <f>INDEX(Region!L:L,MATCH($A1091&amp;$A$1072,Region!$J:$J,0))</f>
        <v>6.5359477124183E-3</v>
      </c>
      <c r="D1091" s="72">
        <f>INDEX(Region!M:M,MATCH($A1091&amp;$A$1072,Region!$J:$J,0))</f>
        <v>0</v>
      </c>
      <c r="E1091" s="72">
        <f>INDEX(Region!N:N,MATCH($A1091&amp;$A$1072,Region!$J:$J,0))</f>
        <v>1.01010101010101E-2</v>
      </c>
      <c r="F1091" s="22"/>
      <c r="G1091" s="22"/>
      <c r="H1091" s="22"/>
      <c r="I1091" s="22"/>
      <c r="J1091" s="22"/>
    </row>
    <row r="1092" spans="1:10" x14ac:dyDescent="0.3">
      <c r="A1092" s="22" t="s">
        <v>786</v>
      </c>
      <c r="B1092" s="72">
        <f>INDEX(Region!K:K,MATCH($A1092&amp;$A$1072,Region!$J:$J,0))</f>
        <v>6.0606060606060597E-3</v>
      </c>
      <c r="C1092" s="72">
        <f>INDEX(Region!L:L,MATCH($A1092&amp;$A$1072,Region!$J:$J,0))</f>
        <v>1.30718954248366E-2</v>
      </c>
      <c r="D1092" s="72">
        <f>INDEX(Region!M:M,MATCH($A1092&amp;$A$1072,Region!$J:$J,0))</f>
        <v>0</v>
      </c>
      <c r="E1092" s="72">
        <f>INDEX(Region!N:N,MATCH($A1092&amp;$A$1072,Region!$J:$J,0))</f>
        <v>1.11022302462516E-16</v>
      </c>
      <c r="F1092" s="22"/>
      <c r="G1092" s="22"/>
      <c r="H1092" s="22"/>
      <c r="I1092" s="22"/>
      <c r="J1092" s="22"/>
    </row>
    <row r="1093" spans="1:10" x14ac:dyDescent="0.3">
      <c r="B1093" s="22"/>
      <c r="C1093" s="22"/>
      <c r="D1093" s="22"/>
      <c r="E1093" s="22"/>
      <c r="F1093" s="22"/>
      <c r="G1093" s="22"/>
      <c r="H1093" s="22"/>
      <c r="I1093" s="22"/>
      <c r="J1093" s="22"/>
    </row>
    <row r="1094" spans="1:10" x14ac:dyDescent="0.3">
      <c r="A1094" s="69" t="s">
        <v>471</v>
      </c>
      <c r="B1094" s="69"/>
      <c r="C1094" s="69"/>
      <c r="D1094" s="69"/>
      <c r="E1094" s="69"/>
      <c r="F1094" s="22"/>
      <c r="G1094" s="22"/>
      <c r="H1094" s="22"/>
      <c r="I1094" s="22"/>
    </row>
    <row r="1095" spans="1:10" x14ac:dyDescent="0.3">
      <c r="A1095" s="46" t="s">
        <v>770</v>
      </c>
      <c r="B1095" s="22"/>
      <c r="C1095" s="22"/>
      <c r="D1095" s="22"/>
      <c r="E1095" s="22"/>
      <c r="F1095" s="22"/>
      <c r="G1095" s="22"/>
      <c r="H1095" s="22"/>
      <c r="I1095" s="22"/>
    </row>
    <row r="1096" spans="1:10" x14ac:dyDescent="0.3">
      <c r="B1096" s="22"/>
      <c r="C1096" s="22"/>
      <c r="D1096" s="22"/>
      <c r="E1096" s="22"/>
      <c r="F1096" s="22"/>
      <c r="G1096" s="22"/>
      <c r="H1096" s="22"/>
      <c r="I1096" s="22"/>
    </row>
    <row r="1097" spans="1:10" x14ac:dyDescent="0.3">
      <c r="B1097" s="22"/>
      <c r="C1097" s="22"/>
      <c r="D1097" s="22"/>
      <c r="E1097" s="22"/>
      <c r="F1097" s="22"/>
      <c r="G1097" s="22"/>
      <c r="H1097" s="22"/>
      <c r="I1097" s="22"/>
    </row>
    <row r="1098" spans="1:10" x14ac:dyDescent="0.3">
      <c r="B1098" s="22"/>
      <c r="C1098" s="22"/>
      <c r="D1098" s="22"/>
      <c r="E1098" s="22"/>
      <c r="G1098" s="22"/>
      <c r="H1098" s="22"/>
      <c r="I1098" s="22"/>
      <c r="J1098" s="22"/>
    </row>
    <row r="1099" spans="1:10" s="86" customFormat="1" x14ac:dyDescent="0.3">
      <c r="A1099" s="71" t="s">
        <v>509</v>
      </c>
      <c r="B1099" s="84"/>
      <c r="C1099" s="84"/>
      <c r="D1099" s="84"/>
      <c r="E1099" s="84"/>
    </row>
    <row r="1100" spans="1:10" ht="23" x14ac:dyDescent="0.3">
      <c r="B1100" s="85" t="s">
        <v>504</v>
      </c>
      <c r="C1100" s="85" t="s">
        <v>507</v>
      </c>
      <c r="D1100" s="85" t="s">
        <v>505</v>
      </c>
      <c r="E1100" s="85" t="s">
        <v>506</v>
      </c>
      <c r="F1100" s="22"/>
      <c r="G1100" s="22"/>
      <c r="H1100" s="22"/>
      <c r="I1100" s="22"/>
      <c r="J1100" s="22"/>
    </row>
    <row r="1101" spans="1:10" x14ac:dyDescent="0.3">
      <c r="A1101" s="22" t="s">
        <v>474</v>
      </c>
      <c r="B1101" s="72">
        <f>INDEX(Region!K:K,MATCH($A1101&amp;$A$1099,Region!$J:$J,0))</f>
        <v>0.76761060108428303</v>
      </c>
      <c r="C1101" s="72">
        <f>INDEX(Region!L:L,MATCH($A1101&amp;$A$1099,Region!$J:$J,0))</f>
        <v>0.95203520314148704</v>
      </c>
      <c r="D1101" s="72">
        <f>INDEX(Region!M:M,MATCH($A1101&amp;$A$1099,Region!$J:$J,0))</f>
        <v>0.93076486812482095</v>
      </c>
      <c r="E1101" s="72">
        <f>INDEX(Region!N:N,MATCH($A1101&amp;$A$1099,Region!$J:$J,0))</f>
        <v>0.984235992770921</v>
      </c>
      <c r="F1101" s="22"/>
      <c r="G1101" s="22"/>
      <c r="H1101" s="22"/>
      <c r="I1101" s="22"/>
    </row>
    <row r="1102" spans="1:10" x14ac:dyDescent="0.3">
      <c r="A1102" s="29" t="s">
        <v>473</v>
      </c>
      <c r="B1102" s="72">
        <f>INDEX(Region!K:K,MATCH($A1102&amp;$A$1099,Region!$J:$J,0))</f>
        <v>0.217629570182934</v>
      </c>
      <c r="C1102" s="72">
        <f>INDEX(Region!L:L,MATCH($A1102&amp;$A$1099,Region!$J:$J,0))</f>
        <v>4.7964796858512501E-2</v>
      </c>
      <c r="D1102" s="72">
        <f>INDEX(Region!M:M,MATCH($A1102&amp;$A$1099,Region!$J:$J,0))</f>
        <v>6.1458954382959403E-2</v>
      </c>
      <c r="E1102" s="72">
        <f>INDEX(Region!N:N,MATCH($A1102&amp;$A$1099,Region!$J:$J,0))</f>
        <v>1.5764007229079099E-2</v>
      </c>
      <c r="F1102" s="22"/>
      <c r="G1102" s="22"/>
      <c r="H1102" s="22"/>
      <c r="I1102" s="22"/>
    </row>
    <row r="1103" spans="1:10" x14ac:dyDescent="0.3">
      <c r="A1103" s="22" t="s">
        <v>472</v>
      </c>
      <c r="B1103" s="72">
        <f>INDEX(Region!K:K,MATCH($A1103&amp;$A$1099,Region!$J:$J,0))</f>
        <v>1.47598287327824E-2</v>
      </c>
      <c r="C1103" s="72">
        <f>INDEX(Region!L:L,MATCH($A1103&amp;$A$1099,Region!$J:$J,0))</f>
        <v>0</v>
      </c>
      <c r="D1103" s="72">
        <f>INDEX(Region!M:M,MATCH($A1103&amp;$A$1099,Region!$J:$J,0))</f>
        <v>7.7761774922194904E-3</v>
      </c>
      <c r="E1103" s="72">
        <f>INDEX(Region!N:N,MATCH($A1103&amp;$A$1099,Region!$J:$J,0))</f>
        <v>0</v>
      </c>
      <c r="F1103" s="22"/>
      <c r="G1103" s="22"/>
      <c r="H1103" s="22"/>
      <c r="I1103" s="22"/>
    </row>
    <row r="1104" spans="1:10" x14ac:dyDescent="0.3">
      <c r="B1104" s="22"/>
      <c r="C1104" s="22"/>
      <c r="D1104" s="22"/>
      <c r="E1104" s="22"/>
      <c r="F1104" s="22"/>
      <c r="G1104" s="22"/>
      <c r="H1104" s="22"/>
      <c r="I1104" s="22"/>
    </row>
    <row r="1105" spans="1:10" x14ac:dyDescent="0.3">
      <c r="B1105" s="22"/>
      <c r="C1105" s="22"/>
      <c r="D1105" s="22"/>
      <c r="E1105" s="22"/>
      <c r="F1105" s="22"/>
      <c r="G1105" s="22"/>
      <c r="H1105" s="22"/>
      <c r="I1105" s="22"/>
    </row>
    <row r="1106" spans="1:10" x14ac:dyDescent="0.3">
      <c r="B1106" s="22"/>
      <c r="C1106" s="22"/>
      <c r="D1106" s="22"/>
      <c r="E1106" s="22"/>
      <c r="F1106" s="22"/>
      <c r="G1106" s="22"/>
      <c r="H1106" s="22"/>
      <c r="I1106" s="22"/>
    </row>
    <row r="1107" spans="1:10" x14ac:dyDescent="0.3">
      <c r="A1107" s="71" t="s">
        <v>512</v>
      </c>
      <c r="B1107" s="22"/>
      <c r="C1107" s="22"/>
      <c r="D1107" s="22"/>
      <c r="E1107" s="22"/>
      <c r="G1107" s="22"/>
      <c r="H1107" s="22"/>
      <c r="I1107" s="22"/>
      <c r="J1107" s="22"/>
    </row>
    <row r="1108" spans="1:10" s="86" customFormat="1" x14ac:dyDescent="0.3">
      <c r="A1108" s="84"/>
      <c r="B1108" s="84"/>
      <c r="C1108" s="84"/>
      <c r="D1108" s="84"/>
      <c r="E1108" s="84"/>
    </row>
    <row r="1109" spans="1:10" ht="23" x14ac:dyDescent="0.3">
      <c r="B1109" s="85" t="s">
        <v>504</v>
      </c>
      <c r="C1109" s="85" t="s">
        <v>507</v>
      </c>
      <c r="D1109" s="85" t="s">
        <v>505</v>
      </c>
      <c r="E1109" s="85" t="s">
        <v>506</v>
      </c>
      <c r="F1109" s="22"/>
      <c r="G1109" s="22"/>
      <c r="H1109" s="22"/>
      <c r="I1109" s="22"/>
      <c r="J1109" s="22"/>
    </row>
    <row r="1110" spans="1:10" x14ac:dyDescent="0.3">
      <c r="A1110" s="22" t="s">
        <v>474</v>
      </c>
      <c r="B1110" s="72">
        <f>INDEX(Region!K:K,MATCH($A1110&amp;$A$1107,Region!$J:$J,0))</f>
        <v>0.76923076923076905</v>
      </c>
      <c r="C1110" s="72">
        <f>INDEX(Region!L:L,MATCH($A1110&amp;$A$1107,Region!$J:$J,0))</f>
        <v>0.88235294117647001</v>
      </c>
      <c r="D1110" s="72">
        <f>INDEX(Region!M:M,MATCH($A1110&amp;$A$1107,Region!$J:$J,0))</f>
        <v>1</v>
      </c>
      <c r="E1110" s="72">
        <f>INDEX(Region!N:N,MATCH($A1110&amp;$A$1107,Region!$J:$J,0))</f>
        <v>1</v>
      </c>
      <c r="F1110" s="22"/>
      <c r="G1110" s="22"/>
      <c r="H1110" s="22"/>
      <c r="I1110" s="22"/>
    </row>
    <row r="1111" spans="1:10" x14ac:dyDescent="0.3">
      <c r="A1111" s="29" t="s">
        <v>473</v>
      </c>
      <c r="B1111" s="72">
        <f>INDEX(Region!K:K,MATCH($A1111&amp;$A$1107,Region!$J:$J,0))</f>
        <v>0.230769230769231</v>
      </c>
      <c r="C1111" s="72">
        <f>INDEX(Region!L:L,MATCH($A1111&amp;$A$1107,Region!$J:$J,0))</f>
        <v>0.11764705882352899</v>
      </c>
      <c r="D1111" s="72">
        <f>INDEX(Region!M:M,MATCH($A1111&amp;$A$1107,Region!$J:$J,0))</f>
        <v>0</v>
      </c>
      <c r="E1111" s="72">
        <f>INDEX(Region!N:N,MATCH($A1111&amp;$A$1107,Region!$J:$J,0))</f>
        <v>0</v>
      </c>
      <c r="F1111" s="22"/>
      <c r="G1111" s="22"/>
      <c r="H1111" s="22"/>
      <c r="I1111" s="22"/>
    </row>
    <row r="1112" spans="1:10" x14ac:dyDescent="0.3">
      <c r="A1112" s="22" t="s">
        <v>472</v>
      </c>
      <c r="B1112" s="72">
        <f>INDEX(Region!K:K,MATCH($A1112&amp;$A$1107,Region!$J:$J,0))</f>
        <v>0</v>
      </c>
      <c r="C1112" s="72">
        <f>INDEX(Region!L:L,MATCH($A1112&amp;$A$1107,Region!$J:$J,0))</f>
        <v>0</v>
      </c>
      <c r="D1112" s="72">
        <f>INDEX(Region!M:M,MATCH($A1112&amp;$A$1107,Region!$J:$J,0))</f>
        <v>0</v>
      </c>
      <c r="E1112" s="72">
        <f>INDEX(Region!N:N,MATCH($A1112&amp;$A$1107,Region!$J:$J,0))</f>
        <v>0</v>
      </c>
      <c r="F1112" s="22"/>
      <c r="G1112" s="22"/>
      <c r="H1112" s="22"/>
      <c r="I1112" s="22"/>
    </row>
    <row r="1113" spans="1:10" x14ac:dyDescent="0.3">
      <c r="B1113" s="22"/>
      <c r="C1113" s="22"/>
      <c r="D1113" s="22"/>
      <c r="E1113" s="22"/>
      <c r="F1113" s="22"/>
      <c r="G1113" s="22"/>
      <c r="H1113" s="22"/>
      <c r="I1113" s="22"/>
    </row>
    <row r="1114" spans="1:10" x14ac:dyDescent="0.3">
      <c r="B1114" s="22"/>
      <c r="C1114" s="22"/>
      <c r="D1114" s="22"/>
      <c r="E1114" s="22"/>
      <c r="F1114" s="22"/>
      <c r="G1114" s="22"/>
      <c r="H1114" s="22"/>
      <c r="I1114" s="22"/>
    </row>
    <row r="1115" spans="1:10" x14ac:dyDescent="0.3">
      <c r="B1115" s="22"/>
      <c r="C1115" s="22"/>
      <c r="D1115" s="22"/>
      <c r="E1115" s="22"/>
      <c r="F1115" s="22"/>
      <c r="G1115" s="22"/>
      <c r="H1115" s="22"/>
      <c r="I1115" s="22"/>
    </row>
    <row r="1116" spans="1:10" x14ac:dyDescent="0.3">
      <c r="A1116" s="71" t="s">
        <v>515</v>
      </c>
      <c r="B1116" s="22"/>
      <c r="C1116" s="22"/>
      <c r="D1116" s="22"/>
      <c r="E1116" s="22"/>
      <c r="G1116" s="22"/>
      <c r="H1116" s="22"/>
      <c r="I1116" s="22"/>
      <c r="J1116" s="22"/>
    </row>
    <row r="1117" spans="1:10" s="86" customFormat="1" x14ac:dyDescent="0.3">
      <c r="A1117" s="84"/>
      <c r="B1117" s="84"/>
      <c r="C1117" s="84"/>
      <c r="D1117" s="84"/>
      <c r="E1117" s="84"/>
    </row>
    <row r="1118" spans="1:10" ht="23" x14ac:dyDescent="0.3">
      <c r="B1118" s="85" t="s">
        <v>504</v>
      </c>
      <c r="C1118" s="85" t="s">
        <v>507</v>
      </c>
      <c r="D1118" s="85" t="s">
        <v>505</v>
      </c>
      <c r="E1118" s="85" t="s">
        <v>506</v>
      </c>
      <c r="F1118" s="22"/>
      <c r="G1118" s="22"/>
      <c r="H1118" s="22"/>
      <c r="I1118" s="22"/>
      <c r="J1118" s="22"/>
    </row>
    <row r="1119" spans="1:10" x14ac:dyDescent="0.3">
      <c r="A1119" s="22" t="s">
        <v>474</v>
      </c>
      <c r="B1119" s="72">
        <f>INDEX(Region!K:K,MATCH($A1119&amp;$A$1116,Region!$J:$J,0))</f>
        <v>1</v>
      </c>
      <c r="C1119" s="72">
        <f>INDEX(Region!L:L,MATCH($A1119&amp;$A$1116,Region!$J:$J,0))</f>
        <v>1</v>
      </c>
      <c r="D1119" s="72">
        <f>INDEX(Region!M:M,MATCH($A1119&amp;$A$1116,Region!$J:$J,0))</f>
        <v>1</v>
      </c>
      <c r="E1119" s="72">
        <f>INDEX(Region!N:N,MATCH($A1119&amp;$A$1116,Region!$J:$J,0))</f>
        <v>0</v>
      </c>
      <c r="F1119" s="22"/>
      <c r="G1119" s="22"/>
      <c r="H1119" s="22"/>
      <c r="I1119" s="22"/>
    </row>
    <row r="1120" spans="1:10" x14ac:dyDescent="0.3">
      <c r="A1120" s="29" t="s">
        <v>473</v>
      </c>
      <c r="B1120" s="72">
        <f>INDEX(Region!K:K,MATCH($A1120&amp;$A$1116,Region!$J:$J,0))</f>
        <v>0</v>
      </c>
      <c r="C1120" s="72">
        <f>INDEX(Region!L:L,MATCH($A1120&amp;$A$1116,Region!$J:$J,0))</f>
        <v>0</v>
      </c>
      <c r="D1120" s="72">
        <f>INDEX(Region!M:M,MATCH($A1120&amp;$A$1116,Region!$J:$J,0))</f>
        <v>0</v>
      </c>
      <c r="E1120" s="72">
        <f>INDEX(Region!N:N,MATCH($A1120&amp;$A$1116,Region!$J:$J,0))</f>
        <v>0</v>
      </c>
      <c r="F1120" s="22"/>
      <c r="G1120" s="22"/>
      <c r="H1120" s="22"/>
      <c r="I1120" s="22"/>
    </row>
    <row r="1121" spans="1:10" x14ac:dyDescent="0.3">
      <c r="A1121" s="22" t="s">
        <v>472</v>
      </c>
      <c r="B1121" s="72">
        <f>INDEX(Region!K:K,MATCH($A1121&amp;$A$1116,Region!$J:$J,0))</f>
        <v>0</v>
      </c>
      <c r="C1121" s="72">
        <f>INDEX(Region!L:L,MATCH($A1121&amp;$A$1116,Region!$J:$J,0))</f>
        <v>0</v>
      </c>
      <c r="D1121" s="72">
        <f>INDEX(Region!M:M,MATCH($A1121&amp;$A$1116,Region!$J:$J,0))</f>
        <v>0</v>
      </c>
      <c r="E1121" s="72">
        <f>INDEX(Region!N:N,MATCH($A1121&amp;$A$1116,Region!$J:$J,0))</f>
        <v>0</v>
      </c>
      <c r="F1121" s="22"/>
      <c r="G1121" s="22"/>
      <c r="H1121" s="22"/>
      <c r="I1121" s="22"/>
    </row>
    <row r="1122" spans="1:10" x14ac:dyDescent="0.3">
      <c r="B1122" s="22"/>
      <c r="C1122" s="22"/>
      <c r="D1122" s="22"/>
      <c r="E1122" s="22"/>
      <c r="F1122" s="22"/>
      <c r="G1122" s="22"/>
      <c r="H1122" s="22"/>
      <c r="I1122" s="22"/>
    </row>
    <row r="1123" spans="1:10" x14ac:dyDescent="0.3">
      <c r="B1123" s="22"/>
      <c r="C1123" s="22"/>
      <c r="D1123" s="22"/>
      <c r="E1123" s="22"/>
      <c r="F1123" s="22"/>
      <c r="G1123" s="22"/>
      <c r="H1123" s="22"/>
      <c r="I1123" s="22"/>
    </row>
    <row r="1124" spans="1:10" x14ac:dyDescent="0.3">
      <c r="A1124" s="69" t="s">
        <v>771</v>
      </c>
      <c r="B1124" s="87"/>
      <c r="C1124" s="87"/>
      <c r="D1124" s="87"/>
      <c r="E1124" s="87"/>
      <c r="F1124" s="22"/>
      <c r="G1124" s="22"/>
      <c r="H1124" s="22"/>
      <c r="I1124" s="22"/>
    </row>
    <row r="1125" spans="1:10" x14ac:dyDescent="0.3">
      <c r="A1125" s="47" t="s">
        <v>772</v>
      </c>
      <c r="B1125" s="22"/>
      <c r="C1125" s="22"/>
      <c r="D1125" s="22"/>
      <c r="E1125" s="22"/>
      <c r="F1125" s="22"/>
      <c r="G1125" s="22"/>
      <c r="H1125" s="22"/>
      <c r="I1125" s="22"/>
    </row>
    <row r="1126" spans="1:10" x14ac:dyDescent="0.3">
      <c r="B1126" s="22"/>
      <c r="C1126" s="22"/>
      <c r="D1126" s="22"/>
      <c r="E1126" s="22"/>
      <c r="F1126" s="22"/>
      <c r="G1126" s="22"/>
      <c r="H1126" s="22"/>
      <c r="I1126" s="22"/>
    </row>
    <row r="1127" spans="1:10" x14ac:dyDescent="0.3">
      <c r="B1127" s="22"/>
      <c r="C1127" s="22"/>
      <c r="D1127" s="22"/>
      <c r="E1127" s="22"/>
      <c r="F1127" s="22"/>
      <c r="G1127" s="22"/>
      <c r="H1127" s="22"/>
      <c r="I1127" s="22"/>
    </row>
    <row r="1128" spans="1:10" x14ac:dyDescent="0.3">
      <c r="A1128" s="71" t="s">
        <v>509</v>
      </c>
      <c r="B1128" s="22"/>
      <c r="C1128" s="22"/>
      <c r="D1128" s="22"/>
      <c r="E1128" s="22"/>
      <c r="G1128" s="22"/>
      <c r="H1128" s="22"/>
      <c r="I1128" s="22"/>
      <c r="J1128" s="22"/>
    </row>
    <row r="1129" spans="1:10" s="86" customFormat="1" x14ac:dyDescent="0.3">
      <c r="A1129" s="84"/>
      <c r="B1129" s="84"/>
      <c r="C1129" s="84"/>
      <c r="D1129" s="84"/>
      <c r="E1129" s="84"/>
    </row>
    <row r="1130" spans="1:10" ht="23" x14ac:dyDescent="0.3">
      <c r="B1130" s="85" t="s">
        <v>504</v>
      </c>
      <c r="C1130" s="85" t="s">
        <v>507</v>
      </c>
      <c r="D1130" s="85" t="s">
        <v>505</v>
      </c>
      <c r="E1130" s="85" t="s">
        <v>506</v>
      </c>
      <c r="F1130" s="22"/>
      <c r="G1130" s="22"/>
      <c r="H1130" s="22"/>
      <c r="I1130" s="22"/>
      <c r="J1130" s="22"/>
    </row>
    <row r="1131" spans="1:10" x14ac:dyDescent="0.3">
      <c r="A1131" s="22" t="s">
        <v>645</v>
      </c>
      <c r="B1131" s="72">
        <f>INDEX(Region!K:K,MATCH($A1131&amp;$A$1128,Region!$J:$J,0))</f>
        <v>0.80542018623578404</v>
      </c>
      <c r="C1131" s="72">
        <f>INDEX(Region!L:L,MATCH($A1131&amp;$A$1128,Region!$J:$J,0))</f>
        <v>0.93166683047279897</v>
      </c>
      <c r="D1131" s="72">
        <f>INDEX(Region!M:M,MATCH($A1131&amp;$A$1128,Region!$J:$J,0))</f>
        <v>0.82612406725857601</v>
      </c>
      <c r="E1131" s="72">
        <f>INDEX(Region!N:N,MATCH($A1131&amp;$A$1128,Region!$J:$J,0))</f>
        <v>0.95186405614533698</v>
      </c>
      <c r="F1131" s="22"/>
      <c r="G1131" s="22"/>
      <c r="H1131" s="22"/>
      <c r="I1131" s="22"/>
    </row>
    <row r="1132" spans="1:10" x14ac:dyDescent="0.3">
      <c r="A1132" s="22" t="s">
        <v>646</v>
      </c>
      <c r="B1132" s="72">
        <f>INDEX(Region!K:K,MATCH($A1132&amp;$A$1128,Region!$J:$J,0))</f>
        <v>0.19457981376421599</v>
      </c>
      <c r="C1132" s="72">
        <f>INDEX(Region!L:L,MATCH($A1132&amp;$A$1128,Region!$J:$J,0))</f>
        <v>4.1122401698033301E-2</v>
      </c>
      <c r="D1132" s="72">
        <f>INDEX(Region!M:M,MATCH($A1132&amp;$A$1128,Region!$J:$J,0))</f>
        <v>0.17387593274142399</v>
      </c>
      <c r="E1132" s="72">
        <f>INDEX(Region!N:N,MATCH($A1132&amp;$A$1128,Region!$J:$J,0))</f>
        <v>4.8135943854663299E-2</v>
      </c>
      <c r="F1132" s="22"/>
      <c r="G1132" s="22"/>
      <c r="H1132" s="22"/>
      <c r="I1132" s="22"/>
    </row>
    <row r="1133" spans="1:10" x14ac:dyDescent="0.3">
      <c r="A1133" s="22" t="s">
        <v>647</v>
      </c>
      <c r="B1133" s="72">
        <f>INDEX(Region!K:K,MATCH($A1133&amp;$A$1128,Region!$J:$J,0))</f>
        <v>0</v>
      </c>
      <c r="C1133" s="72">
        <f>INDEX(Region!L:L,MATCH($A1133&amp;$A$1128,Region!$J:$J,0))</f>
        <v>1.9202425812044101E-2</v>
      </c>
      <c r="D1133" s="72">
        <f>INDEX(Region!M:M,MATCH($A1133&amp;$A$1128,Region!$J:$J,0))</f>
        <v>0</v>
      </c>
      <c r="E1133" s="72">
        <f>INDEX(Region!N:N,MATCH($A1133&amp;$A$1128,Region!$J:$J,0))</f>
        <v>0</v>
      </c>
      <c r="F1133" s="22"/>
      <c r="G1133" s="22"/>
      <c r="H1133" s="22"/>
      <c r="I1133" s="22"/>
    </row>
    <row r="1134" spans="1:10" x14ac:dyDescent="0.3">
      <c r="A1134" s="29" t="s">
        <v>648</v>
      </c>
      <c r="B1134" s="72">
        <f>INDEX(Region!K:K,MATCH($A1134&amp;$A$1128,Region!$J:$J,0))</f>
        <v>0</v>
      </c>
      <c r="C1134" s="72">
        <f>INDEX(Region!L:L,MATCH($A1134&amp;$A$1128,Region!$J:$J,0))</f>
        <v>8.0083420171234206E-3</v>
      </c>
      <c r="D1134" s="72">
        <f>INDEX(Region!M:M,MATCH($A1134&amp;$A$1128,Region!$J:$J,0))</f>
        <v>0</v>
      </c>
      <c r="E1134" s="72">
        <f>INDEX(Region!N:N,MATCH($A1134&amp;$A$1128,Region!$J:$J,0))</f>
        <v>0</v>
      </c>
      <c r="F1134" s="22"/>
      <c r="G1134" s="22"/>
      <c r="H1134" s="22"/>
      <c r="I1134" s="22"/>
    </row>
    <row r="1135" spans="1:10" x14ac:dyDescent="0.3">
      <c r="B1135" s="22"/>
      <c r="C1135" s="22"/>
      <c r="D1135" s="22"/>
      <c r="E1135" s="22"/>
      <c r="F1135" s="22"/>
      <c r="G1135" s="22"/>
      <c r="H1135" s="22"/>
      <c r="I1135" s="22"/>
    </row>
    <row r="1136" spans="1:10" x14ac:dyDescent="0.3">
      <c r="B1136" s="22"/>
      <c r="C1136" s="22"/>
      <c r="D1136" s="22"/>
      <c r="E1136" s="22"/>
      <c r="F1136" s="22"/>
      <c r="G1136" s="22"/>
      <c r="H1136" s="22"/>
      <c r="I1136" s="22"/>
    </row>
    <row r="1137" spans="1:10" x14ac:dyDescent="0.3">
      <c r="B1137" s="22"/>
      <c r="C1137" s="22"/>
      <c r="D1137" s="22"/>
      <c r="E1137" s="22"/>
      <c r="F1137" s="22"/>
      <c r="G1137" s="22"/>
      <c r="H1137" s="22"/>
      <c r="I1137" s="22"/>
    </row>
    <row r="1138" spans="1:10" x14ac:dyDescent="0.3">
      <c r="A1138" s="71" t="s">
        <v>512</v>
      </c>
      <c r="B1138" s="22"/>
      <c r="C1138" s="22"/>
      <c r="D1138" s="22"/>
      <c r="E1138" s="22"/>
      <c r="G1138" s="22"/>
      <c r="H1138" s="22"/>
      <c r="I1138" s="22"/>
      <c r="J1138" s="22"/>
    </row>
    <row r="1139" spans="1:10" s="86" customFormat="1" x14ac:dyDescent="0.3">
      <c r="A1139" s="84"/>
      <c r="B1139" s="84"/>
      <c r="C1139" s="84"/>
      <c r="D1139" s="84"/>
      <c r="E1139" s="84"/>
    </row>
    <row r="1140" spans="1:10" ht="23" x14ac:dyDescent="0.3">
      <c r="B1140" s="85" t="s">
        <v>504</v>
      </c>
      <c r="C1140" s="85" t="s">
        <v>507</v>
      </c>
      <c r="D1140" s="85" t="s">
        <v>505</v>
      </c>
      <c r="E1140" s="85" t="s">
        <v>506</v>
      </c>
      <c r="F1140" s="22"/>
      <c r="G1140" s="22"/>
      <c r="H1140" s="22"/>
      <c r="I1140" s="22"/>
      <c r="J1140" s="22"/>
    </row>
    <row r="1141" spans="1:10" x14ac:dyDescent="0.3">
      <c r="A1141" s="22" t="s">
        <v>645</v>
      </c>
      <c r="B1141" s="72">
        <f>INDEX(Region!K:K,MATCH($A1141&amp;$A$1138,Region!$J:$J,0))</f>
        <v>0.9</v>
      </c>
      <c r="C1141" s="72">
        <f>INDEX(Region!L:L,MATCH($A1141&amp;$A$1138,Region!$J:$J,0))</f>
        <v>0.66666666666666696</v>
      </c>
      <c r="D1141" s="72">
        <f>INDEX(Region!M:M,MATCH($A1141&amp;$A$1138,Region!$J:$J,0))</f>
        <v>0.94736842105263197</v>
      </c>
      <c r="E1141" s="72">
        <f>INDEX(Region!N:N,MATCH($A1141&amp;$A$1138,Region!$J:$J,0))</f>
        <v>1</v>
      </c>
      <c r="F1141" s="22"/>
      <c r="G1141" s="22"/>
      <c r="H1141" s="22"/>
      <c r="I1141" s="22"/>
    </row>
    <row r="1142" spans="1:10" x14ac:dyDescent="0.3">
      <c r="A1142" s="22" t="s">
        <v>646</v>
      </c>
      <c r="B1142" s="72">
        <f>INDEX(Region!K:K,MATCH($A1142&amp;$A$1138,Region!$J:$J,0))</f>
        <v>0.1</v>
      </c>
      <c r="C1142" s="72">
        <f>INDEX(Region!L:L,MATCH($A1142&amp;$A$1138,Region!$J:$J,0))</f>
        <v>0.33333333333333298</v>
      </c>
      <c r="D1142" s="72">
        <f>INDEX(Region!M:M,MATCH($A1142&amp;$A$1138,Region!$J:$J,0))</f>
        <v>5.2631578947368397E-2</v>
      </c>
      <c r="E1142" s="72">
        <f>INDEX(Region!N:N,MATCH($A1142&amp;$A$1138,Region!$J:$J,0))</f>
        <v>0</v>
      </c>
      <c r="F1142" s="22"/>
      <c r="G1142" s="22"/>
      <c r="H1142" s="22"/>
      <c r="I1142" s="22"/>
    </row>
    <row r="1143" spans="1:10" x14ac:dyDescent="0.3">
      <c r="A1143" s="22" t="s">
        <v>647</v>
      </c>
      <c r="B1143" s="72">
        <v>0</v>
      </c>
      <c r="C1143" s="72">
        <v>0</v>
      </c>
      <c r="D1143" s="72">
        <v>0</v>
      </c>
      <c r="E1143" s="72">
        <v>0</v>
      </c>
      <c r="F1143" s="22"/>
      <c r="G1143" s="22"/>
      <c r="H1143" s="22"/>
      <c r="I1143" s="22"/>
    </row>
    <row r="1144" spans="1:10" x14ac:dyDescent="0.3">
      <c r="A1144" s="29" t="s">
        <v>648</v>
      </c>
      <c r="B1144" s="72">
        <v>0</v>
      </c>
      <c r="C1144" s="72">
        <v>0</v>
      </c>
      <c r="D1144" s="72">
        <v>0</v>
      </c>
      <c r="E1144" s="72">
        <v>0</v>
      </c>
      <c r="F1144" s="22"/>
      <c r="G1144" s="22"/>
      <c r="H1144" s="22"/>
      <c r="I1144" s="22"/>
    </row>
    <row r="1145" spans="1:10" x14ac:dyDescent="0.3">
      <c r="B1145" s="22"/>
      <c r="C1145" s="22"/>
      <c r="D1145" s="22"/>
      <c r="E1145" s="22"/>
      <c r="F1145" s="22"/>
      <c r="G1145" s="22"/>
      <c r="H1145" s="22"/>
      <c r="I1145" s="22"/>
    </row>
    <row r="1146" spans="1:10" s="67" customFormat="1" x14ac:dyDescent="0.3">
      <c r="A1146" s="22"/>
      <c r="B1146" s="22"/>
      <c r="C1146" s="22"/>
      <c r="D1146" s="22"/>
      <c r="E1146" s="22"/>
    </row>
    <row r="1147" spans="1:10" x14ac:dyDescent="0.3">
      <c r="B1147" s="22"/>
      <c r="C1147" s="22"/>
      <c r="D1147" s="22"/>
      <c r="E1147" s="22"/>
      <c r="F1147" s="22"/>
      <c r="G1147" s="22"/>
      <c r="H1147" s="22"/>
      <c r="I1147" s="22"/>
    </row>
    <row r="1148" spans="1:10" x14ac:dyDescent="0.3">
      <c r="A1148" s="71" t="s">
        <v>515</v>
      </c>
      <c r="B1148" s="22"/>
      <c r="C1148" s="22"/>
      <c r="D1148" s="22"/>
      <c r="E1148" s="22"/>
      <c r="G1148" s="22"/>
      <c r="H1148" s="22"/>
      <c r="I1148" s="22"/>
      <c r="J1148" s="22"/>
    </row>
    <row r="1149" spans="1:10" s="86" customFormat="1" x14ac:dyDescent="0.3">
      <c r="A1149" s="84"/>
      <c r="B1149" s="84"/>
      <c r="C1149" s="84"/>
      <c r="D1149" s="84"/>
      <c r="E1149" s="84"/>
    </row>
    <row r="1150" spans="1:10" ht="23" x14ac:dyDescent="0.3">
      <c r="B1150" s="85" t="s">
        <v>504</v>
      </c>
      <c r="C1150" s="85" t="s">
        <v>507</v>
      </c>
      <c r="D1150" s="85" t="s">
        <v>505</v>
      </c>
      <c r="E1150" s="85" t="s">
        <v>506</v>
      </c>
      <c r="F1150" s="22"/>
      <c r="G1150" s="22"/>
      <c r="H1150" s="22"/>
      <c r="I1150" s="22"/>
      <c r="J1150" s="22"/>
    </row>
    <row r="1151" spans="1:10" x14ac:dyDescent="0.3">
      <c r="A1151" s="22" t="s">
        <v>645</v>
      </c>
      <c r="B1151" s="72">
        <f>INDEX(Region!K:K,MATCH($A1151&amp;$A$1148,Region!$J:$J,0))</f>
        <v>1</v>
      </c>
      <c r="C1151" s="72">
        <f>INDEX(Region!L:L,MATCH($A1151&amp;$A$1148,Region!$J:$J,0))</f>
        <v>0.5</v>
      </c>
      <c r="D1151" s="72">
        <f>INDEX(Region!M:M,MATCH($A1151&amp;$A$1148,Region!$J:$J,0))</f>
        <v>0</v>
      </c>
      <c r="E1151" s="72">
        <f>INDEX(Region!N:N,MATCH($A1151&amp;$A$1148,Region!$J:$J,0))</f>
        <v>0</v>
      </c>
      <c r="F1151" s="22"/>
      <c r="G1151" s="22"/>
      <c r="H1151" s="22"/>
      <c r="I1151" s="22"/>
    </row>
    <row r="1152" spans="1:10" x14ac:dyDescent="0.3">
      <c r="A1152" s="22" t="s">
        <v>646</v>
      </c>
      <c r="B1152" s="72">
        <f>INDEX(Region!K:K,MATCH($A1152&amp;$A$1148,Region!$J:$J,0))</f>
        <v>0</v>
      </c>
      <c r="C1152" s="72">
        <f>INDEX(Region!L:L,MATCH($A1152&amp;$A$1148,Region!$J:$J,0))</f>
        <v>0.5</v>
      </c>
      <c r="D1152" s="72">
        <f>INDEX(Region!M:M,MATCH($A1152&amp;$A$1148,Region!$J:$J,0))</f>
        <v>0</v>
      </c>
      <c r="E1152" s="72">
        <f>INDEX(Region!N:N,MATCH($A1152&amp;$A$1148,Region!$J:$J,0))</f>
        <v>1</v>
      </c>
      <c r="F1152" s="22"/>
      <c r="G1152" s="22"/>
      <c r="H1152" s="22"/>
      <c r="I1152" s="22"/>
    </row>
    <row r="1153" spans="1:10" x14ac:dyDescent="0.3">
      <c r="A1153" s="22" t="s">
        <v>647</v>
      </c>
      <c r="B1153" s="72">
        <v>0</v>
      </c>
      <c r="C1153" s="72">
        <v>0</v>
      </c>
      <c r="D1153" s="72">
        <v>0</v>
      </c>
      <c r="E1153" s="72">
        <v>0</v>
      </c>
      <c r="F1153" s="22"/>
      <c r="G1153" s="22"/>
      <c r="H1153" s="22"/>
      <c r="I1153" s="22"/>
    </row>
    <row r="1154" spans="1:10" x14ac:dyDescent="0.3">
      <c r="A1154" s="29" t="s">
        <v>648</v>
      </c>
      <c r="B1154" s="72">
        <v>0</v>
      </c>
      <c r="C1154" s="72">
        <v>0</v>
      </c>
      <c r="D1154" s="72">
        <v>0</v>
      </c>
      <c r="E1154" s="72">
        <v>0</v>
      </c>
      <c r="F1154" s="22"/>
      <c r="G1154" s="22"/>
      <c r="H1154" s="22"/>
      <c r="I1154" s="22"/>
    </row>
    <row r="1155" spans="1:10" x14ac:dyDescent="0.3">
      <c r="B1155" s="22"/>
      <c r="C1155" s="22"/>
      <c r="D1155" s="22"/>
      <c r="E1155" s="22"/>
      <c r="F1155" s="22"/>
      <c r="G1155" s="22"/>
      <c r="H1155" s="22"/>
      <c r="I1155" s="22"/>
    </row>
    <row r="1156" spans="1:10" x14ac:dyDescent="0.3">
      <c r="B1156" s="22"/>
      <c r="C1156" s="22"/>
      <c r="D1156" s="22"/>
      <c r="E1156" s="22"/>
      <c r="F1156" s="22"/>
      <c r="G1156" s="22"/>
      <c r="H1156" s="22"/>
      <c r="I1156" s="22"/>
    </row>
    <row r="1157" spans="1:10" x14ac:dyDescent="0.3">
      <c r="A1157" s="69" t="s">
        <v>769</v>
      </c>
      <c r="B1157" s="69"/>
      <c r="C1157" s="69"/>
      <c r="D1157" s="69"/>
      <c r="E1157" s="69"/>
      <c r="F1157" s="69"/>
      <c r="G1157" s="69"/>
      <c r="H1157" s="22"/>
      <c r="I1157" s="22"/>
    </row>
    <row r="1158" spans="1:10" x14ac:dyDescent="0.3">
      <c r="A1158" s="79" t="s">
        <v>496</v>
      </c>
      <c r="B1158" s="22"/>
      <c r="C1158" s="22"/>
      <c r="D1158" s="22"/>
      <c r="E1158" s="22"/>
      <c r="F1158" s="22"/>
      <c r="G1158" s="22"/>
      <c r="H1158" s="22"/>
      <c r="I1158" s="22"/>
    </row>
    <row r="1159" spans="1:10" x14ac:dyDescent="0.3">
      <c r="A1159" s="74"/>
      <c r="B1159" s="22"/>
      <c r="C1159" s="22"/>
      <c r="D1159" s="22"/>
      <c r="E1159" s="22"/>
      <c r="F1159" s="22"/>
      <c r="G1159" s="22"/>
      <c r="H1159" s="22"/>
      <c r="I1159" s="22"/>
    </row>
    <row r="1160" spans="1:10" x14ac:dyDescent="0.3">
      <c r="B1160" s="22"/>
      <c r="C1160" s="22"/>
      <c r="D1160" s="22"/>
      <c r="E1160" s="22"/>
      <c r="F1160" s="22"/>
      <c r="G1160" s="22"/>
      <c r="H1160" s="22"/>
      <c r="I1160" s="22"/>
    </row>
    <row r="1161" spans="1:10" x14ac:dyDescent="0.3">
      <c r="A1161" s="67"/>
      <c r="B1161" s="22"/>
      <c r="C1161" s="22"/>
      <c r="D1161" s="22"/>
      <c r="E1161" s="22"/>
      <c r="F1161" s="22"/>
      <c r="G1161" s="22"/>
      <c r="H1161" s="22"/>
      <c r="I1161" s="22"/>
    </row>
    <row r="1162" spans="1:10" x14ac:dyDescent="0.3">
      <c r="A1162" s="71" t="s">
        <v>509</v>
      </c>
      <c r="B1162" s="22"/>
      <c r="C1162" s="22"/>
      <c r="D1162" s="22"/>
      <c r="E1162" s="22"/>
      <c r="G1162" s="22"/>
      <c r="H1162" s="22"/>
      <c r="I1162" s="22"/>
      <c r="J1162" s="22"/>
    </row>
    <row r="1163" spans="1:10" s="86" customFormat="1" x14ac:dyDescent="0.3">
      <c r="A1163" s="84"/>
      <c r="B1163" s="84"/>
      <c r="C1163" s="84"/>
      <c r="D1163" s="84"/>
      <c r="E1163" s="84"/>
    </row>
    <row r="1164" spans="1:10" ht="23" x14ac:dyDescent="0.3">
      <c r="B1164" s="85" t="s">
        <v>504</v>
      </c>
      <c r="C1164" s="85" t="s">
        <v>507</v>
      </c>
      <c r="D1164" s="85" t="s">
        <v>505</v>
      </c>
      <c r="E1164" s="85" t="s">
        <v>506</v>
      </c>
      <c r="F1164" s="22"/>
      <c r="G1164" s="22"/>
      <c r="H1164" s="22"/>
      <c r="I1164" s="22"/>
      <c r="J1164" s="22"/>
    </row>
    <row r="1165" spans="1:10" x14ac:dyDescent="0.3">
      <c r="A1165" s="22" t="s">
        <v>487</v>
      </c>
      <c r="B1165" s="72">
        <f>INDEX(Region!K:K,MATCH($A1165&amp;$A$1162,Region!$J:$J,0))</f>
        <v>0.42158261742237302</v>
      </c>
      <c r="C1165" s="72">
        <f>INDEX(Region!L:L,MATCH($A1165&amp;$A$1162,Region!$J:$J,0))</f>
        <v>0.317909134133881</v>
      </c>
      <c r="D1165" s="72">
        <f>INDEX(Region!M:M,MATCH($A1165&amp;$A$1162,Region!$J:$J,0))</f>
        <v>0.432845888212472</v>
      </c>
      <c r="E1165" s="72">
        <f>INDEX(Region!N:N,MATCH($A1165&amp;$A$1162,Region!$J:$J,0))</f>
        <v>0</v>
      </c>
      <c r="F1165" s="22"/>
      <c r="G1165" s="22"/>
      <c r="H1165" s="22"/>
      <c r="I1165" s="22"/>
    </row>
    <row r="1166" spans="1:10" x14ac:dyDescent="0.3">
      <c r="A1166" s="22" t="s">
        <v>488</v>
      </c>
      <c r="B1166" s="72">
        <f>INDEX(Region!K:K,MATCH($A1166&amp;$A$1162,Region!$J:$J,0))</f>
        <v>0</v>
      </c>
      <c r="C1166" s="72">
        <f>INDEX(Region!L:L,MATCH($A1166&amp;$A$1162,Region!$J:$J,0))</f>
        <v>0</v>
      </c>
      <c r="D1166" s="72">
        <f>INDEX(Region!M:M,MATCH($A1166&amp;$A$1162,Region!$J:$J,0))</f>
        <v>0</v>
      </c>
      <c r="E1166" s="72">
        <f>INDEX(Region!N:N,MATCH($A1166&amp;$A$1162,Region!$J:$J,0))</f>
        <v>0</v>
      </c>
      <c r="F1166" s="22"/>
      <c r="G1166" s="22"/>
      <c r="H1166" s="22"/>
      <c r="I1166" s="22"/>
    </row>
    <row r="1167" spans="1:10" x14ac:dyDescent="0.3">
      <c r="A1167" s="22" t="s">
        <v>489</v>
      </c>
      <c r="B1167" s="72">
        <f>INDEX(Region!K:K,MATCH($A1167&amp;$A$1162,Region!$J:$J,0))</f>
        <v>0</v>
      </c>
      <c r="C1167" s="72">
        <f>INDEX(Region!L:L,MATCH($A1167&amp;$A$1162,Region!$J:$J,0))</f>
        <v>0</v>
      </c>
      <c r="D1167" s="72">
        <f>INDEX(Region!M:M,MATCH($A1167&amp;$A$1162,Region!$J:$J,0))</f>
        <v>0</v>
      </c>
      <c r="E1167" s="72">
        <f>INDEX(Region!N:N,MATCH($A1167&amp;$A$1162,Region!$J:$J,0))</f>
        <v>0</v>
      </c>
      <c r="F1167" s="22"/>
      <c r="G1167" s="22"/>
      <c r="H1167" s="22"/>
      <c r="I1167" s="22"/>
    </row>
    <row r="1168" spans="1:10" x14ac:dyDescent="0.3">
      <c r="A1168" s="29" t="s">
        <v>649</v>
      </c>
      <c r="B1168" s="72">
        <f>INDEX(Region!K:K,MATCH($A1168&amp;$A$1162,Region!$J:$J,0))</f>
        <v>0</v>
      </c>
      <c r="C1168" s="72">
        <f>INDEX(Region!L:L,MATCH($A1168&amp;$A$1162,Region!$J:$J,0))</f>
        <v>0</v>
      </c>
      <c r="D1168" s="72">
        <f>INDEX(Region!M:M,MATCH($A1168&amp;$A$1162,Region!$J:$J,0))</f>
        <v>0</v>
      </c>
      <c r="E1168" s="72">
        <f>INDEX(Region!N:N,MATCH($A1168&amp;$A$1162,Region!$J:$J,0))</f>
        <v>0</v>
      </c>
      <c r="F1168" s="22"/>
      <c r="G1168" s="22"/>
      <c r="H1168" s="22"/>
      <c r="I1168" s="22"/>
    </row>
    <row r="1169" spans="1:10" x14ac:dyDescent="0.3">
      <c r="A1169" s="22" t="s">
        <v>491</v>
      </c>
      <c r="B1169" s="72">
        <f>INDEX(Region!K:K,MATCH($A1169&amp;$A$1162,Region!$J:$J,0))</f>
        <v>0</v>
      </c>
      <c r="C1169" s="72">
        <f>INDEX(Region!L:L,MATCH($A1169&amp;$A$1162,Region!$J:$J,0))</f>
        <v>0</v>
      </c>
      <c r="D1169" s="72">
        <f>INDEX(Region!M:M,MATCH($A1169&amp;$A$1162,Region!$J:$J,0))</f>
        <v>0</v>
      </c>
      <c r="E1169" s="72">
        <f>INDEX(Region!N:N,MATCH($A1169&amp;$A$1162,Region!$J:$J,0))</f>
        <v>0</v>
      </c>
      <c r="F1169" s="22"/>
      <c r="G1169" s="22"/>
      <c r="H1169" s="22"/>
      <c r="I1169" s="22"/>
    </row>
    <row r="1170" spans="1:10" x14ac:dyDescent="0.3">
      <c r="A1170" s="22" t="s">
        <v>492</v>
      </c>
      <c r="B1170" s="72">
        <f>INDEX(Region!K:K,MATCH($A1170&amp;$A$1162,Region!$J:$J,0))</f>
        <v>0</v>
      </c>
      <c r="C1170" s="72">
        <f>INDEX(Region!L:L,MATCH($A1170&amp;$A$1162,Region!$J:$J,0))</f>
        <v>0</v>
      </c>
      <c r="D1170" s="72">
        <f>INDEX(Region!M:M,MATCH($A1170&amp;$A$1162,Region!$J:$J,0))</f>
        <v>0</v>
      </c>
      <c r="E1170" s="72">
        <f>INDEX(Region!N:N,MATCH($A1170&amp;$A$1162,Region!$J:$J,0))</f>
        <v>0</v>
      </c>
      <c r="F1170" s="22"/>
      <c r="G1170" s="22"/>
      <c r="H1170" s="22"/>
      <c r="I1170" s="22"/>
    </row>
    <row r="1171" spans="1:10" x14ac:dyDescent="0.3">
      <c r="A1171" s="22" t="s">
        <v>493</v>
      </c>
      <c r="B1171" s="72">
        <f>INDEX(Region!K:K,MATCH($A1171&amp;$A$1162,Region!$J:$J,0))</f>
        <v>0.203462636815056</v>
      </c>
      <c r="C1171" s="72">
        <f>INDEX(Region!L:L,MATCH($A1171&amp;$A$1162,Region!$J:$J,0))</f>
        <v>0</v>
      </c>
      <c r="D1171" s="72">
        <f>INDEX(Region!M:M,MATCH($A1171&amp;$A$1162,Region!$J:$J,0))</f>
        <v>0</v>
      </c>
      <c r="E1171" s="72">
        <f>INDEX(Region!N:N,MATCH($A1171&amp;$A$1162,Region!$J:$J,0))</f>
        <v>0</v>
      </c>
      <c r="F1171" s="22"/>
      <c r="G1171" s="22"/>
      <c r="H1171" s="22"/>
      <c r="I1171" s="22"/>
    </row>
    <row r="1172" spans="1:10" x14ac:dyDescent="0.3">
      <c r="A1172" s="22" t="s">
        <v>494</v>
      </c>
      <c r="B1172" s="72">
        <f>INDEX(Region!K:K,MATCH($A1172&amp;$A$1162,Region!$J:$J,0))</f>
        <v>0.307133866824219</v>
      </c>
      <c r="C1172" s="72">
        <f>INDEX(Region!L:L,MATCH($A1172&amp;$A$1162,Region!$J:$J,0))</f>
        <v>0</v>
      </c>
      <c r="D1172" s="72">
        <f>INDEX(Region!M:M,MATCH($A1172&amp;$A$1162,Region!$J:$J,0))</f>
        <v>0.44578052294510701</v>
      </c>
      <c r="E1172" s="72">
        <f>INDEX(Region!N:N,MATCH($A1172&amp;$A$1162,Region!$J:$J,0))</f>
        <v>0</v>
      </c>
      <c r="F1172" s="22"/>
      <c r="G1172" s="22"/>
      <c r="H1172" s="22"/>
      <c r="I1172" s="22"/>
    </row>
    <row r="1173" spans="1:10" x14ac:dyDescent="0.3">
      <c r="A1173" s="22" t="s">
        <v>495</v>
      </c>
      <c r="B1173" s="72">
        <v>0</v>
      </c>
      <c r="C1173" s="72">
        <v>0</v>
      </c>
      <c r="D1173" s="72">
        <v>0</v>
      </c>
      <c r="E1173" s="72">
        <v>0</v>
      </c>
      <c r="F1173" s="22"/>
      <c r="G1173" s="22"/>
      <c r="H1173" s="22"/>
      <c r="I1173" s="22"/>
    </row>
    <row r="1174" spans="1:10" x14ac:dyDescent="0.3">
      <c r="B1174" s="22"/>
      <c r="C1174" s="22"/>
      <c r="D1174" s="22"/>
      <c r="E1174" s="22"/>
      <c r="F1174" s="22"/>
      <c r="G1174" s="22"/>
      <c r="H1174" s="22"/>
      <c r="I1174" s="22"/>
    </row>
    <row r="1175" spans="1:10" x14ac:dyDescent="0.3">
      <c r="B1175" s="22"/>
      <c r="C1175" s="22"/>
      <c r="D1175" s="22"/>
      <c r="E1175" s="22"/>
      <c r="F1175" s="22"/>
      <c r="G1175" s="22"/>
      <c r="H1175" s="22"/>
      <c r="I1175" s="22"/>
    </row>
    <row r="1176" spans="1:10" x14ac:dyDescent="0.3">
      <c r="A1176" s="67"/>
      <c r="B1176" s="22"/>
      <c r="C1176" s="22"/>
      <c r="D1176" s="22"/>
      <c r="E1176" s="22"/>
      <c r="F1176" s="22"/>
      <c r="G1176" s="22"/>
      <c r="H1176" s="22"/>
      <c r="I1176" s="22"/>
    </row>
    <row r="1177" spans="1:10" x14ac:dyDescent="0.3">
      <c r="A1177" s="71" t="s">
        <v>512</v>
      </c>
      <c r="B1177" s="22"/>
      <c r="C1177" s="22"/>
      <c r="D1177" s="22"/>
      <c r="E1177" s="22"/>
      <c r="G1177" s="22"/>
      <c r="H1177" s="22"/>
      <c r="I1177" s="22"/>
      <c r="J1177" s="22"/>
    </row>
    <row r="1178" spans="1:10" s="86" customFormat="1" x14ac:dyDescent="0.3">
      <c r="A1178" s="84"/>
      <c r="B1178" s="84"/>
      <c r="C1178" s="84"/>
      <c r="D1178" s="84"/>
      <c r="E1178" s="84"/>
    </row>
    <row r="1179" spans="1:10" ht="23" x14ac:dyDescent="0.3">
      <c r="B1179" s="85" t="s">
        <v>504</v>
      </c>
      <c r="C1179" s="85" t="s">
        <v>507</v>
      </c>
      <c r="D1179" s="85" t="s">
        <v>505</v>
      </c>
      <c r="E1179" s="85" t="s">
        <v>506</v>
      </c>
      <c r="F1179" s="22"/>
      <c r="G1179" s="22"/>
      <c r="H1179" s="22"/>
      <c r="I1179" s="22"/>
      <c r="J1179" s="22"/>
    </row>
    <row r="1180" spans="1:10" x14ac:dyDescent="0.3">
      <c r="A1180" s="22" t="s">
        <v>487</v>
      </c>
      <c r="B1180" s="72">
        <f>INDEX(Region!K:K,MATCH($A1180&amp;$A$1177,Region!$J:$J,0))</f>
        <v>0.33333333333333298</v>
      </c>
      <c r="C1180" s="72">
        <f>INDEX(Region!L:L,MATCH($A1180&amp;$A$1177,Region!$J:$J,0))</f>
        <v>1</v>
      </c>
      <c r="D1180" s="72">
        <f>INDEX(Region!M:M,MATCH($A1180&amp;$A$1177,Region!$J:$J,0))</f>
        <v>0</v>
      </c>
      <c r="E1180" s="72">
        <f>INDEX(Region!N:N,MATCH($A1180&amp;$A$1177,Region!$J:$J,0))</f>
        <v>0</v>
      </c>
      <c r="F1180" s="22"/>
      <c r="G1180" s="22"/>
      <c r="H1180" s="22"/>
      <c r="I1180" s="22"/>
    </row>
    <row r="1181" spans="1:10" x14ac:dyDescent="0.3">
      <c r="A1181" s="22" t="s">
        <v>488</v>
      </c>
      <c r="B1181" s="72">
        <f>INDEX(Region!K:K,MATCH($A1181&amp;$A$1177,Region!$J:$J,0))</f>
        <v>0</v>
      </c>
      <c r="C1181" s="72">
        <f>INDEX(Region!L:L,MATCH($A1181&amp;$A$1177,Region!$J:$J,0))</f>
        <v>0</v>
      </c>
      <c r="D1181" s="72">
        <f>INDEX(Region!M:M,MATCH($A1181&amp;$A$1177,Region!$J:$J,0))</f>
        <v>0</v>
      </c>
      <c r="E1181" s="72">
        <f>INDEX(Region!N:N,MATCH($A1181&amp;$A$1177,Region!$J:$J,0))</f>
        <v>0</v>
      </c>
      <c r="F1181" s="22"/>
      <c r="G1181" s="22"/>
      <c r="H1181" s="22"/>
      <c r="I1181" s="22"/>
    </row>
    <row r="1182" spans="1:10" x14ac:dyDescent="0.3">
      <c r="A1182" s="22" t="s">
        <v>489</v>
      </c>
      <c r="B1182" s="72">
        <f>INDEX(Region!K:K,MATCH($A1182&amp;$A$1177,Region!$J:$J,0))</f>
        <v>0</v>
      </c>
      <c r="C1182" s="72">
        <f>INDEX(Region!L:L,MATCH($A1182&amp;$A$1177,Region!$J:$J,0))</f>
        <v>0</v>
      </c>
      <c r="D1182" s="72">
        <f>INDEX(Region!M:M,MATCH($A1182&amp;$A$1177,Region!$J:$J,0))</f>
        <v>0</v>
      </c>
      <c r="E1182" s="72">
        <f>INDEX(Region!N:N,MATCH($A1182&amp;$A$1177,Region!$J:$J,0))</f>
        <v>0</v>
      </c>
      <c r="F1182" s="22"/>
      <c r="G1182" s="22"/>
      <c r="H1182" s="22"/>
      <c r="I1182" s="22"/>
    </row>
    <row r="1183" spans="1:10" x14ac:dyDescent="0.3">
      <c r="A1183" s="29" t="s">
        <v>649</v>
      </c>
      <c r="B1183" s="72">
        <f>INDEX(Region!K:K,MATCH($A1183&amp;$A$1177,Region!$J:$J,0))</f>
        <v>0</v>
      </c>
      <c r="C1183" s="72">
        <f>INDEX(Region!L:L,MATCH($A1183&amp;$A$1177,Region!$J:$J,0))</f>
        <v>0</v>
      </c>
      <c r="D1183" s="72">
        <f>INDEX(Region!M:M,MATCH($A1183&amp;$A$1177,Region!$J:$J,0))</f>
        <v>0</v>
      </c>
      <c r="E1183" s="72">
        <f>INDEX(Region!N:N,MATCH($A1183&amp;$A$1177,Region!$J:$J,0))</f>
        <v>0</v>
      </c>
      <c r="F1183" s="22"/>
      <c r="G1183" s="22"/>
      <c r="H1183" s="22"/>
      <c r="I1183" s="22"/>
    </row>
    <row r="1184" spans="1:10" x14ac:dyDescent="0.3">
      <c r="A1184" s="22" t="s">
        <v>491</v>
      </c>
      <c r="B1184" s="72">
        <f>INDEX(Region!K:K,MATCH($A1184&amp;$A$1177,Region!$J:$J,0))</f>
        <v>0</v>
      </c>
      <c r="C1184" s="72">
        <f>INDEX(Region!L:L,MATCH($A1184&amp;$A$1177,Region!$J:$J,0))</f>
        <v>0</v>
      </c>
      <c r="D1184" s="72">
        <f>INDEX(Region!M:M,MATCH($A1184&amp;$A$1177,Region!$J:$J,0))</f>
        <v>0</v>
      </c>
      <c r="E1184" s="72">
        <f>INDEX(Region!N:N,MATCH($A1184&amp;$A$1177,Region!$J:$J,0))</f>
        <v>0</v>
      </c>
      <c r="F1184" s="22"/>
      <c r="G1184" s="22"/>
      <c r="H1184" s="22"/>
      <c r="I1184" s="22"/>
    </row>
    <row r="1185" spans="1:10" x14ac:dyDescent="0.3">
      <c r="A1185" s="22" t="s">
        <v>492</v>
      </c>
      <c r="B1185" s="72">
        <f>INDEX(Region!K:K,MATCH($A1185&amp;$A$1177,Region!$J:$J,0))</f>
        <v>0</v>
      </c>
      <c r="C1185" s="72">
        <f>INDEX(Region!L:L,MATCH($A1185&amp;$A$1177,Region!$J:$J,0))</f>
        <v>0</v>
      </c>
      <c r="D1185" s="72">
        <f>INDEX(Region!M:M,MATCH($A1185&amp;$A$1177,Region!$J:$J,0))</f>
        <v>0</v>
      </c>
      <c r="E1185" s="72">
        <f>INDEX(Region!N:N,MATCH($A1185&amp;$A$1177,Region!$J:$J,0))</f>
        <v>0</v>
      </c>
      <c r="F1185" s="22"/>
      <c r="G1185" s="22"/>
      <c r="H1185" s="22"/>
      <c r="I1185" s="22"/>
    </row>
    <row r="1186" spans="1:10" x14ac:dyDescent="0.3">
      <c r="A1186" s="22" t="s">
        <v>493</v>
      </c>
      <c r="B1186" s="72">
        <f>INDEX(Region!K:K,MATCH($A1186&amp;$A$1177,Region!$J:$J,0))</f>
        <v>0.33333333333333298</v>
      </c>
      <c r="C1186" s="72">
        <f>INDEX(Region!L:L,MATCH($A1186&amp;$A$1177,Region!$J:$J,0))</f>
        <v>0</v>
      </c>
      <c r="D1186" s="72">
        <f>INDEX(Region!M:M,MATCH($A1186&amp;$A$1177,Region!$J:$J,0))</f>
        <v>0</v>
      </c>
      <c r="E1186" s="72">
        <f>INDEX(Region!N:N,MATCH($A1186&amp;$A$1177,Region!$J:$J,0))</f>
        <v>0</v>
      </c>
      <c r="F1186" s="22"/>
      <c r="G1186" s="22"/>
      <c r="H1186" s="22"/>
      <c r="I1186" s="22"/>
    </row>
    <row r="1187" spans="1:10" x14ac:dyDescent="0.3">
      <c r="A1187" s="22" t="s">
        <v>494</v>
      </c>
      <c r="B1187" s="72">
        <f>INDEX(Region!K:K,MATCH($A1187&amp;$A$1177,Region!$J:$J,0))</f>
        <v>0.33333333333333298</v>
      </c>
      <c r="C1187" s="72">
        <f>INDEX(Region!L:L,MATCH($A1187&amp;$A$1177,Region!$J:$J,0))</f>
        <v>0</v>
      </c>
      <c r="D1187" s="72">
        <f>INDEX(Region!M:M,MATCH($A1187&amp;$A$1177,Region!$J:$J,0))</f>
        <v>0</v>
      </c>
      <c r="E1187" s="72">
        <f>INDEX(Region!N:N,MATCH($A1187&amp;$A$1177,Region!$J:$J,0))</f>
        <v>0</v>
      </c>
      <c r="F1187" s="22"/>
      <c r="G1187" s="22"/>
      <c r="H1187" s="22"/>
      <c r="I1187" s="22"/>
    </row>
    <row r="1188" spans="1:10" x14ac:dyDescent="0.3">
      <c r="A1188" s="22" t="s">
        <v>495</v>
      </c>
      <c r="B1188" s="72">
        <f>INDEX(Region!K:K,MATCH($A1188&amp;$A$1177,Region!$J:$J,0))</f>
        <v>6.7820878938351897E-2</v>
      </c>
      <c r="C1188" s="72">
        <f>INDEX(Region!L:L,MATCH($A1188&amp;$A$1177,Region!$J:$J,0))</f>
        <v>0.682090865866119</v>
      </c>
      <c r="D1188" s="72">
        <f>INDEX(Region!M:M,MATCH($A1188&amp;$A$1177,Region!$J:$J,0))</f>
        <v>0.121373588842421</v>
      </c>
      <c r="E1188" s="72">
        <f>INDEX(Region!N:N,MATCH($A1188&amp;$A$1177,Region!$J:$J,0))</f>
        <v>0</v>
      </c>
      <c r="F1188" s="22"/>
      <c r="G1188" s="22"/>
      <c r="H1188" s="22"/>
      <c r="I1188" s="22"/>
    </row>
    <row r="1189" spans="1:10" x14ac:dyDescent="0.3">
      <c r="B1189" s="22"/>
      <c r="C1189" s="22"/>
      <c r="D1189" s="22"/>
      <c r="E1189" s="22"/>
      <c r="F1189" s="22"/>
      <c r="G1189" s="22"/>
      <c r="H1189" s="22"/>
      <c r="I1189" s="22"/>
    </row>
    <row r="1190" spans="1:10" x14ac:dyDescent="0.3">
      <c r="A1190" s="71" t="s">
        <v>50</v>
      </c>
      <c r="B1190" s="22"/>
      <c r="C1190" s="22"/>
      <c r="D1190" s="22"/>
      <c r="E1190" s="22"/>
      <c r="F1190" s="22"/>
      <c r="G1190" s="22"/>
      <c r="H1190" s="22"/>
      <c r="I1190" s="22"/>
    </row>
    <row r="1191" spans="1:10" x14ac:dyDescent="0.3">
      <c r="A1191" s="64" t="s">
        <v>497</v>
      </c>
      <c r="B1191" s="22"/>
      <c r="C1191" s="22"/>
      <c r="D1191" s="22"/>
      <c r="E1191" s="22"/>
      <c r="F1191" s="22"/>
      <c r="G1191" s="22"/>
      <c r="H1191" s="22"/>
      <c r="I1191" s="22"/>
    </row>
    <row r="1192" spans="1:10" x14ac:dyDescent="0.3">
      <c r="B1192" s="22"/>
      <c r="C1192" s="22"/>
      <c r="D1192" s="22"/>
      <c r="E1192" s="22"/>
      <c r="F1192" s="22"/>
      <c r="G1192" s="22"/>
      <c r="H1192" s="22"/>
      <c r="I1192" s="22"/>
    </row>
    <row r="1193" spans="1:10" ht="2.5" customHeight="1" x14ac:dyDescent="0.3">
      <c r="A1193" s="76"/>
      <c r="B1193" s="22"/>
      <c r="C1193" s="22"/>
      <c r="D1193" s="22"/>
      <c r="E1193" s="22"/>
      <c r="F1193" s="22"/>
      <c r="G1193" s="22"/>
      <c r="H1193" s="22"/>
      <c r="I1193" s="22"/>
    </row>
    <row r="1194" spans="1:10" s="86" customFormat="1" ht="24.5" customHeight="1" x14ac:dyDescent="0.3">
      <c r="A1194" s="119" t="s">
        <v>500</v>
      </c>
      <c r="B1194" s="119"/>
      <c r="C1194" s="84"/>
      <c r="D1194" s="84"/>
      <c r="E1194" s="84"/>
    </row>
    <row r="1195" spans="1:10" ht="23" x14ac:dyDescent="0.3">
      <c r="B1195" s="85" t="s">
        <v>504</v>
      </c>
      <c r="C1195" s="85" t="s">
        <v>507</v>
      </c>
      <c r="D1195" s="85" t="s">
        <v>505</v>
      </c>
      <c r="E1195" s="85" t="s">
        <v>506</v>
      </c>
      <c r="F1195" s="22"/>
      <c r="G1195" s="22"/>
      <c r="H1195" s="22"/>
      <c r="I1195" s="22"/>
      <c r="J1195" s="22"/>
    </row>
    <row r="1196" spans="1:10" x14ac:dyDescent="0.3">
      <c r="A1196" s="71" t="s">
        <v>13</v>
      </c>
      <c r="B1196" s="22"/>
      <c r="C1196" s="22"/>
      <c r="D1196" s="22"/>
      <c r="E1196" s="22"/>
      <c r="G1196" s="22"/>
      <c r="H1196" s="22"/>
      <c r="I1196" s="22"/>
      <c r="J1196" s="22"/>
    </row>
    <row r="1197" spans="1:10" x14ac:dyDescent="0.3">
      <c r="A1197" s="22" t="s">
        <v>499</v>
      </c>
      <c r="B1197" s="81">
        <v>0.39496396055448801</v>
      </c>
      <c r="C1197" s="81">
        <v>0.464368255908648</v>
      </c>
      <c r="D1197" s="81">
        <v>0.61245320696024996</v>
      </c>
      <c r="E1197" s="81">
        <v>0.42930967981024998</v>
      </c>
      <c r="F1197" s="22"/>
      <c r="G1197" s="22"/>
      <c r="H1197" s="22"/>
      <c r="I1197" s="22"/>
    </row>
    <row r="1198" spans="1:10" x14ac:dyDescent="0.3">
      <c r="A1198" s="71" t="s">
        <v>14</v>
      </c>
      <c r="B1198" s="22"/>
      <c r="C1198" s="22"/>
      <c r="D1198" s="22"/>
      <c r="E1198" s="22"/>
      <c r="F1198" s="22"/>
      <c r="G1198" s="22"/>
      <c r="H1198" s="22"/>
      <c r="I1198" s="22"/>
    </row>
    <row r="1199" spans="1:10" x14ac:dyDescent="0.3">
      <c r="A1199" s="22" t="s">
        <v>499</v>
      </c>
      <c r="B1199" s="82">
        <v>0.29213483146067398</v>
      </c>
      <c r="C1199" s="82">
        <v>0.28089887640449401</v>
      </c>
      <c r="D1199" s="82">
        <v>0.433497536945813</v>
      </c>
      <c r="E1199" s="82">
        <v>0.247706422018349</v>
      </c>
      <c r="F1199" s="22"/>
      <c r="G1199" s="22"/>
      <c r="H1199" s="22"/>
      <c r="I1199" s="22"/>
    </row>
    <row r="1200" spans="1:10" x14ac:dyDescent="0.3">
      <c r="A1200" s="71" t="s">
        <v>50</v>
      </c>
      <c r="B1200" s="22"/>
      <c r="C1200" s="22"/>
      <c r="D1200" s="22"/>
      <c r="E1200" s="22"/>
      <c r="F1200" s="22"/>
      <c r="G1200" s="22"/>
      <c r="H1200" s="22"/>
      <c r="I1200" s="22"/>
    </row>
    <row r="1201" spans="1:9" x14ac:dyDescent="0.3">
      <c r="A1201" s="22" t="s">
        <v>499</v>
      </c>
      <c r="B1201" s="82">
        <v>0.78767123287671204</v>
      </c>
      <c r="C1201" s="82">
        <v>0.66129032258064502</v>
      </c>
      <c r="D1201" s="82">
        <v>0.8</v>
      </c>
      <c r="E1201" s="82">
        <v>0.55555555555555602</v>
      </c>
      <c r="F1201" s="22"/>
      <c r="G1201" s="22"/>
      <c r="H1201" s="22"/>
      <c r="I1201" s="22"/>
    </row>
    <row r="1202" spans="1:9" x14ac:dyDescent="0.3">
      <c r="B1202" s="22"/>
      <c r="C1202" s="22"/>
      <c r="D1202" s="22"/>
      <c r="E1202" s="22"/>
      <c r="F1202" s="22"/>
      <c r="G1202" s="22"/>
      <c r="H1202" s="22"/>
      <c r="I1202" s="22"/>
    </row>
    <row r="1203" spans="1:9" x14ac:dyDescent="0.3">
      <c r="B1203" s="22"/>
      <c r="C1203" s="22"/>
      <c r="D1203" s="22"/>
      <c r="E1203" s="22"/>
      <c r="F1203" s="22"/>
      <c r="G1203" s="22"/>
      <c r="H1203" s="22"/>
      <c r="I1203" s="22"/>
    </row>
    <row r="1204" spans="1:9" x14ac:dyDescent="0.3">
      <c r="B1204" s="22"/>
      <c r="C1204" s="22"/>
      <c r="D1204" s="22"/>
      <c r="E1204" s="22"/>
      <c r="F1204" s="22"/>
      <c r="G1204" s="22"/>
      <c r="H1204" s="22"/>
      <c r="I1204" s="22"/>
    </row>
    <row r="1205" spans="1:9" x14ac:dyDescent="0.3">
      <c r="B1205" s="22"/>
      <c r="C1205" s="22"/>
      <c r="D1205" s="22"/>
      <c r="E1205" s="22"/>
      <c r="F1205" s="22"/>
      <c r="G1205" s="22"/>
      <c r="H1205" s="22"/>
      <c r="I1205" s="22"/>
    </row>
    <row r="1206" spans="1:9" x14ac:dyDescent="0.3">
      <c r="B1206" s="22"/>
      <c r="C1206" s="22"/>
      <c r="D1206" s="22"/>
      <c r="E1206" s="22"/>
      <c r="F1206" s="22"/>
      <c r="G1206" s="22"/>
      <c r="H1206" s="22"/>
      <c r="I1206" s="22"/>
    </row>
    <row r="1207" spans="1:9" x14ac:dyDescent="0.3">
      <c r="B1207" s="22"/>
      <c r="C1207" s="22"/>
      <c r="D1207" s="22"/>
      <c r="E1207" s="22"/>
      <c r="F1207" s="22"/>
      <c r="G1207" s="22"/>
      <c r="H1207" s="22"/>
      <c r="I1207" s="22"/>
    </row>
    <row r="1208" spans="1:9" x14ac:dyDescent="0.3">
      <c r="B1208" s="22"/>
      <c r="C1208" s="22"/>
      <c r="D1208" s="22"/>
      <c r="E1208" s="22"/>
      <c r="F1208" s="22"/>
      <c r="G1208" s="22"/>
      <c r="H1208" s="22"/>
      <c r="I1208" s="22"/>
    </row>
    <row r="1209" spans="1:9" x14ac:dyDescent="0.3">
      <c r="B1209" s="22"/>
      <c r="C1209" s="22"/>
      <c r="D1209" s="22"/>
      <c r="E1209" s="22"/>
      <c r="F1209" s="22"/>
      <c r="G1209" s="22"/>
      <c r="H1209" s="22"/>
      <c r="I1209" s="22"/>
    </row>
    <row r="1210" spans="1:9" x14ac:dyDescent="0.3">
      <c r="B1210" s="22"/>
      <c r="C1210" s="22"/>
      <c r="D1210" s="22"/>
      <c r="E1210" s="22"/>
      <c r="F1210" s="22"/>
      <c r="G1210" s="22"/>
      <c r="H1210" s="22"/>
      <c r="I1210" s="22"/>
    </row>
    <row r="1211" spans="1:9" x14ac:dyDescent="0.3">
      <c r="B1211" s="22"/>
      <c r="C1211" s="22"/>
      <c r="D1211" s="22"/>
      <c r="E1211" s="22"/>
      <c r="F1211" s="22"/>
      <c r="G1211" s="22"/>
      <c r="H1211" s="22"/>
      <c r="I1211" s="22"/>
    </row>
    <row r="1212" spans="1:9" x14ac:dyDescent="0.3">
      <c r="B1212" s="22"/>
      <c r="C1212" s="22"/>
      <c r="D1212" s="22"/>
      <c r="E1212" s="22"/>
      <c r="F1212" s="22"/>
      <c r="G1212" s="22"/>
      <c r="H1212" s="22"/>
      <c r="I1212" s="22"/>
    </row>
    <row r="1213" spans="1:9" x14ac:dyDescent="0.3">
      <c r="B1213" s="22"/>
      <c r="C1213" s="22"/>
      <c r="D1213" s="22"/>
      <c r="E1213" s="22"/>
      <c r="F1213" s="22"/>
      <c r="G1213" s="22"/>
      <c r="H1213" s="22"/>
      <c r="I1213" s="22"/>
    </row>
    <row r="1214" spans="1:9" x14ac:dyDescent="0.3">
      <c r="B1214" s="22"/>
      <c r="C1214" s="22"/>
      <c r="D1214" s="22"/>
      <c r="E1214" s="22"/>
      <c r="F1214" s="22"/>
      <c r="G1214" s="22"/>
      <c r="H1214" s="22"/>
      <c r="I1214" s="22"/>
    </row>
    <row r="1215" spans="1:9" x14ac:dyDescent="0.3">
      <c r="B1215" s="22"/>
      <c r="C1215" s="22"/>
      <c r="D1215" s="22"/>
      <c r="E1215" s="22"/>
      <c r="F1215" s="22"/>
      <c r="G1215" s="22"/>
      <c r="H1215" s="22"/>
      <c r="I1215" s="22"/>
    </row>
    <row r="1216" spans="1:9" x14ac:dyDescent="0.3">
      <c r="B1216" s="22"/>
      <c r="C1216" s="22"/>
      <c r="D1216" s="22"/>
      <c r="E1216" s="22"/>
      <c r="F1216" s="22"/>
      <c r="G1216" s="22"/>
      <c r="H1216" s="22"/>
      <c r="I1216" s="22"/>
    </row>
    <row r="1217" spans="2:9" x14ac:dyDescent="0.3">
      <c r="B1217" s="22"/>
      <c r="C1217" s="22"/>
      <c r="D1217" s="22"/>
      <c r="E1217" s="22"/>
      <c r="F1217" s="22"/>
      <c r="G1217" s="22"/>
      <c r="H1217" s="22"/>
      <c r="I1217" s="22"/>
    </row>
    <row r="1218" spans="2:9" x14ac:dyDescent="0.3">
      <c r="B1218" s="22"/>
      <c r="C1218" s="22"/>
      <c r="D1218" s="22"/>
      <c r="E1218" s="22"/>
      <c r="F1218" s="22"/>
      <c r="G1218" s="22"/>
      <c r="H1218" s="22"/>
      <c r="I1218" s="22"/>
    </row>
    <row r="1219" spans="2:9" x14ac:dyDescent="0.3">
      <c r="B1219" s="22"/>
      <c r="C1219" s="22"/>
      <c r="D1219" s="22"/>
      <c r="E1219" s="22"/>
      <c r="F1219" s="22"/>
      <c r="G1219" s="22"/>
      <c r="H1219" s="22"/>
      <c r="I1219" s="22"/>
    </row>
    <row r="1220" spans="2:9" x14ac:dyDescent="0.3">
      <c r="B1220" s="22"/>
      <c r="C1220" s="22"/>
      <c r="D1220" s="22"/>
      <c r="E1220" s="22"/>
      <c r="F1220" s="22"/>
      <c r="G1220" s="22"/>
      <c r="H1220" s="22"/>
      <c r="I1220" s="22"/>
    </row>
    <row r="1221" spans="2:9" x14ac:dyDescent="0.3">
      <c r="B1221" s="22"/>
      <c r="C1221" s="22"/>
      <c r="D1221" s="22"/>
      <c r="E1221" s="22"/>
      <c r="F1221" s="22"/>
      <c r="G1221" s="22"/>
      <c r="H1221" s="22"/>
      <c r="I1221" s="22"/>
    </row>
    <row r="1222" spans="2:9" x14ac:dyDescent="0.3">
      <c r="B1222" s="22"/>
      <c r="C1222" s="22"/>
      <c r="D1222" s="22"/>
      <c r="E1222" s="22"/>
      <c r="F1222" s="22"/>
      <c r="G1222" s="22"/>
      <c r="H1222" s="22"/>
      <c r="I1222" s="22"/>
    </row>
    <row r="1223" spans="2:9" x14ac:dyDescent="0.3">
      <c r="B1223" s="22"/>
      <c r="C1223" s="22"/>
      <c r="D1223" s="22"/>
      <c r="E1223" s="22"/>
      <c r="F1223" s="22"/>
      <c r="G1223" s="22"/>
      <c r="H1223" s="22"/>
      <c r="I1223" s="22"/>
    </row>
    <row r="1224" spans="2:9" x14ac:dyDescent="0.3">
      <c r="B1224" s="22"/>
      <c r="C1224" s="22"/>
      <c r="D1224" s="22"/>
      <c r="E1224" s="22"/>
      <c r="F1224" s="22"/>
      <c r="G1224" s="22"/>
      <c r="H1224" s="22"/>
      <c r="I1224" s="22"/>
    </row>
    <row r="1225" spans="2:9" x14ac:dyDescent="0.3">
      <c r="B1225" s="22"/>
      <c r="C1225" s="22"/>
      <c r="D1225" s="22"/>
      <c r="E1225" s="22"/>
      <c r="F1225" s="22"/>
      <c r="G1225" s="22"/>
      <c r="H1225" s="22"/>
      <c r="I1225" s="22"/>
    </row>
    <row r="1226" spans="2:9" x14ac:dyDescent="0.3">
      <c r="B1226" s="22"/>
      <c r="C1226" s="22"/>
      <c r="D1226" s="22"/>
      <c r="E1226" s="22"/>
      <c r="F1226" s="22"/>
      <c r="G1226" s="22"/>
      <c r="H1226" s="22"/>
      <c r="I1226" s="22"/>
    </row>
    <row r="1227" spans="2:9" x14ac:dyDescent="0.3">
      <c r="B1227" s="22"/>
      <c r="C1227" s="22"/>
      <c r="D1227" s="22"/>
      <c r="E1227" s="22"/>
      <c r="F1227" s="22"/>
      <c r="G1227" s="22"/>
      <c r="H1227" s="22"/>
      <c r="I1227" s="22"/>
    </row>
    <row r="1228" spans="2:9" x14ac:dyDescent="0.3">
      <c r="B1228" s="22"/>
      <c r="C1228" s="22"/>
      <c r="D1228" s="22"/>
      <c r="E1228" s="22"/>
      <c r="F1228" s="22"/>
      <c r="G1228" s="22"/>
      <c r="H1228" s="22"/>
      <c r="I1228" s="22"/>
    </row>
    <row r="1229" spans="2:9" x14ac:dyDescent="0.3">
      <c r="B1229" s="22"/>
      <c r="C1229" s="22"/>
      <c r="D1229" s="22"/>
      <c r="E1229" s="22"/>
      <c r="F1229" s="22"/>
      <c r="G1229" s="22"/>
      <c r="H1229" s="22"/>
      <c r="I1229" s="22"/>
    </row>
    <row r="1230" spans="2:9" x14ac:dyDescent="0.3">
      <c r="B1230" s="22"/>
      <c r="C1230" s="22"/>
      <c r="D1230" s="22"/>
      <c r="E1230" s="22"/>
      <c r="F1230" s="22"/>
      <c r="G1230" s="22"/>
      <c r="H1230" s="22"/>
      <c r="I1230" s="22"/>
    </row>
    <row r="1231" spans="2:9" x14ac:dyDescent="0.3">
      <c r="B1231" s="22"/>
      <c r="C1231" s="22"/>
      <c r="D1231" s="22"/>
      <c r="E1231" s="22"/>
      <c r="F1231" s="22"/>
      <c r="G1231" s="22"/>
      <c r="H1231" s="22"/>
      <c r="I1231" s="22"/>
    </row>
    <row r="1232" spans="2:9" x14ac:dyDescent="0.3">
      <c r="B1232" s="22"/>
      <c r="C1232" s="22"/>
      <c r="D1232" s="22"/>
      <c r="E1232" s="22"/>
      <c r="F1232" s="22"/>
      <c r="G1232" s="22"/>
      <c r="H1232" s="22"/>
      <c r="I1232" s="22"/>
    </row>
    <row r="1233" spans="2:9" x14ac:dyDescent="0.3">
      <c r="B1233" s="22"/>
      <c r="C1233" s="22"/>
      <c r="D1233" s="22"/>
      <c r="E1233" s="22"/>
      <c r="F1233" s="22"/>
      <c r="G1233" s="22"/>
      <c r="H1233" s="22"/>
      <c r="I1233" s="22"/>
    </row>
    <row r="1234" spans="2:9" x14ac:dyDescent="0.3">
      <c r="B1234" s="22"/>
      <c r="C1234" s="22"/>
      <c r="D1234" s="22"/>
      <c r="E1234" s="22"/>
      <c r="F1234" s="22"/>
      <c r="G1234" s="22"/>
      <c r="H1234" s="22"/>
      <c r="I1234" s="22"/>
    </row>
    <row r="1235" spans="2:9" x14ac:dyDescent="0.3">
      <c r="B1235" s="22"/>
      <c r="C1235" s="22"/>
      <c r="D1235" s="22"/>
      <c r="E1235" s="22"/>
      <c r="F1235" s="22"/>
      <c r="G1235" s="22"/>
      <c r="H1235" s="22"/>
      <c r="I1235" s="22"/>
    </row>
    <row r="1236" spans="2:9" x14ac:dyDescent="0.3">
      <c r="B1236" s="22"/>
      <c r="C1236" s="22"/>
      <c r="D1236" s="22"/>
      <c r="E1236" s="22"/>
      <c r="F1236" s="22"/>
      <c r="G1236" s="22"/>
      <c r="H1236" s="22"/>
      <c r="I1236" s="22"/>
    </row>
    <row r="1237" spans="2:9" x14ac:dyDescent="0.3">
      <c r="B1237" s="22"/>
      <c r="C1237" s="22"/>
      <c r="D1237" s="22"/>
      <c r="E1237" s="22"/>
      <c r="F1237" s="22"/>
      <c r="G1237" s="22"/>
      <c r="H1237" s="22"/>
      <c r="I1237" s="22"/>
    </row>
    <row r="1238" spans="2:9" x14ac:dyDescent="0.3">
      <c r="B1238" s="22"/>
      <c r="C1238" s="22"/>
      <c r="D1238" s="22"/>
      <c r="E1238" s="22"/>
      <c r="F1238" s="22"/>
      <c r="G1238" s="22"/>
      <c r="H1238" s="22"/>
      <c r="I1238" s="22"/>
    </row>
    <row r="1239" spans="2:9" x14ac:dyDescent="0.3">
      <c r="B1239" s="22"/>
      <c r="C1239" s="22"/>
      <c r="D1239" s="22"/>
      <c r="E1239" s="22"/>
      <c r="F1239" s="22"/>
      <c r="G1239" s="22"/>
      <c r="H1239" s="22"/>
      <c r="I1239" s="22"/>
    </row>
    <row r="1240" spans="2:9" x14ac:dyDescent="0.3">
      <c r="B1240" s="22"/>
      <c r="C1240" s="22"/>
      <c r="D1240" s="22"/>
      <c r="E1240" s="22"/>
      <c r="F1240" s="22"/>
      <c r="G1240" s="22"/>
      <c r="H1240" s="22"/>
      <c r="I1240" s="22"/>
    </row>
    <row r="1241" spans="2:9" x14ac:dyDescent="0.3">
      <c r="B1241" s="22"/>
      <c r="C1241" s="22"/>
      <c r="D1241" s="22"/>
      <c r="E1241" s="22"/>
      <c r="F1241" s="22"/>
      <c r="G1241" s="22"/>
      <c r="H1241" s="22"/>
      <c r="I1241" s="22"/>
    </row>
    <row r="1242" spans="2:9" x14ac:dyDescent="0.3">
      <c r="B1242" s="22"/>
      <c r="C1242" s="22"/>
      <c r="D1242" s="22"/>
      <c r="E1242" s="22"/>
      <c r="F1242" s="22"/>
      <c r="G1242" s="22"/>
      <c r="H1242" s="22"/>
      <c r="I1242" s="22"/>
    </row>
    <row r="1243" spans="2:9" x14ac:dyDescent="0.3">
      <c r="B1243" s="22"/>
      <c r="C1243" s="22"/>
      <c r="D1243" s="22"/>
      <c r="E1243" s="22"/>
      <c r="F1243" s="22"/>
      <c r="G1243" s="22"/>
      <c r="H1243" s="22"/>
      <c r="I1243" s="22"/>
    </row>
    <row r="1244" spans="2:9" x14ac:dyDescent="0.3">
      <c r="B1244" s="22"/>
      <c r="C1244" s="22"/>
      <c r="D1244" s="22"/>
      <c r="E1244" s="22"/>
      <c r="F1244" s="22"/>
      <c r="G1244" s="22"/>
      <c r="H1244" s="22"/>
      <c r="I1244" s="22"/>
    </row>
    <row r="1245" spans="2:9" x14ac:dyDescent="0.3">
      <c r="B1245" s="22"/>
      <c r="C1245" s="22"/>
      <c r="D1245" s="22"/>
      <c r="E1245" s="22"/>
      <c r="F1245" s="22"/>
      <c r="G1245" s="22"/>
      <c r="H1245" s="22"/>
      <c r="I1245" s="22"/>
    </row>
    <row r="1246" spans="2:9" x14ac:dyDescent="0.3">
      <c r="B1246" s="22"/>
      <c r="C1246" s="22"/>
      <c r="D1246" s="22"/>
      <c r="E1246" s="22"/>
      <c r="F1246" s="22"/>
      <c r="G1246" s="22"/>
      <c r="H1246" s="22"/>
      <c r="I1246" s="22"/>
    </row>
    <row r="1247" spans="2:9" x14ac:dyDescent="0.3">
      <c r="B1247" s="22"/>
      <c r="C1247" s="22"/>
      <c r="D1247" s="22"/>
      <c r="E1247" s="22"/>
      <c r="F1247" s="22"/>
      <c r="G1247" s="22"/>
      <c r="H1247" s="22"/>
      <c r="I1247" s="22"/>
    </row>
    <row r="1248" spans="2:9" x14ac:dyDescent="0.3">
      <c r="B1248" s="22"/>
      <c r="C1248" s="22"/>
      <c r="D1248" s="22"/>
      <c r="E1248" s="22"/>
      <c r="F1248" s="22"/>
      <c r="G1248" s="22"/>
      <c r="H1248" s="22"/>
      <c r="I1248" s="22"/>
    </row>
    <row r="1249" spans="2:9" x14ac:dyDescent="0.3">
      <c r="B1249" s="22"/>
      <c r="C1249" s="22"/>
      <c r="D1249" s="22"/>
      <c r="E1249" s="22"/>
      <c r="F1249" s="22"/>
      <c r="G1249" s="22"/>
      <c r="H1249" s="22"/>
      <c r="I1249" s="22"/>
    </row>
    <row r="1250" spans="2:9" x14ac:dyDescent="0.3">
      <c r="B1250" s="22"/>
      <c r="C1250" s="22"/>
      <c r="D1250" s="22"/>
      <c r="E1250" s="22"/>
      <c r="F1250" s="22"/>
      <c r="G1250" s="22"/>
      <c r="H1250" s="22"/>
      <c r="I1250" s="22"/>
    </row>
    <row r="1251" spans="2:9" x14ac:dyDescent="0.3">
      <c r="B1251" s="22"/>
      <c r="C1251" s="22"/>
      <c r="D1251" s="22"/>
      <c r="E1251" s="22"/>
      <c r="F1251" s="22"/>
      <c r="G1251" s="22"/>
      <c r="H1251" s="22"/>
      <c r="I1251" s="22"/>
    </row>
    <row r="1252" spans="2:9" x14ac:dyDescent="0.3">
      <c r="B1252" s="22"/>
      <c r="C1252" s="22"/>
      <c r="D1252" s="22"/>
      <c r="E1252" s="22"/>
      <c r="F1252" s="22"/>
      <c r="G1252" s="22"/>
      <c r="H1252" s="22"/>
      <c r="I1252" s="22"/>
    </row>
    <row r="1253" spans="2:9" x14ac:dyDescent="0.3">
      <c r="B1253" s="22"/>
      <c r="C1253" s="22"/>
      <c r="D1253" s="22"/>
      <c r="E1253" s="22"/>
      <c r="F1253" s="22"/>
      <c r="G1253" s="22"/>
      <c r="H1253" s="22"/>
      <c r="I1253" s="22"/>
    </row>
    <row r="1254" spans="2:9" x14ac:dyDescent="0.3">
      <c r="B1254" s="22"/>
      <c r="C1254" s="22"/>
      <c r="D1254" s="22"/>
      <c r="E1254" s="22"/>
      <c r="F1254" s="22"/>
      <c r="G1254" s="22"/>
      <c r="H1254" s="22"/>
      <c r="I1254" s="22"/>
    </row>
    <row r="1255" spans="2:9" x14ac:dyDescent="0.3">
      <c r="B1255" s="22"/>
      <c r="C1255" s="22"/>
      <c r="D1255" s="22"/>
      <c r="E1255" s="22"/>
      <c r="F1255" s="22"/>
      <c r="G1255" s="22"/>
      <c r="H1255" s="22"/>
      <c r="I1255" s="22"/>
    </row>
    <row r="1256" spans="2:9" x14ac:dyDescent="0.3">
      <c r="B1256" s="22"/>
      <c r="C1256" s="22"/>
      <c r="D1256" s="22"/>
      <c r="E1256" s="22"/>
      <c r="F1256" s="22"/>
      <c r="G1256" s="22"/>
      <c r="H1256" s="22"/>
      <c r="I1256" s="22"/>
    </row>
    <row r="1257" spans="2:9" x14ac:dyDescent="0.3">
      <c r="B1257" s="22"/>
      <c r="C1257" s="22"/>
      <c r="D1257" s="22"/>
      <c r="E1257" s="22"/>
      <c r="F1257" s="22"/>
      <c r="G1257" s="22"/>
      <c r="H1257" s="22"/>
      <c r="I1257" s="22"/>
    </row>
    <row r="1258" spans="2:9" x14ac:dyDescent="0.3">
      <c r="B1258" s="22"/>
      <c r="C1258" s="22"/>
      <c r="D1258" s="22"/>
      <c r="E1258" s="22"/>
      <c r="F1258" s="22"/>
      <c r="G1258" s="22"/>
      <c r="H1258" s="22"/>
      <c r="I1258" s="22"/>
    </row>
    <row r="1259" spans="2:9" x14ac:dyDescent="0.3">
      <c r="B1259" s="22"/>
      <c r="C1259" s="22"/>
      <c r="D1259" s="22"/>
      <c r="E1259" s="22"/>
      <c r="F1259" s="22"/>
      <c r="G1259" s="22"/>
      <c r="H1259" s="22"/>
      <c r="I1259" s="22"/>
    </row>
    <row r="1260" spans="2:9" x14ac:dyDescent="0.3">
      <c r="B1260" s="22"/>
      <c r="C1260" s="22"/>
      <c r="D1260" s="22"/>
      <c r="E1260" s="22"/>
      <c r="F1260" s="22"/>
      <c r="G1260" s="22"/>
      <c r="H1260" s="22"/>
      <c r="I1260" s="22"/>
    </row>
    <row r="1261" spans="2:9" x14ac:dyDescent="0.3">
      <c r="B1261" s="22"/>
      <c r="C1261" s="22"/>
      <c r="D1261" s="22"/>
      <c r="E1261" s="22"/>
      <c r="F1261" s="22"/>
      <c r="G1261" s="22"/>
      <c r="H1261" s="22"/>
      <c r="I1261" s="22"/>
    </row>
    <row r="1262" spans="2:9" x14ac:dyDescent="0.3">
      <c r="B1262" s="22"/>
      <c r="C1262" s="22"/>
      <c r="D1262" s="22"/>
      <c r="E1262" s="22"/>
      <c r="F1262" s="22"/>
      <c r="G1262" s="22"/>
      <c r="H1262" s="22"/>
      <c r="I1262" s="22"/>
    </row>
    <row r="1263" spans="2:9" x14ac:dyDescent="0.3">
      <c r="B1263" s="22"/>
      <c r="C1263" s="22"/>
      <c r="D1263" s="22"/>
      <c r="E1263" s="22"/>
      <c r="F1263" s="22"/>
      <c r="G1263" s="22"/>
      <c r="H1263" s="22"/>
      <c r="I1263" s="22"/>
    </row>
    <row r="1264" spans="2:9" x14ac:dyDescent="0.3">
      <c r="B1264" s="22"/>
      <c r="C1264" s="22"/>
      <c r="D1264" s="22"/>
      <c r="E1264" s="22"/>
      <c r="F1264" s="22"/>
      <c r="G1264" s="22"/>
      <c r="H1264" s="22"/>
      <c r="I1264" s="22"/>
    </row>
    <row r="1265" spans="2:9" x14ac:dyDescent="0.3">
      <c r="B1265" s="22"/>
      <c r="C1265" s="22"/>
      <c r="D1265" s="22"/>
      <c r="E1265" s="22"/>
      <c r="F1265" s="22"/>
      <c r="G1265" s="22"/>
      <c r="H1265" s="22"/>
      <c r="I1265" s="22"/>
    </row>
    <row r="1266" spans="2:9" x14ac:dyDescent="0.3">
      <c r="B1266" s="22"/>
      <c r="C1266" s="22"/>
      <c r="D1266" s="22"/>
      <c r="E1266" s="22"/>
      <c r="F1266" s="22"/>
      <c r="G1266" s="22"/>
      <c r="H1266" s="22"/>
      <c r="I1266" s="22"/>
    </row>
    <row r="1267" spans="2:9" x14ac:dyDescent="0.3">
      <c r="B1267" s="22"/>
      <c r="C1267" s="22"/>
      <c r="D1267" s="22"/>
      <c r="E1267" s="22"/>
      <c r="F1267" s="22"/>
      <c r="G1267" s="22"/>
      <c r="H1267" s="22"/>
      <c r="I1267" s="22"/>
    </row>
    <row r="1268" spans="2:9" x14ac:dyDescent="0.3">
      <c r="B1268" s="22"/>
      <c r="C1268" s="22"/>
      <c r="D1268" s="22"/>
      <c r="E1268" s="22"/>
      <c r="F1268" s="22"/>
      <c r="G1268" s="22"/>
      <c r="H1268" s="22"/>
      <c r="I1268" s="22"/>
    </row>
    <row r="1269" spans="2:9" x14ac:dyDescent="0.3">
      <c r="B1269" s="22"/>
      <c r="C1269" s="22"/>
      <c r="D1269" s="22"/>
      <c r="E1269" s="22"/>
      <c r="F1269" s="22"/>
      <c r="G1269" s="22"/>
      <c r="H1269" s="22"/>
      <c r="I1269" s="22"/>
    </row>
    <row r="1270" spans="2:9" x14ac:dyDescent="0.3">
      <c r="B1270" s="22"/>
      <c r="C1270" s="22"/>
      <c r="D1270" s="22"/>
      <c r="E1270" s="22"/>
      <c r="F1270" s="22"/>
      <c r="G1270" s="22"/>
      <c r="H1270" s="22"/>
      <c r="I1270" s="22"/>
    </row>
    <row r="1271" spans="2:9" x14ac:dyDescent="0.3">
      <c r="B1271" s="22"/>
      <c r="C1271" s="22"/>
      <c r="D1271" s="22"/>
      <c r="E1271" s="22"/>
      <c r="F1271" s="22"/>
      <c r="G1271" s="22"/>
      <c r="H1271" s="22"/>
      <c r="I1271" s="22"/>
    </row>
    <row r="1272" spans="2:9" x14ac:dyDescent="0.3">
      <c r="B1272" s="22"/>
      <c r="C1272" s="22"/>
      <c r="D1272" s="22"/>
      <c r="E1272" s="22"/>
      <c r="F1272" s="22"/>
      <c r="G1272" s="22"/>
      <c r="H1272" s="22"/>
      <c r="I1272" s="22"/>
    </row>
    <row r="1273" spans="2:9" x14ac:dyDescent="0.3">
      <c r="B1273" s="22"/>
      <c r="C1273" s="22"/>
      <c r="D1273" s="22"/>
      <c r="E1273" s="22"/>
      <c r="F1273" s="22"/>
      <c r="G1273" s="22"/>
      <c r="H1273" s="22"/>
      <c r="I1273" s="22"/>
    </row>
    <row r="1274" spans="2:9" x14ac:dyDescent="0.3">
      <c r="B1274" s="22"/>
      <c r="C1274" s="22"/>
      <c r="D1274" s="22"/>
      <c r="E1274" s="22"/>
      <c r="F1274" s="22"/>
      <c r="G1274" s="22"/>
      <c r="H1274" s="22"/>
      <c r="I1274" s="22"/>
    </row>
    <row r="1275" spans="2:9" x14ac:dyDescent="0.3">
      <c r="B1275" s="22"/>
      <c r="C1275" s="22"/>
      <c r="D1275" s="22"/>
      <c r="E1275" s="22"/>
      <c r="F1275" s="22"/>
      <c r="G1275" s="22"/>
      <c r="H1275" s="22"/>
      <c r="I1275" s="22"/>
    </row>
    <row r="1276" spans="2:9" x14ac:dyDescent="0.3">
      <c r="B1276" s="22"/>
      <c r="C1276" s="22"/>
      <c r="D1276" s="22"/>
      <c r="E1276" s="22"/>
      <c r="F1276" s="22"/>
      <c r="G1276" s="22"/>
      <c r="H1276" s="22"/>
      <c r="I1276" s="22"/>
    </row>
    <row r="1277" spans="2:9" x14ac:dyDescent="0.3">
      <c r="B1277" s="22"/>
      <c r="C1277" s="22"/>
      <c r="D1277" s="22"/>
      <c r="E1277" s="22"/>
      <c r="F1277" s="22"/>
      <c r="G1277" s="22"/>
      <c r="H1277" s="22"/>
      <c r="I1277" s="22"/>
    </row>
    <row r="1278" spans="2:9" x14ac:dyDescent="0.3">
      <c r="B1278" s="22"/>
      <c r="C1278" s="22"/>
      <c r="D1278" s="22"/>
      <c r="E1278" s="22"/>
      <c r="F1278" s="22"/>
      <c r="G1278" s="22"/>
      <c r="H1278" s="22"/>
      <c r="I1278" s="22"/>
    </row>
    <row r="1279" spans="2:9" x14ac:dyDescent="0.3">
      <c r="B1279" s="22"/>
      <c r="C1279" s="22"/>
      <c r="D1279" s="22"/>
      <c r="E1279" s="22"/>
      <c r="F1279" s="22"/>
      <c r="G1279" s="22"/>
      <c r="H1279" s="22"/>
      <c r="I1279" s="22"/>
    </row>
    <row r="1280" spans="2:9" x14ac:dyDescent="0.3">
      <c r="B1280" s="22"/>
      <c r="C1280" s="22"/>
      <c r="D1280" s="22"/>
      <c r="E1280" s="22"/>
      <c r="F1280" s="22"/>
      <c r="G1280" s="22"/>
      <c r="H1280" s="22"/>
      <c r="I1280" s="22"/>
    </row>
    <row r="1281" spans="2:9" x14ac:dyDescent="0.3">
      <c r="B1281" s="22"/>
      <c r="C1281" s="22"/>
      <c r="D1281" s="22"/>
      <c r="E1281" s="22"/>
      <c r="F1281" s="22"/>
      <c r="G1281" s="22"/>
      <c r="H1281" s="22"/>
      <c r="I1281" s="22"/>
    </row>
    <row r="1282" spans="2:9" x14ac:dyDescent="0.3">
      <c r="B1282" s="22"/>
      <c r="C1282" s="22"/>
      <c r="D1282" s="22"/>
      <c r="E1282" s="22"/>
      <c r="F1282" s="22"/>
      <c r="G1282" s="22"/>
      <c r="H1282" s="22"/>
      <c r="I1282" s="22"/>
    </row>
    <row r="1283" spans="2:9" x14ac:dyDescent="0.3">
      <c r="B1283" s="22"/>
      <c r="C1283" s="22"/>
      <c r="D1283" s="22"/>
      <c r="E1283" s="22"/>
      <c r="F1283" s="22"/>
      <c r="G1283" s="22"/>
      <c r="H1283" s="22"/>
      <c r="I1283" s="22"/>
    </row>
    <row r="1284" spans="2:9" x14ac:dyDescent="0.3">
      <c r="B1284" s="22"/>
      <c r="C1284" s="22"/>
      <c r="D1284" s="22"/>
      <c r="E1284" s="22"/>
      <c r="F1284" s="22"/>
      <c r="G1284" s="22"/>
      <c r="H1284" s="22"/>
      <c r="I1284" s="22"/>
    </row>
    <row r="1285" spans="2:9" x14ac:dyDescent="0.3">
      <c r="B1285" s="22"/>
      <c r="C1285" s="22"/>
      <c r="D1285" s="22"/>
      <c r="E1285" s="22"/>
      <c r="F1285" s="22"/>
      <c r="G1285" s="22"/>
      <c r="H1285" s="22"/>
      <c r="I1285" s="22"/>
    </row>
    <row r="1286" spans="2:9" x14ac:dyDescent="0.3">
      <c r="F1286" s="22"/>
      <c r="G1286" s="22"/>
      <c r="H1286" s="22"/>
      <c r="I1286" s="22"/>
    </row>
    <row r="1287" spans="2:9" x14ac:dyDescent="0.3">
      <c r="F1287" s="22"/>
      <c r="G1287" s="22"/>
      <c r="H1287" s="22"/>
      <c r="I1287" s="22"/>
    </row>
    <row r="1288" spans="2:9" x14ac:dyDescent="0.3">
      <c r="F1288" s="22"/>
      <c r="G1288" s="22"/>
      <c r="H1288" s="22"/>
      <c r="I1288" s="22"/>
    </row>
    <row r="1289" spans="2:9" x14ac:dyDescent="0.3">
      <c r="F1289" s="22"/>
      <c r="G1289" s="22"/>
      <c r="H1289" s="22"/>
      <c r="I1289" s="22"/>
    </row>
    <row r="1290" spans="2:9" x14ac:dyDescent="0.3">
      <c r="F1290" s="22"/>
      <c r="G1290" s="22"/>
      <c r="H1290" s="22"/>
      <c r="I1290" s="22"/>
    </row>
    <row r="1291" spans="2:9" x14ac:dyDescent="0.3">
      <c r="F1291" s="22"/>
      <c r="G1291" s="22"/>
      <c r="H1291" s="22"/>
      <c r="I1291" s="22"/>
    </row>
    <row r="1292" spans="2:9" x14ac:dyDescent="0.3">
      <c r="F1292" s="22"/>
      <c r="G1292" s="22"/>
      <c r="H1292" s="22"/>
      <c r="I1292" s="22"/>
    </row>
    <row r="1293" spans="2:9" x14ac:dyDescent="0.3">
      <c r="F1293" s="22"/>
      <c r="G1293" s="22"/>
      <c r="H1293" s="22"/>
      <c r="I1293" s="22"/>
    </row>
    <row r="1294" spans="2:9" x14ac:dyDescent="0.3">
      <c r="F1294" s="22"/>
      <c r="G1294" s="22"/>
      <c r="H1294" s="22"/>
      <c r="I1294" s="22"/>
    </row>
    <row r="1295" spans="2:9" x14ac:dyDescent="0.3">
      <c r="F1295" s="22"/>
      <c r="G1295" s="22"/>
      <c r="H1295" s="22"/>
      <c r="I1295" s="22"/>
    </row>
    <row r="1296" spans="2:9" x14ac:dyDescent="0.3">
      <c r="F1296" s="22"/>
      <c r="G1296" s="22"/>
      <c r="H1296" s="22"/>
      <c r="I1296" s="22"/>
    </row>
    <row r="1297" spans="6:9" x14ac:dyDescent="0.3">
      <c r="F1297" s="22"/>
      <c r="G1297" s="22"/>
      <c r="H1297" s="22"/>
      <c r="I1297" s="22"/>
    </row>
    <row r="1298" spans="6:9" x14ac:dyDescent="0.3">
      <c r="F1298" s="22"/>
      <c r="G1298" s="22"/>
      <c r="H1298" s="22"/>
      <c r="I1298" s="22"/>
    </row>
    <row r="1299" spans="6:9" x14ac:dyDescent="0.3">
      <c r="F1299" s="22"/>
      <c r="G1299" s="22"/>
      <c r="H1299" s="22"/>
      <c r="I1299" s="22"/>
    </row>
    <row r="1300" spans="6:9" x14ac:dyDescent="0.3">
      <c r="F1300" s="22"/>
      <c r="G1300" s="22"/>
      <c r="H1300" s="22"/>
      <c r="I1300" s="22"/>
    </row>
    <row r="1301" spans="6:9" x14ac:dyDescent="0.3">
      <c r="F1301" s="22"/>
      <c r="G1301" s="22"/>
      <c r="H1301" s="22"/>
      <c r="I1301" s="22"/>
    </row>
    <row r="1302" spans="6:9" x14ac:dyDescent="0.3">
      <c r="F1302" s="22"/>
      <c r="G1302" s="22"/>
      <c r="H1302" s="22"/>
      <c r="I1302" s="22"/>
    </row>
    <row r="1303" spans="6:9" x14ac:dyDescent="0.3">
      <c r="F1303" s="22"/>
      <c r="G1303" s="22"/>
      <c r="H1303" s="22"/>
      <c r="I1303" s="22"/>
    </row>
    <row r="1304" spans="6:9" x14ac:dyDescent="0.3">
      <c r="F1304" s="22"/>
      <c r="G1304" s="22"/>
      <c r="H1304" s="22"/>
      <c r="I1304" s="22"/>
    </row>
    <row r="1305" spans="6:9" x14ac:dyDescent="0.3">
      <c r="F1305" s="22"/>
      <c r="G1305" s="22"/>
      <c r="H1305" s="22"/>
      <c r="I1305" s="22"/>
    </row>
    <row r="1306" spans="6:9" x14ac:dyDescent="0.3">
      <c r="F1306" s="22"/>
      <c r="G1306" s="22"/>
      <c r="H1306" s="22"/>
      <c r="I1306" s="22"/>
    </row>
    <row r="1307" spans="6:9" x14ac:dyDescent="0.3">
      <c r="F1307" s="22"/>
      <c r="G1307" s="22"/>
      <c r="H1307" s="22"/>
      <c r="I1307" s="22"/>
    </row>
    <row r="1308" spans="6:9" x14ac:dyDescent="0.3">
      <c r="F1308" s="22"/>
      <c r="G1308" s="22"/>
      <c r="H1308" s="22"/>
      <c r="I1308" s="22"/>
    </row>
    <row r="1309" spans="6:9" x14ac:dyDescent="0.3">
      <c r="F1309" s="22"/>
      <c r="G1309" s="22"/>
      <c r="H1309" s="22"/>
      <c r="I1309" s="22"/>
    </row>
    <row r="1310" spans="6:9" x14ac:dyDescent="0.3">
      <c r="F1310" s="22"/>
      <c r="G1310" s="22"/>
      <c r="H1310" s="22"/>
      <c r="I1310" s="22"/>
    </row>
    <row r="1311" spans="6:9" x14ac:dyDescent="0.3">
      <c r="F1311" s="22"/>
      <c r="G1311" s="22"/>
      <c r="H1311" s="22"/>
      <c r="I1311" s="22"/>
    </row>
    <row r="1312" spans="6:9" x14ac:dyDescent="0.3">
      <c r="F1312" s="22"/>
      <c r="G1312" s="22"/>
      <c r="H1312" s="22"/>
      <c r="I1312" s="22"/>
    </row>
    <row r="1313" spans="6:9" x14ac:dyDescent="0.3">
      <c r="F1313" s="22"/>
      <c r="G1313" s="22"/>
      <c r="H1313" s="22"/>
      <c r="I1313" s="22"/>
    </row>
    <row r="1314" spans="6:9" x14ac:dyDescent="0.3">
      <c r="F1314" s="22"/>
      <c r="G1314" s="22"/>
      <c r="H1314" s="22"/>
      <c r="I1314" s="22"/>
    </row>
    <row r="1315" spans="6:9" x14ac:dyDescent="0.3">
      <c r="F1315" s="22"/>
      <c r="G1315" s="22"/>
      <c r="H1315" s="22"/>
      <c r="I1315" s="22"/>
    </row>
    <row r="1316" spans="6:9" x14ac:dyDescent="0.3">
      <c r="F1316" s="22"/>
      <c r="G1316" s="22"/>
      <c r="H1316" s="22"/>
      <c r="I1316" s="22"/>
    </row>
    <row r="1317" spans="6:9" x14ac:dyDescent="0.3">
      <c r="F1317" s="22"/>
      <c r="G1317" s="22"/>
      <c r="H1317" s="22"/>
      <c r="I1317" s="22"/>
    </row>
    <row r="1318" spans="6:9" x14ac:dyDescent="0.3">
      <c r="F1318" s="22"/>
      <c r="G1318" s="22"/>
      <c r="H1318" s="22"/>
      <c r="I1318" s="22"/>
    </row>
    <row r="1319" spans="6:9" x14ac:dyDescent="0.3">
      <c r="F1319" s="22"/>
      <c r="G1319" s="22"/>
      <c r="H1319" s="22"/>
      <c r="I1319" s="22"/>
    </row>
    <row r="1320" spans="6:9" x14ac:dyDescent="0.3">
      <c r="F1320" s="22"/>
      <c r="G1320" s="22"/>
      <c r="H1320" s="22"/>
      <c r="I1320" s="22"/>
    </row>
    <row r="1321" spans="6:9" x14ac:dyDescent="0.3">
      <c r="F1321" s="22"/>
      <c r="G1321" s="22"/>
      <c r="H1321" s="22"/>
      <c r="I1321" s="22"/>
    </row>
    <row r="1322" spans="6:9" x14ac:dyDescent="0.3">
      <c r="F1322" s="22"/>
      <c r="G1322" s="22"/>
      <c r="H1322" s="22"/>
      <c r="I1322" s="22"/>
    </row>
    <row r="1323" spans="6:9" x14ac:dyDescent="0.3">
      <c r="F1323" s="22"/>
      <c r="G1323" s="22"/>
      <c r="H1323" s="22"/>
      <c r="I1323" s="22"/>
    </row>
    <row r="1324" spans="6:9" x14ac:dyDescent="0.3">
      <c r="F1324" s="22"/>
      <c r="G1324" s="22"/>
      <c r="H1324" s="22"/>
      <c r="I1324" s="22"/>
    </row>
    <row r="1325" spans="6:9" x14ac:dyDescent="0.3">
      <c r="F1325" s="22"/>
      <c r="G1325" s="22"/>
      <c r="H1325" s="22"/>
      <c r="I1325" s="22"/>
    </row>
    <row r="1326" spans="6:9" x14ac:dyDescent="0.3">
      <c r="F1326" s="22"/>
      <c r="G1326" s="22"/>
      <c r="H1326" s="22"/>
      <c r="I1326" s="22"/>
    </row>
    <row r="1327" spans="6:9" x14ac:dyDescent="0.3">
      <c r="F1327" s="22"/>
      <c r="G1327" s="22"/>
      <c r="H1327" s="22"/>
      <c r="I1327" s="22"/>
    </row>
    <row r="1328" spans="6:9" x14ac:dyDescent="0.3">
      <c r="F1328" s="22"/>
      <c r="G1328" s="22"/>
      <c r="H1328" s="22"/>
      <c r="I1328" s="22"/>
    </row>
    <row r="1329" spans="6:9" x14ac:dyDescent="0.3">
      <c r="F1329" s="22"/>
      <c r="G1329" s="22"/>
      <c r="H1329" s="22"/>
      <c r="I1329" s="22"/>
    </row>
    <row r="1330" spans="6:9" x14ac:dyDescent="0.3">
      <c r="F1330" s="22"/>
      <c r="G1330" s="22"/>
      <c r="H1330" s="22"/>
      <c r="I1330" s="22"/>
    </row>
    <row r="1331" spans="6:9" x14ac:dyDescent="0.3">
      <c r="F1331" s="22"/>
      <c r="G1331" s="22"/>
      <c r="H1331" s="22"/>
      <c r="I1331" s="22"/>
    </row>
    <row r="1332" spans="6:9" x14ac:dyDescent="0.3">
      <c r="F1332" s="22"/>
      <c r="G1332" s="22"/>
      <c r="H1332" s="22"/>
      <c r="I1332" s="22"/>
    </row>
    <row r="1333" spans="6:9" x14ac:dyDescent="0.3">
      <c r="F1333" s="22"/>
      <c r="G1333" s="22"/>
      <c r="H1333" s="22"/>
      <c r="I1333" s="22"/>
    </row>
    <row r="1334" spans="6:9" x14ac:dyDescent="0.3">
      <c r="F1334" s="22"/>
      <c r="G1334" s="22"/>
      <c r="H1334" s="22"/>
      <c r="I1334" s="22"/>
    </row>
    <row r="1335" spans="6:9" x14ac:dyDescent="0.3">
      <c r="F1335" s="22"/>
      <c r="G1335" s="22"/>
      <c r="H1335" s="22"/>
      <c r="I1335" s="22"/>
    </row>
    <row r="1336" spans="6:9" x14ac:dyDescent="0.3">
      <c r="F1336" s="22"/>
      <c r="G1336" s="22"/>
      <c r="H1336" s="22"/>
      <c r="I1336" s="22"/>
    </row>
    <row r="1337" spans="6:9" x14ac:dyDescent="0.3">
      <c r="F1337" s="22"/>
      <c r="G1337" s="22"/>
      <c r="H1337" s="22"/>
      <c r="I1337" s="22"/>
    </row>
    <row r="1338" spans="6:9" x14ac:dyDescent="0.3">
      <c r="F1338" s="22"/>
      <c r="G1338" s="22"/>
      <c r="H1338" s="22"/>
      <c r="I1338" s="22"/>
    </row>
    <row r="1339" spans="6:9" x14ac:dyDescent="0.3">
      <c r="F1339" s="22"/>
      <c r="G1339" s="22"/>
      <c r="H1339" s="22"/>
      <c r="I1339" s="22"/>
    </row>
    <row r="1340" spans="6:9" x14ac:dyDescent="0.3">
      <c r="F1340" s="22"/>
      <c r="G1340" s="22"/>
      <c r="H1340" s="22"/>
      <c r="I1340" s="22"/>
    </row>
    <row r="1341" spans="6:9" x14ac:dyDescent="0.3">
      <c r="F1341" s="22"/>
      <c r="G1341" s="22"/>
      <c r="H1341" s="22"/>
      <c r="I1341" s="22"/>
    </row>
    <row r="1342" spans="6:9" x14ac:dyDescent="0.3">
      <c r="F1342" s="22"/>
      <c r="G1342" s="22"/>
      <c r="H1342" s="22"/>
      <c r="I1342" s="22"/>
    </row>
    <row r="1343" spans="6:9" x14ac:dyDescent="0.3">
      <c r="F1343" s="22"/>
      <c r="G1343" s="22"/>
      <c r="H1343" s="22"/>
      <c r="I1343" s="22"/>
    </row>
    <row r="1344" spans="6:9" x14ac:dyDescent="0.3">
      <c r="F1344" s="22"/>
      <c r="G1344" s="22"/>
      <c r="H1344" s="22"/>
      <c r="I1344" s="22"/>
    </row>
    <row r="1345" spans="6:9" x14ac:dyDescent="0.3">
      <c r="F1345" s="22"/>
      <c r="G1345" s="22"/>
      <c r="H1345" s="22"/>
      <c r="I1345" s="22"/>
    </row>
    <row r="1346" spans="6:9" x14ac:dyDescent="0.3">
      <c r="F1346" s="22"/>
      <c r="G1346" s="22"/>
      <c r="H1346" s="22"/>
      <c r="I1346" s="22"/>
    </row>
    <row r="1347" spans="6:9" x14ac:dyDescent="0.3">
      <c r="F1347" s="22"/>
      <c r="G1347" s="22"/>
      <c r="H1347" s="22"/>
      <c r="I1347" s="22"/>
    </row>
    <row r="1348" spans="6:9" x14ac:dyDescent="0.3">
      <c r="F1348" s="22"/>
      <c r="G1348" s="22"/>
      <c r="H1348" s="22"/>
      <c r="I1348" s="22"/>
    </row>
    <row r="1349" spans="6:9" x14ac:dyDescent="0.3">
      <c r="F1349" s="22"/>
      <c r="G1349" s="22"/>
      <c r="H1349" s="22"/>
      <c r="I1349" s="22"/>
    </row>
    <row r="1350" spans="6:9" x14ac:dyDescent="0.3">
      <c r="F1350" s="22"/>
      <c r="G1350" s="22"/>
      <c r="H1350" s="22"/>
      <c r="I1350" s="22"/>
    </row>
    <row r="1351" spans="6:9" x14ac:dyDescent="0.3">
      <c r="F1351" s="22"/>
      <c r="G1351" s="22"/>
      <c r="H1351" s="22"/>
      <c r="I1351" s="22"/>
    </row>
    <row r="1352" spans="6:9" x14ac:dyDescent="0.3">
      <c r="F1352" s="22"/>
      <c r="G1352" s="22"/>
      <c r="H1352" s="22"/>
      <c r="I1352" s="22"/>
    </row>
    <row r="1353" spans="6:9" x14ac:dyDescent="0.3">
      <c r="F1353" s="22"/>
      <c r="G1353" s="22"/>
      <c r="H1353" s="22"/>
      <c r="I1353" s="22"/>
    </row>
    <row r="1354" spans="6:9" x14ac:dyDescent="0.3">
      <c r="F1354" s="22"/>
      <c r="G1354" s="22"/>
      <c r="H1354" s="22"/>
      <c r="I1354" s="22"/>
    </row>
    <row r="1355" spans="6:9" x14ac:dyDescent="0.3">
      <c r="F1355" s="22"/>
      <c r="G1355" s="22"/>
      <c r="H1355" s="22"/>
      <c r="I1355" s="22"/>
    </row>
    <row r="1356" spans="6:9" x14ac:dyDescent="0.3">
      <c r="F1356" s="22"/>
      <c r="G1356" s="22"/>
      <c r="H1356" s="22"/>
      <c r="I1356" s="22"/>
    </row>
    <row r="1357" spans="6:9" x14ac:dyDescent="0.3">
      <c r="F1357" s="22"/>
      <c r="G1357" s="22"/>
      <c r="H1357" s="22"/>
      <c r="I1357" s="22"/>
    </row>
    <row r="1358" spans="6:9" x14ac:dyDescent="0.3">
      <c r="F1358" s="22"/>
      <c r="G1358" s="22"/>
      <c r="H1358" s="22"/>
      <c r="I1358" s="22"/>
    </row>
    <row r="1359" spans="6:9" x14ac:dyDescent="0.3">
      <c r="F1359" s="22"/>
      <c r="G1359" s="22"/>
      <c r="H1359" s="22"/>
      <c r="I1359" s="22"/>
    </row>
    <row r="1360" spans="6:9" x14ac:dyDescent="0.3">
      <c r="F1360" s="22"/>
      <c r="G1360" s="22"/>
      <c r="H1360" s="22"/>
      <c r="I1360" s="22"/>
    </row>
    <row r="1361" spans="6:9" x14ac:dyDescent="0.3">
      <c r="F1361" s="22"/>
      <c r="G1361" s="22"/>
      <c r="H1361" s="22"/>
      <c r="I1361" s="22"/>
    </row>
    <row r="1362" spans="6:9" x14ac:dyDescent="0.3">
      <c r="F1362" s="22"/>
      <c r="G1362" s="22"/>
      <c r="H1362" s="22"/>
      <c r="I1362" s="22"/>
    </row>
    <row r="1363" spans="6:9" x14ac:dyDescent="0.3">
      <c r="F1363" s="22"/>
      <c r="G1363" s="22"/>
      <c r="H1363" s="22"/>
      <c r="I1363" s="22"/>
    </row>
    <row r="1364" spans="6:9" x14ac:dyDescent="0.3">
      <c r="F1364" s="22"/>
      <c r="G1364" s="22"/>
      <c r="H1364" s="22"/>
      <c r="I1364" s="22"/>
    </row>
    <row r="1365" spans="6:9" x14ac:dyDescent="0.3">
      <c r="F1365" s="22"/>
      <c r="G1365" s="22"/>
      <c r="H1365" s="22"/>
      <c r="I1365" s="22"/>
    </row>
    <row r="1366" spans="6:9" x14ac:dyDescent="0.3">
      <c r="F1366" s="22"/>
      <c r="G1366" s="22"/>
      <c r="H1366" s="22"/>
      <c r="I1366" s="22"/>
    </row>
    <row r="1367" spans="6:9" x14ac:dyDescent="0.3">
      <c r="F1367" s="22"/>
      <c r="G1367" s="22"/>
      <c r="H1367" s="22"/>
      <c r="I1367" s="22"/>
    </row>
    <row r="1368" spans="6:9" x14ac:dyDescent="0.3">
      <c r="F1368" s="22"/>
      <c r="G1368" s="22"/>
      <c r="H1368" s="22"/>
      <c r="I1368" s="22"/>
    </row>
    <row r="1369" spans="6:9" x14ac:dyDescent="0.3">
      <c r="F1369" s="22"/>
      <c r="G1369" s="22"/>
      <c r="H1369" s="22"/>
      <c r="I1369" s="22"/>
    </row>
    <row r="1370" spans="6:9" x14ac:dyDescent="0.3">
      <c r="F1370" s="22"/>
      <c r="G1370" s="22"/>
      <c r="H1370" s="22"/>
      <c r="I1370" s="22"/>
    </row>
    <row r="1371" spans="6:9" x14ac:dyDescent="0.3">
      <c r="F1371" s="22"/>
      <c r="G1371" s="22"/>
      <c r="H1371" s="22"/>
      <c r="I1371" s="22"/>
    </row>
    <row r="1372" spans="6:9" x14ac:dyDescent="0.3">
      <c r="F1372" s="22"/>
      <c r="G1372" s="22"/>
      <c r="H1372" s="22"/>
      <c r="I1372" s="22"/>
    </row>
    <row r="1373" spans="6:9" x14ac:dyDescent="0.3">
      <c r="F1373" s="22"/>
      <c r="G1373" s="22"/>
      <c r="H1373" s="22"/>
      <c r="I1373" s="22"/>
    </row>
    <row r="1374" spans="6:9" x14ac:dyDescent="0.3">
      <c r="F1374" s="22"/>
      <c r="G1374" s="22"/>
      <c r="H1374" s="22"/>
      <c r="I1374" s="22"/>
    </row>
    <row r="1375" spans="6:9" x14ac:dyDescent="0.3">
      <c r="F1375" s="22"/>
      <c r="G1375" s="22"/>
      <c r="H1375" s="22"/>
      <c r="I1375" s="22"/>
    </row>
    <row r="1376" spans="6:9" x14ac:dyDescent="0.3">
      <c r="F1376" s="22"/>
      <c r="G1376" s="22"/>
      <c r="H1376" s="22"/>
      <c r="I1376" s="22"/>
    </row>
    <row r="1377" spans="6:9" x14ac:dyDescent="0.3">
      <c r="F1377" s="22"/>
      <c r="G1377" s="22"/>
      <c r="H1377" s="22"/>
      <c r="I1377" s="22"/>
    </row>
    <row r="1378" spans="6:9" x14ac:dyDescent="0.3">
      <c r="F1378" s="22"/>
      <c r="G1378" s="22"/>
      <c r="H1378" s="22"/>
      <c r="I1378" s="22"/>
    </row>
    <row r="1379" spans="6:9" x14ac:dyDescent="0.3">
      <c r="F1379" s="22"/>
      <c r="G1379" s="22"/>
      <c r="H1379" s="22"/>
      <c r="I1379" s="22"/>
    </row>
    <row r="1380" spans="6:9" x14ac:dyDescent="0.3">
      <c r="F1380" s="22"/>
      <c r="G1380" s="22"/>
      <c r="H1380" s="22"/>
      <c r="I1380" s="22"/>
    </row>
    <row r="1381" spans="6:9" x14ac:dyDescent="0.3">
      <c r="F1381" s="22"/>
      <c r="G1381" s="22"/>
      <c r="H1381" s="22"/>
      <c r="I1381" s="22"/>
    </row>
    <row r="1382" spans="6:9" x14ac:dyDescent="0.3">
      <c r="F1382" s="22"/>
      <c r="G1382" s="22"/>
      <c r="H1382" s="22"/>
      <c r="I1382" s="22"/>
    </row>
    <row r="1383" spans="6:9" x14ac:dyDescent="0.3">
      <c r="F1383" s="22"/>
      <c r="G1383" s="22"/>
      <c r="H1383" s="22"/>
      <c r="I1383" s="22"/>
    </row>
    <row r="1384" spans="6:9" x14ac:dyDescent="0.3">
      <c r="F1384" s="22"/>
      <c r="G1384" s="22"/>
      <c r="H1384" s="22"/>
      <c r="I1384" s="22"/>
    </row>
    <row r="1385" spans="6:9" x14ac:dyDescent="0.3">
      <c r="F1385" s="22"/>
      <c r="G1385" s="22"/>
      <c r="H1385" s="22"/>
      <c r="I1385" s="22"/>
    </row>
    <row r="1386" spans="6:9" x14ac:dyDescent="0.3">
      <c r="F1386" s="22"/>
      <c r="G1386" s="22"/>
      <c r="H1386" s="22"/>
      <c r="I1386" s="22"/>
    </row>
    <row r="1387" spans="6:9" x14ac:dyDescent="0.3">
      <c r="F1387" s="22"/>
      <c r="G1387" s="22"/>
      <c r="H1387" s="22"/>
      <c r="I1387" s="22"/>
    </row>
    <row r="1388" spans="6:9" x14ac:dyDescent="0.3">
      <c r="F1388" s="22"/>
      <c r="G1388" s="22"/>
      <c r="H1388" s="22"/>
      <c r="I1388" s="22"/>
    </row>
    <row r="1389" spans="6:9" x14ac:dyDescent="0.3">
      <c r="F1389" s="22"/>
      <c r="G1389" s="22"/>
      <c r="H1389" s="22"/>
      <c r="I1389" s="22"/>
    </row>
    <row r="1390" spans="6:9" x14ac:dyDescent="0.3">
      <c r="F1390" s="22"/>
      <c r="G1390" s="22"/>
      <c r="H1390" s="22"/>
      <c r="I1390" s="22"/>
    </row>
    <row r="1391" spans="6:9" x14ac:dyDescent="0.3">
      <c r="F1391" s="22"/>
      <c r="G1391" s="22"/>
      <c r="H1391" s="22"/>
      <c r="I1391" s="22"/>
    </row>
    <row r="1392" spans="6:9" x14ac:dyDescent="0.3">
      <c r="F1392" s="22"/>
      <c r="G1392" s="22"/>
      <c r="H1392" s="22"/>
      <c r="I1392" s="22"/>
    </row>
    <row r="1393" spans="6:9" x14ac:dyDescent="0.3">
      <c r="F1393" s="22"/>
      <c r="G1393" s="22"/>
      <c r="H1393" s="22"/>
      <c r="I1393" s="22"/>
    </row>
    <row r="1394" spans="6:9" x14ac:dyDescent="0.3">
      <c r="F1394" s="22"/>
      <c r="G1394" s="22"/>
      <c r="H1394" s="22"/>
      <c r="I1394" s="22"/>
    </row>
    <row r="1395" spans="6:9" x14ac:dyDescent="0.3">
      <c r="F1395" s="22"/>
      <c r="G1395" s="22"/>
      <c r="H1395" s="22"/>
      <c r="I1395" s="22"/>
    </row>
    <row r="1396" spans="6:9" x14ac:dyDescent="0.3">
      <c r="F1396" s="22"/>
      <c r="G1396" s="22"/>
      <c r="H1396" s="22"/>
      <c r="I1396" s="22"/>
    </row>
    <row r="1397" spans="6:9" x14ac:dyDescent="0.3">
      <c r="F1397" s="22"/>
      <c r="G1397" s="22"/>
      <c r="H1397" s="22"/>
      <c r="I1397" s="22"/>
    </row>
    <row r="1398" spans="6:9" x14ac:dyDescent="0.3">
      <c r="F1398" s="22"/>
      <c r="G1398" s="22"/>
      <c r="H1398" s="22"/>
      <c r="I1398" s="22"/>
    </row>
    <row r="1399" spans="6:9" x14ac:dyDescent="0.3">
      <c r="F1399" s="22"/>
      <c r="G1399" s="22"/>
      <c r="H1399" s="22"/>
      <c r="I1399" s="22"/>
    </row>
    <row r="1400" spans="6:9" x14ac:dyDescent="0.3">
      <c r="F1400" s="22"/>
      <c r="G1400" s="22"/>
      <c r="H1400" s="22"/>
      <c r="I1400" s="22"/>
    </row>
    <row r="1401" spans="6:9" x14ac:dyDescent="0.3">
      <c r="F1401" s="22"/>
      <c r="G1401" s="22"/>
      <c r="H1401" s="22"/>
      <c r="I1401" s="22"/>
    </row>
    <row r="1402" spans="6:9" x14ac:dyDescent="0.3">
      <c r="F1402" s="22"/>
      <c r="G1402" s="22"/>
      <c r="H1402" s="22"/>
      <c r="I1402" s="22"/>
    </row>
    <row r="1403" spans="6:9" x14ac:dyDescent="0.3">
      <c r="F1403" s="22"/>
      <c r="G1403" s="22"/>
      <c r="H1403" s="22"/>
      <c r="I1403" s="22"/>
    </row>
    <row r="1404" spans="6:9" x14ac:dyDescent="0.3">
      <c r="F1404" s="22"/>
      <c r="G1404" s="22"/>
      <c r="H1404" s="22"/>
      <c r="I1404" s="22"/>
    </row>
    <row r="1405" spans="6:9" x14ac:dyDescent="0.3">
      <c r="F1405" s="22"/>
      <c r="G1405" s="22"/>
      <c r="H1405" s="22"/>
      <c r="I1405" s="22"/>
    </row>
    <row r="1406" spans="6:9" x14ac:dyDescent="0.3">
      <c r="F1406" s="22"/>
      <c r="G1406" s="22"/>
      <c r="H1406" s="22"/>
      <c r="I1406" s="22"/>
    </row>
    <row r="1407" spans="6:9" x14ac:dyDescent="0.3">
      <c r="F1407" s="22"/>
      <c r="G1407" s="22"/>
      <c r="H1407" s="22"/>
      <c r="I1407" s="22"/>
    </row>
    <row r="1408" spans="6:9" x14ac:dyDescent="0.3">
      <c r="F1408" s="22"/>
      <c r="G1408" s="22"/>
      <c r="H1408" s="22"/>
      <c r="I1408" s="22"/>
    </row>
    <row r="1409" spans="6:9" x14ac:dyDescent="0.3">
      <c r="F1409" s="22"/>
      <c r="G1409" s="22"/>
      <c r="H1409" s="22"/>
      <c r="I1409" s="22"/>
    </row>
    <row r="1410" spans="6:9" x14ac:dyDescent="0.3">
      <c r="F1410" s="22"/>
      <c r="G1410" s="22"/>
      <c r="H1410" s="22"/>
      <c r="I1410" s="22"/>
    </row>
    <row r="1411" spans="6:9" x14ac:dyDescent="0.3">
      <c r="F1411" s="22"/>
      <c r="G1411" s="22"/>
      <c r="H1411" s="22"/>
      <c r="I1411" s="22"/>
    </row>
    <row r="1412" spans="6:9" x14ac:dyDescent="0.3">
      <c r="F1412" s="22"/>
      <c r="G1412" s="22"/>
      <c r="H1412" s="22"/>
      <c r="I1412" s="22"/>
    </row>
    <row r="1413" spans="6:9" x14ac:dyDescent="0.3">
      <c r="F1413" s="22"/>
      <c r="G1413" s="22"/>
      <c r="H1413" s="22"/>
      <c r="I1413" s="22"/>
    </row>
    <row r="1414" spans="6:9" x14ac:dyDescent="0.3">
      <c r="F1414" s="22"/>
      <c r="G1414" s="22"/>
      <c r="H1414" s="22"/>
      <c r="I1414" s="22"/>
    </row>
    <row r="1415" spans="6:9" x14ac:dyDescent="0.3">
      <c r="F1415" s="22"/>
      <c r="G1415" s="22"/>
      <c r="H1415" s="22"/>
      <c r="I1415" s="22"/>
    </row>
    <row r="1416" spans="6:9" x14ac:dyDescent="0.3">
      <c r="F1416" s="22"/>
      <c r="G1416" s="22"/>
      <c r="H1416" s="22"/>
      <c r="I1416" s="22"/>
    </row>
    <row r="1417" spans="6:9" x14ac:dyDescent="0.3">
      <c r="F1417" s="22"/>
      <c r="G1417" s="22"/>
      <c r="H1417" s="22"/>
      <c r="I1417" s="22"/>
    </row>
    <row r="1418" spans="6:9" x14ac:dyDescent="0.3">
      <c r="F1418" s="22"/>
      <c r="G1418" s="22"/>
      <c r="H1418" s="22"/>
      <c r="I1418" s="22"/>
    </row>
    <row r="1419" spans="6:9" x14ac:dyDescent="0.3">
      <c r="F1419" s="22"/>
      <c r="G1419" s="22"/>
      <c r="H1419" s="22"/>
      <c r="I1419" s="22"/>
    </row>
    <row r="1420" spans="6:9" x14ac:dyDescent="0.3">
      <c r="F1420" s="22"/>
      <c r="G1420" s="22"/>
      <c r="H1420" s="22"/>
      <c r="I1420" s="22"/>
    </row>
    <row r="1421" spans="6:9" x14ac:dyDescent="0.3">
      <c r="F1421" s="22"/>
      <c r="G1421" s="22"/>
      <c r="H1421" s="22"/>
      <c r="I1421" s="22"/>
    </row>
    <row r="1422" spans="6:9" x14ac:dyDescent="0.3">
      <c r="F1422" s="22"/>
      <c r="G1422" s="22"/>
      <c r="H1422" s="22"/>
      <c r="I1422" s="22"/>
    </row>
    <row r="1423" spans="6:9" x14ac:dyDescent="0.3">
      <c r="F1423" s="22"/>
      <c r="G1423" s="22"/>
      <c r="H1423" s="22"/>
      <c r="I1423" s="22"/>
    </row>
    <row r="1424" spans="6:9" x14ac:dyDescent="0.3">
      <c r="F1424" s="22"/>
      <c r="G1424" s="22"/>
      <c r="H1424" s="22"/>
      <c r="I1424" s="22"/>
    </row>
    <row r="1425" spans="6:9" x14ac:dyDescent="0.3">
      <c r="F1425" s="22"/>
      <c r="G1425" s="22"/>
      <c r="H1425" s="22"/>
      <c r="I1425" s="22"/>
    </row>
    <row r="1426" spans="6:9" x14ac:dyDescent="0.3">
      <c r="F1426" s="22"/>
      <c r="G1426" s="22"/>
      <c r="H1426" s="22"/>
      <c r="I1426" s="22"/>
    </row>
    <row r="1427" spans="6:9" x14ac:dyDescent="0.3">
      <c r="F1427" s="22"/>
      <c r="G1427" s="22"/>
      <c r="H1427" s="22"/>
      <c r="I1427" s="22"/>
    </row>
    <row r="1428" spans="6:9" x14ac:dyDescent="0.3">
      <c r="F1428" s="22"/>
      <c r="G1428" s="22"/>
      <c r="H1428" s="22"/>
      <c r="I1428" s="22"/>
    </row>
    <row r="1429" spans="6:9" x14ac:dyDescent="0.3">
      <c r="F1429" s="22"/>
      <c r="G1429" s="22"/>
      <c r="H1429" s="22"/>
      <c r="I1429" s="22"/>
    </row>
    <row r="1430" spans="6:9" x14ac:dyDescent="0.3">
      <c r="F1430" s="22"/>
      <c r="G1430" s="22"/>
      <c r="H1430" s="22"/>
      <c r="I1430" s="22"/>
    </row>
    <row r="1431" spans="6:9" x14ac:dyDescent="0.3">
      <c r="F1431" s="22"/>
      <c r="G1431" s="22"/>
      <c r="H1431" s="22"/>
      <c r="I1431" s="22"/>
    </row>
    <row r="1432" spans="6:9" x14ac:dyDescent="0.3">
      <c r="F1432" s="22"/>
      <c r="G1432" s="22"/>
      <c r="H1432" s="22"/>
      <c r="I1432" s="22"/>
    </row>
    <row r="1433" spans="6:9" x14ac:dyDescent="0.3">
      <c r="F1433" s="22"/>
      <c r="G1433" s="22"/>
      <c r="H1433" s="22"/>
      <c r="I1433" s="22"/>
    </row>
    <row r="1434" spans="6:9" x14ac:dyDescent="0.3">
      <c r="F1434" s="22"/>
      <c r="G1434" s="22"/>
      <c r="H1434" s="22"/>
      <c r="I1434" s="22"/>
    </row>
    <row r="1435" spans="6:9" x14ac:dyDescent="0.3">
      <c r="F1435" s="22"/>
      <c r="G1435" s="22"/>
      <c r="H1435" s="22"/>
      <c r="I1435" s="22"/>
    </row>
    <row r="1436" spans="6:9" x14ac:dyDescent="0.3">
      <c r="F1436" s="22"/>
      <c r="G1436" s="22"/>
      <c r="H1436" s="22"/>
      <c r="I1436" s="22"/>
    </row>
    <row r="1437" spans="6:9" x14ac:dyDescent="0.3">
      <c r="F1437" s="22"/>
      <c r="G1437" s="22"/>
      <c r="H1437" s="22"/>
      <c r="I1437" s="22"/>
    </row>
    <row r="1438" spans="6:9" x14ac:dyDescent="0.3">
      <c r="F1438" s="22"/>
      <c r="G1438" s="22"/>
      <c r="H1438" s="22"/>
      <c r="I1438" s="22"/>
    </row>
    <row r="1439" spans="6:9" x14ac:dyDescent="0.3">
      <c r="F1439" s="22"/>
      <c r="G1439" s="22"/>
      <c r="H1439" s="22"/>
      <c r="I1439" s="22"/>
    </row>
    <row r="1440" spans="6:9" x14ac:dyDescent="0.3">
      <c r="F1440" s="22"/>
      <c r="G1440" s="22"/>
      <c r="H1440" s="22"/>
      <c r="I1440" s="22"/>
    </row>
    <row r="1441" spans="6:9" x14ac:dyDescent="0.3">
      <c r="F1441" s="22"/>
      <c r="G1441" s="22"/>
      <c r="H1441" s="22"/>
      <c r="I1441" s="22"/>
    </row>
    <row r="1442" spans="6:9" x14ac:dyDescent="0.3">
      <c r="F1442" s="22"/>
      <c r="G1442" s="22"/>
      <c r="H1442" s="22"/>
      <c r="I1442" s="22"/>
    </row>
    <row r="1443" spans="6:9" x14ac:dyDescent="0.3">
      <c r="F1443" s="22"/>
      <c r="G1443" s="22"/>
      <c r="H1443" s="22"/>
      <c r="I1443" s="22"/>
    </row>
    <row r="1444" spans="6:9" x14ac:dyDescent="0.3">
      <c r="F1444" s="22"/>
      <c r="G1444" s="22"/>
      <c r="H1444" s="22"/>
      <c r="I1444" s="22"/>
    </row>
    <row r="1445" spans="6:9" x14ac:dyDescent="0.3">
      <c r="F1445" s="22"/>
      <c r="G1445" s="22"/>
      <c r="H1445" s="22"/>
      <c r="I1445" s="22"/>
    </row>
    <row r="1446" spans="6:9" x14ac:dyDescent="0.3">
      <c r="F1446" s="22"/>
      <c r="G1446" s="22"/>
      <c r="H1446" s="22"/>
      <c r="I1446" s="22"/>
    </row>
    <row r="1447" spans="6:9" x14ac:dyDescent="0.3">
      <c r="F1447" s="22"/>
      <c r="G1447" s="22"/>
      <c r="H1447" s="22"/>
      <c r="I1447" s="22"/>
    </row>
    <row r="1448" spans="6:9" x14ac:dyDescent="0.3">
      <c r="F1448" s="22"/>
      <c r="G1448" s="22"/>
      <c r="H1448" s="22"/>
      <c r="I1448" s="22"/>
    </row>
    <row r="1449" spans="6:9" x14ac:dyDescent="0.3">
      <c r="F1449" s="22"/>
      <c r="G1449" s="22"/>
      <c r="H1449" s="22"/>
      <c r="I1449" s="22"/>
    </row>
    <row r="1450" spans="6:9" x14ac:dyDescent="0.3">
      <c r="F1450" s="22"/>
      <c r="G1450" s="22"/>
      <c r="H1450" s="22"/>
      <c r="I1450" s="22"/>
    </row>
    <row r="1451" spans="6:9" x14ac:dyDescent="0.3">
      <c r="F1451" s="22"/>
      <c r="G1451" s="22"/>
      <c r="H1451" s="22"/>
      <c r="I1451" s="22"/>
    </row>
    <row r="1452" spans="6:9" x14ac:dyDescent="0.3">
      <c r="F1452" s="22"/>
      <c r="G1452" s="22"/>
      <c r="H1452" s="22"/>
      <c r="I1452" s="22"/>
    </row>
    <row r="1453" spans="6:9" x14ac:dyDescent="0.3">
      <c r="F1453" s="22"/>
      <c r="G1453" s="22"/>
      <c r="H1453" s="22"/>
      <c r="I1453" s="22"/>
    </row>
    <row r="1454" spans="6:9" x14ac:dyDescent="0.3">
      <c r="F1454" s="22"/>
      <c r="G1454" s="22"/>
      <c r="H1454" s="22"/>
      <c r="I1454" s="22"/>
    </row>
    <row r="1455" spans="6:9" x14ac:dyDescent="0.3">
      <c r="F1455" s="22"/>
      <c r="G1455" s="22"/>
      <c r="H1455" s="22"/>
      <c r="I1455" s="22"/>
    </row>
    <row r="1456" spans="6:9" x14ac:dyDescent="0.3">
      <c r="F1456" s="22"/>
      <c r="G1456" s="22"/>
      <c r="H1456" s="22"/>
      <c r="I1456" s="22"/>
    </row>
    <row r="1457" spans="6:9" x14ac:dyDescent="0.3">
      <c r="F1457" s="22"/>
      <c r="G1457" s="22"/>
      <c r="H1457" s="22"/>
      <c r="I1457" s="22"/>
    </row>
    <row r="1458" spans="6:9" x14ac:dyDescent="0.3">
      <c r="F1458" s="22"/>
      <c r="G1458" s="22"/>
      <c r="H1458" s="22"/>
      <c r="I1458" s="22"/>
    </row>
    <row r="1459" spans="6:9" x14ac:dyDescent="0.3">
      <c r="F1459" s="22"/>
      <c r="G1459" s="22"/>
      <c r="H1459" s="22"/>
      <c r="I1459" s="22"/>
    </row>
    <row r="1460" spans="6:9" x14ac:dyDescent="0.3">
      <c r="F1460" s="22"/>
      <c r="G1460" s="22"/>
      <c r="H1460" s="22"/>
      <c r="I1460" s="22"/>
    </row>
    <row r="1461" spans="6:9" x14ac:dyDescent="0.3">
      <c r="F1461" s="22"/>
      <c r="G1461" s="22"/>
      <c r="H1461" s="22"/>
      <c r="I1461" s="22"/>
    </row>
    <row r="1462" spans="6:9" x14ac:dyDescent="0.3">
      <c r="F1462" s="22"/>
      <c r="G1462" s="22"/>
      <c r="H1462" s="22"/>
      <c r="I1462" s="22"/>
    </row>
    <row r="1463" spans="6:9" x14ac:dyDescent="0.3">
      <c r="F1463" s="22"/>
      <c r="G1463" s="22"/>
      <c r="H1463" s="22"/>
      <c r="I1463" s="22"/>
    </row>
    <row r="1464" spans="6:9" x14ac:dyDescent="0.3">
      <c r="F1464" s="22"/>
      <c r="G1464" s="22"/>
      <c r="H1464" s="22"/>
      <c r="I1464" s="22"/>
    </row>
    <row r="1465" spans="6:9" x14ac:dyDescent="0.3">
      <c r="F1465" s="22"/>
      <c r="G1465" s="22"/>
      <c r="H1465" s="22"/>
      <c r="I1465" s="22"/>
    </row>
    <row r="1466" spans="6:9" x14ac:dyDescent="0.3">
      <c r="F1466" s="22"/>
      <c r="G1466" s="22"/>
      <c r="H1466" s="22"/>
      <c r="I1466" s="22"/>
    </row>
    <row r="1467" spans="6:9" x14ac:dyDescent="0.3">
      <c r="F1467" s="22"/>
      <c r="G1467" s="22"/>
      <c r="H1467" s="22"/>
      <c r="I1467" s="22"/>
    </row>
    <row r="1468" spans="6:9" x14ac:dyDescent="0.3">
      <c r="F1468" s="22"/>
      <c r="G1468" s="22"/>
      <c r="H1468" s="22"/>
      <c r="I1468" s="22"/>
    </row>
    <row r="1469" spans="6:9" x14ac:dyDescent="0.3">
      <c r="F1469" s="22"/>
      <c r="G1469" s="22"/>
      <c r="H1469" s="22"/>
      <c r="I1469" s="22"/>
    </row>
    <row r="1470" spans="6:9" x14ac:dyDescent="0.3">
      <c r="F1470" s="22"/>
      <c r="G1470" s="22"/>
      <c r="H1470" s="22"/>
      <c r="I1470" s="22"/>
    </row>
    <row r="1471" spans="6:9" x14ac:dyDescent="0.3">
      <c r="F1471" s="22"/>
      <c r="G1471" s="22"/>
      <c r="H1471" s="22"/>
      <c r="I1471" s="22"/>
    </row>
    <row r="1472" spans="6:9" x14ac:dyDescent="0.3">
      <c r="F1472" s="22"/>
      <c r="G1472" s="22"/>
      <c r="H1472" s="22"/>
      <c r="I1472" s="22"/>
    </row>
    <row r="1473" spans="6:9" x14ac:dyDescent="0.3">
      <c r="F1473" s="22"/>
      <c r="G1473" s="22"/>
      <c r="H1473" s="22"/>
      <c r="I1473" s="22"/>
    </row>
    <row r="1474" spans="6:9" x14ac:dyDescent="0.3">
      <c r="F1474" s="22"/>
      <c r="G1474" s="22"/>
      <c r="H1474" s="22"/>
      <c r="I1474" s="22"/>
    </row>
    <row r="1475" spans="6:9" x14ac:dyDescent="0.3">
      <c r="F1475" s="22"/>
      <c r="G1475" s="22"/>
      <c r="H1475" s="22"/>
      <c r="I1475" s="22"/>
    </row>
    <row r="1476" spans="6:9" x14ac:dyDescent="0.3">
      <c r="F1476" s="22"/>
      <c r="G1476" s="22"/>
      <c r="H1476" s="22"/>
      <c r="I1476" s="22"/>
    </row>
    <row r="1477" spans="6:9" x14ac:dyDescent="0.3">
      <c r="F1477" s="22"/>
      <c r="G1477" s="22"/>
      <c r="H1477" s="22"/>
      <c r="I1477" s="22"/>
    </row>
    <row r="1478" spans="6:9" x14ac:dyDescent="0.3">
      <c r="F1478" s="22"/>
      <c r="G1478" s="22"/>
      <c r="H1478" s="22"/>
      <c r="I1478" s="22"/>
    </row>
    <row r="1479" spans="6:9" x14ac:dyDescent="0.3">
      <c r="F1479" s="22"/>
      <c r="G1479" s="22"/>
      <c r="H1479" s="22"/>
      <c r="I1479" s="22"/>
    </row>
    <row r="1480" spans="6:9" x14ac:dyDescent="0.3">
      <c r="F1480" s="22"/>
      <c r="G1480" s="22"/>
      <c r="H1480" s="22"/>
      <c r="I1480" s="22"/>
    </row>
    <row r="1481" spans="6:9" x14ac:dyDescent="0.3">
      <c r="F1481" s="22"/>
      <c r="G1481" s="22"/>
      <c r="H1481" s="22"/>
      <c r="I1481" s="22"/>
    </row>
    <row r="1482" spans="6:9" x14ac:dyDescent="0.3">
      <c r="F1482" s="22"/>
      <c r="G1482" s="22"/>
      <c r="H1482" s="22"/>
      <c r="I1482" s="22"/>
    </row>
    <row r="1483" spans="6:9" x14ac:dyDescent="0.3">
      <c r="F1483" s="22"/>
      <c r="G1483" s="22"/>
      <c r="H1483" s="22"/>
      <c r="I1483" s="22"/>
    </row>
    <row r="1484" spans="6:9" x14ac:dyDescent="0.3">
      <c r="F1484" s="22"/>
      <c r="G1484" s="22"/>
      <c r="H1484" s="22"/>
      <c r="I1484" s="22"/>
    </row>
    <row r="1485" spans="6:9" x14ac:dyDescent="0.3">
      <c r="F1485" s="22"/>
      <c r="G1485" s="22"/>
      <c r="H1485" s="22"/>
      <c r="I1485" s="22"/>
    </row>
    <row r="1486" spans="6:9" x14ac:dyDescent="0.3">
      <c r="F1486" s="22"/>
      <c r="G1486" s="22"/>
      <c r="H1486" s="22"/>
      <c r="I1486" s="22"/>
    </row>
    <row r="1487" spans="6:9" x14ac:dyDescent="0.3">
      <c r="F1487" s="22"/>
      <c r="G1487" s="22"/>
      <c r="H1487" s="22"/>
      <c r="I1487" s="22"/>
    </row>
    <row r="1488" spans="6:9" x14ac:dyDescent="0.3">
      <c r="F1488" s="22"/>
      <c r="G1488" s="22"/>
      <c r="H1488" s="22"/>
      <c r="I1488" s="22"/>
    </row>
    <row r="1489" spans="6:9" x14ac:dyDescent="0.3">
      <c r="F1489" s="22"/>
      <c r="G1489" s="22"/>
      <c r="H1489" s="22"/>
      <c r="I1489" s="22"/>
    </row>
    <row r="1490" spans="6:9" x14ac:dyDescent="0.3">
      <c r="F1490" s="22"/>
      <c r="G1490" s="22"/>
      <c r="H1490" s="22"/>
      <c r="I1490" s="22"/>
    </row>
    <row r="1491" spans="6:9" x14ac:dyDescent="0.3">
      <c r="F1491" s="22"/>
      <c r="G1491" s="22"/>
      <c r="H1491" s="22"/>
      <c r="I1491" s="22"/>
    </row>
    <row r="1492" spans="6:9" x14ac:dyDescent="0.3">
      <c r="F1492" s="22"/>
      <c r="G1492" s="22"/>
      <c r="H1492" s="22"/>
      <c r="I1492" s="22"/>
    </row>
    <row r="1493" spans="6:9" x14ac:dyDescent="0.3">
      <c r="F1493" s="22"/>
      <c r="G1493" s="22"/>
      <c r="H1493" s="22"/>
      <c r="I1493" s="22"/>
    </row>
    <row r="1494" spans="6:9" x14ac:dyDescent="0.3">
      <c r="F1494" s="22"/>
      <c r="G1494" s="22"/>
      <c r="H1494" s="22"/>
      <c r="I1494" s="22"/>
    </row>
    <row r="1495" spans="6:9" x14ac:dyDescent="0.3">
      <c r="F1495" s="22"/>
      <c r="G1495" s="22"/>
      <c r="H1495" s="22"/>
      <c r="I1495" s="22"/>
    </row>
    <row r="1496" spans="6:9" x14ac:dyDescent="0.3">
      <c r="F1496" s="22"/>
      <c r="G1496" s="22"/>
      <c r="H1496" s="22"/>
      <c r="I1496" s="22"/>
    </row>
    <row r="1497" spans="6:9" x14ac:dyDescent="0.3">
      <c r="F1497" s="22"/>
      <c r="G1497" s="22"/>
      <c r="H1497" s="22"/>
      <c r="I1497" s="22"/>
    </row>
    <row r="1498" spans="6:9" x14ac:dyDescent="0.3">
      <c r="F1498" s="22"/>
      <c r="G1498" s="22"/>
      <c r="H1498" s="22"/>
      <c r="I1498" s="22"/>
    </row>
    <row r="1499" spans="6:9" x14ac:dyDescent="0.3">
      <c r="F1499" s="22"/>
      <c r="G1499" s="22"/>
      <c r="H1499" s="22"/>
      <c r="I1499" s="22"/>
    </row>
    <row r="1500" spans="6:9" x14ac:dyDescent="0.3">
      <c r="F1500" s="22"/>
      <c r="G1500" s="22"/>
      <c r="H1500" s="22"/>
      <c r="I1500" s="22"/>
    </row>
    <row r="1501" spans="6:9" x14ac:dyDescent="0.3">
      <c r="F1501" s="22"/>
      <c r="G1501" s="22"/>
      <c r="H1501" s="22"/>
      <c r="I1501" s="22"/>
    </row>
    <row r="1502" spans="6:9" x14ac:dyDescent="0.3">
      <c r="F1502" s="22"/>
      <c r="G1502" s="22"/>
      <c r="H1502" s="22"/>
      <c r="I1502" s="22"/>
    </row>
    <row r="1503" spans="6:9" x14ac:dyDescent="0.3">
      <c r="F1503" s="22"/>
      <c r="G1503" s="22"/>
      <c r="H1503" s="22"/>
      <c r="I1503" s="22"/>
    </row>
    <row r="1504" spans="6:9" x14ac:dyDescent="0.3">
      <c r="F1504" s="22"/>
      <c r="G1504" s="22"/>
      <c r="H1504" s="22"/>
      <c r="I1504" s="22"/>
    </row>
    <row r="1505" spans="6:9" x14ac:dyDescent="0.3">
      <c r="F1505" s="22"/>
      <c r="G1505" s="22"/>
      <c r="H1505" s="22"/>
      <c r="I1505" s="22"/>
    </row>
    <row r="1506" spans="6:9" x14ac:dyDescent="0.3">
      <c r="F1506" s="22"/>
      <c r="G1506" s="22"/>
      <c r="H1506" s="22"/>
      <c r="I1506" s="22"/>
    </row>
    <row r="1507" spans="6:9" x14ac:dyDescent="0.3">
      <c r="F1507" s="22"/>
      <c r="G1507" s="22"/>
      <c r="H1507" s="22"/>
      <c r="I1507" s="22"/>
    </row>
    <row r="1508" spans="6:9" x14ac:dyDescent="0.3">
      <c r="F1508" s="22"/>
      <c r="G1508" s="22"/>
      <c r="H1508" s="22"/>
      <c r="I1508" s="22"/>
    </row>
    <row r="1509" spans="6:9" x14ac:dyDescent="0.3">
      <c r="F1509" s="22"/>
      <c r="G1509" s="22"/>
      <c r="H1509" s="22"/>
      <c r="I1509" s="22"/>
    </row>
    <row r="1510" spans="6:9" x14ac:dyDescent="0.3">
      <c r="F1510" s="22"/>
      <c r="G1510" s="22"/>
      <c r="H1510" s="22"/>
      <c r="I1510" s="22"/>
    </row>
    <row r="1511" spans="6:9" x14ac:dyDescent="0.3">
      <c r="F1511" s="22"/>
      <c r="G1511" s="22"/>
      <c r="H1511" s="22"/>
      <c r="I1511" s="22"/>
    </row>
    <row r="1512" spans="6:9" x14ac:dyDescent="0.3">
      <c r="F1512" s="22"/>
      <c r="G1512" s="22"/>
      <c r="H1512" s="22"/>
      <c r="I1512" s="22"/>
    </row>
    <row r="1513" spans="6:9" x14ac:dyDescent="0.3">
      <c r="F1513" s="22"/>
      <c r="G1513" s="22"/>
      <c r="H1513" s="22"/>
      <c r="I1513" s="22"/>
    </row>
    <row r="1514" spans="6:9" x14ac:dyDescent="0.3">
      <c r="F1514" s="22"/>
      <c r="G1514" s="22"/>
      <c r="H1514" s="22"/>
      <c r="I1514" s="22"/>
    </row>
    <row r="1515" spans="6:9" x14ac:dyDescent="0.3">
      <c r="F1515" s="22"/>
      <c r="G1515" s="22"/>
      <c r="H1515" s="22"/>
      <c r="I1515" s="22"/>
    </row>
    <row r="1516" spans="6:9" x14ac:dyDescent="0.3">
      <c r="F1516" s="22"/>
      <c r="G1516" s="22"/>
      <c r="H1516" s="22"/>
      <c r="I1516" s="22"/>
    </row>
    <row r="1517" spans="6:9" x14ac:dyDescent="0.3">
      <c r="F1517" s="22"/>
      <c r="G1517" s="22"/>
      <c r="H1517" s="22"/>
      <c r="I1517" s="22"/>
    </row>
    <row r="1518" spans="6:9" x14ac:dyDescent="0.3">
      <c r="F1518" s="22"/>
      <c r="G1518" s="22"/>
      <c r="H1518" s="22"/>
      <c r="I1518" s="22"/>
    </row>
    <row r="1519" spans="6:9" x14ac:dyDescent="0.3">
      <c r="F1519" s="22"/>
      <c r="G1519" s="22"/>
      <c r="H1519" s="22"/>
      <c r="I1519" s="22"/>
    </row>
    <row r="1520" spans="6:9" x14ac:dyDescent="0.3">
      <c r="F1520" s="22"/>
      <c r="G1520" s="22"/>
      <c r="H1520" s="22"/>
      <c r="I1520" s="22"/>
    </row>
    <row r="1521" spans="6:9" x14ac:dyDescent="0.3">
      <c r="F1521" s="22"/>
      <c r="G1521" s="22"/>
      <c r="H1521" s="22"/>
      <c r="I1521" s="22"/>
    </row>
    <row r="1522" spans="6:9" x14ac:dyDescent="0.3">
      <c r="F1522" s="22"/>
      <c r="G1522" s="22"/>
      <c r="H1522" s="22"/>
      <c r="I1522" s="22"/>
    </row>
    <row r="1523" spans="6:9" x14ac:dyDescent="0.3">
      <c r="F1523" s="22"/>
      <c r="G1523" s="22"/>
      <c r="H1523" s="22"/>
      <c r="I1523" s="22"/>
    </row>
    <row r="1524" spans="6:9" x14ac:dyDescent="0.3">
      <c r="F1524" s="22"/>
      <c r="G1524" s="22"/>
      <c r="H1524" s="22"/>
      <c r="I1524" s="22"/>
    </row>
    <row r="1525" spans="6:9" x14ac:dyDescent="0.3">
      <c r="F1525" s="22"/>
      <c r="G1525" s="22"/>
      <c r="H1525" s="22"/>
      <c r="I1525" s="22"/>
    </row>
    <row r="1526" spans="6:9" x14ac:dyDescent="0.3">
      <c r="F1526" s="22"/>
      <c r="G1526" s="22"/>
      <c r="H1526" s="22"/>
      <c r="I1526" s="22"/>
    </row>
    <row r="1527" spans="6:9" x14ac:dyDescent="0.3">
      <c r="F1527" s="22"/>
      <c r="G1527" s="22"/>
      <c r="H1527" s="22"/>
      <c r="I1527" s="22"/>
    </row>
    <row r="1528" spans="6:9" x14ac:dyDescent="0.3">
      <c r="F1528" s="22"/>
      <c r="G1528" s="22"/>
      <c r="H1528" s="22"/>
      <c r="I1528" s="22"/>
    </row>
    <row r="1529" spans="6:9" x14ac:dyDescent="0.3">
      <c r="F1529" s="22"/>
      <c r="G1529" s="22"/>
      <c r="H1529" s="22"/>
      <c r="I1529" s="22"/>
    </row>
    <row r="1530" spans="6:9" x14ac:dyDescent="0.3">
      <c r="F1530" s="22"/>
      <c r="G1530" s="22"/>
      <c r="H1530" s="22"/>
      <c r="I1530" s="22"/>
    </row>
    <row r="1531" spans="6:9" x14ac:dyDescent="0.3">
      <c r="F1531" s="22"/>
      <c r="G1531" s="22"/>
      <c r="H1531" s="22"/>
      <c r="I1531" s="22"/>
    </row>
    <row r="1532" spans="6:9" x14ac:dyDescent="0.3">
      <c r="F1532" s="22"/>
      <c r="G1532" s="22"/>
      <c r="H1532" s="22"/>
      <c r="I1532" s="22"/>
    </row>
    <row r="1533" spans="6:9" x14ac:dyDescent="0.3">
      <c r="F1533" s="22"/>
      <c r="G1533" s="22"/>
      <c r="H1533" s="22"/>
      <c r="I1533" s="22"/>
    </row>
    <row r="1534" spans="6:9" x14ac:dyDescent="0.3">
      <c r="F1534" s="22"/>
      <c r="G1534" s="22"/>
      <c r="H1534" s="22"/>
      <c r="I1534" s="22"/>
    </row>
    <row r="1535" spans="6:9" x14ac:dyDescent="0.3">
      <c r="F1535" s="22"/>
      <c r="G1535" s="22"/>
      <c r="H1535" s="22"/>
      <c r="I1535" s="22"/>
    </row>
    <row r="1536" spans="6:9" x14ac:dyDescent="0.3">
      <c r="F1536" s="22"/>
      <c r="G1536" s="22"/>
      <c r="H1536" s="22"/>
      <c r="I1536" s="22"/>
    </row>
    <row r="1537" spans="6:9" x14ac:dyDescent="0.3">
      <c r="F1537" s="22"/>
      <c r="G1537" s="22"/>
      <c r="H1537" s="22"/>
      <c r="I1537" s="22"/>
    </row>
    <row r="1538" spans="6:9" x14ac:dyDescent="0.3">
      <c r="F1538" s="22"/>
      <c r="G1538" s="22"/>
      <c r="H1538" s="22"/>
      <c r="I1538" s="22"/>
    </row>
    <row r="1539" spans="6:9" x14ac:dyDescent="0.3">
      <c r="F1539" s="22"/>
      <c r="G1539" s="22"/>
      <c r="H1539" s="22"/>
      <c r="I1539" s="22"/>
    </row>
    <row r="1540" spans="6:9" x14ac:dyDescent="0.3">
      <c r="F1540" s="22"/>
      <c r="G1540" s="22"/>
      <c r="H1540" s="22"/>
      <c r="I1540" s="22"/>
    </row>
    <row r="1541" spans="6:9" x14ac:dyDescent="0.3">
      <c r="F1541" s="22"/>
      <c r="G1541" s="22"/>
      <c r="H1541" s="22"/>
      <c r="I1541" s="22"/>
    </row>
    <row r="1542" spans="6:9" x14ac:dyDescent="0.3">
      <c r="F1542" s="22"/>
      <c r="G1542" s="22"/>
      <c r="H1542" s="22"/>
      <c r="I1542" s="22"/>
    </row>
    <row r="1543" spans="6:9" x14ac:dyDescent="0.3">
      <c r="F1543" s="22"/>
      <c r="G1543" s="22"/>
      <c r="H1543" s="22"/>
      <c r="I1543" s="22"/>
    </row>
    <row r="1544" spans="6:9" x14ac:dyDescent="0.3">
      <c r="F1544" s="22"/>
      <c r="G1544" s="22"/>
      <c r="H1544" s="22"/>
      <c r="I1544" s="22"/>
    </row>
    <row r="1545" spans="6:9" x14ac:dyDescent="0.3">
      <c r="F1545" s="22"/>
      <c r="G1545" s="22"/>
      <c r="H1545" s="22"/>
      <c r="I1545" s="22"/>
    </row>
    <row r="1546" spans="6:9" x14ac:dyDescent="0.3">
      <c r="F1546" s="22"/>
      <c r="G1546" s="22"/>
      <c r="H1546" s="22"/>
      <c r="I1546" s="22"/>
    </row>
    <row r="1547" spans="6:9" x14ac:dyDescent="0.3">
      <c r="F1547" s="22"/>
      <c r="G1547" s="22"/>
      <c r="H1547" s="22"/>
      <c r="I1547" s="22"/>
    </row>
    <row r="1548" spans="6:9" x14ac:dyDescent="0.3">
      <c r="F1548" s="22"/>
      <c r="G1548" s="22"/>
      <c r="H1548" s="22"/>
      <c r="I1548" s="22"/>
    </row>
    <row r="1549" spans="6:9" x14ac:dyDescent="0.3">
      <c r="F1549" s="22"/>
      <c r="G1549" s="22"/>
      <c r="H1549" s="22"/>
      <c r="I1549" s="22"/>
    </row>
    <row r="1550" spans="6:9" x14ac:dyDescent="0.3">
      <c r="F1550" s="22"/>
      <c r="G1550" s="22"/>
      <c r="H1550" s="22"/>
      <c r="I1550" s="22"/>
    </row>
    <row r="1551" spans="6:9" x14ac:dyDescent="0.3">
      <c r="F1551" s="22"/>
      <c r="G1551" s="22"/>
      <c r="H1551" s="22"/>
      <c r="I1551" s="22"/>
    </row>
    <row r="1552" spans="6:9" x14ac:dyDescent="0.3">
      <c r="F1552" s="22"/>
      <c r="G1552" s="22"/>
      <c r="H1552" s="22"/>
      <c r="I1552" s="22"/>
    </row>
    <row r="1553" spans="6:9" x14ac:dyDescent="0.3">
      <c r="F1553" s="22"/>
      <c r="G1553" s="22"/>
      <c r="H1553" s="22"/>
      <c r="I1553" s="22"/>
    </row>
    <row r="1554" spans="6:9" x14ac:dyDescent="0.3">
      <c r="F1554" s="22"/>
      <c r="G1554" s="22"/>
      <c r="H1554" s="22"/>
      <c r="I1554" s="22"/>
    </row>
    <row r="1555" spans="6:9" x14ac:dyDescent="0.3">
      <c r="F1555" s="22"/>
      <c r="G1555" s="22"/>
      <c r="H1555" s="22"/>
      <c r="I1555" s="22"/>
    </row>
    <row r="1556" spans="6:9" x14ac:dyDescent="0.3">
      <c r="F1556" s="22"/>
      <c r="G1556" s="22"/>
      <c r="H1556" s="22"/>
      <c r="I1556" s="22"/>
    </row>
    <row r="1557" spans="6:9" x14ac:dyDescent="0.3">
      <c r="F1557" s="22"/>
      <c r="G1557" s="22"/>
      <c r="H1557" s="22"/>
      <c r="I1557" s="22"/>
    </row>
    <row r="1558" spans="6:9" x14ac:dyDescent="0.3">
      <c r="F1558" s="22"/>
      <c r="G1558" s="22"/>
      <c r="H1558" s="22"/>
      <c r="I1558" s="22"/>
    </row>
    <row r="1559" spans="6:9" x14ac:dyDescent="0.3">
      <c r="F1559" s="22"/>
      <c r="G1559" s="22"/>
      <c r="H1559" s="22"/>
      <c r="I1559" s="22"/>
    </row>
    <row r="1560" spans="6:9" x14ac:dyDescent="0.3">
      <c r="F1560" s="22"/>
      <c r="G1560" s="22"/>
      <c r="H1560" s="22"/>
      <c r="I1560" s="22"/>
    </row>
    <row r="1561" spans="6:9" x14ac:dyDescent="0.3">
      <c r="F1561" s="22"/>
      <c r="G1561" s="22"/>
      <c r="H1561" s="22"/>
      <c r="I1561" s="22"/>
    </row>
    <row r="1562" spans="6:9" x14ac:dyDescent="0.3">
      <c r="F1562" s="22"/>
      <c r="G1562" s="22"/>
      <c r="H1562" s="22"/>
      <c r="I1562" s="22"/>
    </row>
    <row r="1563" spans="6:9" x14ac:dyDescent="0.3">
      <c r="F1563" s="22"/>
      <c r="G1563" s="22"/>
      <c r="H1563" s="22"/>
      <c r="I1563" s="22"/>
    </row>
    <row r="1564" spans="6:9" x14ac:dyDescent="0.3">
      <c r="F1564" s="22"/>
      <c r="G1564" s="22"/>
      <c r="H1564" s="22"/>
      <c r="I1564" s="22"/>
    </row>
    <row r="1565" spans="6:9" x14ac:dyDescent="0.3">
      <c r="F1565" s="22"/>
      <c r="G1565" s="22"/>
      <c r="H1565" s="22"/>
      <c r="I1565" s="22"/>
    </row>
    <row r="1566" spans="6:9" x14ac:dyDescent="0.3">
      <c r="F1566" s="22"/>
      <c r="G1566" s="22"/>
      <c r="H1566" s="22"/>
      <c r="I1566" s="22"/>
    </row>
    <row r="1567" spans="6:9" x14ac:dyDescent="0.3">
      <c r="F1567" s="22"/>
      <c r="G1567" s="22"/>
      <c r="H1567" s="22"/>
      <c r="I1567" s="22"/>
    </row>
    <row r="1568" spans="6:9" x14ac:dyDescent="0.3">
      <c r="F1568" s="22"/>
      <c r="G1568" s="22"/>
      <c r="H1568" s="22"/>
      <c r="I1568" s="22"/>
    </row>
    <row r="1569" spans="6:9" x14ac:dyDescent="0.3">
      <c r="F1569" s="22"/>
      <c r="G1569" s="22"/>
      <c r="H1569" s="22"/>
      <c r="I1569" s="22"/>
    </row>
    <row r="1570" spans="6:9" x14ac:dyDescent="0.3">
      <c r="F1570" s="22"/>
      <c r="G1570" s="22"/>
      <c r="H1570" s="22"/>
      <c r="I1570" s="22"/>
    </row>
    <row r="1571" spans="6:9" x14ac:dyDescent="0.3">
      <c r="F1571" s="22"/>
      <c r="G1571" s="22"/>
      <c r="H1571" s="22"/>
      <c r="I1571" s="22"/>
    </row>
    <row r="1572" spans="6:9" x14ac:dyDescent="0.3">
      <c r="F1572" s="22"/>
      <c r="G1572" s="22"/>
      <c r="H1572" s="22"/>
      <c r="I1572" s="22"/>
    </row>
    <row r="1573" spans="6:9" x14ac:dyDescent="0.3">
      <c r="F1573" s="22"/>
      <c r="G1573" s="22"/>
      <c r="H1573" s="22"/>
      <c r="I1573" s="22"/>
    </row>
    <row r="1574" spans="6:9" x14ac:dyDescent="0.3">
      <c r="F1574" s="22"/>
      <c r="G1574" s="22"/>
      <c r="H1574" s="22"/>
      <c r="I1574" s="22"/>
    </row>
    <row r="1575" spans="6:9" x14ac:dyDescent="0.3">
      <c r="F1575" s="22"/>
      <c r="G1575" s="22"/>
      <c r="H1575" s="22"/>
      <c r="I1575" s="22"/>
    </row>
    <row r="1576" spans="6:9" x14ac:dyDescent="0.3">
      <c r="F1576" s="22"/>
      <c r="G1576" s="22"/>
      <c r="H1576" s="22"/>
      <c r="I1576" s="22"/>
    </row>
    <row r="1577" spans="6:9" x14ac:dyDescent="0.3">
      <c r="F1577" s="22"/>
      <c r="G1577" s="22"/>
      <c r="H1577" s="22"/>
      <c r="I1577" s="22"/>
    </row>
    <row r="1578" spans="6:9" x14ac:dyDescent="0.3">
      <c r="F1578" s="22"/>
      <c r="G1578" s="22"/>
      <c r="H1578" s="22"/>
      <c r="I1578" s="22"/>
    </row>
    <row r="1579" spans="6:9" x14ac:dyDescent="0.3">
      <c r="F1579" s="22"/>
      <c r="G1579" s="22"/>
      <c r="H1579" s="22"/>
      <c r="I1579" s="22"/>
    </row>
    <row r="1580" spans="6:9" x14ac:dyDescent="0.3">
      <c r="F1580" s="22"/>
      <c r="G1580" s="22"/>
      <c r="H1580" s="22"/>
      <c r="I1580" s="22"/>
    </row>
    <row r="1581" spans="6:9" x14ac:dyDescent="0.3">
      <c r="F1581" s="22"/>
      <c r="G1581" s="22"/>
      <c r="H1581" s="22"/>
      <c r="I1581" s="22"/>
    </row>
    <row r="1582" spans="6:9" x14ac:dyDescent="0.3">
      <c r="F1582" s="22"/>
      <c r="G1582" s="22"/>
      <c r="H1582" s="22"/>
      <c r="I1582" s="22"/>
    </row>
    <row r="1583" spans="6:9" x14ac:dyDescent="0.3">
      <c r="F1583" s="22"/>
      <c r="G1583" s="22"/>
      <c r="H1583" s="22"/>
      <c r="I1583" s="22"/>
    </row>
    <row r="1584" spans="6:9" x14ac:dyDescent="0.3">
      <c r="F1584" s="22"/>
      <c r="G1584" s="22"/>
      <c r="H1584" s="22"/>
      <c r="I1584" s="22"/>
    </row>
    <row r="1585" spans="6:9" x14ac:dyDescent="0.3">
      <c r="F1585" s="22"/>
      <c r="G1585" s="22"/>
      <c r="H1585" s="22"/>
      <c r="I1585" s="22"/>
    </row>
    <row r="1586" spans="6:9" x14ac:dyDescent="0.3">
      <c r="F1586" s="22"/>
      <c r="G1586" s="22"/>
      <c r="H1586" s="22"/>
      <c r="I1586" s="22"/>
    </row>
    <row r="1587" spans="6:9" x14ac:dyDescent="0.3">
      <c r="F1587" s="22"/>
      <c r="G1587" s="22"/>
      <c r="H1587" s="22"/>
      <c r="I1587" s="22"/>
    </row>
    <row r="1588" spans="6:9" x14ac:dyDescent="0.3">
      <c r="F1588" s="22"/>
      <c r="G1588" s="22"/>
      <c r="H1588" s="22"/>
      <c r="I1588" s="22"/>
    </row>
    <row r="1589" spans="6:9" x14ac:dyDescent="0.3">
      <c r="F1589" s="22"/>
      <c r="G1589" s="22"/>
      <c r="H1589" s="22"/>
      <c r="I1589" s="22"/>
    </row>
    <row r="1590" spans="6:9" x14ac:dyDescent="0.3">
      <c r="F1590" s="22"/>
      <c r="G1590" s="22"/>
      <c r="H1590" s="22"/>
      <c r="I1590" s="22"/>
    </row>
    <row r="1591" spans="6:9" x14ac:dyDescent="0.3">
      <c r="F1591" s="22"/>
      <c r="G1591" s="22"/>
      <c r="H1591" s="22"/>
      <c r="I1591" s="22"/>
    </row>
    <row r="1592" spans="6:9" x14ac:dyDescent="0.3">
      <c r="F1592" s="22"/>
      <c r="G1592" s="22"/>
      <c r="H1592" s="22"/>
      <c r="I1592" s="22"/>
    </row>
    <row r="1593" spans="6:9" x14ac:dyDescent="0.3">
      <c r="F1593" s="22"/>
      <c r="G1593" s="22"/>
      <c r="H1593" s="22"/>
      <c r="I1593" s="22"/>
    </row>
    <row r="1594" spans="6:9" x14ac:dyDescent="0.3">
      <c r="F1594" s="22"/>
      <c r="G1594" s="22"/>
      <c r="H1594" s="22"/>
      <c r="I1594" s="22"/>
    </row>
    <row r="1595" spans="6:9" x14ac:dyDescent="0.3">
      <c r="F1595" s="22"/>
      <c r="G1595" s="22"/>
      <c r="H1595" s="22"/>
      <c r="I1595" s="22"/>
    </row>
    <row r="1596" spans="6:9" x14ac:dyDescent="0.3">
      <c r="F1596" s="22"/>
      <c r="G1596" s="22"/>
      <c r="H1596" s="22"/>
      <c r="I1596" s="22"/>
    </row>
    <row r="1597" spans="6:9" x14ac:dyDescent="0.3">
      <c r="F1597" s="22"/>
      <c r="G1597" s="22"/>
      <c r="H1597" s="22"/>
      <c r="I1597" s="22"/>
    </row>
    <row r="1598" spans="6:9" x14ac:dyDescent="0.3">
      <c r="F1598" s="22"/>
      <c r="G1598" s="22"/>
      <c r="H1598" s="22"/>
      <c r="I1598" s="22"/>
    </row>
    <row r="1599" spans="6:9" x14ac:dyDescent="0.3">
      <c r="F1599" s="22"/>
      <c r="G1599" s="22"/>
      <c r="H1599" s="22"/>
      <c r="I1599" s="22"/>
    </row>
    <row r="1600" spans="6:9" x14ac:dyDescent="0.3">
      <c r="F1600" s="22"/>
      <c r="G1600" s="22"/>
      <c r="H1600" s="22"/>
      <c r="I1600" s="22"/>
    </row>
    <row r="1601" spans="6:9" x14ac:dyDescent="0.3">
      <c r="F1601" s="22"/>
      <c r="G1601" s="22"/>
      <c r="H1601" s="22"/>
      <c r="I1601" s="22"/>
    </row>
    <row r="1602" spans="6:9" x14ac:dyDescent="0.3">
      <c r="F1602" s="22"/>
      <c r="G1602" s="22"/>
      <c r="H1602" s="22"/>
      <c r="I1602" s="22"/>
    </row>
    <row r="1603" spans="6:9" x14ac:dyDescent="0.3">
      <c r="F1603" s="22"/>
      <c r="G1603" s="22"/>
      <c r="H1603" s="22"/>
      <c r="I1603" s="22"/>
    </row>
    <row r="1604" spans="6:9" x14ac:dyDescent="0.3">
      <c r="F1604" s="22"/>
      <c r="G1604" s="22"/>
      <c r="H1604" s="22"/>
      <c r="I1604" s="22"/>
    </row>
    <row r="1605" spans="6:9" x14ac:dyDescent="0.3">
      <c r="F1605" s="22"/>
      <c r="G1605" s="22"/>
      <c r="H1605" s="22"/>
      <c r="I1605" s="22"/>
    </row>
    <row r="1606" spans="6:9" x14ac:dyDescent="0.3">
      <c r="F1606" s="22"/>
      <c r="G1606" s="22"/>
      <c r="H1606" s="22"/>
      <c r="I1606" s="22"/>
    </row>
    <row r="1607" spans="6:9" x14ac:dyDescent="0.3">
      <c r="F1607" s="22"/>
      <c r="G1607" s="22"/>
      <c r="H1607" s="22"/>
      <c r="I1607" s="22"/>
    </row>
    <row r="1608" spans="6:9" x14ac:dyDescent="0.3">
      <c r="F1608" s="22"/>
      <c r="G1608" s="22"/>
      <c r="H1608" s="22"/>
      <c r="I1608" s="22"/>
    </row>
    <row r="1609" spans="6:9" x14ac:dyDescent="0.3">
      <c r="F1609" s="22"/>
      <c r="G1609" s="22"/>
      <c r="H1609" s="22"/>
      <c r="I1609" s="22"/>
    </row>
    <row r="1610" spans="6:9" x14ac:dyDescent="0.3">
      <c r="F1610" s="22"/>
      <c r="G1610" s="22"/>
      <c r="H1610" s="22"/>
      <c r="I1610" s="22"/>
    </row>
    <row r="1611" spans="6:9" x14ac:dyDescent="0.3">
      <c r="F1611" s="22"/>
      <c r="G1611" s="22"/>
      <c r="H1611" s="22"/>
      <c r="I1611" s="22"/>
    </row>
    <row r="1612" spans="6:9" x14ac:dyDescent="0.3">
      <c r="F1612" s="22"/>
      <c r="G1612" s="22"/>
      <c r="H1612" s="22"/>
      <c r="I1612" s="22"/>
    </row>
    <row r="1613" spans="6:9" x14ac:dyDescent="0.3">
      <c r="F1613" s="22"/>
      <c r="G1613" s="22"/>
      <c r="H1613" s="22"/>
      <c r="I1613" s="22"/>
    </row>
  </sheetData>
  <mergeCells count="1">
    <mergeCell ref="A1194:B119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415"/>
  <sheetViews>
    <sheetView tabSelected="1" zoomScale="46" zoomScaleNormal="100" workbookViewId="0">
      <selection activeCell="H388" sqref="H388"/>
    </sheetView>
  </sheetViews>
  <sheetFormatPr defaultColWidth="10.90625" defaultRowHeight="14" x14ac:dyDescent="0.3"/>
  <cols>
    <col min="1" max="1" width="98" style="22" customWidth="1"/>
    <col min="2" max="16384" width="10.90625" style="22"/>
  </cols>
  <sheetData>
    <row r="1" spans="1:25" x14ac:dyDescent="0.3">
      <c r="A1" s="65" t="s">
        <v>85</v>
      </c>
    </row>
    <row r="2" spans="1:25" x14ac:dyDescent="0.3">
      <c r="A2" s="67"/>
      <c r="B2" s="68"/>
    </row>
    <row r="3" spans="1:25" x14ac:dyDescent="0.3">
      <c r="A3" s="69" t="s">
        <v>113</v>
      </c>
      <c r="B3" s="68"/>
    </row>
    <row r="4" spans="1:25" x14ac:dyDescent="0.3">
      <c r="A4" s="75" t="s">
        <v>766</v>
      </c>
      <c r="B4" s="68"/>
    </row>
    <row r="5" spans="1:25" x14ac:dyDescent="0.3">
      <c r="A5" s="71" t="s">
        <v>509</v>
      </c>
    </row>
    <row r="6" spans="1:25" x14ac:dyDescent="0.3">
      <c r="A6" s="67"/>
      <c r="B6" s="67"/>
      <c r="C6" s="67"/>
      <c r="D6" s="67"/>
      <c r="E6" s="67"/>
      <c r="F6" s="67"/>
      <c r="G6" s="67"/>
      <c r="H6" s="67"/>
      <c r="I6" s="67"/>
      <c r="J6" s="67"/>
      <c r="K6" s="67"/>
      <c r="L6" s="67"/>
      <c r="M6" s="67"/>
      <c r="N6" s="67"/>
      <c r="O6" s="67"/>
      <c r="P6" s="67"/>
      <c r="Q6" s="67"/>
      <c r="R6" s="67"/>
      <c r="S6" s="67"/>
      <c r="T6" s="67"/>
      <c r="U6" s="67"/>
      <c r="V6" s="67"/>
      <c r="W6" s="67"/>
      <c r="X6" s="67"/>
      <c r="Y6" s="67"/>
    </row>
    <row r="7" spans="1:25" x14ac:dyDescent="0.3">
      <c r="A7" s="67"/>
      <c r="B7" s="98" t="s">
        <v>52</v>
      </c>
      <c r="C7" s="98" t="s">
        <v>55</v>
      </c>
      <c r="D7" s="98" t="s">
        <v>56</v>
      </c>
      <c r="E7" s="98" t="s">
        <v>51</v>
      </c>
      <c r="F7" s="98" t="s">
        <v>72</v>
      </c>
      <c r="G7" s="98" t="s">
        <v>53</v>
      </c>
      <c r="H7" s="98" t="s">
        <v>57</v>
      </c>
      <c r="I7" s="98" t="s">
        <v>73</v>
      </c>
      <c r="J7" s="98" t="s">
        <v>74</v>
      </c>
      <c r="K7" s="98" t="s">
        <v>75</v>
      </c>
      <c r="L7" s="98" t="s">
        <v>76</v>
      </c>
      <c r="M7" s="98" t="s">
        <v>77</v>
      </c>
      <c r="N7" s="98" t="s">
        <v>58</v>
      </c>
      <c r="O7" s="98" t="s">
        <v>78</v>
      </c>
      <c r="P7" s="98" t="s">
        <v>61</v>
      </c>
      <c r="Q7" s="98" t="s">
        <v>79</v>
      </c>
      <c r="R7" s="98" t="s">
        <v>80</v>
      </c>
      <c r="S7" s="98" t="s">
        <v>81</v>
      </c>
      <c r="T7" s="98" t="s">
        <v>82</v>
      </c>
      <c r="U7" s="98" t="s">
        <v>83</v>
      </c>
      <c r="V7" s="98" t="s">
        <v>59</v>
      </c>
      <c r="W7" s="98" t="s">
        <v>84</v>
      </c>
      <c r="X7" s="98" t="s">
        <v>54</v>
      </c>
      <c r="Y7" s="98" t="s">
        <v>60</v>
      </c>
    </row>
    <row r="8" spans="1:25" x14ac:dyDescent="0.3">
      <c r="A8" s="22" t="s">
        <v>734</v>
      </c>
      <c r="B8" s="23">
        <f>INDEX(District!K:K,MATCH($A8&amp;$A$5,District!$J:$J,0))</f>
        <v>0.54304635761589404</v>
      </c>
      <c r="C8" s="23">
        <f>INDEX(District!L:L,MATCH($A8&amp;$A$5,District!$J:$J,0))</f>
        <v>0.81176470588235305</v>
      </c>
      <c r="D8" s="23">
        <f>INDEX(District!M:M,MATCH($A8&amp;$A$5,District!$J:$J,0))</f>
        <v>0.90076335877862601</v>
      </c>
      <c r="E8" s="23">
        <f>INDEX(District!N:N,MATCH($A8&amp;$A$5,District!$J:$J,0))</f>
        <v>0.61029411764705899</v>
      </c>
      <c r="F8" s="23">
        <f>INDEX(District!O:O,MATCH($A8&amp;$A$5,District!$J:$J,0))</f>
        <v>0.798029556650246</v>
      </c>
      <c r="G8" s="23">
        <f>INDEX(District!P:P,MATCH($A8&amp;$A$5,District!$J:$J,0))</f>
        <v>0.70431893687707603</v>
      </c>
      <c r="H8" s="23">
        <f>INDEX(District!Q:Q,MATCH($A8&amp;$A$5,District!$J:$J,0))</f>
        <v>0.79054054054054101</v>
      </c>
      <c r="I8" s="23">
        <f>INDEX(District!R:R,MATCH($A8&amp;$A$5,District!$J:$J,0))</f>
        <v>0.66438356164383605</v>
      </c>
      <c r="J8" s="23">
        <f>INDEX(District!S:S,MATCH($A8&amp;$A$5,District!$J:$J,0))</f>
        <v>0.6</v>
      </c>
      <c r="K8" s="23">
        <f>INDEX(District!T:T,MATCH($A8&amp;$A$5,District!$J:$J,0))</f>
        <v>0.64285714285714302</v>
      </c>
      <c r="L8" s="23">
        <f>INDEX(District!U:U,MATCH($A8&amp;$A$5,District!$J:$J,0))</f>
        <v>0.82068965517241399</v>
      </c>
      <c r="M8" s="23">
        <f>INDEX(District!V:V,MATCH($A8&amp;$A$5,District!$J:$J,0))</f>
        <v>0.70053475935828902</v>
      </c>
      <c r="N8" s="23">
        <f>INDEX(District!W:W,MATCH($A8&amp;$A$5,District!$J:$J,0))</f>
        <v>0.875</v>
      </c>
      <c r="O8" s="23">
        <f>INDEX(District!X:X,MATCH($A8&amp;$A$5,District!$J:$J,0))</f>
        <v>0.77987421383647804</v>
      </c>
      <c r="P8" s="23">
        <f>INDEX(District!Y:Y,MATCH($A8&amp;$A$5,District!$J:$J,0))</f>
        <v>0.852112676056338</v>
      </c>
      <c r="Q8" s="23">
        <f>INDEX(District!Z:Z,MATCH($A8&amp;$A$5,District!$J:$J,0))</f>
        <v>0.76158940397351005</v>
      </c>
      <c r="R8" s="23">
        <f>INDEX(District!AA:AA,MATCH($A8&amp;$A$5,District!$J:$J,0))</f>
        <v>0.76530612244898</v>
      </c>
      <c r="S8" s="23">
        <f>INDEX(District!AB:AB,MATCH($A8&amp;$A$5,District!$J:$J,0))</f>
        <v>0.891891891891892</v>
      </c>
      <c r="T8" s="23">
        <f>INDEX(District!AC:AC,MATCH($A8&amp;$A$5,District!$J:$J,0))</f>
        <v>0.66808510638297902</v>
      </c>
      <c r="U8" s="23">
        <f>INDEX(District!AD:AD,MATCH($A8&amp;$A$5,District!$J:$J,0))</f>
        <v>0.75163398692810501</v>
      </c>
      <c r="V8" s="23">
        <f>INDEX(District!AE:AE,MATCH($A8&amp;$A$5,District!$J:$J,0))</f>
        <v>0.47393364928909898</v>
      </c>
      <c r="W8" s="23">
        <f>INDEX(District!AF:AF,MATCH($A8&amp;$A$5,District!$J:$J,0))</f>
        <v>0.77419354838709697</v>
      </c>
      <c r="X8" s="23">
        <f>INDEX(District!AG:AG,MATCH($A8&amp;$A$5,District!$J:$J,0))</f>
        <v>0.82857142857142896</v>
      </c>
      <c r="Y8" s="23">
        <f>INDEX(District!AH:AH,MATCH($A8&amp;$A$5,District!$J:$J,0))</f>
        <v>0.70108695652173902</v>
      </c>
    </row>
    <row r="9" spans="1:25" x14ac:dyDescent="0.3">
      <c r="A9" s="22" t="s">
        <v>115</v>
      </c>
      <c r="B9" s="23">
        <f>INDEX(District!K:K,MATCH($A9&amp;$A$5,District!$J:$J,0))</f>
        <v>6.6225165562913899E-2</v>
      </c>
      <c r="C9" s="23">
        <f>INDEX(District!L:L,MATCH($A9&amp;$A$5,District!$J:$J,0))</f>
        <v>3.5294117647058802E-2</v>
      </c>
      <c r="D9" s="23">
        <f>INDEX(District!M:M,MATCH($A9&amp;$A$5,District!$J:$J,0))</f>
        <v>0</v>
      </c>
      <c r="E9" s="23">
        <f>INDEX(District!N:N,MATCH($A9&amp;$A$5,District!$J:$J,0))</f>
        <v>1.4705882352941201E-2</v>
      </c>
      <c r="F9" s="23">
        <f>INDEX(District!O:O,MATCH($A9&amp;$A$5,District!$J:$J,0))</f>
        <v>5.91133004926108E-2</v>
      </c>
      <c r="G9" s="23">
        <f>INDEX(District!P:P,MATCH($A9&amp;$A$5,District!$J:$J,0))</f>
        <v>4.3189368770764097E-2</v>
      </c>
      <c r="H9" s="23">
        <f>INDEX(District!Q:Q,MATCH($A9&amp;$A$5,District!$J:$J,0))</f>
        <v>9.45945945945946E-2</v>
      </c>
      <c r="I9" s="23">
        <f>INDEX(District!R:R,MATCH($A9&amp;$A$5,District!$J:$J,0))</f>
        <v>6.8493150684931503E-2</v>
      </c>
      <c r="J9" s="23">
        <f>INDEX(District!S:S,MATCH($A9&amp;$A$5,District!$J:$J,0))</f>
        <v>9.0909090909090905E-3</v>
      </c>
      <c r="K9" s="23">
        <f>INDEX(District!T:T,MATCH($A9&amp;$A$5,District!$J:$J,0))</f>
        <v>0.168831168831169</v>
      </c>
      <c r="L9" s="23">
        <f>INDEX(District!U:U,MATCH($A9&amp;$A$5,District!$J:$J,0))</f>
        <v>1.37931034482759E-2</v>
      </c>
      <c r="M9" s="23">
        <f>INDEX(District!V:V,MATCH($A9&amp;$A$5,District!$J:$J,0))</f>
        <v>3.7433155080213901E-2</v>
      </c>
      <c r="N9" s="23">
        <f>INDEX(District!W:W,MATCH($A9&amp;$A$5,District!$J:$J,0))</f>
        <v>2.1739130434782601E-2</v>
      </c>
      <c r="O9" s="23">
        <f>INDEX(District!X:X,MATCH($A9&amp;$A$5,District!$J:$J,0))</f>
        <v>2.51572327044025E-2</v>
      </c>
      <c r="P9" s="23">
        <f>INDEX(District!Y:Y,MATCH($A9&amp;$A$5,District!$J:$J,0))</f>
        <v>2.8169014084507001E-2</v>
      </c>
      <c r="Q9" s="23">
        <f>INDEX(District!Z:Z,MATCH($A9&amp;$A$5,District!$J:$J,0))</f>
        <v>6.6225165562913899E-3</v>
      </c>
      <c r="R9" s="23">
        <f>INDEX(District!AA:AA,MATCH($A9&amp;$A$5,District!$J:$J,0))</f>
        <v>0</v>
      </c>
      <c r="S9" s="23">
        <f>INDEX(District!AB:AB,MATCH($A9&amp;$A$5,District!$J:$J,0))</f>
        <v>6.7567567567567597E-3</v>
      </c>
      <c r="T9" s="23">
        <f>INDEX(District!AC:AC,MATCH($A9&amp;$A$5,District!$J:$J,0))</f>
        <v>4.6808510638297898E-2</v>
      </c>
      <c r="U9" s="23">
        <f>INDEX(District!AD:AD,MATCH($A9&amp;$A$5,District!$J:$J,0))</f>
        <v>3.9215686274509803E-2</v>
      </c>
      <c r="V9" s="23">
        <f>INDEX(District!AE:AE,MATCH($A9&amp;$A$5,District!$J:$J,0))</f>
        <v>0.175355450236967</v>
      </c>
      <c r="W9" s="23">
        <f>INDEX(District!AF:AF,MATCH($A9&amp;$A$5,District!$J:$J,0))</f>
        <v>6.4516129032258099E-3</v>
      </c>
      <c r="X9" s="23">
        <f>INDEX(District!AG:AG,MATCH($A9&amp;$A$5,District!$J:$J,0))</f>
        <v>0</v>
      </c>
      <c r="Y9" s="23">
        <f>INDEX(District!AH:AH,MATCH($A9&amp;$A$5,District!$J:$J,0))</f>
        <v>0.125</v>
      </c>
    </row>
    <row r="10" spans="1:25" x14ac:dyDescent="0.3">
      <c r="A10" s="22" t="s">
        <v>735</v>
      </c>
      <c r="B10" s="23">
        <f>INDEX(District!K:K,MATCH($A10&amp;$A$5,District!$J:$J,0))</f>
        <v>1.3245033112582801E-2</v>
      </c>
      <c r="C10" s="23">
        <f>INDEX(District!L:L,MATCH($A10&amp;$A$5,District!$J:$J,0))</f>
        <v>0</v>
      </c>
      <c r="D10" s="23">
        <f>INDEX(District!M:M,MATCH($A10&amp;$A$5,District!$J:$J,0))</f>
        <v>0</v>
      </c>
      <c r="E10" s="23">
        <f>INDEX(District!N:N,MATCH($A10&amp;$A$5,District!$J:$J,0))</f>
        <v>0</v>
      </c>
      <c r="F10" s="23">
        <f>INDEX(District!O:O,MATCH($A10&amp;$A$5,District!$J:$J,0))</f>
        <v>4.92610837438424E-3</v>
      </c>
      <c r="G10" s="23">
        <f>INDEX(District!P:P,MATCH($A10&amp;$A$5,District!$J:$J,0))</f>
        <v>0</v>
      </c>
      <c r="H10" s="23">
        <f>INDEX(District!Q:Q,MATCH($A10&amp;$A$5,District!$J:$J,0))</f>
        <v>0</v>
      </c>
      <c r="I10" s="23">
        <f>INDEX(District!R:R,MATCH($A10&amp;$A$5,District!$J:$J,0))</f>
        <v>1.3698630136986301E-2</v>
      </c>
      <c r="J10" s="23">
        <f>INDEX(District!S:S,MATCH($A10&amp;$A$5,District!$J:$J,0))</f>
        <v>0</v>
      </c>
      <c r="K10" s="23">
        <f>INDEX(District!T:T,MATCH($A10&amp;$A$5,District!$J:$J,0))</f>
        <v>3.8961038961039002E-2</v>
      </c>
      <c r="L10" s="23">
        <f>INDEX(District!U:U,MATCH($A10&amp;$A$5,District!$J:$J,0))</f>
        <v>0</v>
      </c>
      <c r="M10" s="23">
        <f>INDEX(District!V:V,MATCH($A10&amp;$A$5,District!$J:$J,0))</f>
        <v>1.06951871657754E-2</v>
      </c>
      <c r="N10" s="23">
        <f>INDEX(District!W:W,MATCH($A10&amp;$A$5,District!$J:$J,0))</f>
        <v>0</v>
      </c>
      <c r="O10" s="23">
        <f>INDEX(District!X:X,MATCH($A10&amp;$A$5,District!$J:$J,0))</f>
        <v>0</v>
      </c>
      <c r="P10" s="23">
        <f>INDEX(District!Y:Y,MATCH($A10&amp;$A$5,District!$J:$J,0))</f>
        <v>1.11022302462516E-16</v>
      </c>
      <c r="Q10" s="23">
        <f>INDEX(District!Z:Z,MATCH($A10&amp;$A$5,District!$J:$J,0))</f>
        <v>0</v>
      </c>
      <c r="R10" s="23">
        <f>INDEX(District!AA:AA,MATCH($A10&amp;$A$5,District!$J:$J,0))</f>
        <v>0</v>
      </c>
      <c r="S10" s="23">
        <f>INDEX(District!AB:AB,MATCH($A10&amp;$A$5,District!$J:$J,0))</f>
        <v>1.11022302462516E-16</v>
      </c>
      <c r="T10" s="23">
        <f>INDEX(District!AC:AC,MATCH($A10&amp;$A$5,District!$J:$J,0))</f>
        <v>2.5531914893616999E-2</v>
      </c>
      <c r="U10" s="23">
        <f>INDEX(District!AD:AD,MATCH($A10&amp;$A$5,District!$J:$J,0))</f>
        <v>6.5359477124183E-3</v>
      </c>
      <c r="V10" s="23">
        <f>INDEX(District!AE:AE,MATCH($A10&amp;$A$5,District!$J:$J,0))</f>
        <v>3.3175355450236997E-2</v>
      </c>
      <c r="W10" s="23">
        <f>INDEX(District!AF:AF,MATCH($A10&amp;$A$5,District!$J:$J,0))</f>
        <v>6.4516129032258099E-3</v>
      </c>
      <c r="X10" s="23">
        <f>INDEX(District!AG:AG,MATCH($A10&amp;$A$5,District!$J:$J,0))</f>
        <v>0</v>
      </c>
      <c r="Y10" s="23">
        <f>INDEX(District!AH:AH,MATCH($A10&amp;$A$5,District!$J:$J,0))</f>
        <v>2.7173913043478298E-2</v>
      </c>
    </row>
    <row r="11" spans="1:25" x14ac:dyDescent="0.3">
      <c r="A11" s="22" t="s">
        <v>736</v>
      </c>
      <c r="B11" s="23">
        <f>INDEX(District!K:K,MATCH($A11&amp;$A$5,District!$J:$J,0))</f>
        <v>3.3112582781456998E-2</v>
      </c>
      <c r="C11" s="23">
        <f>INDEX(District!L:L,MATCH($A11&amp;$A$5,District!$J:$J,0))</f>
        <v>1.1764705882352899E-2</v>
      </c>
      <c r="D11" s="23">
        <f>INDEX(District!M:M,MATCH($A11&amp;$A$5,District!$J:$J,0))</f>
        <v>3.81679389312977E-3</v>
      </c>
      <c r="E11" s="23">
        <f>INDEX(District!N:N,MATCH($A11&amp;$A$5,District!$J:$J,0))</f>
        <v>0</v>
      </c>
      <c r="F11" s="23">
        <f>INDEX(District!O:O,MATCH($A11&amp;$A$5,District!$J:$J,0))</f>
        <v>3.4482758620689703E-2</v>
      </c>
      <c r="G11" s="23">
        <f>INDEX(District!P:P,MATCH($A11&amp;$A$5,District!$J:$J,0))</f>
        <v>6.6445182724252502E-3</v>
      </c>
      <c r="H11" s="23">
        <f>INDEX(District!Q:Q,MATCH($A11&amp;$A$5,District!$J:$J,0))</f>
        <v>0</v>
      </c>
      <c r="I11" s="23">
        <f>INDEX(District!R:R,MATCH($A11&amp;$A$5,District!$J:$J,0))</f>
        <v>1.3698630136986301E-2</v>
      </c>
      <c r="J11" s="23">
        <f>INDEX(District!S:S,MATCH($A11&amp;$A$5,District!$J:$J,0))</f>
        <v>0</v>
      </c>
      <c r="K11" s="23">
        <f>INDEX(District!T:T,MATCH($A11&amp;$A$5,District!$J:$J,0))</f>
        <v>7.1428571428571397E-2</v>
      </c>
      <c r="L11" s="23">
        <f>INDEX(District!U:U,MATCH($A11&amp;$A$5,District!$J:$J,0))</f>
        <v>6.8965517241379301E-3</v>
      </c>
      <c r="M11" s="23">
        <f>INDEX(District!V:V,MATCH($A11&amp;$A$5,District!$J:$J,0))</f>
        <v>2.1390374331550801E-2</v>
      </c>
      <c r="N11" s="23">
        <f>INDEX(District!W:W,MATCH($A11&amp;$A$5,District!$J:$J,0))</f>
        <v>0</v>
      </c>
      <c r="O11" s="23">
        <f>INDEX(District!X:X,MATCH($A11&amp;$A$5,District!$J:$J,0))</f>
        <v>1.88679245283019E-2</v>
      </c>
      <c r="P11" s="23">
        <f>INDEX(District!Y:Y,MATCH($A11&amp;$A$5,District!$J:$J,0))</f>
        <v>7.0422535211267599E-3</v>
      </c>
      <c r="Q11" s="23">
        <f>INDEX(District!Z:Z,MATCH($A11&amp;$A$5,District!$J:$J,0))</f>
        <v>0</v>
      </c>
      <c r="R11" s="23">
        <f>INDEX(District!AA:AA,MATCH($A11&amp;$A$5,District!$J:$J,0))</f>
        <v>0</v>
      </c>
      <c r="S11" s="23">
        <f>INDEX(District!AB:AB,MATCH($A11&amp;$A$5,District!$J:$J,0))</f>
        <v>1.11022302462516E-16</v>
      </c>
      <c r="T11" s="23">
        <f>INDEX(District!AC:AC,MATCH($A11&amp;$A$5,District!$J:$J,0))</f>
        <v>1.27659574468085E-2</v>
      </c>
      <c r="U11" s="23">
        <f>INDEX(District!AD:AD,MATCH($A11&amp;$A$5,District!$J:$J,0))</f>
        <v>1.30718954248366E-2</v>
      </c>
      <c r="V11" s="23">
        <f>INDEX(District!AE:AE,MATCH($A11&amp;$A$5,District!$J:$J,0))</f>
        <v>6.6350710900473897E-2</v>
      </c>
      <c r="W11" s="23">
        <f>INDEX(District!AF:AF,MATCH($A11&amp;$A$5,District!$J:$J,0))</f>
        <v>1.11022302462516E-16</v>
      </c>
      <c r="X11" s="23">
        <f>INDEX(District!AG:AG,MATCH($A11&amp;$A$5,District!$J:$J,0))</f>
        <v>0</v>
      </c>
      <c r="Y11" s="23">
        <f>INDEX(District!AH:AH,MATCH($A11&amp;$A$5,District!$J:$J,0))</f>
        <v>3.8043478260869602E-2</v>
      </c>
    </row>
    <row r="12" spans="1:25" x14ac:dyDescent="0.3">
      <c r="A12" s="22" t="s">
        <v>737</v>
      </c>
      <c r="B12" s="23">
        <f>INDEX(District!K:K,MATCH($A12&amp;$A$5,District!$J:$J,0))</f>
        <v>0.25165562913907302</v>
      </c>
      <c r="C12" s="23">
        <f>INDEX(District!L:L,MATCH($A12&amp;$A$5,District!$J:$J,0))</f>
        <v>0.11764705882352899</v>
      </c>
      <c r="D12" s="23">
        <f>INDEX(District!M:M,MATCH($A12&amp;$A$5,District!$J:$J,0))</f>
        <v>9.1603053435114504E-2</v>
      </c>
      <c r="E12" s="23">
        <f>INDEX(District!N:N,MATCH($A12&amp;$A$5,District!$J:$J,0))</f>
        <v>0.33823529411764702</v>
      </c>
      <c r="F12" s="23">
        <f>INDEX(District!O:O,MATCH($A12&amp;$A$5,District!$J:$J,0))</f>
        <v>0.17241379310344801</v>
      </c>
      <c r="G12" s="23">
        <f>INDEX(District!P:P,MATCH($A12&amp;$A$5,District!$J:$J,0))</f>
        <v>0.245847176079734</v>
      </c>
      <c r="H12" s="23">
        <f>INDEX(District!Q:Q,MATCH($A12&amp;$A$5,District!$J:$J,0))</f>
        <v>7.4324324324324301E-2</v>
      </c>
      <c r="I12" s="23">
        <f>INDEX(District!R:R,MATCH($A12&amp;$A$5,District!$J:$J,0))</f>
        <v>0.29452054794520499</v>
      </c>
      <c r="J12" s="23">
        <f>INDEX(District!S:S,MATCH($A12&amp;$A$5,District!$J:$J,0))</f>
        <v>0.36363636363636398</v>
      </c>
      <c r="K12" s="23">
        <f>INDEX(District!T:T,MATCH($A12&amp;$A$5,District!$J:$J,0))</f>
        <v>0.26623376623376599</v>
      </c>
      <c r="L12" s="23">
        <f>INDEX(District!U:U,MATCH($A12&amp;$A$5,District!$J:$J,0))</f>
        <v>0.15172413793103401</v>
      </c>
      <c r="M12" s="23">
        <f>INDEX(District!V:V,MATCH($A12&amp;$A$5,District!$J:$J,0))</f>
        <v>0.24064171122994699</v>
      </c>
      <c r="N12" s="23">
        <f>INDEX(District!W:W,MATCH($A12&amp;$A$5,District!$J:$J,0))</f>
        <v>8.6956521739130405E-2</v>
      </c>
      <c r="O12" s="23">
        <f>INDEX(District!X:X,MATCH($A12&amp;$A$5,District!$J:$J,0))</f>
        <v>0.19496855345912001</v>
      </c>
      <c r="P12" s="23">
        <f>INDEX(District!Y:Y,MATCH($A12&amp;$A$5,District!$J:$J,0))</f>
        <v>9.85915492957746E-2</v>
      </c>
      <c r="Q12" s="23">
        <f>INDEX(District!Z:Z,MATCH($A12&amp;$A$5,District!$J:$J,0))</f>
        <v>0.205298013245033</v>
      </c>
      <c r="R12" s="23">
        <f>INDEX(District!AA:AA,MATCH($A12&amp;$A$5,District!$J:$J,0))</f>
        <v>0.14285714285714299</v>
      </c>
      <c r="S12" s="23">
        <f>INDEX(District!AB:AB,MATCH($A12&amp;$A$5,District!$J:$J,0))</f>
        <v>8.7837837837837801E-2</v>
      </c>
      <c r="T12" s="23">
        <f>INDEX(District!AC:AC,MATCH($A12&amp;$A$5,District!$J:$J,0))</f>
        <v>0.208510638297872</v>
      </c>
      <c r="U12" s="23">
        <f>INDEX(District!AD:AD,MATCH($A12&amp;$A$5,District!$J:$J,0))</f>
        <v>0.15032679738562099</v>
      </c>
      <c r="V12" s="23">
        <f>INDEX(District!AE:AE,MATCH($A12&amp;$A$5,District!$J:$J,0))</f>
        <v>0.32227488151658801</v>
      </c>
      <c r="W12" s="23">
        <f>INDEX(District!AF:AF,MATCH($A12&amp;$A$5,District!$J:$J,0))</f>
        <v>0.16129032258064499</v>
      </c>
      <c r="X12" s="23">
        <f>INDEX(District!AG:AG,MATCH($A12&amp;$A$5,District!$J:$J,0))</f>
        <v>0.121428571428571</v>
      </c>
      <c r="Y12" s="23">
        <f>INDEX(District!AH:AH,MATCH($A12&amp;$A$5,District!$J:$J,0))</f>
        <v>0.201086956521739</v>
      </c>
    </row>
    <row r="13" spans="1:25" x14ac:dyDescent="0.3">
      <c r="A13" s="22" t="s">
        <v>738</v>
      </c>
      <c r="B13" s="23">
        <f>INDEX(District!K:K,MATCH($A13&amp;$A$5,District!$J:$J,0))</f>
        <v>2.6490066225165601E-2</v>
      </c>
      <c r="C13" s="23">
        <f>INDEX(District!L:L,MATCH($A13&amp;$A$5,District!$J:$J,0))</f>
        <v>5.8823529411764696E-3</v>
      </c>
      <c r="D13" s="23">
        <f>INDEX(District!M:M,MATCH($A13&amp;$A$5,District!$J:$J,0))</f>
        <v>3.81679389312977E-3</v>
      </c>
      <c r="E13" s="23">
        <f>INDEX(District!N:N,MATCH($A13&amp;$A$5,District!$J:$J,0))</f>
        <v>4.4117647058823498E-2</v>
      </c>
      <c r="F13" s="23">
        <f>INDEX(District!O:O,MATCH($A13&amp;$A$5,District!$J:$J,0))</f>
        <v>2.4630541871921201E-2</v>
      </c>
      <c r="G13" s="23">
        <f>INDEX(District!P:P,MATCH($A13&amp;$A$5,District!$J:$J,0))</f>
        <v>1.9933554817275701E-2</v>
      </c>
      <c r="H13" s="23">
        <f>INDEX(District!Q:Q,MATCH($A13&amp;$A$5,District!$J:$J,0))</f>
        <v>0</v>
      </c>
      <c r="I13" s="23">
        <f>INDEX(District!R:R,MATCH($A13&amp;$A$5,District!$J:$J,0))</f>
        <v>3.42465753424658E-2</v>
      </c>
      <c r="J13" s="23">
        <f>INDEX(District!S:S,MATCH($A13&amp;$A$5,District!$J:$J,0))</f>
        <v>0</v>
      </c>
      <c r="K13" s="23">
        <f>INDEX(District!T:T,MATCH($A13&amp;$A$5,District!$J:$J,0))</f>
        <v>1.9480519480519501E-2</v>
      </c>
      <c r="L13" s="23">
        <f>INDEX(District!U:U,MATCH($A13&amp;$A$5,District!$J:$J,0))</f>
        <v>1.37931034482759E-2</v>
      </c>
      <c r="M13" s="23">
        <f>INDEX(District!V:V,MATCH($A13&amp;$A$5,District!$J:$J,0))</f>
        <v>5.3475935828877002E-3</v>
      </c>
      <c r="N13" s="23">
        <f>INDEX(District!W:W,MATCH($A13&amp;$A$5,District!$J:$J,0))</f>
        <v>3.2608695652173898E-2</v>
      </c>
      <c r="O13" s="23">
        <f>INDEX(District!X:X,MATCH($A13&amp;$A$5,District!$J:$J,0))</f>
        <v>0</v>
      </c>
      <c r="P13" s="23">
        <f>INDEX(District!Y:Y,MATCH($A13&amp;$A$5,District!$J:$J,0))</f>
        <v>7.0422535211267599E-3</v>
      </c>
      <c r="Q13" s="23">
        <f>INDEX(District!Z:Z,MATCH($A13&amp;$A$5,District!$J:$J,0))</f>
        <v>6.6225165562913899E-3</v>
      </c>
      <c r="R13" s="23">
        <f>INDEX(District!AA:AA,MATCH($A13&amp;$A$5,District!$J:$J,0))</f>
        <v>5.10204081632653E-2</v>
      </c>
      <c r="S13" s="23">
        <f>INDEX(District!AB:AB,MATCH($A13&amp;$A$5,District!$J:$J,0))</f>
        <v>6.7567567567567597E-3</v>
      </c>
      <c r="T13" s="23">
        <f>INDEX(District!AC:AC,MATCH($A13&amp;$A$5,District!$J:$J,0))</f>
        <v>2.5531914893616999E-2</v>
      </c>
      <c r="U13" s="23">
        <f>INDEX(District!AD:AD,MATCH($A13&amp;$A$5,District!$J:$J,0))</f>
        <v>1.9607843137254902E-2</v>
      </c>
      <c r="V13" s="23">
        <f>INDEX(District!AE:AE,MATCH($A13&amp;$A$5,District!$J:$J,0))</f>
        <v>8.5308056872037893E-2</v>
      </c>
      <c r="W13" s="23">
        <f>INDEX(District!AF:AF,MATCH($A13&amp;$A$5,District!$J:$J,0))</f>
        <v>1.2903225806451601E-2</v>
      </c>
      <c r="X13" s="23">
        <f>INDEX(District!AG:AG,MATCH($A13&amp;$A$5,District!$J:$J,0))</f>
        <v>0</v>
      </c>
      <c r="Y13" s="23">
        <f>INDEX(District!AH:AH,MATCH($A13&amp;$A$5,District!$J:$J,0))</f>
        <v>7.0652173913043501E-2</v>
      </c>
    </row>
    <row r="14" spans="1:25" x14ac:dyDescent="0.3">
      <c r="A14" s="22" t="s">
        <v>739</v>
      </c>
      <c r="B14" s="23">
        <f>INDEX(District!K:K,MATCH($A14&amp;$A$5,District!$J:$J,0))</f>
        <v>0.112582781456954</v>
      </c>
      <c r="C14" s="23">
        <f>INDEX(District!L:L,MATCH($A14&amp;$A$5,District!$J:$J,0))</f>
        <v>5.8823529411764696E-3</v>
      </c>
      <c r="D14" s="23">
        <f>INDEX(District!M:M,MATCH($A14&amp;$A$5,District!$J:$J,0))</f>
        <v>1.5267175572519101E-2</v>
      </c>
      <c r="E14" s="23">
        <f>INDEX(District!N:N,MATCH($A14&amp;$A$5,District!$J:$J,0))</f>
        <v>6.6176470588235295E-2</v>
      </c>
      <c r="F14" s="23">
        <f>INDEX(District!O:O,MATCH($A14&amp;$A$5,District!$J:$J,0))</f>
        <v>3.9408866995073899E-2</v>
      </c>
      <c r="G14" s="23">
        <f>INDEX(District!P:P,MATCH($A14&amp;$A$5,District!$J:$J,0))</f>
        <v>4.9833887043189397E-2</v>
      </c>
      <c r="H14" s="23">
        <f>INDEX(District!Q:Q,MATCH($A14&amp;$A$5,District!$J:$J,0))</f>
        <v>6.7567567567567597E-3</v>
      </c>
      <c r="I14" s="23">
        <f>INDEX(District!R:R,MATCH($A14&amp;$A$5,District!$J:$J,0))</f>
        <v>1.3698630136986301E-2</v>
      </c>
      <c r="J14" s="23">
        <f>INDEX(District!S:S,MATCH($A14&amp;$A$5,District!$J:$J,0))</f>
        <v>5.4545454545454501E-2</v>
      </c>
      <c r="K14" s="23">
        <f>INDEX(District!T:T,MATCH($A14&amp;$A$5,District!$J:$J,0))</f>
        <v>3.2467532467532499E-2</v>
      </c>
      <c r="L14" s="23">
        <f>INDEX(District!U:U,MATCH($A14&amp;$A$5,District!$J:$J,0))</f>
        <v>0</v>
      </c>
      <c r="M14" s="23">
        <f>INDEX(District!V:V,MATCH($A14&amp;$A$5,District!$J:$J,0))</f>
        <v>3.7433155080213901E-2</v>
      </c>
      <c r="N14" s="23">
        <f>INDEX(District!W:W,MATCH($A14&amp;$A$5,District!$J:$J,0))</f>
        <v>2.1739130434782601E-2</v>
      </c>
      <c r="O14" s="23">
        <f>INDEX(District!X:X,MATCH($A14&amp;$A$5,District!$J:$J,0))</f>
        <v>1.88679245283019E-2</v>
      </c>
      <c r="P14" s="23">
        <f>INDEX(District!Y:Y,MATCH($A14&amp;$A$5,District!$J:$J,0))</f>
        <v>2.8169014084507001E-2</v>
      </c>
      <c r="Q14" s="23">
        <f>INDEX(District!Z:Z,MATCH($A14&amp;$A$5,District!$J:$J,0))</f>
        <v>3.9735099337748297E-2</v>
      </c>
      <c r="R14" s="23">
        <f>INDEX(District!AA:AA,MATCH($A14&amp;$A$5,District!$J:$J,0))</f>
        <v>5.10204081632653E-2</v>
      </c>
      <c r="S14" s="23">
        <f>INDEX(District!AB:AB,MATCH($A14&amp;$A$5,District!$J:$J,0))</f>
        <v>3.37837837837838E-2</v>
      </c>
      <c r="T14" s="23">
        <f>INDEX(District!AC:AC,MATCH($A14&amp;$A$5,District!$J:$J,0))</f>
        <v>8.0851063829787198E-2</v>
      </c>
      <c r="U14" s="23">
        <f>INDEX(District!AD:AD,MATCH($A14&amp;$A$5,District!$J:$J,0))</f>
        <v>5.22875816993464E-2</v>
      </c>
      <c r="V14" s="23">
        <f>INDEX(District!AE:AE,MATCH($A14&amp;$A$5,District!$J:$J,0))</f>
        <v>8.0568720379146905E-2</v>
      </c>
      <c r="W14" s="23">
        <f>INDEX(District!AF:AF,MATCH($A14&amp;$A$5,District!$J:$J,0))</f>
        <v>1.9354838709677399E-2</v>
      </c>
      <c r="X14" s="23">
        <f>INDEX(District!AG:AG,MATCH($A14&amp;$A$5,District!$J:$J,0))</f>
        <v>5.7142857142857099E-2</v>
      </c>
      <c r="Y14" s="23">
        <f>INDEX(District!AH:AH,MATCH($A14&amp;$A$5,District!$J:$J,0))</f>
        <v>6.5217391304347797E-2</v>
      </c>
    </row>
    <row r="15" spans="1:25" x14ac:dyDescent="0.3">
      <c r="A15" s="22" t="s">
        <v>740</v>
      </c>
      <c r="B15" s="23">
        <f>INDEX(District!K:K,MATCH($A15&amp;$A$5,District!$J:$J,0))</f>
        <v>0.158940397350993</v>
      </c>
      <c r="C15" s="23">
        <f>INDEX(District!L:L,MATCH($A15&amp;$A$5,District!$J:$J,0))</f>
        <v>1.7647058823529401E-2</v>
      </c>
      <c r="D15" s="23">
        <f>INDEX(District!M:M,MATCH($A15&amp;$A$5,District!$J:$J,0))</f>
        <v>1.5267175572519101E-2</v>
      </c>
      <c r="E15" s="23">
        <f>INDEX(District!N:N,MATCH($A15&amp;$A$5,District!$J:$J,0))</f>
        <v>0</v>
      </c>
      <c r="F15" s="23">
        <f>INDEX(District!O:O,MATCH($A15&amp;$A$5,District!$J:$J,0))</f>
        <v>2.4630541871921201E-2</v>
      </c>
      <c r="G15" s="23">
        <f>INDEX(District!P:P,MATCH($A15&amp;$A$5,District!$J:$J,0))</f>
        <v>3.32225913621262E-2</v>
      </c>
      <c r="H15" s="23">
        <f>INDEX(District!Q:Q,MATCH($A15&amp;$A$5,District!$J:$J,0))</f>
        <v>6.7567567567567597E-3</v>
      </c>
      <c r="I15" s="23">
        <f>INDEX(District!R:R,MATCH($A15&amp;$A$5,District!$J:$J,0))</f>
        <v>0</v>
      </c>
      <c r="J15" s="23">
        <f>INDEX(District!S:S,MATCH($A15&amp;$A$5,District!$J:$J,0))</f>
        <v>9.0909090909090905E-3</v>
      </c>
      <c r="K15" s="23">
        <f>INDEX(District!T:T,MATCH($A15&amp;$A$5,District!$J:$J,0))</f>
        <v>7.7922077922077906E-2</v>
      </c>
      <c r="L15" s="23">
        <f>INDEX(District!U:U,MATCH($A15&amp;$A$5,District!$J:$J,0))</f>
        <v>6.8965517241379301E-3</v>
      </c>
      <c r="M15" s="23">
        <f>INDEX(District!V:V,MATCH($A15&amp;$A$5,District!$J:$J,0))</f>
        <v>3.7433155080213901E-2</v>
      </c>
      <c r="N15" s="23">
        <f>INDEX(District!W:W,MATCH($A15&amp;$A$5,District!$J:$J,0))</f>
        <v>2.1739130434782601E-2</v>
      </c>
      <c r="O15" s="23">
        <f>INDEX(District!X:X,MATCH($A15&amp;$A$5,District!$J:$J,0))</f>
        <v>1.25786163522013E-2</v>
      </c>
      <c r="P15" s="23">
        <f>INDEX(District!Y:Y,MATCH($A15&amp;$A$5,District!$J:$J,0))</f>
        <v>2.1126760563380299E-2</v>
      </c>
      <c r="Q15" s="23">
        <f>INDEX(District!Z:Z,MATCH($A15&amp;$A$5,District!$J:$J,0))</f>
        <v>6.6225165562913899E-3</v>
      </c>
      <c r="R15" s="23">
        <f>INDEX(District!AA:AA,MATCH($A15&amp;$A$5,District!$J:$J,0))</f>
        <v>2.04081632653061E-2</v>
      </c>
      <c r="S15" s="23">
        <f>INDEX(District!AB:AB,MATCH($A15&amp;$A$5,District!$J:$J,0))</f>
        <v>2.0270270270270299E-2</v>
      </c>
      <c r="T15" s="23">
        <f>INDEX(District!AC:AC,MATCH($A15&amp;$A$5,District!$J:$J,0))</f>
        <v>3.4042553191489397E-2</v>
      </c>
      <c r="U15" s="23">
        <f>INDEX(District!AD:AD,MATCH($A15&amp;$A$5,District!$J:$J,0))</f>
        <v>4.5751633986928102E-2</v>
      </c>
      <c r="V15" s="23">
        <f>INDEX(District!AE:AE,MATCH($A15&amp;$A$5,District!$J:$J,0))</f>
        <v>0.109004739336493</v>
      </c>
      <c r="W15" s="23">
        <f>INDEX(District!AF:AF,MATCH($A15&amp;$A$5,District!$J:$J,0))</f>
        <v>6.4516129032258099E-3</v>
      </c>
      <c r="X15" s="23">
        <f>INDEX(District!AG:AG,MATCH($A15&amp;$A$5,District!$J:$J,0))</f>
        <v>4.2857142857142899E-2</v>
      </c>
      <c r="Y15" s="23">
        <f>INDEX(District!AH:AH,MATCH($A15&amp;$A$5,District!$J:$J,0))</f>
        <v>7.0652173913043501E-2</v>
      </c>
    </row>
    <row r="16" spans="1:25" x14ac:dyDescent="0.3">
      <c r="A16" s="22" t="s">
        <v>741</v>
      </c>
      <c r="B16" s="23">
        <f>INDEX(District!K:K,MATCH($A16&amp;$A$5,District!$J:$J,0))</f>
        <v>7.9470198675496706E-2</v>
      </c>
      <c r="C16" s="23">
        <f>INDEX(District!L:L,MATCH($A16&amp;$A$5,District!$J:$J,0))</f>
        <v>2.3529411764705899E-2</v>
      </c>
      <c r="D16" s="23">
        <f>INDEX(District!M:M,MATCH($A16&amp;$A$5,District!$J:$J,0))</f>
        <v>7.63358778625954E-3</v>
      </c>
      <c r="E16" s="23">
        <f>INDEX(District!N:N,MATCH($A16&amp;$A$5,District!$J:$J,0))</f>
        <v>0.13235294117647101</v>
      </c>
      <c r="F16" s="23">
        <f>INDEX(District!O:O,MATCH($A16&amp;$A$5,District!$J:$J,0))</f>
        <v>6.8965517241379296E-2</v>
      </c>
      <c r="G16" s="23">
        <f>INDEX(District!P:P,MATCH($A16&amp;$A$5,District!$J:$J,0))</f>
        <v>4.9833887043189397E-2</v>
      </c>
      <c r="H16" s="23">
        <f>INDEX(District!Q:Q,MATCH($A16&amp;$A$5,District!$J:$J,0))</f>
        <v>2.0270270270270299E-2</v>
      </c>
      <c r="I16" s="23">
        <f>INDEX(District!R:R,MATCH($A16&amp;$A$5,District!$J:$J,0))</f>
        <v>7.5342465753424695E-2</v>
      </c>
      <c r="J16" s="23">
        <f>INDEX(District!S:S,MATCH($A16&amp;$A$5,District!$J:$J,0))</f>
        <v>4.5454545454545497E-2</v>
      </c>
      <c r="K16" s="23">
        <f>INDEX(District!T:T,MATCH($A16&amp;$A$5,District!$J:$J,0))</f>
        <v>0.123376623376623</v>
      </c>
      <c r="L16" s="23">
        <f>INDEX(District!U:U,MATCH($A16&amp;$A$5,District!$J:$J,0))</f>
        <v>0</v>
      </c>
      <c r="M16" s="23">
        <f>INDEX(District!V:V,MATCH($A16&amp;$A$5,District!$J:$J,0))</f>
        <v>0.13903743315507999</v>
      </c>
      <c r="N16" s="23">
        <f>INDEX(District!W:W,MATCH($A16&amp;$A$5,District!$J:$J,0))</f>
        <v>1.6304347826087001E-2</v>
      </c>
      <c r="O16" s="23">
        <f>INDEX(District!X:X,MATCH($A16&amp;$A$5,District!$J:$J,0))</f>
        <v>2.51572327044025E-2</v>
      </c>
      <c r="P16" s="23">
        <f>INDEX(District!Y:Y,MATCH($A16&amp;$A$5,District!$J:$J,0))</f>
        <v>2.1126760563380299E-2</v>
      </c>
      <c r="Q16" s="23">
        <f>INDEX(District!Z:Z,MATCH($A16&amp;$A$5,District!$J:$J,0))</f>
        <v>0</v>
      </c>
      <c r="R16" s="23">
        <f>INDEX(District!AA:AA,MATCH($A16&amp;$A$5,District!$J:$J,0))</f>
        <v>6.1224489795918401E-2</v>
      </c>
      <c r="S16" s="23">
        <f>INDEX(District!AB:AB,MATCH($A16&amp;$A$5,District!$J:$J,0))</f>
        <v>1.35135135135135E-2</v>
      </c>
      <c r="T16" s="23">
        <f>INDEX(District!AC:AC,MATCH($A16&amp;$A$5,District!$J:$J,0))</f>
        <v>7.6595744680851105E-2</v>
      </c>
      <c r="U16" s="23">
        <f>INDEX(District!AD:AD,MATCH($A16&amp;$A$5,District!$J:$J,0))</f>
        <v>4.5751633986928102E-2</v>
      </c>
      <c r="V16" s="23">
        <f>INDEX(District!AE:AE,MATCH($A16&amp;$A$5,District!$J:$J,0))</f>
        <v>0.15639810426540299</v>
      </c>
      <c r="W16" s="23">
        <f>INDEX(District!AF:AF,MATCH($A16&amp;$A$5,District!$J:$J,0))</f>
        <v>4.5161290322580601E-2</v>
      </c>
      <c r="X16" s="23">
        <f>INDEX(District!AG:AG,MATCH($A16&amp;$A$5,District!$J:$J,0))</f>
        <v>3.5714285714285698E-2</v>
      </c>
      <c r="Y16" s="23">
        <f>INDEX(District!AH:AH,MATCH($A16&amp;$A$5,District!$J:$J,0))</f>
        <v>0.108695652173913</v>
      </c>
    </row>
    <row r="17" spans="1:25" x14ac:dyDescent="0.3">
      <c r="A17" s="22" t="s">
        <v>742</v>
      </c>
      <c r="B17" s="23">
        <f>INDEX(District!K:K,MATCH($A17&amp;$A$5,District!$J:$J,0))</f>
        <v>9.27152317880795E-2</v>
      </c>
      <c r="C17" s="23">
        <f>INDEX(District!L:L,MATCH($A17&amp;$A$5,District!$J:$J,0))</f>
        <v>1.7647058823529401E-2</v>
      </c>
      <c r="D17" s="23">
        <f>INDEX(District!M:M,MATCH($A17&amp;$A$5,District!$J:$J,0))</f>
        <v>3.81679389312977E-3</v>
      </c>
      <c r="E17" s="23">
        <f>INDEX(District!N:N,MATCH($A17&amp;$A$5,District!$J:$J,0))</f>
        <v>2.2058823529411801E-2</v>
      </c>
      <c r="F17" s="23">
        <f>INDEX(District!O:O,MATCH($A17&amp;$A$5,District!$J:$J,0))</f>
        <v>2.95566502463054E-2</v>
      </c>
      <c r="G17" s="23">
        <f>INDEX(District!P:P,MATCH($A17&amp;$A$5,District!$J:$J,0))</f>
        <v>3.32225913621262E-2</v>
      </c>
      <c r="H17" s="23">
        <f>INDEX(District!Q:Q,MATCH($A17&amp;$A$5,District!$J:$J,0))</f>
        <v>6.7567567567567597E-3</v>
      </c>
      <c r="I17" s="23">
        <f>INDEX(District!R:R,MATCH($A17&amp;$A$5,District!$J:$J,0))</f>
        <v>3.42465753424658E-2</v>
      </c>
      <c r="J17" s="23">
        <f>INDEX(District!S:S,MATCH($A17&amp;$A$5,District!$J:$J,0))</f>
        <v>9.0909090909090905E-3</v>
      </c>
      <c r="K17" s="23">
        <f>INDEX(District!T:T,MATCH($A17&amp;$A$5,District!$J:$J,0))</f>
        <v>7.7922077922077906E-2</v>
      </c>
      <c r="L17" s="23">
        <f>INDEX(District!U:U,MATCH($A17&amp;$A$5,District!$J:$J,0))</f>
        <v>0</v>
      </c>
      <c r="M17" s="23">
        <f>INDEX(District!V:V,MATCH($A17&amp;$A$5,District!$J:$J,0))</f>
        <v>0.12299465240641699</v>
      </c>
      <c r="N17" s="23">
        <f>INDEX(District!W:W,MATCH($A17&amp;$A$5,District!$J:$J,0))</f>
        <v>1.0869565217391301E-2</v>
      </c>
      <c r="O17" s="23">
        <f>INDEX(District!X:X,MATCH($A17&amp;$A$5,District!$J:$J,0))</f>
        <v>1.88679245283019E-2</v>
      </c>
      <c r="P17" s="23">
        <f>INDEX(District!Y:Y,MATCH($A17&amp;$A$5,District!$J:$J,0))</f>
        <v>3.5211267605633798E-2</v>
      </c>
      <c r="Q17" s="23">
        <f>INDEX(District!Z:Z,MATCH($A17&amp;$A$5,District!$J:$J,0))</f>
        <v>1.3245033112582801E-2</v>
      </c>
      <c r="R17" s="23">
        <f>INDEX(District!AA:AA,MATCH($A17&amp;$A$5,District!$J:$J,0))</f>
        <v>6.1224489795918401E-2</v>
      </c>
      <c r="S17" s="23">
        <f>INDEX(District!AB:AB,MATCH($A17&amp;$A$5,District!$J:$J,0))</f>
        <v>1.11022302462516E-16</v>
      </c>
      <c r="T17" s="23">
        <f>INDEX(District!AC:AC,MATCH($A17&amp;$A$5,District!$J:$J,0))</f>
        <v>9.3617021276595699E-2</v>
      </c>
      <c r="U17" s="23">
        <f>INDEX(District!AD:AD,MATCH($A17&amp;$A$5,District!$J:$J,0))</f>
        <v>4.5751633986928102E-2</v>
      </c>
      <c r="V17" s="23">
        <f>INDEX(District!AE:AE,MATCH($A17&amp;$A$5,District!$J:$J,0))</f>
        <v>0.13270142180094799</v>
      </c>
      <c r="W17" s="23">
        <f>INDEX(District!AF:AF,MATCH($A17&amp;$A$5,District!$J:$J,0))</f>
        <v>6.4516129032258099E-3</v>
      </c>
      <c r="X17" s="23">
        <f>INDEX(District!AG:AG,MATCH($A17&amp;$A$5,District!$J:$J,0))</f>
        <v>1.4285714285714299E-2</v>
      </c>
      <c r="Y17" s="23">
        <f>INDEX(District!AH:AH,MATCH($A17&amp;$A$5,District!$J:$J,0))</f>
        <v>7.6086956521739094E-2</v>
      </c>
    </row>
    <row r="18" spans="1:25" x14ac:dyDescent="0.3">
      <c r="A18" s="22" t="s">
        <v>743</v>
      </c>
      <c r="B18" s="23">
        <f>INDEX(District!K:K,MATCH($A18&amp;$A$5,District!$J:$J,0))</f>
        <v>1.3245033112582801E-2</v>
      </c>
      <c r="C18" s="23">
        <f>INDEX(District!L:L,MATCH($A18&amp;$A$5,District!$J:$J,0))</f>
        <v>1.1764705882352899E-2</v>
      </c>
      <c r="D18" s="23">
        <f>INDEX(District!M:M,MATCH($A18&amp;$A$5,District!$J:$J,0))</f>
        <v>0</v>
      </c>
      <c r="E18" s="23">
        <f>INDEX(District!N:N,MATCH($A18&amp;$A$5,District!$J:$J,0))</f>
        <v>0</v>
      </c>
      <c r="F18" s="23">
        <f>INDEX(District!O:O,MATCH($A18&amp;$A$5,District!$J:$J,0))</f>
        <v>9.8522167487684695E-3</v>
      </c>
      <c r="G18" s="23">
        <f>INDEX(District!P:P,MATCH($A18&amp;$A$5,District!$J:$J,0))</f>
        <v>0</v>
      </c>
      <c r="H18" s="23">
        <f>INDEX(District!Q:Q,MATCH($A18&amp;$A$5,District!$J:$J,0))</f>
        <v>2.7027027027027001E-2</v>
      </c>
      <c r="I18" s="23">
        <f>INDEX(District!R:R,MATCH($A18&amp;$A$5,District!$J:$J,0))</f>
        <v>0</v>
      </c>
      <c r="J18" s="23">
        <f>INDEX(District!S:S,MATCH($A18&amp;$A$5,District!$J:$J,0))</f>
        <v>0</v>
      </c>
      <c r="K18" s="23">
        <f>INDEX(District!T:T,MATCH($A18&amp;$A$5,District!$J:$J,0))</f>
        <v>1.2987012987013E-2</v>
      </c>
      <c r="L18" s="23">
        <f>INDEX(District!U:U,MATCH($A18&amp;$A$5,District!$J:$J,0))</f>
        <v>0</v>
      </c>
      <c r="M18" s="23">
        <f>INDEX(District!V:V,MATCH($A18&amp;$A$5,District!$J:$J,0))</f>
        <v>0</v>
      </c>
      <c r="N18" s="23">
        <f>INDEX(District!W:W,MATCH($A18&amp;$A$5,District!$J:$J,0))</f>
        <v>0</v>
      </c>
      <c r="O18" s="23">
        <f>INDEX(District!X:X,MATCH($A18&amp;$A$5,District!$J:$J,0))</f>
        <v>6.2893081761006301E-3</v>
      </c>
      <c r="P18" s="23">
        <f>INDEX(District!Y:Y,MATCH($A18&amp;$A$5,District!$J:$J,0))</f>
        <v>1.11022302462516E-16</v>
      </c>
      <c r="Q18" s="23">
        <f>INDEX(District!Z:Z,MATCH($A18&amp;$A$5,District!$J:$J,0))</f>
        <v>0</v>
      </c>
      <c r="R18" s="23">
        <f>INDEX(District!AA:AA,MATCH($A18&amp;$A$5,District!$J:$J,0))</f>
        <v>1.02040816326531E-2</v>
      </c>
      <c r="S18" s="23">
        <f>INDEX(District!AB:AB,MATCH($A18&amp;$A$5,District!$J:$J,0))</f>
        <v>1.11022302462516E-16</v>
      </c>
      <c r="T18" s="23">
        <f>INDEX(District!AC:AC,MATCH($A18&amp;$A$5,District!$J:$J,0))</f>
        <v>8.5106382978723406E-3</v>
      </c>
      <c r="U18" s="23">
        <f>INDEX(District!AD:AD,MATCH($A18&amp;$A$5,District!$J:$J,0))</f>
        <v>0</v>
      </c>
      <c r="V18" s="23">
        <f>INDEX(District!AE:AE,MATCH($A18&amp;$A$5,District!$J:$J,0))</f>
        <v>1.11022302462516E-16</v>
      </c>
      <c r="W18" s="23">
        <f>INDEX(District!AF:AF,MATCH($A18&amp;$A$5,District!$J:$J,0))</f>
        <v>1.11022302462516E-16</v>
      </c>
      <c r="X18" s="23">
        <f>INDEX(District!AG:AG,MATCH($A18&amp;$A$5,District!$J:$J,0))</f>
        <v>0</v>
      </c>
      <c r="Y18" s="23">
        <f>INDEX(District!AH:AH,MATCH($A18&amp;$A$5,District!$J:$J,0))</f>
        <v>1.0869565217391301E-2</v>
      </c>
    </row>
    <row r="19" spans="1:25" x14ac:dyDescent="0.3">
      <c r="A19" s="22" t="s">
        <v>744</v>
      </c>
      <c r="B19" s="23">
        <f>INDEX(District!K:K,MATCH($A19&amp;$A$5,District!$J:$J,0))</f>
        <v>0</v>
      </c>
      <c r="C19" s="23">
        <f>INDEX(District!L:L,MATCH($A19&amp;$A$5,District!$J:$J,0))</f>
        <v>2.3529411764705899E-2</v>
      </c>
      <c r="D19" s="23">
        <f>INDEX(District!M:M,MATCH($A19&amp;$A$5,District!$J:$J,0))</f>
        <v>0</v>
      </c>
      <c r="E19" s="23">
        <f>INDEX(District!N:N,MATCH($A19&amp;$A$5,District!$J:$J,0))</f>
        <v>0</v>
      </c>
      <c r="F19" s="23">
        <f>INDEX(District!O:O,MATCH($A19&amp;$A$5,District!$J:$J,0))</f>
        <v>1.9704433497536901E-2</v>
      </c>
      <c r="G19" s="23">
        <f>INDEX(District!P:P,MATCH($A19&amp;$A$5,District!$J:$J,0))</f>
        <v>3.3222591362126199E-3</v>
      </c>
      <c r="H19" s="23">
        <f>INDEX(District!Q:Q,MATCH($A19&amp;$A$5,District!$J:$J,0))</f>
        <v>5.4054054054054099E-2</v>
      </c>
      <c r="I19" s="23">
        <f>INDEX(District!R:R,MATCH($A19&amp;$A$5,District!$J:$J,0))</f>
        <v>6.8493150684931503E-3</v>
      </c>
      <c r="J19" s="23">
        <f>INDEX(District!S:S,MATCH($A19&amp;$A$5,District!$J:$J,0))</f>
        <v>0</v>
      </c>
      <c r="K19" s="23">
        <f>INDEX(District!T:T,MATCH($A19&amp;$A$5,District!$J:$J,0))</f>
        <v>4.5454545454545497E-2</v>
      </c>
      <c r="L19" s="23">
        <f>INDEX(District!U:U,MATCH($A19&amp;$A$5,District!$J:$J,0))</f>
        <v>0</v>
      </c>
      <c r="M19" s="23">
        <f>INDEX(District!V:V,MATCH($A19&amp;$A$5,District!$J:$J,0))</f>
        <v>5.3475935828877002E-3</v>
      </c>
      <c r="N19" s="23">
        <f>INDEX(District!W:W,MATCH($A19&amp;$A$5,District!$J:$J,0))</f>
        <v>0</v>
      </c>
      <c r="O19" s="23">
        <f>INDEX(District!X:X,MATCH($A19&amp;$A$5,District!$J:$J,0))</f>
        <v>6.2893081761006301E-3</v>
      </c>
      <c r="P19" s="23">
        <f>INDEX(District!Y:Y,MATCH($A19&amp;$A$5,District!$J:$J,0))</f>
        <v>1.11022302462516E-16</v>
      </c>
      <c r="Q19" s="23">
        <f>INDEX(District!Z:Z,MATCH($A19&amp;$A$5,District!$J:$J,0))</f>
        <v>0</v>
      </c>
      <c r="R19" s="23">
        <f>INDEX(District!AA:AA,MATCH($A19&amp;$A$5,District!$J:$J,0))</f>
        <v>0</v>
      </c>
      <c r="S19" s="23">
        <f>INDEX(District!AB:AB,MATCH($A19&amp;$A$5,District!$J:$J,0))</f>
        <v>1.11022302462516E-16</v>
      </c>
      <c r="T19" s="23">
        <f>INDEX(District!AC:AC,MATCH($A19&amp;$A$5,District!$J:$J,0))</f>
        <v>8.5106382978723406E-3</v>
      </c>
      <c r="U19" s="23">
        <f>INDEX(District!AD:AD,MATCH($A19&amp;$A$5,District!$J:$J,0))</f>
        <v>6.5359477124183E-3</v>
      </c>
      <c r="V19" s="23">
        <f>INDEX(District!AE:AE,MATCH($A19&amp;$A$5,District!$J:$J,0))</f>
        <v>1.11022302462516E-16</v>
      </c>
      <c r="W19" s="23">
        <f>INDEX(District!AF:AF,MATCH($A19&amp;$A$5,District!$J:$J,0))</f>
        <v>1.11022302462516E-16</v>
      </c>
      <c r="X19" s="23">
        <f>INDEX(District!AG:AG,MATCH($A19&amp;$A$5,District!$J:$J,0))</f>
        <v>0</v>
      </c>
      <c r="Y19" s="23">
        <f>INDEX(District!AH:AH,MATCH($A19&amp;$A$5,District!$J:$J,0))</f>
        <v>3.8043478260869602E-2</v>
      </c>
    </row>
    <row r="20" spans="1:25" x14ac:dyDescent="0.3">
      <c r="A20" s="22" t="s">
        <v>745</v>
      </c>
      <c r="B20" s="23">
        <f>INDEX(District!K:K,MATCH($A20&amp;$A$5,District!$J:$J,0))</f>
        <v>1.9867549668874201E-2</v>
      </c>
      <c r="C20" s="23">
        <f>INDEX(District!L:L,MATCH($A20&amp;$A$5,District!$J:$J,0))</f>
        <v>0</v>
      </c>
      <c r="D20" s="23">
        <f>INDEX(District!M:M,MATCH($A20&amp;$A$5,District!$J:$J,0))</f>
        <v>3.81679389312977E-3</v>
      </c>
      <c r="E20" s="23">
        <f>INDEX(District!N:N,MATCH($A20&amp;$A$5,District!$J:$J,0))</f>
        <v>0</v>
      </c>
      <c r="F20" s="23">
        <f>INDEX(District!O:O,MATCH($A20&amp;$A$5,District!$J:$J,0))</f>
        <v>9.8522167487684695E-3</v>
      </c>
      <c r="G20" s="23">
        <f>INDEX(District!P:P,MATCH($A20&amp;$A$5,District!$J:$J,0))</f>
        <v>0</v>
      </c>
      <c r="H20" s="23">
        <f>INDEX(District!Q:Q,MATCH($A20&amp;$A$5,District!$J:$J,0))</f>
        <v>0</v>
      </c>
      <c r="I20" s="23">
        <f>INDEX(District!R:R,MATCH($A20&amp;$A$5,District!$J:$J,0))</f>
        <v>0</v>
      </c>
      <c r="J20" s="23">
        <f>INDEX(District!S:S,MATCH($A20&amp;$A$5,District!$J:$J,0))</f>
        <v>9.0909090909090905E-3</v>
      </c>
      <c r="K20" s="23">
        <f>INDEX(District!T:T,MATCH($A20&amp;$A$5,District!$J:$J,0))</f>
        <v>0</v>
      </c>
      <c r="L20" s="23">
        <f>INDEX(District!U:U,MATCH($A20&amp;$A$5,District!$J:$J,0))</f>
        <v>0</v>
      </c>
      <c r="M20" s="23">
        <f>INDEX(District!V:V,MATCH($A20&amp;$A$5,District!$J:$J,0))</f>
        <v>9.6256684491978606E-2</v>
      </c>
      <c r="N20" s="23">
        <f>INDEX(District!W:W,MATCH($A20&amp;$A$5,District!$J:$J,0))</f>
        <v>5.4347826086956503E-3</v>
      </c>
      <c r="O20" s="23">
        <f>INDEX(District!X:X,MATCH($A20&amp;$A$5,District!$J:$J,0))</f>
        <v>0</v>
      </c>
      <c r="P20" s="23">
        <f>INDEX(District!Y:Y,MATCH($A20&amp;$A$5,District!$J:$J,0))</f>
        <v>1.11022302462516E-16</v>
      </c>
      <c r="Q20" s="23">
        <f>INDEX(District!Z:Z,MATCH($A20&amp;$A$5,District!$J:$J,0))</f>
        <v>0</v>
      </c>
      <c r="R20" s="23">
        <f>INDEX(District!AA:AA,MATCH($A20&amp;$A$5,District!$J:$J,0))</f>
        <v>5.10204081632653E-2</v>
      </c>
      <c r="S20" s="23">
        <f>INDEX(District!AB:AB,MATCH($A20&amp;$A$5,District!$J:$J,0))</f>
        <v>6.7567567567567597E-3</v>
      </c>
      <c r="T20" s="23">
        <f>INDEX(District!AC:AC,MATCH($A20&amp;$A$5,District!$J:$J,0))</f>
        <v>3.4042553191489397E-2</v>
      </c>
      <c r="U20" s="23">
        <f>INDEX(District!AD:AD,MATCH($A20&amp;$A$5,District!$J:$J,0))</f>
        <v>2.61437908496732E-2</v>
      </c>
      <c r="V20" s="23">
        <f>INDEX(District!AE:AE,MATCH($A20&amp;$A$5,District!$J:$J,0))</f>
        <v>8.5308056872037893E-2</v>
      </c>
      <c r="W20" s="23">
        <f>INDEX(District!AF:AF,MATCH($A20&amp;$A$5,District!$J:$J,0))</f>
        <v>1.11022302462516E-16</v>
      </c>
      <c r="X20" s="23">
        <f>INDEX(District!AG:AG,MATCH($A20&amp;$A$5,District!$J:$J,0))</f>
        <v>0</v>
      </c>
      <c r="Y20" s="23">
        <f>INDEX(District!AH:AH,MATCH($A20&amp;$A$5,District!$J:$J,0))</f>
        <v>5.4347826086956503E-3</v>
      </c>
    </row>
    <row r="21" spans="1:25" x14ac:dyDescent="0.3">
      <c r="A21" s="22" t="s">
        <v>746</v>
      </c>
      <c r="B21" s="23">
        <f>INDEX(District!K:K,MATCH($A21&amp;$A$5,District!$J:$J,0))</f>
        <v>0</v>
      </c>
      <c r="C21" s="23">
        <f>INDEX(District!L:L,MATCH($A21&amp;$A$5,District!$J:$J,0))</f>
        <v>0</v>
      </c>
      <c r="D21" s="23">
        <f>INDEX(District!M:M,MATCH($A21&amp;$A$5,District!$J:$J,0))</f>
        <v>0</v>
      </c>
      <c r="E21" s="23">
        <f>INDEX(District!N:N,MATCH($A21&amp;$A$5,District!$J:$J,0))</f>
        <v>0</v>
      </c>
      <c r="F21" s="23">
        <f>INDEX(District!O:O,MATCH($A21&amp;$A$5,District!$J:$J,0))</f>
        <v>0</v>
      </c>
      <c r="G21" s="23">
        <f>INDEX(District!P:P,MATCH($A21&amp;$A$5,District!$J:$J,0))</f>
        <v>0</v>
      </c>
      <c r="H21" s="23">
        <f>INDEX(District!Q:Q,MATCH($A21&amp;$A$5,District!$J:$J,0))</f>
        <v>0</v>
      </c>
      <c r="I21" s="23">
        <f>INDEX(District!R:R,MATCH($A21&amp;$A$5,District!$J:$J,0))</f>
        <v>0</v>
      </c>
      <c r="J21" s="23">
        <f>INDEX(District!S:S,MATCH($A21&amp;$A$5,District!$J:$J,0))</f>
        <v>0</v>
      </c>
      <c r="K21" s="23">
        <f>INDEX(District!T:T,MATCH($A21&amp;$A$5,District!$J:$J,0))</f>
        <v>0</v>
      </c>
      <c r="L21" s="23">
        <f>INDEX(District!U:U,MATCH($A21&amp;$A$5,District!$J:$J,0))</f>
        <v>0</v>
      </c>
      <c r="M21" s="23">
        <f>INDEX(District!V:V,MATCH($A21&amp;$A$5,District!$J:$J,0))</f>
        <v>0</v>
      </c>
      <c r="N21" s="23">
        <f>INDEX(District!W:W,MATCH($A21&amp;$A$5,District!$J:$J,0))</f>
        <v>0</v>
      </c>
      <c r="O21" s="23">
        <f>INDEX(District!X:X,MATCH($A21&amp;$A$5,District!$J:$J,0))</f>
        <v>0</v>
      </c>
      <c r="P21" s="23">
        <f>INDEX(District!Y:Y,MATCH($A21&amp;$A$5,District!$J:$J,0))</f>
        <v>1.11022302462516E-16</v>
      </c>
      <c r="Q21" s="23">
        <f>INDEX(District!Z:Z,MATCH($A21&amp;$A$5,District!$J:$J,0))</f>
        <v>0</v>
      </c>
      <c r="R21" s="23">
        <f>INDEX(District!AA:AA,MATCH($A21&amp;$A$5,District!$J:$J,0))</f>
        <v>0</v>
      </c>
      <c r="S21" s="23">
        <f>INDEX(District!AB:AB,MATCH($A21&amp;$A$5,District!$J:$J,0))</f>
        <v>1.11022302462516E-16</v>
      </c>
      <c r="T21" s="23">
        <f>INDEX(District!AC:AC,MATCH($A21&amp;$A$5,District!$J:$J,0))</f>
        <v>0</v>
      </c>
      <c r="U21" s="23">
        <f>INDEX(District!AD:AD,MATCH($A21&amp;$A$5,District!$J:$J,0))</f>
        <v>0</v>
      </c>
      <c r="V21" s="23">
        <f>INDEX(District!AE:AE,MATCH($A21&amp;$A$5,District!$J:$J,0))</f>
        <v>4.7393364928909904E-3</v>
      </c>
      <c r="W21" s="23">
        <f>INDEX(District!AF:AF,MATCH($A21&amp;$A$5,District!$J:$J,0))</f>
        <v>1.11022302462516E-16</v>
      </c>
      <c r="X21" s="23">
        <f>INDEX(District!AG:AG,MATCH($A21&amp;$A$5,District!$J:$J,0))</f>
        <v>0</v>
      </c>
      <c r="Y21" s="23">
        <f>INDEX(District!AH:AH,MATCH($A21&amp;$A$5,District!$J:$J,0))</f>
        <v>0</v>
      </c>
    </row>
    <row r="22" spans="1:25" x14ac:dyDescent="0.3">
      <c r="A22" s="22" t="s">
        <v>747</v>
      </c>
      <c r="B22" s="23">
        <f>INDEX(District!K:K,MATCH($A22&amp;$A$5,District!$J:$J,0))</f>
        <v>0</v>
      </c>
      <c r="C22" s="23">
        <f>INDEX(District!L:L,MATCH($A22&amp;$A$5,District!$J:$J,0))</f>
        <v>0</v>
      </c>
      <c r="D22" s="23">
        <f>INDEX(District!M:M,MATCH($A22&amp;$A$5,District!$J:$J,0))</f>
        <v>0</v>
      </c>
      <c r="E22" s="23">
        <f>INDEX(District!N:N,MATCH($A22&amp;$A$5,District!$J:$J,0))</f>
        <v>0</v>
      </c>
      <c r="F22" s="23">
        <f>INDEX(District!O:O,MATCH($A22&amp;$A$5,District!$J:$J,0))</f>
        <v>0</v>
      </c>
      <c r="G22" s="23">
        <f>INDEX(District!P:P,MATCH($A22&amp;$A$5,District!$J:$J,0))</f>
        <v>0</v>
      </c>
      <c r="H22" s="23">
        <f>INDEX(District!Q:Q,MATCH($A22&amp;$A$5,District!$J:$J,0))</f>
        <v>0</v>
      </c>
      <c r="I22" s="23">
        <f>INDEX(District!R:R,MATCH($A22&amp;$A$5,District!$J:$J,0))</f>
        <v>0</v>
      </c>
      <c r="J22" s="23">
        <f>INDEX(District!S:S,MATCH($A22&amp;$A$5,District!$J:$J,0))</f>
        <v>0</v>
      </c>
      <c r="K22" s="23">
        <f>INDEX(District!T:T,MATCH($A22&amp;$A$5,District!$J:$J,0))</f>
        <v>0</v>
      </c>
      <c r="L22" s="23">
        <f>INDEX(District!U:U,MATCH($A22&amp;$A$5,District!$J:$J,0))</f>
        <v>0</v>
      </c>
      <c r="M22" s="23">
        <f>INDEX(District!V:V,MATCH($A22&amp;$A$5,District!$J:$J,0))</f>
        <v>0</v>
      </c>
      <c r="N22" s="23">
        <f>INDEX(District!W:W,MATCH($A22&amp;$A$5,District!$J:$J,0))</f>
        <v>0</v>
      </c>
      <c r="O22" s="23">
        <f>INDEX(District!X:X,MATCH($A22&amp;$A$5,District!$J:$J,0))</f>
        <v>0</v>
      </c>
      <c r="P22" s="23">
        <f>INDEX(District!Y:Y,MATCH($A22&amp;$A$5,District!$J:$J,0))</f>
        <v>1.11022302462516E-16</v>
      </c>
      <c r="Q22" s="23">
        <f>INDEX(District!Z:Z,MATCH($A22&amp;$A$5,District!$J:$J,0))</f>
        <v>0</v>
      </c>
      <c r="R22" s="23">
        <f>INDEX(District!AA:AA,MATCH($A22&amp;$A$5,District!$J:$J,0))</f>
        <v>0</v>
      </c>
      <c r="S22" s="23">
        <f>INDEX(District!AB:AB,MATCH($A22&amp;$A$5,District!$J:$J,0))</f>
        <v>1.11022302462516E-16</v>
      </c>
      <c r="T22" s="23">
        <f>INDEX(District!AC:AC,MATCH($A22&amp;$A$5,District!$J:$J,0))</f>
        <v>0</v>
      </c>
      <c r="U22" s="23">
        <f>INDEX(District!AD:AD,MATCH($A22&amp;$A$5,District!$J:$J,0))</f>
        <v>0</v>
      </c>
      <c r="V22" s="23">
        <f>INDEX(District!AE:AE,MATCH($A22&amp;$A$5,District!$J:$J,0))</f>
        <v>1.11022302462516E-16</v>
      </c>
      <c r="W22" s="23">
        <f>INDEX(District!AF:AF,MATCH($A22&amp;$A$5,District!$J:$J,0))</f>
        <v>1.11022302462516E-16</v>
      </c>
      <c r="X22" s="23">
        <f>INDEX(District!AG:AG,MATCH($A22&amp;$A$5,District!$J:$J,0))</f>
        <v>0</v>
      </c>
      <c r="Y22" s="23">
        <f>INDEX(District!AH:AH,MATCH($A22&amp;$A$5,District!$J:$J,0))</f>
        <v>0</v>
      </c>
    </row>
    <row r="23" spans="1:25" x14ac:dyDescent="0.3">
      <c r="A23" s="22" t="s">
        <v>748</v>
      </c>
      <c r="B23" s="23">
        <f>INDEX(District!K:K,MATCH($A23&amp;$A$5,District!$J:$J,0))</f>
        <v>1.9867549668874201E-2</v>
      </c>
      <c r="C23" s="23">
        <f>INDEX(District!L:L,MATCH($A23&amp;$A$5,District!$J:$J,0))</f>
        <v>0</v>
      </c>
      <c r="D23" s="23">
        <f>INDEX(District!M:M,MATCH($A23&amp;$A$5,District!$J:$J,0))</f>
        <v>0</v>
      </c>
      <c r="E23" s="23">
        <f>INDEX(District!N:N,MATCH($A23&amp;$A$5,District!$J:$J,0))</f>
        <v>0</v>
      </c>
      <c r="F23" s="23">
        <f>INDEX(District!O:O,MATCH($A23&amp;$A$5,District!$J:$J,0))</f>
        <v>0</v>
      </c>
      <c r="G23" s="23">
        <f>INDEX(District!P:P,MATCH($A23&amp;$A$5,District!$J:$J,0))</f>
        <v>0</v>
      </c>
      <c r="H23" s="23">
        <f>INDEX(District!Q:Q,MATCH($A23&amp;$A$5,District!$J:$J,0))</f>
        <v>0</v>
      </c>
      <c r="I23" s="23">
        <f>INDEX(District!R:R,MATCH($A23&amp;$A$5,District!$J:$J,0))</f>
        <v>0</v>
      </c>
      <c r="J23" s="23">
        <f>INDEX(District!S:S,MATCH($A23&amp;$A$5,District!$J:$J,0))</f>
        <v>0</v>
      </c>
      <c r="K23" s="23">
        <f>INDEX(District!T:T,MATCH($A23&amp;$A$5,District!$J:$J,0))</f>
        <v>6.4935064935064896E-3</v>
      </c>
      <c r="L23" s="23">
        <f>INDEX(District!U:U,MATCH($A23&amp;$A$5,District!$J:$J,0))</f>
        <v>0</v>
      </c>
      <c r="M23" s="23">
        <f>INDEX(District!V:V,MATCH($A23&amp;$A$5,District!$J:$J,0))</f>
        <v>0</v>
      </c>
      <c r="N23" s="23">
        <f>INDEX(District!W:W,MATCH($A23&amp;$A$5,District!$J:$J,0))</f>
        <v>0</v>
      </c>
      <c r="O23" s="23">
        <f>INDEX(District!X:X,MATCH($A23&amp;$A$5,District!$J:$J,0))</f>
        <v>0</v>
      </c>
      <c r="P23" s="23">
        <f>INDEX(District!Y:Y,MATCH($A23&amp;$A$5,District!$J:$J,0))</f>
        <v>1.11022302462516E-16</v>
      </c>
      <c r="Q23" s="23">
        <f>INDEX(District!Z:Z,MATCH($A23&amp;$A$5,District!$J:$J,0))</f>
        <v>0</v>
      </c>
      <c r="R23" s="23">
        <f>INDEX(District!AA:AA,MATCH($A23&amp;$A$5,District!$J:$J,0))</f>
        <v>0</v>
      </c>
      <c r="S23" s="23">
        <f>INDEX(District!AB:AB,MATCH($A23&amp;$A$5,District!$J:$J,0))</f>
        <v>1.11022302462516E-16</v>
      </c>
      <c r="T23" s="23">
        <f>INDEX(District!AC:AC,MATCH($A23&amp;$A$5,District!$J:$J,0))</f>
        <v>3.4042553191489397E-2</v>
      </c>
      <c r="U23" s="23">
        <f>INDEX(District!AD:AD,MATCH($A23&amp;$A$5,District!$J:$J,0))</f>
        <v>1.30718954248366E-2</v>
      </c>
      <c r="V23" s="23">
        <f>INDEX(District!AE:AE,MATCH($A23&amp;$A$5,District!$J:$J,0))</f>
        <v>1.11022302462516E-16</v>
      </c>
      <c r="W23" s="23">
        <f>INDEX(District!AF:AF,MATCH($A23&amp;$A$5,District!$J:$J,0))</f>
        <v>1.11022302462516E-16</v>
      </c>
      <c r="X23" s="23">
        <f>INDEX(District!AG:AG,MATCH($A23&amp;$A$5,District!$J:$J,0))</f>
        <v>0</v>
      </c>
      <c r="Y23" s="23">
        <f>INDEX(District!AH:AH,MATCH($A23&amp;$A$5,District!$J:$J,0))</f>
        <v>1.0869565217391301E-2</v>
      </c>
    </row>
    <row r="24" spans="1:25" x14ac:dyDescent="0.3">
      <c r="A24" s="73" t="s">
        <v>749</v>
      </c>
      <c r="B24" s="23">
        <f>INDEX(District!K:K,MATCH($A24&amp;$A$5,District!$J:$J,0))</f>
        <v>6.6225165562913899E-3</v>
      </c>
      <c r="C24" s="23">
        <f>INDEX(District!L:L,MATCH($A24&amp;$A$5,District!$J:$J,0))</f>
        <v>0</v>
      </c>
      <c r="D24" s="23">
        <f>INDEX(District!M:M,MATCH($A24&amp;$A$5,District!$J:$J,0))</f>
        <v>0</v>
      </c>
      <c r="E24" s="23">
        <f>INDEX(District!N:N,MATCH($A24&amp;$A$5,District!$J:$J,0))</f>
        <v>0</v>
      </c>
      <c r="F24" s="23">
        <f>INDEX(District!O:O,MATCH($A24&amp;$A$5,District!$J:$J,0))</f>
        <v>0</v>
      </c>
      <c r="G24" s="23">
        <f>INDEX(District!P:P,MATCH($A24&amp;$A$5,District!$J:$J,0))</f>
        <v>0</v>
      </c>
      <c r="H24" s="23">
        <f>INDEX(District!Q:Q,MATCH($A24&amp;$A$5,District!$J:$J,0))</f>
        <v>0</v>
      </c>
      <c r="I24" s="23">
        <f>INDEX(District!R:R,MATCH($A24&amp;$A$5,District!$J:$J,0))</f>
        <v>0</v>
      </c>
      <c r="J24" s="23">
        <f>INDEX(District!S:S,MATCH($A24&amp;$A$5,District!$J:$J,0))</f>
        <v>0</v>
      </c>
      <c r="K24" s="23">
        <f>INDEX(District!T:T,MATCH($A24&amp;$A$5,District!$J:$J,0))</f>
        <v>6.4935064935064896E-3</v>
      </c>
      <c r="L24" s="23">
        <f>INDEX(District!U:U,MATCH($A24&amp;$A$5,District!$J:$J,0))</f>
        <v>0</v>
      </c>
      <c r="M24" s="23">
        <f>INDEX(District!V:V,MATCH($A24&amp;$A$5,District!$J:$J,0))</f>
        <v>0</v>
      </c>
      <c r="N24" s="23">
        <f>INDEX(District!W:W,MATCH($A24&amp;$A$5,District!$J:$J,0))</f>
        <v>0</v>
      </c>
      <c r="O24" s="23">
        <f>INDEX(District!X:X,MATCH($A24&amp;$A$5,District!$J:$J,0))</f>
        <v>0</v>
      </c>
      <c r="P24" s="23">
        <f>INDEX(District!Y:Y,MATCH($A24&amp;$A$5,District!$J:$J,0))</f>
        <v>7.0422535211267599E-3</v>
      </c>
      <c r="Q24" s="23">
        <f>INDEX(District!Z:Z,MATCH($A24&amp;$A$5,District!$J:$J,0))</f>
        <v>0</v>
      </c>
      <c r="R24" s="23">
        <f>INDEX(District!AA:AA,MATCH($A24&amp;$A$5,District!$J:$J,0))</f>
        <v>7.1428571428571397E-2</v>
      </c>
      <c r="S24" s="23">
        <f>INDEX(District!AB:AB,MATCH($A24&amp;$A$5,District!$J:$J,0))</f>
        <v>1.11022302462516E-16</v>
      </c>
      <c r="T24" s="23">
        <f>INDEX(District!AC:AC,MATCH($A24&amp;$A$5,District!$J:$J,0))</f>
        <v>2.97872340425532E-2</v>
      </c>
      <c r="U24" s="23">
        <f>INDEX(District!AD:AD,MATCH($A24&amp;$A$5,District!$J:$J,0))</f>
        <v>1.9607843137254902E-2</v>
      </c>
      <c r="V24" s="23">
        <f>INDEX(District!AE:AE,MATCH($A24&amp;$A$5,District!$J:$J,0))</f>
        <v>4.7393364928909904E-3</v>
      </c>
      <c r="W24" s="23">
        <f>INDEX(District!AF:AF,MATCH($A24&amp;$A$5,District!$J:$J,0))</f>
        <v>1.11022302462516E-16</v>
      </c>
      <c r="X24" s="23">
        <f>INDEX(District!AG:AG,MATCH($A24&amp;$A$5,District!$J:$J,0))</f>
        <v>0</v>
      </c>
      <c r="Y24" s="23">
        <f>INDEX(District!AH:AH,MATCH($A24&amp;$A$5,District!$J:$J,0))</f>
        <v>1.6304347826087001E-2</v>
      </c>
    </row>
    <row r="25" spans="1:25" x14ac:dyDescent="0.3">
      <c r="A25" s="67" t="s">
        <v>750</v>
      </c>
      <c r="B25" s="23">
        <f>INDEX(District!K:K,MATCH($A25&amp;$A$5,District!$J:$J,0))</f>
        <v>0</v>
      </c>
      <c r="C25" s="23">
        <f>INDEX(District!L:L,MATCH($A25&amp;$A$5,District!$J:$J,0))</f>
        <v>0</v>
      </c>
      <c r="D25" s="23">
        <f>INDEX(District!M:M,MATCH($A25&amp;$A$5,District!$J:$J,0))</f>
        <v>0</v>
      </c>
      <c r="E25" s="23">
        <f>INDEX(District!N:N,MATCH($A25&amp;$A$5,District!$J:$J,0))</f>
        <v>0</v>
      </c>
      <c r="F25" s="23">
        <f>INDEX(District!O:O,MATCH($A25&amp;$A$5,District!$J:$J,0))</f>
        <v>0</v>
      </c>
      <c r="G25" s="23">
        <f>INDEX(District!P:P,MATCH($A25&amp;$A$5,District!$J:$J,0))</f>
        <v>3.3222591362126199E-3</v>
      </c>
      <c r="H25" s="23">
        <f>INDEX(District!Q:Q,MATCH($A25&amp;$A$5,District!$J:$J,0))</f>
        <v>0</v>
      </c>
      <c r="I25" s="23">
        <f>INDEX(District!R:R,MATCH($A25&amp;$A$5,District!$J:$J,0))</f>
        <v>0</v>
      </c>
      <c r="J25" s="23">
        <f>INDEX(District!S:S,MATCH($A25&amp;$A$5,District!$J:$J,0))</f>
        <v>0</v>
      </c>
      <c r="K25" s="23">
        <f>INDEX(District!T:T,MATCH($A25&amp;$A$5,District!$J:$J,0))</f>
        <v>0</v>
      </c>
      <c r="L25" s="23">
        <f>INDEX(District!U:U,MATCH($A25&amp;$A$5,District!$J:$J,0))</f>
        <v>0</v>
      </c>
      <c r="M25" s="23">
        <f>INDEX(District!V:V,MATCH($A25&amp;$A$5,District!$J:$J,0))</f>
        <v>0</v>
      </c>
      <c r="N25" s="23">
        <f>INDEX(District!W:W,MATCH($A25&amp;$A$5,District!$J:$J,0))</f>
        <v>0</v>
      </c>
      <c r="O25" s="23">
        <f>INDEX(District!X:X,MATCH($A25&amp;$A$5,District!$J:$J,0))</f>
        <v>0</v>
      </c>
      <c r="P25" s="23">
        <f>INDEX(District!Y:Y,MATCH($A25&amp;$A$5,District!$J:$J,0))</f>
        <v>1.11022302462516E-16</v>
      </c>
      <c r="Q25" s="23">
        <f>INDEX(District!Z:Z,MATCH($A25&amp;$A$5,District!$J:$J,0))</f>
        <v>0</v>
      </c>
      <c r="R25" s="23">
        <f>INDEX(District!AA:AA,MATCH($A25&amp;$A$5,District!$J:$J,0))</f>
        <v>0</v>
      </c>
      <c r="S25" s="23">
        <f>INDEX(District!AB:AB,MATCH($A25&amp;$A$5,District!$J:$J,0))</f>
        <v>1.11022302462516E-16</v>
      </c>
      <c r="T25" s="23">
        <f>INDEX(District!AC:AC,MATCH($A25&amp;$A$5,District!$J:$J,0))</f>
        <v>0</v>
      </c>
      <c r="U25" s="23">
        <f>INDEX(District!AD:AD,MATCH($A25&amp;$A$5,District!$J:$J,0))</f>
        <v>0</v>
      </c>
      <c r="V25" s="23">
        <f>INDEX(District!AE:AE,MATCH($A25&amp;$A$5,District!$J:$J,0))</f>
        <v>1.11022302462516E-16</v>
      </c>
      <c r="W25" s="23">
        <f>INDEX(District!AF:AF,MATCH($A25&amp;$A$5,District!$J:$J,0))</f>
        <v>1.11022302462516E-16</v>
      </c>
      <c r="X25" s="23">
        <f>INDEX(District!AG:AG,MATCH($A25&amp;$A$5,District!$J:$J,0))</f>
        <v>0</v>
      </c>
      <c r="Y25" s="23">
        <f>INDEX(District!AH:AH,MATCH($A25&amp;$A$5,District!$J:$J,0))</f>
        <v>0</v>
      </c>
    </row>
    <row r="26" spans="1:25" x14ac:dyDescent="0.3">
      <c r="A26" s="67" t="s">
        <v>751</v>
      </c>
      <c r="B26" s="23">
        <f>INDEX(District!K:K,MATCH($A26&amp;$A$5,District!$J:$J,0))</f>
        <v>0</v>
      </c>
      <c r="C26" s="23">
        <f>INDEX(District!L:L,MATCH($A26&amp;$A$5,District!$J:$J,0))</f>
        <v>0</v>
      </c>
      <c r="D26" s="23">
        <f>INDEX(District!M:M,MATCH($A26&amp;$A$5,District!$J:$J,0))</f>
        <v>0</v>
      </c>
      <c r="E26" s="23">
        <f>INDEX(District!N:N,MATCH($A26&amp;$A$5,District!$J:$J,0))</f>
        <v>0</v>
      </c>
      <c r="F26" s="23">
        <f>INDEX(District!O:O,MATCH($A26&amp;$A$5,District!$J:$J,0))</f>
        <v>0</v>
      </c>
      <c r="G26" s="23">
        <f>INDEX(District!P:P,MATCH($A26&amp;$A$5,District!$J:$J,0))</f>
        <v>0</v>
      </c>
      <c r="H26" s="23">
        <f>INDEX(District!Q:Q,MATCH($A26&amp;$A$5,District!$J:$J,0))</f>
        <v>0</v>
      </c>
      <c r="I26" s="23">
        <f>INDEX(District!R:R,MATCH($A26&amp;$A$5,District!$J:$J,0))</f>
        <v>0</v>
      </c>
      <c r="J26" s="23">
        <f>INDEX(District!S:S,MATCH($A26&amp;$A$5,District!$J:$J,0))</f>
        <v>0</v>
      </c>
      <c r="K26" s="23">
        <f>INDEX(District!T:T,MATCH($A26&amp;$A$5,District!$J:$J,0))</f>
        <v>0</v>
      </c>
      <c r="L26" s="23">
        <f>INDEX(District!U:U,MATCH($A26&amp;$A$5,District!$J:$J,0))</f>
        <v>0</v>
      </c>
      <c r="M26" s="23">
        <f>INDEX(District!V:V,MATCH($A26&amp;$A$5,District!$J:$J,0))</f>
        <v>0</v>
      </c>
      <c r="N26" s="23">
        <f>INDEX(District!W:W,MATCH($A26&amp;$A$5,District!$J:$J,0))</f>
        <v>0</v>
      </c>
      <c r="O26" s="23">
        <f>INDEX(District!X:X,MATCH($A26&amp;$A$5,District!$J:$J,0))</f>
        <v>0</v>
      </c>
      <c r="P26" s="23">
        <f>INDEX(District!Y:Y,MATCH($A26&amp;$A$5,District!$J:$J,0))</f>
        <v>1.11022302462516E-16</v>
      </c>
      <c r="Q26" s="23">
        <f>INDEX(District!Z:Z,MATCH($A26&amp;$A$5,District!$J:$J,0))</f>
        <v>0</v>
      </c>
      <c r="R26" s="23">
        <f>INDEX(District!AA:AA,MATCH($A26&amp;$A$5,District!$J:$J,0))</f>
        <v>0</v>
      </c>
      <c r="S26" s="23">
        <f>INDEX(District!AB:AB,MATCH($A26&amp;$A$5,District!$J:$J,0))</f>
        <v>1.11022302462516E-16</v>
      </c>
      <c r="T26" s="23">
        <f>INDEX(District!AC:AC,MATCH($A26&amp;$A$5,District!$J:$J,0))</f>
        <v>0</v>
      </c>
      <c r="U26" s="23">
        <f>INDEX(District!AD:AD,MATCH($A26&amp;$A$5,District!$J:$J,0))</f>
        <v>0</v>
      </c>
      <c r="V26" s="23">
        <f>INDEX(District!AE:AE,MATCH($A26&amp;$A$5,District!$J:$J,0))</f>
        <v>1.11022302462516E-16</v>
      </c>
      <c r="W26" s="23">
        <f>INDEX(District!AF:AF,MATCH($A26&amp;$A$5,District!$J:$J,0))</f>
        <v>1.11022302462516E-16</v>
      </c>
      <c r="X26" s="23">
        <f>INDEX(District!AG:AG,MATCH($A26&amp;$A$5,District!$J:$J,0))</f>
        <v>0</v>
      </c>
      <c r="Y26" s="23">
        <f>INDEX(District!AH:AH,MATCH($A26&amp;$A$5,District!$J:$J,0))</f>
        <v>0</v>
      </c>
    </row>
    <row r="27" spans="1:25" x14ac:dyDescent="0.3">
      <c r="A27" s="22" t="s">
        <v>752</v>
      </c>
      <c r="B27" s="23">
        <f>INDEX(District!K:K,MATCH($A27&amp;$A$5,District!$J:$J,0))</f>
        <v>0</v>
      </c>
      <c r="C27" s="23">
        <f>INDEX(District!L:L,MATCH($A27&amp;$A$5,District!$J:$J,0))</f>
        <v>0</v>
      </c>
      <c r="D27" s="23">
        <f>INDEX(District!M:M,MATCH($A27&amp;$A$5,District!$J:$J,0))</f>
        <v>0</v>
      </c>
      <c r="E27" s="23">
        <f>INDEX(District!N:N,MATCH($A27&amp;$A$5,District!$J:$J,0))</f>
        <v>0</v>
      </c>
      <c r="F27" s="23">
        <f>INDEX(District!O:O,MATCH($A27&amp;$A$5,District!$J:$J,0))</f>
        <v>9.8522167487684695E-3</v>
      </c>
      <c r="G27" s="23">
        <f>INDEX(District!P:P,MATCH($A27&amp;$A$5,District!$J:$J,0))</f>
        <v>0</v>
      </c>
      <c r="H27" s="23">
        <f>INDEX(District!Q:Q,MATCH($A27&amp;$A$5,District!$J:$J,0))</f>
        <v>0</v>
      </c>
      <c r="I27" s="23">
        <f>INDEX(District!R:R,MATCH($A27&amp;$A$5,District!$J:$J,0))</f>
        <v>0</v>
      </c>
      <c r="J27" s="23">
        <f>INDEX(District!S:S,MATCH($A27&amp;$A$5,District!$J:$J,0))</f>
        <v>0</v>
      </c>
      <c r="K27" s="23">
        <f>INDEX(District!T:T,MATCH($A27&amp;$A$5,District!$J:$J,0))</f>
        <v>0</v>
      </c>
      <c r="L27" s="23">
        <f>INDEX(District!U:U,MATCH($A27&amp;$A$5,District!$J:$J,0))</f>
        <v>0</v>
      </c>
      <c r="M27" s="23">
        <f>INDEX(District!V:V,MATCH($A27&amp;$A$5,District!$J:$J,0))</f>
        <v>6.4171122994652399E-2</v>
      </c>
      <c r="N27" s="23">
        <f>INDEX(District!W:W,MATCH($A27&amp;$A$5,District!$J:$J,0))</f>
        <v>5.4347826086956503E-3</v>
      </c>
      <c r="O27" s="23">
        <f>INDEX(District!X:X,MATCH($A27&amp;$A$5,District!$J:$J,0))</f>
        <v>0</v>
      </c>
      <c r="P27" s="23">
        <f>INDEX(District!Y:Y,MATCH($A27&amp;$A$5,District!$J:$J,0))</f>
        <v>1.11022302462516E-16</v>
      </c>
      <c r="Q27" s="23">
        <f>INDEX(District!Z:Z,MATCH($A27&amp;$A$5,District!$J:$J,0))</f>
        <v>0</v>
      </c>
      <c r="R27" s="23">
        <f>INDEX(District!AA:AA,MATCH($A27&amp;$A$5,District!$J:$J,0))</f>
        <v>0</v>
      </c>
      <c r="S27" s="23">
        <f>INDEX(District!AB:AB,MATCH($A27&amp;$A$5,District!$J:$J,0))</f>
        <v>1.11022302462516E-16</v>
      </c>
      <c r="T27" s="23">
        <f>INDEX(District!AC:AC,MATCH($A27&amp;$A$5,District!$J:$J,0))</f>
        <v>0</v>
      </c>
      <c r="U27" s="23">
        <f>INDEX(District!AD:AD,MATCH($A27&amp;$A$5,District!$J:$J,0))</f>
        <v>6.5359477124183E-3</v>
      </c>
      <c r="V27" s="23">
        <f>INDEX(District!AE:AE,MATCH($A27&amp;$A$5,District!$J:$J,0))</f>
        <v>4.2654028436019002E-2</v>
      </c>
      <c r="W27" s="23">
        <f>INDEX(District!AF:AF,MATCH($A27&amp;$A$5,District!$J:$J,0))</f>
        <v>1.11022302462516E-16</v>
      </c>
      <c r="X27" s="23">
        <f>INDEX(District!AG:AG,MATCH($A27&amp;$A$5,District!$J:$J,0))</f>
        <v>0</v>
      </c>
      <c r="Y27" s="23">
        <f>INDEX(District!AH:AH,MATCH($A27&amp;$A$5,District!$J:$J,0))</f>
        <v>0</v>
      </c>
    </row>
    <row r="28" spans="1:25" x14ac:dyDescent="0.3">
      <c r="A28" s="22" t="s">
        <v>753</v>
      </c>
      <c r="B28" s="23">
        <f>INDEX(District!K:K,MATCH($A28&amp;$A$5,District!$J:$J,0))</f>
        <v>0</v>
      </c>
      <c r="C28" s="23">
        <f>INDEX(District!L:L,MATCH($A28&amp;$A$5,District!$J:$J,0))</f>
        <v>0</v>
      </c>
      <c r="D28" s="23">
        <f>INDEX(District!M:M,MATCH($A28&amp;$A$5,District!$J:$J,0))</f>
        <v>0</v>
      </c>
      <c r="E28" s="23">
        <f>INDEX(District!N:N,MATCH($A28&amp;$A$5,District!$J:$J,0))</f>
        <v>0</v>
      </c>
      <c r="F28" s="23">
        <f>INDEX(District!O:O,MATCH($A28&amp;$A$5,District!$J:$J,0))</f>
        <v>0</v>
      </c>
      <c r="G28" s="23">
        <f>INDEX(District!P:P,MATCH($A28&amp;$A$5,District!$J:$J,0))</f>
        <v>0</v>
      </c>
      <c r="H28" s="23">
        <f>INDEX(District!Q:Q,MATCH($A28&amp;$A$5,District!$J:$J,0))</f>
        <v>0</v>
      </c>
      <c r="I28" s="23">
        <f>INDEX(District!R:R,MATCH($A28&amp;$A$5,District!$J:$J,0))</f>
        <v>0</v>
      </c>
      <c r="J28" s="23">
        <f>INDEX(District!S:S,MATCH($A28&amp;$A$5,District!$J:$J,0))</f>
        <v>0</v>
      </c>
      <c r="K28" s="23">
        <f>INDEX(District!T:T,MATCH($A28&amp;$A$5,District!$J:$J,0))</f>
        <v>0</v>
      </c>
      <c r="L28" s="23">
        <f>INDEX(District!U:U,MATCH($A28&amp;$A$5,District!$J:$J,0))</f>
        <v>0</v>
      </c>
      <c r="M28" s="23">
        <f>INDEX(District!V:V,MATCH($A28&amp;$A$5,District!$J:$J,0))</f>
        <v>0</v>
      </c>
      <c r="N28" s="23">
        <f>INDEX(District!W:W,MATCH($A28&amp;$A$5,District!$J:$J,0))</f>
        <v>0</v>
      </c>
      <c r="O28" s="23">
        <f>INDEX(District!X:X,MATCH($A28&amp;$A$5,District!$J:$J,0))</f>
        <v>0</v>
      </c>
      <c r="P28" s="23">
        <f>INDEX(District!Y:Y,MATCH($A28&amp;$A$5,District!$J:$J,0))</f>
        <v>1.11022302462516E-16</v>
      </c>
      <c r="Q28" s="23">
        <f>INDEX(District!Z:Z,MATCH($A28&amp;$A$5,District!$J:$J,0))</f>
        <v>0</v>
      </c>
      <c r="R28" s="23">
        <f>INDEX(District!AA:AA,MATCH($A28&amp;$A$5,District!$J:$J,0))</f>
        <v>0</v>
      </c>
      <c r="S28" s="23">
        <f>INDEX(District!AB:AB,MATCH($A28&amp;$A$5,District!$J:$J,0))</f>
        <v>1.11022302462516E-16</v>
      </c>
      <c r="T28" s="23">
        <f>INDEX(District!AC:AC,MATCH($A28&amp;$A$5,District!$J:$J,0))</f>
        <v>0</v>
      </c>
      <c r="U28" s="23">
        <f>INDEX(District!AD:AD,MATCH($A28&amp;$A$5,District!$J:$J,0))</f>
        <v>0</v>
      </c>
      <c r="V28" s="23">
        <f>INDEX(District!AE:AE,MATCH($A28&amp;$A$5,District!$J:$J,0))</f>
        <v>4.7393364928909904E-3</v>
      </c>
      <c r="W28" s="23">
        <f>INDEX(District!AF:AF,MATCH($A28&amp;$A$5,District!$J:$J,0))</f>
        <v>1.11022302462516E-16</v>
      </c>
      <c r="X28" s="23">
        <f>INDEX(District!AG:AG,MATCH($A28&amp;$A$5,District!$J:$J,0))</f>
        <v>0</v>
      </c>
      <c r="Y28" s="23">
        <f>INDEX(District!AH:AH,MATCH($A28&amp;$A$5,District!$J:$J,0))</f>
        <v>0</v>
      </c>
    </row>
    <row r="29" spans="1:25" x14ac:dyDescent="0.3">
      <c r="A29" s="22" t="s">
        <v>754</v>
      </c>
      <c r="B29" s="23">
        <f>INDEX(District!K:K,MATCH($A29&amp;$A$5,District!$J:$J,0))</f>
        <v>0</v>
      </c>
      <c r="C29" s="23">
        <f>INDEX(District!L:L,MATCH($A29&amp;$A$5,District!$J:$J,0))</f>
        <v>0</v>
      </c>
      <c r="D29" s="23">
        <f>INDEX(District!M:M,MATCH($A29&amp;$A$5,District!$J:$J,0))</f>
        <v>0</v>
      </c>
      <c r="E29" s="23">
        <f>INDEX(District!N:N,MATCH($A29&amp;$A$5,District!$J:$J,0))</f>
        <v>0</v>
      </c>
      <c r="F29" s="23">
        <f>INDEX(District!O:O,MATCH($A29&amp;$A$5,District!$J:$J,0))</f>
        <v>0</v>
      </c>
      <c r="G29" s="23">
        <f>INDEX(District!P:P,MATCH($A29&amp;$A$5,District!$J:$J,0))</f>
        <v>0</v>
      </c>
      <c r="H29" s="23">
        <f>INDEX(District!Q:Q,MATCH($A29&amp;$A$5,District!$J:$J,0))</f>
        <v>0</v>
      </c>
      <c r="I29" s="23">
        <f>INDEX(District!R:R,MATCH($A29&amp;$A$5,District!$J:$J,0))</f>
        <v>0</v>
      </c>
      <c r="J29" s="23">
        <f>INDEX(District!S:S,MATCH($A29&amp;$A$5,District!$J:$J,0))</f>
        <v>0</v>
      </c>
      <c r="K29" s="23">
        <f>INDEX(District!T:T,MATCH($A29&amp;$A$5,District!$J:$J,0))</f>
        <v>0</v>
      </c>
      <c r="L29" s="23">
        <f>INDEX(District!U:U,MATCH($A29&amp;$A$5,District!$J:$J,0))</f>
        <v>0</v>
      </c>
      <c r="M29" s="23">
        <f>INDEX(District!V:V,MATCH($A29&amp;$A$5,District!$J:$J,0))</f>
        <v>0</v>
      </c>
      <c r="N29" s="23">
        <f>INDEX(District!W:W,MATCH($A29&amp;$A$5,District!$J:$J,0))</f>
        <v>0</v>
      </c>
      <c r="O29" s="23">
        <f>INDEX(District!X:X,MATCH($A29&amp;$A$5,District!$J:$J,0))</f>
        <v>0</v>
      </c>
      <c r="P29" s="23">
        <f>INDEX(District!Y:Y,MATCH($A29&amp;$A$5,District!$J:$J,0))</f>
        <v>1.11022302462516E-16</v>
      </c>
      <c r="Q29" s="23">
        <f>INDEX(District!Z:Z,MATCH($A29&amp;$A$5,District!$J:$J,0))</f>
        <v>0</v>
      </c>
      <c r="R29" s="23">
        <f>INDEX(District!AA:AA,MATCH($A29&amp;$A$5,District!$J:$J,0))</f>
        <v>2.04081632653061E-2</v>
      </c>
      <c r="S29" s="23">
        <f>INDEX(District!AB:AB,MATCH($A29&amp;$A$5,District!$J:$J,0))</f>
        <v>1.11022302462516E-16</v>
      </c>
      <c r="T29" s="23">
        <f>INDEX(District!AC:AC,MATCH($A29&amp;$A$5,District!$J:$J,0))</f>
        <v>3.4042553191489397E-2</v>
      </c>
      <c r="U29" s="23">
        <f>INDEX(District!AD:AD,MATCH($A29&amp;$A$5,District!$J:$J,0))</f>
        <v>6.5359477124183E-3</v>
      </c>
      <c r="V29" s="23">
        <f>INDEX(District!AE:AE,MATCH($A29&amp;$A$5,District!$J:$J,0))</f>
        <v>1.11022302462516E-16</v>
      </c>
      <c r="W29" s="23">
        <f>INDEX(District!AF:AF,MATCH($A29&amp;$A$5,District!$J:$J,0))</f>
        <v>1.11022302462516E-16</v>
      </c>
      <c r="X29" s="23">
        <f>INDEX(District!AG:AG,MATCH($A29&amp;$A$5,District!$J:$J,0))</f>
        <v>0</v>
      </c>
      <c r="Y29" s="23">
        <f>INDEX(District!AH:AH,MATCH($A29&amp;$A$5,District!$J:$J,0))</f>
        <v>0</v>
      </c>
    </row>
    <row r="30" spans="1:25" x14ac:dyDescent="0.3">
      <c r="A30" s="22" t="s">
        <v>755</v>
      </c>
      <c r="B30" s="23">
        <f>INDEX(District!K:K,MATCH($A30&amp;$A$5,District!$J:$J,0))</f>
        <v>0</v>
      </c>
      <c r="C30" s="23">
        <f>INDEX(District!L:L,MATCH($A30&amp;$A$5,District!$J:$J,0))</f>
        <v>0</v>
      </c>
      <c r="D30" s="23">
        <f>INDEX(District!M:M,MATCH($A30&amp;$A$5,District!$J:$J,0))</f>
        <v>0</v>
      </c>
      <c r="E30" s="23">
        <f>INDEX(District!N:N,MATCH($A30&amp;$A$5,District!$J:$J,0))</f>
        <v>0</v>
      </c>
      <c r="F30" s="23">
        <f>INDEX(District!O:O,MATCH($A30&amp;$A$5,District!$J:$J,0))</f>
        <v>0</v>
      </c>
      <c r="G30" s="23">
        <f>INDEX(District!P:P,MATCH($A30&amp;$A$5,District!$J:$J,0))</f>
        <v>0</v>
      </c>
      <c r="H30" s="23">
        <f>INDEX(District!Q:Q,MATCH($A30&amp;$A$5,District!$J:$J,0))</f>
        <v>0</v>
      </c>
      <c r="I30" s="23">
        <f>INDEX(District!R:R,MATCH($A30&amp;$A$5,District!$J:$J,0))</f>
        <v>0</v>
      </c>
      <c r="J30" s="23">
        <f>INDEX(District!S:S,MATCH($A30&amp;$A$5,District!$J:$J,0))</f>
        <v>0</v>
      </c>
      <c r="K30" s="23">
        <f>INDEX(District!T:T,MATCH($A30&amp;$A$5,District!$J:$J,0))</f>
        <v>0</v>
      </c>
      <c r="L30" s="23">
        <f>INDEX(District!U:U,MATCH($A30&amp;$A$5,District!$J:$J,0))</f>
        <v>0</v>
      </c>
      <c r="M30" s="23">
        <f>INDEX(District!V:V,MATCH($A30&amp;$A$5,District!$J:$J,0))</f>
        <v>0</v>
      </c>
      <c r="N30" s="23">
        <f>INDEX(District!W:W,MATCH($A30&amp;$A$5,District!$J:$J,0))</f>
        <v>0</v>
      </c>
      <c r="O30" s="23">
        <f>INDEX(District!X:X,MATCH($A30&amp;$A$5,District!$J:$J,0))</f>
        <v>0</v>
      </c>
      <c r="P30" s="23">
        <f>INDEX(District!Y:Y,MATCH($A30&amp;$A$5,District!$J:$J,0))</f>
        <v>2.1126760563380299E-2</v>
      </c>
      <c r="Q30" s="23">
        <f>INDEX(District!Z:Z,MATCH($A30&amp;$A$5,District!$J:$J,0))</f>
        <v>0</v>
      </c>
      <c r="R30" s="23">
        <f>INDEX(District!AA:AA,MATCH($A30&amp;$A$5,District!$J:$J,0))</f>
        <v>2.04081632653061E-2</v>
      </c>
      <c r="S30" s="23">
        <f>INDEX(District!AB:AB,MATCH($A30&amp;$A$5,District!$J:$J,0))</f>
        <v>1.11022302462516E-16</v>
      </c>
      <c r="T30" s="23">
        <f>INDEX(District!AC:AC,MATCH($A30&amp;$A$5,District!$J:$J,0))</f>
        <v>2.1276595744680899E-2</v>
      </c>
      <c r="U30" s="23">
        <f>INDEX(District!AD:AD,MATCH($A30&amp;$A$5,District!$J:$J,0))</f>
        <v>2.61437908496732E-2</v>
      </c>
      <c r="V30" s="23">
        <f>INDEX(District!AE:AE,MATCH($A30&amp;$A$5,District!$J:$J,0))</f>
        <v>1.11022302462516E-16</v>
      </c>
      <c r="W30" s="23">
        <f>INDEX(District!AF:AF,MATCH($A30&amp;$A$5,District!$J:$J,0))</f>
        <v>1.11022302462516E-16</v>
      </c>
      <c r="X30" s="23">
        <f>INDEX(District!AG:AG,MATCH($A30&amp;$A$5,District!$J:$J,0))</f>
        <v>0</v>
      </c>
      <c r="Y30" s="23">
        <f>INDEX(District!AH:AH,MATCH($A30&amp;$A$5,District!$J:$J,0))</f>
        <v>0</v>
      </c>
    </row>
    <row r="31" spans="1:25" x14ac:dyDescent="0.3">
      <c r="A31" s="22" t="s">
        <v>756</v>
      </c>
      <c r="B31" s="23">
        <f>INDEX(District!K:K,MATCH($A31&amp;$A$5,District!$J:$J,0))</f>
        <v>6.6225165562913899E-3</v>
      </c>
      <c r="C31" s="23">
        <f>INDEX(District!L:L,MATCH($A31&amp;$A$5,District!$J:$J,0))</f>
        <v>0</v>
      </c>
      <c r="D31" s="23">
        <f>INDEX(District!M:M,MATCH($A31&amp;$A$5,District!$J:$J,0))</f>
        <v>0</v>
      </c>
      <c r="E31" s="23">
        <f>INDEX(District!N:N,MATCH($A31&amp;$A$5,District!$J:$J,0))</f>
        <v>0</v>
      </c>
      <c r="F31" s="23">
        <f>INDEX(District!O:O,MATCH($A31&amp;$A$5,District!$J:$J,0))</f>
        <v>0</v>
      </c>
      <c r="G31" s="23">
        <f>INDEX(District!P:P,MATCH($A31&amp;$A$5,District!$J:$J,0))</f>
        <v>0</v>
      </c>
      <c r="H31" s="23">
        <f>INDEX(District!Q:Q,MATCH($A31&amp;$A$5,District!$J:$J,0))</f>
        <v>0</v>
      </c>
      <c r="I31" s="23">
        <f>INDEX(District!R:R,MATCH($A31&amp;$A$5,District!$J:$J,0))</f>
        <v>0</v>
      </c>
      <c r="J31" s="23">
        <f>INDEX(District!S:S,MATCH($A31&amp;$A$5,District!$J:$J,0))</f>
        <v>0</v>
      </c>
      <c r="K31" s="23">
        <f>INDEX(District!T:T,MATCH($A31&amp;$A$5,District!$J:$J,0))</f>
        <v>0</v>
      </c>
      <c r="L31" s="23">
        <f>INDEX(District!U:U,MATCH($A31&amp;$A$5,District!$J:$J,0))</f>
        <v>0</v>
      </c>
      <c r="M31" s="23">
        <f>INDEX(District!V:V,MATCH($A31&amp;$A$5,District!$J:$J,0))</f>
        <v>0</v>
      </c>
      <c r="N31" s="23">
        <f>INDEX(District!W:W,MATCH($A31&amp;$A$5,District!$J:$J,0))</f>
        <v>0</v>
      </c>
      <c r="O31" s="23">
        <f>INDEX(District!X:X,MATCH($A31&amp;$A$5,District!$J:$J,0))</f>
        <v>0</v>
      </c>
      <c r="P31" s="23">
        <f>INDEX(District!Y:Y,MATCH($A31&amp;$A$5,District!$J:$J,0))</f>
        <v>1.11022302462516E-16</v>
      </c>
      <c r="Q31" s="23">
        <f>INDEX(District!Z:Z,MATCH($A31&amp;$A$5,District!$J:$J,0))</f>
        <v>0</v>
      </c>
      <c r="R31" s="23">
        <f>INDEX(District!AA:AA,MATCH($A31&amp;$A$5,District!$J:$J,0))</f>
        <v>0</v>
      </c>
      <c r="S31" s="23">
        <f>INDEX(District!AB:AB,MATCH($A31&amp;$A$5,District!$J:$J,0))</f>
        <v>1.11022302462516E-16</v>
      </c>
      <c r="T31" s="23">
        <f>INDEX(District!AC:AC,MATCH($A31&amp;$A$5,District!$J:$J,0))</f>
        <v>0</v>
      </c>
      <c r="U31" s="23">
        <f>INDEX(District!AD:AD,MATCH($A31&amp;$A$5,District!$J:$J,0))</f>
        <v>0</v>
      </c>
      <c r="V31" s="23">
        <f>INDEX(District!AE:AE,MATCH($A31&amp;$A$5,District!$J:$J,0))</f>
        <v>1.11022302462516E-16</v>
      </c>
      <c r="W31" s="23">
        <f>INDEX(District!AF:AF,MATCH($A31&amp;$A$5,District!$J:$J,0))</f>
        <v>6.4516129032258099E-3</v>
      </c>
      <c r="X31" s="23">
        <f>INDEX(District!AG:AG,MATCH($A31&amp;$A$5,District!$J:$J,0))</f>
        <v>0</v>
      </c>
      <c r="Y31" s="23">
        <f>INDEX(District!AH:AH,MATCH($A31&amp;$A$5,District!$J:$J,0))</f>
        <v>1.6304347826087001E-2</v>
      </c>
    </row>
    <row r="32" spans="1:25" x14ac:dyDescent="0.3">
      <c r="A32" s="22" t="s">
        <v>757</v>
      </c>
      <c r="B32" s="23">
        <f>INDEX(District!K:K,MATCH($A32&amp;$A$5,District!$J:$J,0))</f>
        <v>6.6225165562913899E-3</v>
      </c>
      <c r="C32" s="23">
        <f>INDEX(District!L:L,MATCH($A32&amp;$A$5,District!$J:$J,0))</f>
        <v>0</v>
      </c>
      <c r="D32" s="23">
        <f>INDEX(District!M:M,MATCH($A32&amp;$A$5,District!$J:$J,0))</f>
        <v>0</v>
      </c>
      <c r="E32" s="23">
        <f>INDEX(District!N:N,MATCH($A32&amp;$A$5,District!$J:$J,0))</f>
        <v>0</v>
      </c>
      <c r="F32" s="23">
        <f>INDEX(District!O:O,MATCH($A32&amp;$A$5,District!$J:$J,0))</f>
        <v>0</v>
      </c>
      <c r="G32" s="23">
        <f>INDEX(District!P:P,MATCH($A32&amp;$A$5,District!$J:$J,0))</f>
        <v>0</v>
      </c>
      <c r="H32" s="23">
        <f>INDEX(District!Q:Q,MATCH($A32&amp;$A$5,District!$J:$J,0))</f>
        <v>6.7567567567567597E-3</v>
      </c>
      <c r="I32" s="23">
        <f>INDEX(District!R:R,MATCH($A32&amp;$A$5,District!$J:$J,0))</f>
        <v>0</v>
      </c>
      <c r="J32" s="23">
        <f>INDEX(District!S:S,MATCH($A32&amp;$A$5,District!$J:$J,0))</f>
        <v>0</v>
      </c>
      <c r="K32" s="23">
        <f>INDEX(District!T:T,MATCH($A32&amp;$A$5,District!$J:$J,0))</f>
        <v>0</v>
      </c>
      <c r="L32" s="23">
        <f>INDEX(District!U:U,MATCH($A32&amp;$A$5,District!$J:$J,0))</f>
        <v>0</v>
      </c>
      <c r="M32" s="23">
        <f>INDEX(District!V:V,MATCH($A32&amp;$A$5,District!$J:$J,0))</f>
        <v>0</v>
      </c>
      <c r="N32" s="23">
        <f>INDEX(District!W:W,MATCH($A32&amp;$A$5,District!$J:$J,0))</f>
        <v>0</v>
      </c>
      <c r="O32" s="23">
        <f>INDEX(District!X:X,MATCH($A32&amp;$A$5,District!$J:$J,0))</f>
        <v>0</v>
      </c>
      <c r="P32" s="23">
        <f>INDEX(District!Y:Y,MATCH($A32&amp;$A$5,District!$J:$J,0))</f>
        <v>1.11022302462516E-16</v>
      </c>
      <c r="Q32" s="23">
        <f>INDEX(District!Z:Z,MATCH($A32&amp;$A$5,District!$J:$J,0))</f>
        <v>0</v>
      </c>
      <c r="R32" s="23">
        <f>INDEX(District!AA:AA,MATCH($A32&amp;$A$5,District!$J:$J,0))</f>
        <v>0</v>
      </c>
      <c r="S32" s="23">
        <f>INDEX(District!AB:AB,MATCH($A32&amp;$A$5,District!$J:$J,0))</f>
        <v>1.11022302462516E-16</v>
      </c>
      <c r="T32" s="23">
        <f>INDEX(District!AC:AC,MATCH($A32&amp;$A$5,District!$J:$J,0))</f>
        <v>4.2553191489361703E-3</v>
      </c>
      <c r="U32" s="23">
        <f>INDEX(District!AD:AD,MATCH($A32&amp;$A$5,District!$J:$J,0))</f>
        <v>6.5359477124183E-3</v>
      </c>
      <c r="V32" s="23">
        <f>INDEX(District!AE:AE,MATCH($A32&amp;$A$5,District!$J:$J,0))</f>
        <v>1.11022302462516E-16</v>
      </c>
      <c r="W32" s="23">
        <f>INDEX(District!AF:AF,MATCH($A32&amp;$A$5,District!$J:$J,0))</f>
        <v>1.11022302462516E-16</v>
      </c>
      <c r="X32" s="23">
        <f>INDEX(District!AG:AG,MATCH($A32&amp;$A$5,District!$J:$J,0))</f>
        <v>0</v>
      </c>
      <c r="Y32" s="23">
        <f>INDEX(District!AH:AH,MATCH($A32&amp;$A$5,District!$J:$J,0))</f>
        <v>0</v>
      </c>
    </row>
    <row r="33" spans="1:25" x14ac:dyDescent="0.3">
      <c r="A33" s="22" t="s">
        <v>758</v>
      </c>
      <c r="B33" s="23">
        <f>INDEX(District!K:K,MATCH($A33&amp;$A$5,District!$J:$J,0))</f>
        <v>0</v>
      </c>
      <c r="C33" s="23">
        <f>INDEX(District!L:L,MATCH($A33&amp;$A$5,District!$J:$J,0))</f>
        <v>0</v>
      </c>
      <c r="D33" s="23">
        <f>INDEX(District!M:M,MATCH($A33&amp;$A$5,District!$J:$J,0))</f>
        <v>0</v>
      </c>
      <c r="E33" s="23">
        <f>INDEX(District!N:N,MATCH($A33&amp;$A$5,District!$J:$J,0))</f>
        <v>0</v>
      </c>
      <c r="F33" s="23">
        <f>INDEX(District!O:O,MATCH($A33&amp;$A$5,District!$J:$J,0))</f>
        <v>0</v>
      </c>
      <c r="G33" s="23">
        <f>INDEX(District!P:P,MATCH($A33&amp;$A$5,District!$J:$J,0))</f>
        <v>0</v>
      </c>
      <c r="H33" s="23">
        <f>INDEX(District!Q:Q,MATCH($A33&amp;$A$5,District!$J:$J,0))</f>
        <v>6.7567567567567597E-3</v>
      </c>
      <c r="I33" s="23">
        <f>INDEX(District!R:R,MATCH($A33&amp;$A$5,District!$J:$J,0))</f>
        <v>0</v>
      </c>
      <c r="J33" s="23">
        <f>INDEX(District!S:S,MATCH($A33&amp;$A$5,District!$J:$J,0))</f>
        <v>0</v>
      </c>
      <c r="K33" s="23">
        <f>INDEX(District!T:T,MATCH($A33&amp;$A$5,District!$J:$J,0))</f>
        <v>0</v>
      </c>
      <c r="L33" s="23">
        <f>INDEX(District!U:U,MATCH($A33&amp;$A$5,District!$J:$J,0))</f>
        <v>0</v>
      </c>
      <c r="M33" s="23">
        <f>INDEX(District!V:V,MATCH($A33&amp;$A$5,District!$J:$J,0))</f>
        <v>5.3475935828877002E-3</v>
      </c>
      <c r="N33" s="23">
        <f>INDEX(District!W:W,MATCH($A33&amp;$A$5,District!$J:$J,0))</f>
        <v>0</v>
      </c>
      <c r="O33" s="23">
        <f>INDEX(District!X:X,MATCH($A33&amp;$A$5,District!$J:$J,0))</f>
        <v>0</v>
      </c>
      <c r="P33" s="23">
        <f>INDEX(District!Y:Y,MATCH($A33&amp;$A$5,District!$J:$J,0))</f>
        <v>1.4084507042253501E-2</v>
      </c>
      <c r="Q33" s="23">
        <f>INDEX(District!Z:Z,MATCH($A33&amp;$A$5,District!$J:$J,0))</f>
        <v>0</v>
      </c>
      <c r="R33" s="23">
        <f>INDEX(District!AA:AA,MATCH($A33&amp;$A$5,District!$J:$J,0))</f>
        <v>0</v>
      </c>
      <c r="S33" s="23">
        <f>INDEX(District!AB:AB,MATCH($A33&amp;$A$5,District!$J:$J,0))</f>
        <v>6.7567567567567597E-3</v>
      </c>
      <c r="T33" s="23">
        <f>INDEX(District!AC:AC,MATCH($A33&amp;$A$5,District!$J:$J,0))</f>
        <v>4.2553191489361703E-3</v>
      </c>
      <c r="U33" s="23">
        <f>INDEX(District!AD:AD,MATCH($A33&amp;$A$5,District!$J:$J,0))</f>
        <v>0</v>
      </c>
      <c r="V33" s="23">
        <f>INDEX(District!AE:AE,MATCH($A33&amp;$A$5,District!$J:$J,0))</f>
        <v>1.11022302462516E-16</v>
      </c>
      <c r="W33" s="23">
        <f>INDEX(District!AF:AF,MATCH($A33&amp;$A$5,District!$J:$J,0))</f>
        <v>1.11022302462516E-16</v>
      </c>
      <c r="X33" s="23">
        <f>INDEX(District!AG:AG,MATCH($A33&amp;$A$5,District!$J:$J,0))</f>
        <v>0</v>
      </c>
      <c r="Y33" s="23">
        <f>INDEX(District!AH:AH,MATCH($A33&amp;$A$5,District!$J:$J,0))</f>
        <v>0</v>
      </c>
    </row>
    <row r="34" spans="1:25" x14ac:dyDescent="0.3">
      <c r="A34" s="22" t="s">
        <v>759</v>
      </c>
      <c r="B34" s="23">
        <f>INDEX(District!K:K,MATCH($A34&amp;$A$5,District!$J:$J,0))</f>
        <v>6.6225165562913899E-3</v>
      </c>
      <c r="C34" s="23">
        <f>INDEX(District!L:L,MATCH($A34&amp;$A$5,District!$J:$J,0))</f>
        <v>0</v>
      </c>
      <c r="D34" s="23">
        <f>INDEX(District!M:M,MATCH($A34&amp;$A$5,District!$J:$J,0))</f>
        <v>0</v>
      </c>
      <c r="E34" s="23">
        <f>INDEX(District!N:N,MATCH($A34&amp;$A$5,District!$J:$J,0))</f>
        <v>0</v>
      </c>
      <c r="F34" s="23">
        <f>INDEX(District!O:O,MATCH($A34&amp;$A$5,District!$J:$J,0))</f>
        <v>0</v>
      </c>
      <c r="G34" s="23">
        <f>INDEX(District!P:P,MATCH($A34&amp;$A$5,District!$J:$J,0))</f>
        <v>0</v>
      </c>
      <c r="H34" s="23">
        <f>INDEX(District!Q:Q,MATCH($A34&amp;$A$5,District!$J:$J,0))</f>
        <v>0</v>
      </c>
      <c r="I34" s="23">
        <f>INDEX(District!R:R,MATCH($A34&amp;$A$5,District!$J:$J,0))</f>
        <v>0</v>
      </c>
      <c r="J34" s="23">
        <f>INDEX(District!S:S,MATCH($A34&amp;$A$5,District!$J:$J,0))</f>
        <v>0</v>
      </c>
      <c r="K34" s="23">
        <f>INDEX(District!T:T,MATCH($A34&amp;$A$5,District!$J:$J,0))</f>
        <v>0</v>
      </c>
      <c r="L34" s="23">
        <f>INDEX(District!U:U,MATCH($A34&amp;$A$5,District!$J:$J,0))</f>
        <v>0</v>
      </c>
      <c r="M34" s="23">
        <f>INDEX(District!V:V,MATCH($A34&amp;$A$5,District!$J:$J,0))</f>
        <v>0</v>
      </c>
      <c r="N34" s="23">
        <f>INDEX(District!W:W,MATCH($A34&amp;$A$5,District!$J:$J,0))</f>
        <v>0</v>
      </c>
      <c r="O34" s="23">
        <f>INDEX(District!X:X,MATCH($A34&amp;$A$5,District!$J:$J,0))</f>
        <v>0</v>
      </c>
      <c r="P34" s="23">
        <f>INDEX(District!Y:Y,MATCH($A34&amp;$A$5,District!$J:$J,0))</f>
        <v>1.11022302462516E-16</v>
      </c>
      <c r="Q34" s="23">
        <f>INDEX(District!Z:Z,MATCH($A34&amp;$A$5,District!$J:$J,0))</f>
        <v>0</v>
      </c>
      <c r="R34" s="23">
        <f>INDEX(District!AA:AA,MATCH($A34&amp;$A$5,District!$J:$J,0))</f>
        <v>0</v>
      </c>
      <c r="S34" s="23">
        <f>INDEX(District!AB:AB,MATCH($A34&amp;$A$5,District!$J:$J,0))</f>
        <v>1.11022302462516E-16</v>
      </c>
      <c r="T34" s="23">
        <f>INDEX(District!AC:AC,MATCH($A34&amp;$A$5,District!$J:$J,0))</f>
        <v>0</v>
      </c>
      <c r="U34" s="23">
        <f>INDEX(District!AD:AD,MATCH($A34&amp;$A$5,District!$J:$J,0))</f>
        <v>0</v>
      </c>
      <c r="V34" s="23">
        <f>INDEX(District!AE:AE,MATCH($A34&amp;$A$5,District!$J:$J,0))</f>
        <v>1.11022302462516E-16</v>
      </c>
      <c r="W34" s="23">
        <f>INDEX(District!AF:AF,MATCH($A34&amp;$A$5,District!$J:$J,0))</f>
        <v>1.11022302462516E-16</v>
      </c>
      <c r="X34" s="23">
        <f>INDEX(District!AG:AG,MATCH($A34&amp;$A$5,District!$J:$J,0))</f>
        <v>0</v>
      </c>
      <c r="Y34" s="23">
        <f>INDEX(District!AH:AH,MATCH($A34&amp;$A$5,District!$J:$J,0))</f>
        <v>0</v>
      </c>
    </row>
    <row r="35" spans="1:25" x14ac:dyDescent="0.3">
      <c r="A35" s="22" t="s">
        <v>760</v>
      </c>
      <c r="B35" s="23">
        <f>INDEX(District!K:K,MATCH($A35&amp;$A$5,District!$J:$J,0))</f>
        <v>0</v>
      </c>
      <c r="C35" s="23">
        <f>INDEX(District!L:L,MATCH($A35&amp;$A$5,District!$J:$J,0))</f>
        <v>0</v>
      </c>
      <c r="D35" s="23">
        <f>INDEX(District!M:M,MATCH($A35&amp;$A$5,District!$J:$J,0))</f>
        <v>0</v>
      </c>
      <c r="E35" s="23">
        <f>INDEX(District!N:N,MATCH($A35&amp;$A$5,District!$J:$J,0))</f>
        <v>0</v>
      </c>
      <c r="F35" s="23">
        <f>INDEX(District!O:O,MATCH($A35&amp;$A$5,District!$J:$J,0))</f>
        <v>0</v>
      </c>
      <c r="G35" s="23">
        <f>INDEX(District!P:P,MATCH($A35&amp;$A$5,District!$J:$J,0))</f>
        <v>6.6445182724252502E-3</v>
      </c>
      <c r="H35" s="23">
        <f>INDEX(District!Q:Q,MATCH($A35&amp;$A$5,District!$J:$J,0))</f>
        <v>0</v>
      </c>
      <c r="I35" s="23">
        <f>INDEX(District!R:R,MATCH($A35&amp;$A$5,District!$J:$J,0))</f>
        <v>0</v>
      </c>
      <c r="J35" s="23">
        <f>INDEX(District!S:S,MATCH($A35&amp;$A$5,District!$J:$J,0))</f>
        <v>0</v>
      </c>
      <c r="K35" s="23">
        <f>INDEX(District!T:T,MATCH($A35&amp;$A$5,District!$J:$J,0))</f>
        <v>0</v>
      </c>
      <c r="L35" s="23">
        <f>INDEX(District!U:U,MATCH($A35&amp;$A$5,District!$J:$J,0))</f>
        <v>0</v>
      </c>
      <c r="M35" s="23">
        <f>INDEX(District!V:V,MATCH($A35&amp;$A$5,District!$J:$J,0))</f>
        <v>0</v>
      </c>
      <c r="N35" s="23">
        <f>INDEX(District!W:W,MATCH($A35&amp;$A$5,District!$J:$J,0))</f>
        <v>0</v>
      </c>
      <c r="O35" s="23">
        <f>INDEX(District!X:X,MATCH($A35&amp;$A$5,District!$J:$J,0))</f>
        <v>0</v>
      </c>
      <c r="P35" s="23">
        <f>INDEX(District!Y:Y,MATCH($A35&amp;$A$5,District!$J:$J,0))</f>
        <v>1.11022302462516E-16</v>
      </c>
      <c r="Q35" s="23">
        <f>INDEX(District!Z:Z,MATCH($A35&amp;$A$5,District!$J:$J,0))</f>
        <v>0</v>
      </c>
      <c r="R35" s="23">
        <f>INDEX(District!AA:AA,MATCH($A35&amp;$A$5,District!$J:$J,0))</f>
        <v>0</v>
      </c>
      <c r="S35" s="23">
        <f>INDEX(District!AB:AB,MATCH($A35&amp;$A$5,District!$J:$J,0))</f>
        <v>1.11022302462516E-16</v>
      </c>
      <c r="T35" s="23">
        <f>INDEX(District!AC:AC,MATCH($A35&amp;$A$5,District!$J:$J,0))</f>
        <v>0</v>
      </c>
      <c r="U35" s="23">
        <f>INDEX(District!AD:AD,MATCH($A35&amp;$A$5,District!$J:$J,0))</f>
        <v>6.5359477124183E-3</v>
      </c>
      <c r="V35" s="23">
        <f>INDEX(District!AE:AE,MATCH($A35&amp;$A$5,District!$J:$J,0))</f>
        <v>1.11022302462516E-16</v>
      </c>
      <c r="W35" s="23">
        <f>INDEX(District!AF:AF,MATCH($A35&amp;$A$5,District!$J:$J,0))</f>
        <v>1.11022302462516E-16</v>
      </c>
      <c r="X35" s="23">
        <f>INDEX(District!AG:AG,MATCH($A35&amp;$A$5,District!$J:$J,0))</f>
        <v>0</v>
      </c>
      <c r="Y35" s="23">
        <f>INDEX(District!AH:AH,MATCH($A35&amp;$A$5,District!$J:$J,0))</f>
        <v>0</v>
      </c>
    </row>
    <row r="36" spans="1:25" x14ac:dyDescent="0.3">
      <c r="A36" s="22" t="s">
        <v>761</v>
      </c>
      <c r="B36" s="23">
        <f>INDEX(District!K:K,MATCH($A36&amp;$A$5,District!$J:$J,0))</f>
        <v>1.9867549668874201E-2</v>
      </c>
      <c r="C36" s="23">
        <f>INDEX(District!L:L,MATCH($A36&amp;$A$5,District!$J:$J,0))</f>
        <v>3.5294117647058802E-2</v>
      </c>
      <c r="D36" s="23">
        <f>INDEX(District!M:M,MATCH($A36&amp;$A$5,District!$J:$J,0))</f>
        <v>0</v>
      </c>
      <c r="E36" s="23">
        <f>INDEX(District!N:N,MATCH($A36&amp;$A$5,District!$J:$J,0))</f>
        <v>7.3529411764705899E-3</v>
      </c>
      <c r="F36" s="23">
        <f>INDEX(District!O:O,MATCH($A36&amp;$A$5,District!$J:$J,0))</f>
        <v>4.92610837438424E-3</v>
      </c>
      <c r="G36" s="23">
        <f>INDEX(District!P:P,MATCH($A36&amp;$A$5,District!$J:$J,0))</f>
        <v>1.32890365448505E-2</v>
      </c>
      <c r="H36" s="23">
        <f>INDEX(District!Q:Q,MATCH($A36&amp;$A$5,District!$J:$J,0))</f>
        <v>3.37837837837838E-2</v>
      </c>
      <c r="I36" s="23">
        <f>INDEX(District!R:R,MATCH($A36&amp;$A$5,District!$J:$J,0))</f>
        <v>0</v>
      </c>
      <c r="J36" s="23">
        <f>INDEX(District!S:S,MATCH($A36&amp;$A$5,District!$J:$J,0))</f>
        <v>0</v>
      </c>
      <c r="K36" s="23">
        <f>INDEX(District!T:T,MATCH($A36&amp;$A$5,District!$J:$J,0))</f>
        <v>6.4935064935064896E-3</v>
      </c>
      <c r="L36" s="23">
        <f>INDEX(District!U:U,MATCH($A36&amp;$A$5,District!$J:$J,0))</f>
        <v>2.7586206896551699E-2</v>
      </c>
      <c r="M36" s="23">
        <f>INDEX(District!V:V,MATCH($A36&amp;$A$5,District!$J:$J,0))</f>
        <v>1.06951871657754E-2</v>
      </c>
      <c r="N36" s="23">
        <f>INDEX(District!W:W,MATCH($A36&amp;$A$5,District!$J:$J,0))</f>
        <v>0</v>
      </c>
      <c r="O36" s="23">
        <f>INDEX(District!X:X,MATCH($A36&amp;$A$5,District!$J:$J,0))</f>
        <v>1.25786163522013E-2</v>
      </c>
      <c r="P36" s="23">
        <f>INDEX(District!Y:Y,MATCH($A36&amp;$A$5,District!$J:$J,0))</f>
        <v>1.11022302462516E-16</v>
      </c>
      <c r="Q36" s="23">
        <f>INDEX(District!Z:Z,MATCH($A36&amp;$A$5,District!$J:$J,0))</f>
        <v>1.9867549668874201E-2</v>
      </c>
      <c r="R36" s="23">
        <f>INDEX(District!AA:AA,MATCH($A36&amp;$A$5,District!$J:$J,0))</f>
        <v>0</v>
      </c>
      <c r="S36" s="23">
        <f>INDEX(District!AB:AB,MATCH($A36&amp;$A$5,District!$J:$J,0))</f>
        <v>6.7567567567567597E-3</v>
      </c>
      <c r="T36" s="23">
        <f>INDEX(District!AC:AC,MATCH($A36&amp;$A$5,District!$J:$J,0))</f>
        <v>1.27659574468085E-2</v>
      </c>
      <c r="U36" s="23">
        <f>INDEX(District!AD:AD,MATCH($A36&amp;$A$5,District!$J:$J,0))</f>
        <v>3.2679738562091498E-2</v>
      </c>
      <c r="V36" s="23">
        <f>INDEX(District!AE:AE,MATCH($A36&amp;$A$5,District!$J:$J,0))</f>
        <v>4.7393364928909904E-3</v>
      </c>
      <c r="W36" s="23">
        <f>INDEX(District!AF:AF,MATCH($A36&amp;$A$5,District!$J:$J,0))</f>
        <v>1.9354838709677399E-2</v>
      </c>
      <c r="X36" s="23">
        <f>INDEX(District!AG:AG,MATCH($A36&amp;$A$5,District!$J:$J,0))</f>
        <v>1.4285714285714299E-2</v>
      </c>
      <c r="Y36" s="23">
        <f>INDEX(District!AH:AH,MATCH($A36&amp;$A$5,District!$J:$J,0))</f>
        <v>5.4347826086956503E-3</v>
      </c>
    </row>
    <row r="37" spans="1:25" x14ac:dyDescent="0.3">
      <c r="A37" s="22" t="s">
        <v>678</v>
      </c>
      <c r="B37" s="23">
        <f>INDEX(District!K:K,MATCH($A37&amp;$A$5,District!$J:$J,0))</f>
        <v>1.9867549668874201E-2</v>
      </c>
      <c r="C37" s="23">
        <f>INDEX(District!L:L,MATCH($A37&amp;$A$5,District!$J:$J,0))</f>
        <v>0</v>
      </c>
      <c r="D37" s="23">
        <f>INDEX(District!M:M,MATCH($A37&amp;$A$5,District!$J:$J,0))</f>
        <v>0</v>
      </c>
      <c r="E37" s="23">
        <f>INDEX(District!N:N,MATCH($A37&amp;$A$5,District!$J:$J,0))</f>
        <v>0</v>
      </c>
      <c r="F37" s="23">
        <f>INDEX(District!O:O,MATCH($A37&amp;$A$5,District!$J:$J,0))</f>
        <v>0</v>
      </c>
      <c r="G37" s="23">
        <f>INDEX(District!P:P,MATCH($A37&amp;$A$5,District!$J:$J,0))</f>
        <v>0</v>
      </c>
      <c r="H37" s="23">
        <f>INDEX(District!Q:Q,MATCH($A37&amp;$A$5,District!$J:$J,0))</f>
        <v>0</v>
      </c>
      <c r="I37" s="23">
        <f>INDEX(District!R:R,MATCH($A37&amp;$A$5,District!$J:$J,0))</f>
        <v>0</v>
      </c>
      <c r="J37" s="23">
        <f>INDEX(District!S:S,MATCH($A37&amp;$A$5,District!$J:$J,0))</f>
        <v>0</v>
      </c>
      <c r="K37" s="23">
        <f>INDEX(District!T:T,MATCH($A37&amp;$A$5,District!$J:$J,0))</f>
        <v>6.4935064935064896E-3</v>
      </c>
      <c r="L37" s="23">
        <f>INDEX(District!U:U,MATCH($A37&amp;$A$5,District!$J:$J,0))</f>
        <v>0</v>
      </c>
      <c r="M37" s="23">
        <f>INDEX(District!V:V,MATCH($A37&amp;$A$5,District!$J:$J,0))</f>
        <v>0</v>
      </c>
      <c r="N37" s="23">
        <f>INDEX(District!W:W,MATCH($A37&amp;$A$5,District!$J:$J,0))</f>
        <v>5.4347826086956503E-3</v>
      </c>
      <c r="O37" s="23">
        <f>INDEX(District!X:X,MATCH($A37&amp;$A$5,District!$J:$J,0))</f>
        <v>0</v>
      </c>
      <c r="P37" s="23">
        <f>INDEX(District!Y:Y,MATCH($A37&amp;$A$5,District!$J:$J,0))</f>
        <v>1.11022302462516E-16</v>
      </c>
      <c r="Q37" s="23">
        <f>INDEX(District!Z:Z,MATCH($A37&amp;$A$5,District!$J:$J,0))</f>
        <v>0</v>
      </c>
      <c r="R37" s="23">
        <f>INDEX(District!AA:AA,MATCH($A37&amp;$A$5,District!$J:$J,0))</f>
        <v>0</v>
      </c>
      <c r="S37" s="23">
        <f>INDEX(District!AB:AB,MATCH($A37&amp;$A$5,District!$J:$J,0))</f>
        <v>1.11022302462516E-16</v>
      </c>
      <c r="T37" s="23">
        <f>INDEX(District!AC:AC,MATCH($A37&amp;$A$5,District!$J:$J,0))</f>
        <v>0</v>
      </c>
      <c r="U37" s="23">
        <f>INDEX(District!AD:AD,MATCH($A37&amp;$A$5,District!$J:$J,0))</f>
        <v>0</v>
      </c>
      <c r="V37" s="23">
        <f>INDEX(District!AE:AE,MATCH($A37&amp;$A$5,District!$J:$J,0))</f>
        <v>4.7393364928909904E-3</v>
      </c>
      <c r="W37" s="23">
        <f>INDEX(District!AF:AF,MATCH($A37&amp;$A$5,District!$J:$J,0))</f>
        <v>1.11022302462516E-16</v>
      </c>
      <c r="X37" s="23">
        <f>INDEX(District!AG:AG,MATCH($A37&amp;$A$5,District!$J:$J,0))</f>
        <v>0</v>
      </c>
      <c r="Y37" s="23">
        <f>INDEX(District!AH:AH,MATCH($A37&amp;$A$5,District!$J:$J,0))</f>
        <v>0</v>
      </c>
    </row>
    <row r="40" spans="1:25" x14ac:dyDescent="0.3">
      <c r="A40" s="69" t="s">
        <v>149</v>
      </c>
    </row>
    <row r="41" spans="1:25" x14ac:dyDescent="0.3">
      <c r="A41" s="75" t="s">
        <v>765</v>
      </c>
    </row>
    <row r="42" spans="1:25" x14ac:dyDescent="0.3">
      <c r="A42" s="71" t="s">
        <v>509</v>
      </c>
    </row>
    <row r="43" spans="1:25" x14ac:dyDescent="0.3">
      <c r="A43" s="67"/>
      <c r="B43" s="67"/>
      <c r="C43" s="67"/>
      <c r="D43" s="67"/>
      <c r="E43" s="67"/>
      <c r="F43" s="67"/>
      <c r="G43" s="67"/>
      <c r="H43" s="67"/>
      <c r="I43" s="67"/>
      <c r="J43" s="67"/>
      <c r="K43" s="67"/>
      <c r="L43" s="67"/>
      <c r="M43" s="67"/>
      <c r="N43" s="67"/>
      <c r="O43" s="67"/>
      <c r="P43" s="67"/>
      <c r="Q43" s="67"/>
      <c r="R43" s="67"/>
      <c r="S43" s="67"/>
      <c r="T43" s="67"/>
      <c r="U43" s="67"/>
      <c r="V43" s="67"/>
      <c r="W43" s="67"/>
      <c r="X43" s="67"/>
      <c r="Y43" s="67"/>
    </row>
    <row r="44" spans="1:25" x14ac:dyDescent="0.3">
      <c r="A44" s="67"/>
      <c r="B44" s="98" t="s">
        <v>52</v>
      </c>
      <c r="C44" s="98" t="s">
        <v>55</v>
      </c>
      <c r="D44" s="98" t="s">
        <v>56</v>
      </c>
      <c r="E44" s="98" t="s">
        <v>51</v>
      </c>
      <c r="F44" s="98" t="s">
        <v>72</v>
      </c>
      <c r="G44" s="98" t="s">
        <v>53</v>
      </c>
      <c r="H44" s="98" t="s">
        <v>57</v>
      </c>
      <c r="I44" s="98" t="s">
        <v>73</v>
      </c>
      <c r="J44" s="98" t="s">
        <v>74</v>
      </c>
      <c r="K44" s="98" t="s">
        <v>75</v>
      </c>
      <c r="L44" s="98" t="s">
        <v>76</v>
      </c>
      <c r="M44" s="98" t="s">
        <v>77</v>
      </c>
      <c r="N44" s="98" t="s">
        <v>58</v>
      </c>
      <c r="O44" s="98" t="s">
        <v>78</v>
      </c>
      <c r="P44" s="98" t="s">
        <v>61</v>
      </c>
      <c r="Q44" s="98" t="s">
        <v>79</v>
      </c>
      <c r="R44" s="98" t="s">
        <v>80</v>
      </c>
      <c r="S44" s="98" t="s">
        <v>81</v>
      </c>
      <c r="T44" s="98" t="s">
        <v>82</v>
      </c>
      <c r="U44" s="98" t="s">
        <v>83</v>
      </c>
      <c r="V44" s="98" t="s">
        <v>59</v>
      </c>
      <c r="W44" s="98" t="s">
        <v>84</v>
      </c>
      <c r="X44" s="98" t="s">
        <v>54</v>
      </c>
      <c r="Y44" s="98" t="s">
        <v>60</v>
      </c>
    </row>
    <row r="45" spans="1:25" x14ac:dyDescent="0.3">
      <c r="A45" s="22" t="s">
        <v>150</v>
      </c>
      <c r="B45" s="23">
        <f>INDEX(District!K:K,MATCH($A45&amp;$A$188,District!$J:$J,0))</f>
        <v>8.6956521739130405E-2</v>
      </c>
      <c r="C45" s="23">
        <f>INDEX(District!L:L,MATCH($A45&amp;$A$188,District!$J:$J,0))</f>
        <v>0.75</v>
      </c>
      <c r="D45" s="23">
        <f>INDEX(District!M:M,MATCH($A45&amp;$A$188,District!$J:$J,0))</f>
        <v>0.91803278688524603</v>
      </c>
      <c r="E45" s="23">
        <f>INDEX(District!N:N,MATCH($A45&amp;$A$188,District!$J:$J,0))</f>
        <v>0.55813953488372103</v>
      </c>
      <c r="F45" s="23">
        <f>INDEX(District!O:O,MATCH($A45&amp;$A$188,District!$J:$J,0))</f>
        <v>0.84090909090909105</v>
      </c>
      <c r="G45" s="23">
        <f>INDEX(District!P:P,MATCH($A45&amp;$A$188,District!$J:$J,0))</f>
        <v>0.7</v>
      </c>
      <c r="H45" s="23">
        <f>INDEX(District!Q:Q,MATCH($A45&amp;$A$188,District!$J:$J,0))</f>
        <v>0.73913043478260898</v>
      </c>
      <c r="I45" s="23">
        <f>INDEX(District!R:R,MATCH($A45&amp;$A$188,District!$J:$J,0))</f>
        <v>0.69696969696969702</v>
      </c>
      <c r="J45" s="23">
        <f>INDEX(District!S:S,MATCH($A45&amp;$A$188,District!$J:$J,0))</f>
        <v>0.56140350877193002</v>
      </c>
      <c r="K45" s="23">
        <f>INDEX(District!T:T,MATCH($A45&amp;$A$188,District!$J:$J,0))</f>
        <v>0.56756756756756799</v>
      </c>
      <c r="L45" s="23">
        <f>INDEX(District!U:U,MATCH($A45&amp;$A$188,District!$J:$J,0))</f>
        <v>0.08</v>
      </c>
      <c r="M45" s="23">
        <f>INDEX(District!V:V,MATCH($A45&amp;$A$188,District!$J:$J,0))</f>
        <v>0.61250000000000004</v>
      </c>
      <c r="N45" s="23">
        <f>INDEX(District!W:W,MATCH($A45&amp;$A$188,District!$J:$J,0))</f>
        <v>0.89361702127659604</v>
      </c>
      <c r="O45" s="23">
        <f>INDEX(District!X:X,MATCH($A45&amp;$A$188,District!$J:$J,0))</f>
        <v>0.77777777777777801</v>
      </c>
      <c r="P45" s="23">
        <f>INDEX(District!Y:Y,MATCH($A45&amp;$A$188,District!$J:$J,0))</f>
        <v>0.74074074074074103</v>
      </c>
      <c r="Q45" s="23">
        <f>INDEX(District!Z:Z,MATCH($A45&amp;$A$188,District!$J:$J,0))</f>
        <v>0.74358974358974395</v>
      </c>
      <c r="R45" s="23">
        <f>INDEX(District!AA:AA,MATCH($A45&amp;$A$188,District!$J:$J,0))</f>
        <v>0.61904761904761896</v>
      </c>
      <c r="S45" s="23">
        <f>INDEX(District!AB:AB,MATCH($A45&amp;$A$188,District!$J:$J,0))</f>
        <v>0.85106382978723405</v>
      </c>
      <c r="T45" s="23">
        <f>INDEX(District!AC:AC,MATCH($A45&amp;$A$188,District!$J:$J,0))</f>
        <v>0.57534246575342496</v>
      </c>
      <c r="U45" s="23">
        <f>INDEX(District!AD:AD,MATCH($A45&amp;$A$188,District!$J:$J,0))</f>
        <v>0.63793103448275901</v>
      </c>
      <c r="V45" s="23">
        <f>INDEX(District!AE:AE,MATCH($A45&amp;$A$188,District!$J:$J,0))</f>
        <v>0.39583333333333298</v>
      </c>
      <c r="W45" s="23">
        <f>INDEX(District!AF:AF,MATCH($A45&amp;$A$188,District!$J:$J,0))</f>
        <v>0.83333333333333304</v>
      </c>
      <c r="X45" s="23">
        <f>INDEX(District!AG:AG,MATCH($A45&amp;$A$188,District!$J:$J,0))</f>
        <v>0.65909090909090895</v>
      </c>
      <c r="Y45" s="23">
        <f>INDEX(District!AH:AH,MATCH($A45&amp;$A$188,District!$J:$J,0))</f>
        <v>0.51785714285714302</v>
      </c>
    </row>
    <row r="46" spans="1:25" x14ac:dyDescent="0.3">
      <c r="A46" s="22" t="s">
        <v>151</v>
      </c>
      <c r="B46" s="23">
        <f>INDEX(District!K:K,MATCH($A46&amp;$A$188,District!$J:$J,0))</f>
        <v>1.4492753623188401E-2</v>
      </c>
      <c r="C46" s="23">
        <f>INDEX(District!L:L,MATCH($A46&amp;$A$188,District!$J:$J,0))</f>
        <v>0.11363636363636399</v>
      </c>
      <c r="D46" s="23">
        <f>INDEX(District!M:M,MATCH($A46&amp;$A$188,District!$J:$J,0))</f>
        <v>1.63934426229508E-2</v>
      </c>
      <c r="E46" s="23">
        <f>INDEX(District!N:N,MATCH($A46&amp;$A$188,District!$J:$J,0))</f>
        <v>4.6511627906976702E-2</v>
      </c>
      <c r="F46" s="23">
        <f>INDEX(District!O:O,MATCH($A46&amp;$A$188,District!$J:$J,0))</f>
        <v>9.0909090909090898E-2</v>
      </c>
      <c r="G46" s="23">
        <f>INDEX(District!P:P,MATCH($A46&amp;$A$188,District!$J:$J,0))</f>
        <v>6.6666666666666693E-2</v>
      </c>
      <c r="H46" s="23">
        <f>INDEX(District!Q:Q,MATCH($A46&amp;$A$188,District!$J:$J,0))</f>
        <v>0.15217391304347799</v>
      </c>
      <c r="I46" s="23">
        <f>INDEX(District!R:R,MATCH($A46&amp;$A$188,District!$J:$J,0))</f>
        <v>6.0606060606060601E-2</v>
      </c>
      <c r="J46" s="23">
        <f>INDEX(District!S:S,MATCH($A46&amp;$A$188,District!$J:$J,0))</f>
        <v>-2.2204460492503101E-16</v>
      </c>
      <c r="K46" s="23">
        <f>INDEX(District!T:T,MATCH($A46&amp;$A$188,District!$J:$J,0))</f>
        <v>0.29729729729729698</v>
      </c>
      <c r="L46" s="23">
        <f>INDEX(District!U:U,MATCH($A46&amp;$A$188,District!$J:$J,0))</f>
        <v>0</v>
      </c>
      <c r="M46" s="23">
        <f>INDEX(District!V:V,MATCH($A46&amp;$A$188,District!$J:$J,0))</f>
        <v>6.25E-2</v>
      </c>
      <c r="N46" s="23">
        <f>INDEX(District!W:W,MATCH($A46&amp;$A$188,District!$J:$J,0))</f>
        <v>2.1276595744680899E-2</v>
      </c>
      <c r="O46" s="23">
        <f>INDEX(District!X:X,MATCH($A46&amp;$A$188,District!$J:$J,0))</f>
        <v>0.11111111111111099</v>
      </c>
      <c r="P46" s="23">
        <f>INDEX(District!Y:Y,MATCH($A46&amp;$A$188,District!$J:$J,0))</f>
        <v>0.11111111111111099</v>
      </c>
      <c r="Q46" s="23">
        <f>INDEX(District!Z:Z,MATCH($A46&amp;$A$188,District!$J:$J,0))</f>
        <v>0</v>
      </c>
      <c r="R46" s="23">
        <f>INDEX(District!AA:AA,MATCH($A46&amp;$A$188,District!$J:$J,0))</f>
        <v>0.14285714285714299</v>
      </c>
      <c r="S46" s="23">
        <f>INDEX(District!AB:AB,MATCH($A46&amp;$A$188,District!$J:$J,0))</f>
        <v>0</v>
      </c>
      <c r="T46" s="23">
        <f>INDEX(District!AC:AC,MATCH($A46&amp;$A$188,District!$J:$J,0))</f>
        <v>0.150684931506849</v>
      </c>
      <c r="U46" s="23">
        <f>INDEX(District!AD:AD,MATCH($A46&amp;$A$188,District!$J:$J,0))</f>
        <v>8.6206896551724102E-2</v>
      </c>
      <c r="V46" s="23">
        <f>INDEX(District!AE:AE,MATCH($A46&amp;$A$188,District!$J:$J,0))</f>
        <v>9.375E-2</v>
      </c>
      <c r="W46" s="23">
        <f>INDEX(District!AF:AF,MATCH($A46&amp;$A$188,District!$J:$J,0))</f>
        <v>3.7037037037037E-2</v>
      </c>
      <c r="X46" s="23">
        <f>INDEX(District!AG:AG,MATCH($A46&amp;$A$188,District!$J:$J,0))</f>
        <v>4.5454545454545497E-2</v>
      </c>
      <c r="Y46" s="23">
        <f>INDEX(District!AH:AH,MATCH($A46&amp;$A$188,District!$J:$J,0))</f>
        <v>0.214285714285714</v>
      </c>
    </row>
    <row r="47" spans="1:25" x14ac:dyDescent="0.3">
      <c r="A47" s="22" t="s">
        <v>152</v>
      </c>
      <c r="B47" s="23">
        <f>INDEX(District!K:K,MATCH($A47&amp;$A$188,District!$J:$J,0))</f>
        <v>2.8985507246376802E-2</v>
      </c>
      <c r="C47" s="23">
        <f>INDEX(District!L:L,MATCH($A47&amp;$A$188,District!$J:$J,0))</f>
        <v>0</v>
      </c>
      <c r="D47" s="23">
        <f>INDEX(District!M:M,MATCH($A47&amp;$A$188,District!$J:$J,0))</f>
        <v>0</v>
      </c>
      <c r="E47" s="23">
        <f>INDEX(District!N:N,MATCH($A47&amp;$A$188,District!$J:$J,0))</f>
        <v>2.32558139534884E-2</v>
      </c>
      <c r="F47" s="23">
        <f>INDEX(District!O:O,MATCH($A47&amp;$A$188,District!$J:$J,0))</f>
        <v>2.27272727272727E-2</v>
      </c>
      <c r="G47" s="23">
        <f>INDEX(District!P:P,MATCH($A47&amp;$A$188,District!$J:$J,0))</f>
        <v>1.6666666666666701E-2</v>
      </c>
      <c r="H47" s="23">
        <f>INDEX(District!Q:Q,MATCH($A47&amp;$A$188,District!$J:$J,0))</f>
        <v>0</v>
      </c>
      <c r="I47" s="23">
        <f>INDEX(District!R:R,MATCH($A47&amp;$A$188,District!$J:$J,0))</f>
        <v>1.11022302462516E-16</v>
      </c>
      <c r="J47" s="23">
        <f>INDEX(District!S:S,MATCH($A47&amp;$A$188,District!$J:$J,0))</f>
        <v>-2.2204460492503101E-16</v>
      </c>
      <c r="K47" s="23">
        <f>INDEX(District!T:T,MATCH($A47&amp;$A$188,District!$J:$J,0))</f>
        <v>2.7027027027027001E-2</v>
      </c>
      <c r="L47" s="23">
        <f>INDEX(District!U:U,MATCH($A47&amp;$A$188,District!$J:$J,0))</f>
        <v>0</v>
      </c>
      <c r="M47" s="23">
        <f>INDEX(District!V:V,MATCH($A47&amp;$A$188,District!$J:$J,0))</f>
        <v>2.5000000000000001E-2</v>
      </c>
      <c r="N47" s="23">
        <f>INDEX(District!W:W,MATCH($A47&amp;$A$188,District!$J:$J,0))</f>
        <v>0</v>
      </c>
      <c r="O47" s="23">
        <f>INDEX(District!X:X,MATCH($A47&amp;$A$188,District!$J:$J,0))</f>
        <v>0</v>
      </c>
      <c r="P47" s="23">
        <f>INDEX(District!Y:Y,MATCH($A47&amp;$A$188,District!$J:$J,0))</f>
        <v>0</v>
      </c>
      <c r="Q47" s="23">
        <f>INDEX(District!Z:Z,MATCH($A47&amp;$A$188,District!$J:$J,0))</f>
        <v>2.5641025641025599E-2</v>
      </c>
      <c r="R47" s="23">
        <f>INDEX(District!AA:AA,MATCH($A47&amp;$A$188,District!$J:$J,0))</f>
        <v>0.14285714285714299</v>
      </c>
      <c r="S47" s="23">
        <f>INDEX(District!AB:AB,MATCH($A47&amp;$A$188,District!$J:$J,0))</f>
        <v>0</v>
      </c>
      <c r="T47" s="23">
        <f>INDEX(District!AC:AC,MATCH($A47&amp;$A$188,District!$J:$J,0))</f>
        <v>6.8493150684931503E-2</v>
      </c>
      <c r="U47" s="23">
        <f>INDEX(District!AD:AD,MATCH($A47&amp;$A$188,District!$J:$J,0))</f>
        <v>1.72413793103448E-2</v>
      </c>
      <c r="V47" s="23">
        <f>INDEX(District!AE:AE,MATCH($A47&amp;$A$188,District!$J:$J,0))</f>
        <v>7.2916666666666699E-2</v>
      </c>
      <c r="W47" s="23">
        <f>INDEX(District!AF:AF,MATCH($A47&amp;$A$188,District!$J:$J,0))</f>
        <v>1.85185185185185E-2</v>
      </c>
      <c r="X47" s="23">
        <f>INDEX(District!AG:AG,MATCH($A47&amp;$A$188,District!$J:$J,0))</f>
        <v>0</v>
      </c>
      <c r="Y47" s="23">
        <f>INDEX(District!AH:AH,MATCH($A47&amp;$A$188,District!$J:$J,0))</f>
        <v>3.5714285714285698E-2</v>
      </c>
    </row>
    <row r="48" spans="1:25" x14ac:dyDescent="0.3">
      <c r="A48" s="22" t="s">
        <v>153</v>
      </c>
      <c r="B48" s="23">
        <f>INDEX(District!K:K,MATCH($A48&amp;$A$188,District!$J:$J,0))</f>
        <v>0.188405797101449</v>
      </c>
      <c r="C48" s="23">
        <f>INDEX(District!L:L,MATCH($A48&amp;$A$188,District!$J:$J,0))</f>
        <v>2.27272727272727E-2</v>
      </c>
      <c r="D48" s="23">
        <f>INDEX(District!M:M,MATCH($A48&amp;$A$188,District!$J:$J,0))</f>
        <v>0</v>
      </c>
      <c r="E48" s="23">
        <f>INDEX(District!N:N,MATCH($A48&amp;$A$188,District!$J:$J,0))</f>
        <v>2.32558139534884E-2</v>
      </c>
      <c r="F48" s="23">
        <f>INDEX(District!O:O,MATCH($A48&amp;$A$188,District!$J:$J,0))</f>
        <v>4.5454545454545497E-2</v>
      </c>
      <c r="G48" s="23">
        <f>INDEX(District!P:P,MATCH($A48&amp;$A$188,District!$J:$J,0))</f>
        <v>0</v>
      </c>
      <c r="H48" s="23">
        <f>INDEX(District!Q:Q,MATCH($A48&amp;$A$188,District!$J:$J,0))</f>
        <v>0</v>
      </c>
      <c r="I48" s="23">
        <f>INDEX(District!R:R,MATCH($A48&amp;$A$188,District!$J:$J,0))</f>
        <v>1.11022302462516E-16</v>
      </c>
      <c r="J48" s="23">
        <f>INDEX(District!S:S,MATCH($A48&amp;$A$188,District!$J:$J,0))</f>
        <v>1.7543859649122799E-2</v>
      </c>
      <c r="K48" s="23">
        <f>INDEX(District!T:T,MATCH($A48&amp;$A$188,District!$J:$J,0))</f>
        <v>8.1081081081081099E-2</v>
      </c>
      <c r="L48" s="23">
        <f>INDEX(District!U:U,MATCH($A48&amp;$A$188,District!$J:$J,0))</f>
        <v>0.12</v>
      </c>
      <c r="M48" s="23">
        <f>INDEX(District!V:V,MATCH($A48&amp;$A$188,District!$J:$J,0))</f>
        <v>0</v>
      </c>
      <c r="N48" s="23">
        <f>INDEX(District!W:W,MATCH($A48&amp;$A$188,District!$J:$J,0))</f>
        <v>0</v>
      </c>
      <c r="O48" s="23">
        <f>INDEX(District!X:X,MATCH($A48&amp;$A$188,District!$J:$J,0))</f>
        <v>3.7037037037037E-2</v>
      </c>
      <c r="P48" s="23">
        <f>INDEX(District!Y:Y,MATCH($A48&amp;$A$188,District!$J:$J,0))</f>
        <v>0</v>
      </c>
      <c r="Q48" s="23">
        <f>INDEX(District!Z:Z,MATCH($A48&amp;$A$188,District!$J:$J,0))</f>
        <v>5.1282051282051301E-2</v>
      </c>
      <c r="R48" s="23">
        <f>INDEX(District!AA:AA,MATCH($A48&amp;$A$188,District!$J:$J,0))</f>
        <v>0</v>
      </c>
      <c r="S48" s="23">
        <f>INDEX(District!AB:AB,MATCH($A48&amp;$A$188,District!$J:$J,0))</f>
        <v>2.1276595744680899E-2</v>
      </c>
      <c r="T48" s="23">
        <f>INDEX(District!AC:AC,MATCH($A48&amp;$A$188,District!$J:$J,0))</f>
        <v>4.1095890410958902E-2</v>
      </c>
      <c r="U48" s="23">
        <f>INDEX(District!AD:AD,MATCH($A48&amp;$A$188,District!$J:$J,0))</f>
        <v>0</v>
      </c>
      <c r="V48" s="23">
        <f>INDEX(District!AE:AE,MATCH($A48&amp;$A$188,District!$J:$J,0))</f>
        <v>5.2083333333333301E-2</v>
      </c>
      <c r="W48" s="23">
        <f>INDEX(District!AF:AF,MATCH($A48&amp;$A$188,District!$J:$J,0))</f>
        <v>1.85185185185185E-2</v>
      </c>
      <c r="X48" s="23">
        <f>INDEX(District!AG:AG,MATCH($A48&amp;$A$188,District!$J:$J,0))</f>
        <v>0</v>
      </c>
      <c r="Y48" s="23">
        <f>INDEX(District!AH:AH,MATCH($A48&amp;$A$188,District!$J:$J,0))</f>
        <v>3.5714285714285698E-2</v>
      </c>
    </row>
    <row r="49" spans="1:25" x14ac:dyDescent="0.3">
      <c r="A49" s="22" t="s">
        <v>154</v>
      </c>
      <c r="B49" s="23">
        <f>INDEX(District!K:K,MATCH($A49&amp;$A$188,District!$J:$J,0))</f>
        <v>7.2463768115942004E-2</v>
      </c>
      <c r="C49" s="23">
        <f>INDEX(District!L:L,MATCH($A49&amp;$A$188,District!$J:$J,0))</f>
        <v>4.5454545454545497E-2</v>
      </c>
      <c r="D49" s="23">
        <f>INDEX(District!M:M,MATCH($A49&amp;$A$188,District!$J:$J,0))</f>
        <v>3.2786885245901599E-2</v>
      </c>
      <c r="E49" s="23">
        <f>INDEX(District!N:N,MATCH($A49&amp;$A$188,District!$J:$J,0))</f>
        <v>0.30232558139534899</v>
      </c>
      <c r="F49" s="23">
        <f>INDEX(District!O:O,MATCH($A49&amp;$A$188,District!$J:$J,0))</f>
        <v>0.11363636363636399</v>
      </c>
      <c r="G49" s="23">
        <f>INDEX(District!P:P,MATCH($A49&amp;$A$188,District!$J:$J,0))</f>
        <v>0.15</v>
      </c>
      <c r="H49" s="23">
        <f>INDEX(District!Q:Q,MATCH($A49&amp;$A$188,District!$J:$J,0))</f>
        <v>4.3478260869565202E-2</v>
      </c>
      <c r="I49" s="23">
        <f>INDEX(District!R:R,MATCH($A49&amp;$A$188,District!$J:$J,0))</f>
        <v>0.21212121212121199</v>
      </c>
      <c r="J49" s="23">
        <f>INDEX(District!S:S,MATCH($A49&amp;$A$188,District!$J:$J,0))</f>
        <v>0.29824561403508798</v>
      </c>
      <c r="K49" s="23">
        <f>INDEX(District!T:T,MATCH($A49&amp;$A$188,District!$J:$J,0))</f>
        <v>0.27027027027027001</v>
      </c>
      <c r="L49" s="23">
        <f>INDEX(District!U:U,MATCH($A49&amp;$A$188,District!$J:$J,0))</f>
        <v>0.08</v>
      </c>
      <c r="M49" s="23">
        <f>INDEX(District!V:V,MATCH($A49&amp;$A$188,District!$J:$J,0))</f>
        <v>0.32500000000000001</v>
      </c>
      <c r="N49" s="23">
        <f>INDEX(District!W:W,MATCH($A49&amp;$A$188,District!$J:$J,0))</f>
        <v>2.1276595744680899E-2</v>
      </c>
      <c r="O49" s="23">
        <f>INDEX(District!X:X,MATCH($A49&amp;$A$188,District!$J:$J,0))</f>
        <v>0.11111111111111099</v>
      </c>
      <c r="P49" s="23">
        <f>INDEX(District!Y:Y,MATCH($A49&amp;$A$188,District!$J:$J,0))</f>
        <v>0.11111111111111099</v>
      </c>
      <c r="Q49" s="23">
        <f>INDEX(District!Z:Z,MATCH($A49&amp;$A$188,District!$J:$J,0))</f>
        <v>0.17948717948717899</v>
      </c>
      <c r="R49" s="23">
        <f>INDEX(District!AA:AA,MATCH($A49&amp;$A$188,District!$J:$J,0))</f>
        <v>0.238095238095238</v>
      </c>
      <c r="S49" s="23">
        <f>INDEX(District!AB:AB,MATCH($A49&amp;$A$188,District!$J:$J,0))</f>
        <v>0.10638297872340401</v>
      </c>
      <c r="T49" s="23">
        <f>INDEX(District!AC:AC,MATCH($A49&amp;$A$188,District!$J:$J,0))</f>
        <v>0.232876712328767</v>
      </c>
      <c r="U49" s="23">
        <f>INDEX(District!AD:AD,MATCH($A49&amp;$A$188,District!$J:$J,0))</f>
        <v>0.12068965517241401</v>
      </c>
      <c r="V49" s="23">
        <f>INDEX(District!AE:AE,MATCH($A49&amp;$A$188,District!$J:$J,0))</f>
        <v>0.35416666666666702</v>
      </c>
      <c r="W49" s="23">
        <f>INDEX(District!AF:AF,MATCH($A49&amp;$A$188,District!$J:$J,0))</f>
        <v>0.11111111111111099</v>
      </c>
      <c r="X49" s="23">
        <f>INDEX(District!AG:AG,MATCH($A49&amp;$A$188,District!$J:$J,0))</f>
        <v>0.13636363636363599</v>
      </c>
      <c r="Y49" s="23">
        <f>INDEX(District!AH:AH,MATCH($A49&amp;$A$188,District!$J:$J,0))</f>
        <v>0.17857142857142899</v>
      </c>
    </row>
    <row r="50" spans="1:25" x14ac:dyDescent="0.3">
      <c r="A50" s="22" t="s">
        <v>155</v>
      </c>
      <c r="B50" s="23">
        <f>INDEX(District!K:K,MATCH($A50&amp;$A$188,District!$J:$J,0))</f>
        <v>0.173913043478261</v>
      </c>
      <c r="C50" s="23">
        <f>INDEX(District!L:L,MATCH($A50&amp;$A$188,District!$J:$J,0))</f>
        <v>6.8181818181818205E-2</v>
      </c>
      <c r="D50" s="23">
        <f>INDEX(District!M:M,MATCH($A50&amp;$A$188,District!$J:$J,0))</f>
        <v>0</v>
      </c>
      <c r="E50" s="23">
        <f>INDEX(District!N:N,MATCH($A50&amp;$A$188,District!$J:$J,0))</f>
        <v>2.32558139534884E-2</v>
      </c>
      <c r="F50" s="23">
        <f>INDEX(District!O:O,MATCH($A50&amp;$A$188,District!$J:$J,0))</f>
        <v>2.27272727272727E-2</v>
      </c>
      <c r="G50" s="23">
        <f>INDEX(District!P:P,MATCH($A50&amp;$A$188,District!$J:$J,0))</f>
        <v>3.3333333333333298E-2</v>
      </c>
      <c r="H50" s="23">
        <f>INDEX(District!Q:Q,MATCH($A50&amp;$A$188,District!$J:$J,0))</f>
        <v>0</v>
      </c>
      <c r="I50" s="23">
        <f>INDEX(District!R:R,MATCH($A50&amp;$A$188,District!$J:$J,0))</f>
        <v>3.03030303030303E-2</v>
      </c>
      <c r="J50" s="23">
        <f>INDEX(District!S:S,MATCH($A50&amp;$A$188,District!$J:$J,0))</f>
        <v>-2.2204460492503101E-16</v>
      </c>
      <c r="K50" s="23">
        <f>INDEX(District!T:T,MATCH($A50&amp;$A$188,District!$J:$J,0))</f>
        <v>8.1081081081081099E-2</v>
      </c>
      <c r="L50" s="23">
        <f>INDEX(District!U:U,MATCH($A50&amp;$A$188,District!$J:$J,0))</f>
        <v>0.08</v>
      </c>
      <c r="M50" s="23">
        <f>INDEX(District!V:V,MATCH($A50&amp;$A$188,District!$J:$J,0))</f>
        <v>0</v>
      </c>
      <c r="N50" s="23">
        <f>INDEX(District!W:W,MATCH($A50&amp;$A$188,District!$J:$J,0))</f>
        <v>2.1276595744680899E-2</v>
      </c>
      <c r="O50" s="23">
        <f>INDEX(District!X:X,MATCH($A50&amp;$A$188,District!$J:$J,0))</f>
        <v>0</v>
      </c>
      <c r="P50" s="23">
        <f>INDEX(District!Y:Y,MATCH($A50&amp;$A$188,District!$J:$J,0))</f>
        <v>0</v>
      </c>
      <c r="Q50" s="23">
        <f>INDEX(District!Z:Z,MATCH($A50&amp;$A$188,District!$J:$J,0))</f>
        <v>2.5641025641025599E-2</v>
      </c>
      <c r="R50" s="23">
        <f>INDEX(District!AA:AA,MATCH($A50&amp;$A$188,District!$J:$J,0))</f>
        <v>9.5238095238095205E-2</v>
      </c>
      <c r="S50" s="23">
        <f>INDEX(District!AB:AB,MATCH($A50&amp;$A$188,District!$J:$J,0))</f>
        <v>2.1276595744680899E-2</v>
      </c>
      <c r="T50" s="23">
        <f>INDEX(District!AC:AC,MATCH($A50&amp;$A$188,District!$J:$J,0))</f>
        <v>5.4794520547945202E-2</v>
      </c>
      <c r="U50" s="23">
        <f>INDEX(District!AD:AD,MATCH($A50&amp;$A$188,District!$J:$J,0))</f>
        <v>8.6206896551724102E-2</v>
      </c>
      <c r="V50" s="23">
        <f>INDEX(District!AE:AE,MATCH($A50&amp;$A$188,District!$J:$J,0))</f>
        <v>0.104166666666667</v>
      </c>
      <c r="W50" s="23">
        <f>INDEX(District!AF:AF,MATCH($A50&amp;$A$188,District!$J:$J,0))</f>
        <v>0</v>
      </c>
      <c r="X50" s="23">
        <f>INDEX(District!AG:AG,MATCH($A50&amp;$A$188,District!$J:$J,0))</f>
        <v>0</v>
      </c>
      <c r="Y50" s="23">
        <f>INDEX(District!AH:AH,MATCH($A50&amp;$A$188,District!$J:$J,0))</f>
        <v>7.1428571428571397E-2</v>
      </c>
    </row>
    <row r="51" spans="1:25" x14ac:dyDescent="0.3">
      <c r="A51" s="22" t="s">
        <v>156</v>
      </c>
      <c r="B51" s="23">
        <f>INDEX(District!K:K,MATCH($A51&amp;$A$188,District!$J:$J,0))</f>
        <v>0.188405797101449</v>
      </c>
      <c r="C51" s="23">
        <f>INDEX(District!L:L,MATCH($A51&amp;$A$188,District!$J:$J,0))</f>
        <v>2.27272727272727E-2</v>
      </c>
      <c r="D51" s="23">
        <f>INDEX(District!M:M,MATCH($A51&amp;$A$188,District!$J:$J,0))</f>
        <v>3.2786885245901599E-2</v>
      </c>
      <c r="E51" s="23">
        <f>INDEX(District!N:N,MATCH($A51&amp;$A$188,District!$J:$J,0))</f>
        <v>0.116279069767442</v>
      </c>
      <c r="F51" s="23">
        <f>INDEX(District!O:O,MATCH($A51&amp;$A$188,District!$J:$J,0))</f>
        <v>6.8181818181818205E-2</v>
      </c>
      <c r="G51" s="23">
        <f>INDEX(District!P:P,MATCH($A51&amp;$A$188,District!$J:$J,0))</f>
        <v>0.133333333333333</v>
      </c>
      <c r="H51" s="23">
        <f>INDEX(District!Q:Q,MATCH($A51&amp;$A$188,District!$J:$J,0))</f>
        <v>2.1739130434782601E-2</v>
      </c>
      <c r="I51" s="23">
        <f>INDEX(District!R:R,MATCH($A51&amp;$A$188,District!$J:$J,0))</f>
        <v>6.0606060606060601E-2</v>
      </c>
      <c r="J51" s="23">
        <f>INDEX(District!S:S,MATCH($A51&amp;$A$188,District!$J:$J,0))</f>
        <v>0.175438596491228</v>
      </c>
      <c r="K51" s="23">
        <f>INDEX(District!T:T,MATCH($A51&amp;$A$188,District!$J:$J,0))</f>
        <v>0.108108108108108</v>
      </c>
      <c r="L51" s="23">
        <f>INDEX(District!U:U,MATCH($A51&amp;$A$188,District!$J:$J,0))</f>
        <v>0.04</v>
      </c>
      <c r="M51" s="23">
        <f>INDEX(District!V:V,MATCH($A51&amp;$A$188,District!$J:$J,0))</f>
        <v>7.4999999999999997E-2</v>
      </c>
      <c r="N51" s="23">
        <f>INDEX(District!W:W,MATCH($A51&amp;$A$188,District!$J:$J,0))</f>
        <v>6.3829787234042507E-2</v>
      </c>
      <c r="O51" s="23">
        <f>INDEX(District!X:X,MATCH($A51&amp;$A$188,District!$J:$J,0))</f>
        <v>3.7037037037037E-2</v>
      </c>
      <c r="P51" s="23">
        <f>INDEX(District!Y:Y,MATCH($A51&amp;$A$188,District!$J:$J,0))</f>
        <v>7.4074074074074098E-2</v>
      </c>
      <c r="Q51" s="23">
        <f>INDEX(District!Z:Z,MATCH($A51&amp;$A$188,District!$J:$J,0))</f>
        <v>0.102564102564103</v>
      </c>
      <c r="R51" s="23">
        <f>INDEX(District!AA:AA,MATCH($A51&amp;$A$188,District!$J:$J,0))</f>
        <v>0.14285714285714299</v>
      </c>
      <c r="S51" s="23">
        <f>INDEX(District!AB:AB,MATCH($A51&amp;$A$188,District!$J:$J,0))</f>
        <v>6.3829787234042507E-2</v>
      </c>
      <c r="T51" s="23">
        <f>INDEX(District!AC:AC,MATCH($A51&amp;$A$188,District!$J:$J,0))</f>
        <v>0.17808219178082199</v>
      </c>
      <c r="U51" s="23">
        <f>INDEX(District!AD:AD,MATCH($A51&amp;$A$188,District!$J:$J,0))</f>
        <v>0.20689655172413801</v>
      </c>
      <c r="V51" s="23">
        <f>INDEX(District!AE:AE,MATCH($A51&amp;$A$188,District!$J:$J,0))</f>
        <v>0.25</v>
      </c>
      <c r="W51" s="23">
        <f>INDEX(District!AF:AF,MATCH($A51&amp;$A$188,District!$J:$J,0))</f>
        <v>9.2592592592592601E-2</v>
      </c>
      <c r="X51" s="23">
        <f>INDEX(District!AG:AG,MATCH($A51&amp;$A$188,District!$J:$J,0))</f>
        <v>0.13636363636363599</v>
      </c>
      <c r="Y51" s="23">
        <f>INDEX(District!AH:AH,MATCH($A51&amp;$A$188,District!$J:$J,0))</f>
        <v>0.14285714285714299</v>
      </c>
    </row>
    <row r="52" spans="1:25" x14ac:dyDescent="0.3">
      <c r="A52" s="22" t="s">
        <v>157</v>
      </c>
      <c r="B52" s="23">
        <f>INDEX(District!K:K,MATCH($A52&amp;$A$188,District!$J:$J,0))</f>
        <v>0.173913043478261</v>
      </c>
      <c r="C52" s="23">
        <f>INDEX(District!L:L,MATCH($A52&amp;$A$188,District!$J:$J,0))</f>
        <v>4.5454545454545497E-2</v>
      </c>
      <c r="D52" s="23">
        <f>INDEX(District!M:M,MATCH($A52&amp;$A$188,District!$J:$J,0))</f>
        <v>0</v>
      </c>
      <c r="E52" s="23">
        <f>INDEX(District!N:N,MATCH($A52&amp;$A$188,District!$J:$J,0))</f>
        <v>6.9767441860465101E-2</v>
      </c>
      <c r="F52" s="23">
        <f>INDEX(District!O:O,MATCH($A52&amp;$A$188,District!$J:$J,0))</f>
        <v>6.8181818181818205E-2</v>
      </c>
      <c r="G52" s="23">
        <f>INDEX(District!P:P,MATCH($A52&amp;$A$188,District!$J:$J,0))</f>
        <v>0.05</v>
      </c>
      <c r="H52" s="23">
        <f>INDEX(District!Q:Q,MATCH($A52&amp;$A$188,District!$J:$J,0))</f>
        <v>0</v>
      </c>
      <c r="I52" s="23">
        <f>INDEX(District!R:R,MATCH($A52&amp;$A$188,District!$J:$J,0))</f>
        <v>3.03030303030303E-2</v>
      </c>
      <c r="J52" s="23">
        <f>INDEX(District!S:S,MATCH($A52&amp;$A$188,District!$J:$J,0))</f>
        <v>3.5087719298245598E-2</v>
      </c>
      <c r="K52" s="23">
        <f>INDEX(District!T:T,MATCH($A52&amp;$A$188,District!$J:$J,0))</f>
        <v>0.135135135135135</v>
      </c>
      <c r="L52" s="23">
        <f>INDEX(District!U:U,MATCH($A52&amp;$A$188,District!$J:$J,0))</f>
        <v>0</v>
      </c>
      <c r="M52" s="23">
        <f>INDEX(District!V:V,MATCH($A52&amp;$A$188,District!$J:$J,0))</f>
        <v>0.05</v>
      </c>
      <c r="N52" s="23">
        <f>INDEX(District!W:W,MATCH($A52&amp;$A$188,District!$J:$J,0))</f>
        <v>2.1276595744680899E-2</v>
      </c>
      <c r="O52" s="23">
        <f>INDEX(District!X:X,MATCH($A52&amp;$A$188,District!$J:$J,0))</f>
        <v>3.7037037037037E-2</v>
      </c>
      <c r="P52" s="23">
        <f>INDEX(District!Y:Y,MATCH($A52&amp;$A$188,District!$J:$J,0))</f>
        <v>7.4074074074074098E-2</v>
      </c>
      <c r="Q52" s="23">
        <f>INDEX(District!Z:Z,MATCH($A52&amp;$A$188,District!$J:$J,0))</f>
        <v>0</v>
      </c>
      <c r="R52" s="23">
        <f>INDEX(District!AA:AA,MATCH($A52&amp;$A$188,District!$J:$J,0))</f>
        <v>4.7619047619047603E-2</v>
      </c>
      <c r="S52" s="23">
        <f>INDEX(District!AB:AB,MATCH($A52&amp;$A$188,District!$J:$J,0))</f>
        <v>2.1276595744680899E-2</v>
      </c>
      <c r="T52" s="23">
        <f>INDEX(District!AC:AC,MATCH($A52&amp;$A$188,District!$J:$J,0))</f>
        <v>9.5890410958904104E-2</v>
      </c>
      <c r="U52" s="23">
        <f>INDEX(District!AD:AD,MATCH($A52&amp;$A$188,District!$J:$J,0))</f>
        <v>6.8965517241379296E-2</v>
      </c>
      <c r="V52" s="23">
        <f>INDEX(District!AE:AE,MATCH($A52&amp;$A$188,District!$J:$J,0))</f>
        <v>0.15625</v>
      </c>
      <c r="W52" s="23">
        <f>INDEX(District!AF:AF,MATCH($A52&amp;$A$188,District!$J:$J,0))</f>
        <v>1.85185185185185E-2</v>
      </c>
      <c r="X52" s="23">
        <f>INDEX(District!AG:AG,MATCH($A52&amp;$A$188,District!$J:$J,0))</f>
        <v>6.8181818181818205E-2</v>
      </c>
      <c r="Y52" s="23">
        <f>INDEX(District!AH:AH,MATCH($A52&amp;$A$188,District!$J:$J,0))</f>
        <v>0.14285714285714299</v>
      </c>
    </row>
    <row r="53" spans="1:25" x14ac:dyDescent="0.3">
      <c r="A53" s="22" t="s">
        <v>158</v>
      </c>
      <c r="B53" s="23">
        <f>INDEX(District!K:K,MATCH($A53&amp;$A$188,District!$J:$J,0))</f>
        <v>0.188405797101449</v>
      </c>
      <c r="C53" s="23">
        <f>INDEX(District!L:L,MATCH($A53&amp;$A$188,District!$J:$J,0))</f>
        <v>4.5454545454545497E-2</v>
      </c>
      <c r="D53" s="23">
        <f>INDEX(District!M:M,MATCH($A53&amp;$A$188,District!$J:$J,0))</f>
        <v>1.63934426229508E-2</v>
      </c>
      <c r="E53" s="23">
        <f>INDEX(District!N:N,MATCH($A53&amp;$A$188,District!$J:$J,0))</f>
        <v>0.13953488372093001</v>
      </c>
      <c r="F53" s="23">
        <f>INDEX(District!O:O,MATCH($A53&amp;$A$188,District!$J:$J,0))</f>
        <v>4.5454545454545497E-2</v>
      </c>
      <c r="G53" s="23">
        <f>INDEX(District!P:P,MATCH($A53&amp;$A$188,District!$J:$J,0))</f>
        <v>0.1</v>
      </c>
      <c r="H53" s="23">
        <f>INDEX(District!Q:Q,MATCH($A53&amp;$A$188,District!$J:$J,0))</f>
        <v>6.5217391304347797E-2</v>
      </c>
      <c r="I53" s="23">
        <f>INDEX(District!R:R,MATCH($A53&amp;$A$188,District!$J:$J,0))</f>
        <v>0.24242424242424199</v>
      </c>
      <c r="J53" s="23">
        <f>INDEX(District!S:S,MATCH($A53&amp;$A$188,District!$J:$J,0))</f>
        <v>0.105263157894737</v>
      </c>
      <c r="K53" s="23">
        <f>INDEX(District!T:T,MATCH($A53&amp;$A$188,District!$J:$J,0))</f>
        <v>0.135135135135135</v>
      </c>
      <c r="L53" s="23">
        <f>INDEX(District!U:U,MATCH($A53&amp;$A$188,District!$J:$J,0))</f>
        <v>0.04</v>
      </c>
      <c r="M53" s="23">
        <f>INDEX(District!V:V,MATCH($A53&amp;$A$188,District!$J:$J,0))</f>
        <v>0.22500000000000001</v>
      </c>
      <c r="N53" s="23">
        <f>INDEX(District!W:W,MATCH($A53&amp;$A$188,District!$J:$J,0))</f>
        <v>0</v>
      </c>
      <c r="O53" s="23">
        <f>INDEX(District!X:X,MATCH($A53&amp;$A$188,District!$J:$J,0))</f>
        <v>0</v>
      </c>
      <c r="P53" s="23">
        <f>INDEX(District!Y:Y,MATCH($A53&amp;$A$188,District!$J:$J,0))</f>
        <v>7.4074074074074098E-2</v>
      </c>
      <c r="Q53" s="23">
        <f>INDEX(District!Z:Z,MATCH($A53&amp;$A$188,District!$J:$J,0))</f>
        <v>2.5641025641025599E-2</v>
      </c>
      <c r="R53" s="23">
        <f>INDEX(District!AA:AA,MATCH($A53&amp;$A$188,District!$J:$J,0))</f>
        <v>0.238095238095238</v>
      </c>
      <c r="S53" s="23">
        <f>INDEX(District!AB:AB,MATCH($A53&amp;$A$188,District!$J:$J,0))</f>
        <v>4.2553191489361701E-2</v>
      </c>
      <c r="T53" s="23">
        <f>INDEX(District!AC:AC,MATCH($A53&amp;$A$188,District!$J:$J,0))</f>
        <v>6.8493150684931503E-2</v>
      </c>
      <c r="U53" s="23">
        <f>INDEX(District!AD:AD,MATCH($A53&amp;$A$188,District!$J:$J,0))</f>
        <v>8.6206896551724102E-2</v>
      </c>
      <c r="V53" s="23">
        <f>INDEX(District!AE:AE,MATCH($A53&amp;$A$188,District!$J:$J,0))</f>
        <v>0.1875</v>
      </c>
      <c r="W53" s="23">
        <f>INDEX(District!AF:AF,MATCH($A53&amp;$A$188,District!$J:$J,0))</f>
        <v>1.85185185185185E-2</v>
      </c>
      <c r="X53" s="23">
        <f>INDEX(District!AG:AG,MATCH($A53&amp;$A$188,District!$J:$J,0))</f>
        <v>9.0909090909090898E-2</v>
      </c>
      <c r="Y53" s="23">
        <f>INDEX(District!AH:AH,MATCH($A53&amp;$A$188,District!$J:$J,0))</f>
        <v>0.214285714285714</v>
      </c>
    </row>
    <row r="54" spans="1:25" x14ac:dyDescent="0.3">
      <c r="A54" s="22" t="s">
        <v>159</v>
      </c>
      <c r="B54" s="23">
        <f>INDEX(District!K:K,MATCH($A54&amp;$A$188,District!$J:$J,0))</f>
        <v>0</v>
      </c>
      <c r="C54" s="23">
        <f>INDEX(District!L:L,MATCH($A54&amp;$A$188,District!$J:$J,0))</f>
        <v>4.5454545454545497E-2</v>
      </c>
      <c r="D54" s="23">
        <f>INDEX(District!M:M,MATCH($A54&amp;$A$188,District!$J:$J,0))</f>
        <v>0</v>
      </c>
      <c r="E54" s="23">
        <f>INDEX(District!N:N,MATCH($A54&amp;$A$188,District!$J:$J,0))</f>
        <v>4.6511627906976702E-2</v>
      </c>
      <c r="F54" s="23">
        <f>INDEX(District!O:O,MATCH($A54&amp;$A$188,District!$J:$J,0))</f>
        <v>9.0909090909090898E-2</v>
      </c>
      <c r="G54" s="23">
        <f>INDEX(District!P:P,MATCH($A54&amp;$A$188,District!$J:$J,0))</f>
        <v>6.6666666666666693E-2</v>
      </c>
      <c r="H54" s="23">
        <f>INDEX(District!Q:Q,MATCH($A54&amp;$A$188,District!$J:$J,0))</f>
        <v>4.3478260869565202E-2</v>
      </c>
      <c r="I54" s="23">
        <f>INDEX(District!R:R,MATCH($A54&amp;$A$188,District!$J:$J,0))</f>
        <v>0.15151515151515099</v>
      </c>
      <c r="J54" s="23">
        <f>INDEX(District!S:S,MATCH($A54&amp;$A$188,District!$J:$J,0))</f>
        <v>1.7543859649122799E-2</v>
      </c>
      <c r="K54" s="23">
        <f>INDEX(District!T:T,MATCH($A54&amp;$A$188,District!$J:$J,0))</f>
        <v>8.1081081081081099E-2</v>
      </c>
      <c r="L54" s="23">
        <f>INDEX(District!U:U,MATCH($A54&amp;$A$188,District!$J:$J,0))</f>
        <v>0</v>
      </c>
      <c r="M54" s="23">
        <f>INDEX(District!V:V,MATCH($A54&amp;$A$188,District!$J:$J,0))</f>
        <v>0.23749999999999999</v>
      </c>
      <c r="N54" s="23">
        <f>INDEX(District!W:W,MATCH($A54&amp;$A$188,District!$J:$J,0))</f>
        <v>0</v>
      </c>
      <c r="O54" s="23">
        <f>INDEX(District!X:X,MATCH($A54&amp;$A$188,District!$J:$J,0))</f>
        <v>0</v>
      </c>
      <c r="P54" s="23">
        <f>INDEX(District!Y:Y,MATCH($A54&amp;$A$188,District!$J:$J,0))</f>
        <v>3.7037037037037E-2</v>
      </c>
      <c r="Q54" s="23">
        <f>INDEX(District!Z:Z,MATCH($A54&amp;$A$188,District!$J:$J,0))</f>
        <v>0</v>
      </c>
      <c r="R54" s="23">
        <f>INDEX(District!AA:AA,MATCH($A54&amp;$A$188,District!$J:$J,0))</f>
        <v>0.14285714285714299</v>
      </c>
      <c r="S54" s="23">
        <f>INDEX(District!AB:AB,MATCH($A54&amp;$A$188,District!$J:$J,0))</f>
        <v>0</v>
      </c>
      <c r="T54" s="23">
        <f>INDEX(District!AC:AC,MATCH($A54&amp;$A$188,District!$J:$J,0))</f>
        <v>0.123287671232877</v>
      </c>
      <c r="U54" s="23">
        <f>INDEX(District!AD:AD,MATCH($A54&amp;$A$188,District!$J:$J,0))</f>
        <v>0.12068965517241401</v>
      </c>
      <c r="V54" s="23">
        <f>INDEX(District!AE:AE,MATCH($A54&amp;$A$188,District!$J:$J,0))</f>
        <v>0.16666666666666699</v>
      </c>
      <c r="W54" s="23">
        <f>INDEX(District!AF:AF,MATCH($A54&amp;$A$188,District!$J:$J,0))</f>
        <v>3.7037037037037E-2</v>
      </c>
      <c r="X54" s="23">
        <f>INDEX(District!AG:AG,MATCH($A54&amp;$A$188,District!$J:$J,0))</f>
        <v>4.5454545454545497E-2</v>
      </c>
      <c r="Y54" s="23">
        <f>INDEX(District!AH:AH,MATCH($A54&amp;$A$188,District!$J:$J,0))</f>
        <v>0.17857142857142899</v>
      </c>
    </row>
    <row r="55" spans="1:25" x14ac:dyDescent="0.3">
      <c r="A55" s="22" t="s">
        <v>160</v>
      </c>
      <c r="B55" s="23">
        <f>INDEX(District!K:K,MATCH($A55&amp;$A$188,District!$J:$J,0))</f>
        <v>0</v>
      </c>
      <c r="C55" s="23">
        <f>INDEX(District!L:L,MATCH($A55&amp;$A$188,District!$J:$J,0))</f>
        <v>4.5454545454545497E-2</v>
      </c>
      <c r="D55" s="23">
        <f>INDEX(District!M:M,MATCH($A55&amp;$A$188,District!$J:$J,0))</f>
        <v>0</v>
      </c>
      <c r="E55" s="23">
        <f>INDEX(District!N:N,MATCH($A55&amp;$A$188,District!$J:$J,0))</f>
        <v>0</v>
      </c>
      <c r="F55" s="23">
        <f>INDEX(District!O:O,MATCH($A55&amp;$A$188,District!$J:$J,0))</f>
        <v>0</v>
      </c>
      <c r="G55" s="23">
        <f>INDEX(District!P:P,MATCH($A55&amp;$A$188,District!$J:$J,0))</f>
        <v>0</v>
      </c>
      <c r="H55" s="23">
        <f>INDEX(District!Q:Q,MATCH($A55&amp;$A$188,District!$J:$J,0))</f>
        <v>8.6956521739130405E-2</v>
      </c>
      <c r="I55" s="23">
        <f>INDEX(District!R:R,MATCH($A55&amp;$A$188,District!$J:$J,0))</f>
        <v>1.11022302462516E-16</v>
      </c>
      <c r="J55" s="23">
        <f>INDEX(District!S:S,MATCH($A55&amp;$A$188,District!$J:$J,0))</f>
        <v>-2.2204460492503101E-16</v>
      </c>
      <c r="K55" s="23">
        <f>INDEX(District!T:T,MATCH($A55&amp;$A$188,District!$J:$J,0))</f>
        <v>0</v>
      </c>
      <c r="L55" s="23">
        <f>INDEX(District!U:U,MATCH($A55&amp;$A$188,District!$J:$J,0))</f>
        <v>0</v>
      </c>
      <c r="M55" s="23">
        <f>INDEX(District!V:V,MATCH($A55&amp;$A$188,District!$J:$J,0))</f>
        <v>0</v>
      </c>
      <c r="N55" s="23">
        <f>INDEX(District!W:W,MATCH($A55&amp;$A$188,District!$J:$J,0))</f>
        <v>0</v>
      </c>
      <c r="O55" s="23">
        <f>INDEX(District!X:X,MATCH($A55&amp;$A$188,District!$J:$J,0))</f>
        <v>0</v>
      </c>
      <c r="P55" s="23">
        <f>INDEX(District!Y:Y,MATCH($A55&amp;$A$188,District!$J:$J,0))</f>
        <v>0</v>
      </c>
      <c r="Q55" s="23">
        <f>INDEX(District!Z:Z,MATCH($A55&amp;$A$188,District!$J:$J,0))</f>
        <v>2.5641025641025599E-2</v>
      </c>
      <c r="R55" s="23">
        <f>INDEX(District!AA:AA,MATCH($A55&amp;$A$188,District!$J:$J,0))</f>
        <v>0</v>
      </c>
      <c r="S55" s="23">
        <f>INDEX(District!AB:AB,MATCH($A55&amp;$A$188,District!$J:$J,0))</f>
        <v>0</v>
      </c>
      <c r="T55" s="23">
        <f>INDEX(District!AC:AC,MATCH($A55&amp;$A$188,District!$J:$J,0))</f>
        <v>2.7397260273972601E-2</v>
      </c>
      <c r="U55" s="23">
        <f>INDEX(District!AD:AD,MATCH($A55&amp;$A$188,District!$J:$J,0))</f>
        <v>0</v>
      </c>
      <c r="V55" s="23">
        <f>INDEX(District!AE:AE,MATCH($A55&amp;$A$188,District!$J:$J,0))</f>
        <v>0</v>
      </c>
      <c r="W55" s="23">
        <f>INDEX(District!AF:AF,MATCH($A55&amp;$A$188,District!$J:$J,0))</f>
        <v>0</v>
      </c>
      <c r="X55" s="23">
        <f>INDEX(District!AG:AG,MATCH($A55&amp;$A$188,District!$J:$J,0))</f>
        <v>0</v>
      </c>
      <c r="Y55" s="23">
        <f>INDEX(District!AH:AH,MATCH($A55&amp;$A$188,District!$J:$J,0))</f>
        <v>0</v>
      </c>
    </row>
    <row r="56" spans="1:25" x14ac:dyDescent="0.3">
      <c r="A56" s="22" t="s">
        <v>161</v>
      </c>
      <c r="B56" s="23">
        <f>INDEX(District!K:K,MATCH($A56&amp;$A$188,District!$J:$J,0))</f>
        <v>1.4492753623188401E-2</v>
      </c>
      <c r="C56" s="23">
        <f>INDEX(District!L:L,MATCH($A56&amp;$A$188,District!$J:$J,0))</f>
        <v>9.0909090909090898E-2</v>
      </c>
      <c r="D56" s="23">
        <f>INDEX(District!M:M,MATCH($A56&amp;$A$188,District!$J:$J,0))</f>
        <v>0</v>
      </c>
      <c r="E56" s="23">
        <f>INDEX(District!N:N,MATCH($A56&amp;$A$188,District!$J:$J,0))</f>
        <v>0</v>
      </c>
      <c r="F56" s="23">
        <f>INDEX(District!O:O,MATCH($A56&amp;$A$188,District!$J:$J,0))</f>
        <v>0</v>
      </c>
      <c r="G56" s="23">
        <f>INDEX(District!P:P,MATCH($A56&amp;$A$188,District!$J:$J,0))</f>
        <v>0</v>
      </c>
      <c r="H56" s="23">
        <f>INDEX(District!Q:Q,MATCH($A56&amp;$A$188,District!$J:$J,0))</f>
        <v>8.6956521739130405E-2</v>
      </c>
      <c r="I56" s="23">
        <f>INDEX(District!R:R,MATCH($A56&amp;$A$188,District!$J:$J,0))</f>
        <v>1.11022302462516E-16</v>
      </c>
      <c r="J56" s="23">
        <f>INDEX(District!S:S,MATCH($A56&amp;$A$188,District!$J:$J,0))</f>
        <v>-2.2204460492503101E-16</v>
      </c>
      <c r="K56" s="23">
        <f>INDEX(District!T:T,MATCH($A56&amp;$A$188,District!$J:$J,0))</f>
        <v>0</v>
      </c>
      <c r="L56" s="23">
        <f>INDEX(District!U:U,MATCH($A56&amp;$A$188,District!$J:$J,0))</f>
        <v>0</v>
      </c>
      <c r="M56" s="23">
        <f>INDEX(District!V:V,MATCH($A56&amp;$A$188,District!$J:$J,0))</f>
        <v>1.2500000000000001E-2</v>
      </c>
      <c r="N56" s="23">
        <f>INDEX(District!W:W,MATCH($A56&amp;$A$188,District!$J:$J,0))</f>
        <v>0</v>
      </c>
      <c r="O56" s="23">
        <f>INDEX(District!X:X,MATCH($A56&amp;$A$188,District!$J:$J,0))</f>
        <v>0</v>
      </c>
      <c r="P56" s="23">
        <f>INDEX(District!Y:Y,MATCH($A56&amp;$A$188,District!$J:$J,0))</f>
        <v>0</v>
      </c>
      <c r="Q56" s="23">
        <f>INDEX(District!Z:Z,MATCH($A56&amp;$A$188,District!$J:$J,0))</f>
        <v>0</v>
      </c>
      <c r="R56" s="23">
        <f>INDEX(District!AA:AA,MATCH($A56&amp;$A$188,District!$J:$J,0))</f>
        <v>0</v>
      </c>
      <c r="S56" s="23">
        <f>INDEX(District!AB:AB,MATCH($A56&amp;$A$188,District!$J:$J,0))</f>
        <v>0</v>
      </c>
      <c r="T56" s="23">
        <f>INDEX(District!AC:AC,MATCH($A56&amp;$A$188,District!$J:$J,0))</f>
        <v>1.3698630136986301E-2</v>
      </c>
      <c r="U56" s="23">
        <f>INDEX(District!AD:AD,MATCH($A56&amp;$A$188,District!$J:$J,0))</f>
        <v>0</v>
      </c>
      <c r="V56" s="23">
        <f>INDEX(District!AE:AE,MATCH($A56&amp;$A$188,District!$J:$J,0))</f>
        <v>0</v>
      </c>
      <c r="W56" s="23">
        <f>INDEX(District!AF:AF,MATCH($A56&amp;$A$188,District!$J:$J,0))</f>
        <v>0</v>
      </c>
      <c r="X56" s="23">
        <f>INDEX(District!AG:AG,MATCH($A56&amp;$A$188,District!$J:$J,0))</f>
        <v>0</v>
      </c>
      <c r="Y56" s="23">
        <f>INDEX(District!AH:AH,MATCH($A56&amp;$A$188,District!$J:$J,0))</f>
        <v>3.5714285714285698E-2</v>
      </c>
    </row>
    <row r="57" spans="1:25" x14ac:dyDescent="0.3">
      <c r="A57" s="22" t="s">
        <v>162</v>
      </c>
      <c r="B57" s="23">
        <f>INDEX(District!K:K,MATCH($A57&amp;$A$188,District!$J:$J,0))</f>
        <v>0</v>
      </c>
      <c r="C57" s="23">
        <f>INDEX(District!L:L,MATCH($A57&amp;$A$188,District!$J:$J,0))</f>
        <v>0</v>
      </c>
      <c r="D57" s="23">
        <f>INDEX(District!M:M,MATCH($A57&amp;$A$188,District!$J:$J,0))</f>
        <v>1.63934426229508E-2</v>
      </c>
      <c r="E57" s="23">
        <f>INDEX(District!N:N,MATCH($A57&amp;$A$188,District!$J:$J,0))</f>
        <v>0</v>
      </c>
      <c r="F57" s="23">
        <f>INDEX(District!O:O,MATCH($A57&amp;$A$188,District!$J:$J,0))</f>
        <v>2.27272727272727E-2</v>
      </c>
      <c r="G57" s="23">
        <f>INDEX(District!P:P,MATCH($A57&amp;$A$188,District!$J:$J,0))</f>
        <v>0</v>
      </c>
      <c r="H57" s="23">
        <f>INDEX(District!Q:Q,MATCH($A57&amp;$A$188,District!$J:$J,0))</f>
        <v>0</v>
      </c>
      <c r="I57" s="23">
        <f>INDEX(District!R:R,MATCH($A57&amp;$A$188,District!$J:$J,0))</f>
        <v>1.11022302462516E-16</v>
      </c>
      <c r="J57" s="23">
        <f>INDEX(District!S:S,MATCH($A57&amp;$A$188,District!$J:$J,0))</f>
        <v>-2.2204460492503101E-16</v>
      </c>
      <c r="K57" s="23">
        <f>INDEX(District!T:T,MATCH($A57&amp;$A$188,District!$J:$J,0))</f>
        <v>0</v>
      </c>
      <c r="L57" s="23">
        <f>INDEX(District!U:U,MATCH($A57&amp;$A$188,District!$J:$J,0))</f>
        <v>0</v>
      </c>
      <c r="M57" s="23">
        <f>INDEX(District!V:V,MATCH($A57&amp;$A$188,District!$J:$J,0))</f>
        <v>0.1</v>
      </c>
      <c r="N57" s="23">
        <f>INDEX(District!W:W,MATCH($A57&amp;$A$188,District!$J:$J,0))</f>
        <v>0</v>
      </c>
      <c r="O57" s="23">
        <f>INDEX(District!X:X,MATCH($A57&amp;$A$188,District!$J:$J,0))</f>
        <v>0</v>
      </c>
      <c r="P57" s="23">
        <f>INDEX(District!Y:Y,MATCH($A57&amp;$A$188,District!$J:$J,0))</f>
        <v>0</v>
      </c>
      <c r="Q57" s="23">
        <f>INDEX(District!Z:Z,MATCH($A57&amp;$A$188,District!$J:$J,0))</f>
        <v>0</v>
      </c>
      <c r="R57" s="23">
        <f>INDEX(District!AA:AA,MATCH($A57&amp;$A$188,District!$J:$J,0))</f>
        <v>0</v>
      </c>
      <c r="S57" s="23">
        <f>INDEX(District!AB:AB,MATCH($A57&amp;$A$188,District!$J:$J,0))</f>
        <v>0</v>
      </c>
      <c r="T57" s="23">
        <f>INDEX(District!AC:AC,MATCH($A57&amp;$A$188,District!$J:$J,0))</f>
        <v>1.3698630136986301E-2</v>
      </c>
      <c r="U57" s="23">
        <f>INDEX(District!AD:AD,MATCH($A57&amp;$A$188,District!$J:$J,0))</f>
        <v>1.72413793103448E-2</v>
      </c>
      <c r="V57" s="23">
        <f>INDEX(District!AE:AE,MATCH($A57&amp;$A$188,District!$J:$J,0))</f>
        <v>6.25E-2</v>
      </c>
      <c r="W57" s="23">
        <f>INDEX(District!AF:AF,MATCH($A57&amp;$A$188,District!$J:$J,0))</f>
        <v>0</v>
      </c>
      <c r="X57" s="23">
        <f>INDEX(District!AG:AG,MATCH($A57&amp;$A$188,District!$J:$J,0))</f>
        <v>0</v>
      </c>
      <c r="Y57" s="23">
        <f>INDEX(District!AH:AH,MATCH($A57&amp;$A$188,District!$J:$J,0))</f>
        <v>1.7857142857142901E-2</v>
      </c>
    </row>
    <row r="58" spans="1:25" x14ac:dyDescent="0.3">
      <c r="A58" s="22" t="s">
        <v>163</v>
      </c>
      <c r="B58" s="23">
        <f>INDEX(District!K:K,MATCH($A58&amp;$A$188,District!$J:$J,0))</f>
        <v>0</v>
      </c>
      <c r="C58" s="23">
        <f>INDEX(District!L:L,MATCH($A58&amp;$A$188,District!$J:$J,0))</f>
        <v>0</v>
      </c>
      <c r="D58" s="23">
        <f>INDEX(District!M:M,MATCH($A58&amp;$A$188,District!$J:$J,0))</f>
        <v>0</v>
      </c>
      <c r="E58" s="23">
        <f>INDEX(District!N:N,MATCH($A58&amp;$A$188,District!$J:$J,0))</f>
        <v>0</v>
      </c>
      <c r="F58" s="23">
        <f>INDEX(District!O:O,MATCH($A58&amp;$A$188,District!$J:$J,0))</f>
        <v>0</v>
      </c>
      <c r="G58" s="23">
        <f>INDEX(District!P:P,MATCH($A58&amp;$A$188,District!$J:$J,0))</f>
        <v>0</v>
      </c>
      <c r="H58" s="23">
        <f>INDEX(District!Q:Q,MATCH($A58&amp;$A$188,District!$J:$J,0))</f>
        <v>0</v>
      </c>
      <c r="I58" s="23">
        <f>INDEX(District!R:R,MATCH($A58&amp;$A$188,District!$J:$J,0))</f>
        <v>1.11022302462516E-16</v>
      </c>
      <c r="J58" s="23">
        <f>INDEX(District!S:S,MATCH($A58&amp;$A$188,District!$J:$J,0))</f>
        <v>-2.2204460492503101E-16</v>
      </c>
      <c r="K58" s="23">
        <f>INDEX(District!T:T,MATCH($A58&amp;$A$188,District!$J:$J,0))</f>
        <v>0</v>
      </c>
      <c r="L58" s="23">
        <f>INDEX(District!U:U,MATCH($A58&amp;$A$188,District!$J:$J,0))</f>
        <v>0</v>
      </c>
      <c r="M58" s="23">
        <f>INDEX(District!V:V,MATCH($A58&amp;$A$188,District!$J:$J,0))</f>
        <v>0</v>
      </c>
      <c r="N58" s="23">
        <f>INDEX(District!W:W,MATCH($A58&amp;$A$188,District!$J:$J,0))</f>
        <v>0</v>
      </c>
      <c r="O58" s="23">
        <f>INDEX(District!X:X,MATCH($A58&amp;$A$188,District!$J:$J,0))</f>
        <v>0</v>
      </c>
      <c r="P58" s="23">
        <f>INDEX(District!Y:Y,MATCH($A58&amp;$A$188,District!$J:$J,0))</f>
        <v>0</v>
      </c>
      <c r="Q58" s="23">
        <f>INDEX(District!Z:Z,MATCH($A58&amp;$A$188,District!$J:$J,0))</f>
        <v>0</v>
      </c>
      <c r="R58" s="23">
        <f>INDEX(District!AA:AA,MATCH($A58&amp;$A$188,District!$J:$J,0))</f>
        <v>0</v>
      </c>
      <c r="S58" s="23">
        <f>INDEX(District!AB:AB,MATCH($A58&amp;$A$188,District!$J:$J,0))</f>
        <v>0</v>
      </c>
      <c r="T58" s="23">
        <f>INDEX(District!AC:AC,MATCH($A58&amp;$A$188,District!$J:$J,0))</f>
        <v>0</v>
      </c>
      <c r="U58" s="23">
        <f>INDEX(District!AD:AD,MATCH($A58&amp;$A$188,District!$J:$J,0))</f>
        <v>0</v>
      </c>
      <c r="V58" s="23">
        <f>INDEX(District!AE:AE,MATCH($A58&amp;$A$188,District!$J:$J,0))</f>
        <v>0</v>
      </c>
      <c r="W58" s="23">
        <f>INDEX(District!AF:AF,MATCH($A58&amp;$A$188,District!$J:$J,0))</f>
        <v>0</v>
      </c>
      <c r="X58" s="23">
        <f>INDEX(District!AG:AG,MATCH($A58&amp;$A$188,District!$J:$J,0))</f>
        <v>0</v>
      </c>
      <c r="Y58" s="23">
        <f>INDEX(District!AH:AH,MATCH($A58&amp;$A$188,District!$J:$J,0))</f>
        <v>0</v>
      </c>
    </row>
    <row r="59" spans="1:25" x14ac:dyDescent="0.3">
      <c r="A59" s="22" t="s">
        <v>164</v>
      </c>
      <c r="B59" s="23">
        <f>INDEX(District!K:K,MATCH($A59&amp;$A$188,District!$J:$J,0))</f>
        <v>1.4492753623188401E-2</v>
      </c>
      <c r="C59" s="23">
        <f>INDEX(District!L:L,MATCH($A59&amp;$A$188,District!$J:$J,0))</f>
        <v>0</v>
      </c>
      <c r="D59" s="23">
        <f>INDEX(District!M:M,MATCH($A59&amp;$A$188,District!$J:$J,0))</f>
        <v>0</v>
      </c>
      <c r="E59" s="23">
        <f>INDEX(District!N:N,MATCH($A59&amp;$A$188,District!$J:$J,0))</f>
        <v>0</v>
      </c>
      <c r="F59" s="23">
        <f>INDEX(District!O:O,MATCH($A59&amp;$A$188,District!$J:$J,0))</f>
        <v>0</v>
      </c>
      <c r="G59" s="23">
        <f>INDEX(District!P:P,MATCH($A59&amp;$A$188,District!$J:$J,0))</f>
        <v>0</v>
      </c>
      <c r="H59" s="23">
        <f>INDEX(District!Q:Q,MATCH($A59&amp;$A$188,District!$J:$J,0))</f>
        <v>0</v>
      </c>
      <c r="I59" s="23">
        <f>INDEX(District!R:R,MATCH($A59&amp;$A$188,District!$J:$J,0))</f>
        <v>1.11022302462516E-16</v>
      </c>
      <c r="J59" s="23">
        <f>INDEX(District!S:S,MATCH($A59&amp;$A$188,District!$J:$J,0))</f>
        <v>-2.2204460492503101E-16</v>
      </c>
      <c r="K59" s="23">
        <f>INDEX(District!T:T,MATCH($A59&amp;$A$188,District!$J:$J,0))</f>
        <v>0</v>
      </c>
      <c r="L59" s="23">
        <f>INDEX(District!U:U,MATCH($A59&amp;$A$188,District!$J:$J,0))</f>
        <v>0</v>
      </c>
      <c r="M59" s="23">
        <f>INDEX(District!V:V,MATCH($A59&amp;$A$188,District!$J:$J,0))</f>
        <v>0</v>
      </c>
      <c r="N59" s="23">
        <f>INDEX(District!W:W,MATCH($A59&amp;$A$188,District!$J:$J,0))</f>
        <v>0</v>
      </c>
      <c r="O59" s="23">
        <f>INDEX(District!X:X,MATCH($A59&amp;$A$188,District!$J:$J,0))</f>
        <v>0</v>
      </c>
      <c r="P59" s="23">
        <f>INDEX(District!Y:Y,MATCH($A59&amp;$A$188,District!$J:$J,0))</f>
        <v>0</v>
      </c>
      <c r="Q59" s="23">
        <f>INDEX(District!Z:Z,MATCH($A59&amp;$A$188,District!$J:$J,0))</f>
        <v>0</v>
      </c>
      <c r="R59" s="23">
        <f>INDEX(District!AA:AA,MATCH($A59&amp;$A$188,District!$J:$J,0))</f>
        <v>0</v>
      </c>
      <c r="S59" s="23">
        <f>INDEX(District!AB:AB,MATCH($A59&amp;$A$188,District!$J:$J,0))</f>
        <v>0</v>
      </c>
      <c r="T59" s="23">
        <f>INDEX(District!AC:AC,MATCH($A59&amp;$A$188,District!$J:$J,0))</f>
        <v>0</v>
      </c>
      <c r="U59" s="23">
        <f>INDEX(District!AD:AD,MATCH($A59&amp;$A$188,District!$J:$J,0))</f>
        <v>0</v>
      </c>
      <c r="V59" s="23">
        <f>INDEX(District!AE:AE,MATCH($A59&amp;$A$188,District!$J:$J,0))</f>
        <v>0</v>
      </c>
      <c r="W59" s="23">
        <f>INDEX(District!AF:AF,MATCH($A59&amp;$A$188,District!$J:$J,0))</f>
        <v>0</v>
      </c>
      <c r="X59" s="23">
        <f>INDEX(District!AG:AG,MATCH($A59&amp;$A$188,District!$J:$J,0))</f>
        <v>0</v>
      </c>
      <c r="Y59" s="23">
        <f>INDEX(District!AH:AH,MATCH($A59&amp;$A$188,District!$J:$J,0))</f>
        <v>0</v>
      </c>
    </row>
    <row r="60" spans="1:25" x14ac:dyDescent="0.3">
      <c r="A60" s="22" t="s">
        <v>165</v>
      </c>
      <c r="B60" s="23">
        <f>INDEX(District!K:K,MATCH($A60&amp;$A$188,District!$J:$J,0))</f>
        <v>1.4492753623188401E-2</v>
      </c>
      <c r="C60" s="23">
        <f>INDEX(District!L:L,MATCH($A60&amp;$A$188,District!$J:$J,0))</f>
        <v>0</v>
      </c>
      <c r="D60" s="23">
        <f>INDEX(District!M:M,MATCH($A60&amp;$A$188,District!$J:$J,0))</f>
        <v>0</v>
      </c>
      <c r="E60" s="23">
        <f>INDEX(District!N:N,MATCH($A60&amp;$A$188,District!$J:$J,0))</f>
        <v>0</v>
      </c>
      <c r="F60" s="23">
        <f>INDEX(District!O:O,MATCH($A60&amp;$A$188,District!$J:$J,0))</f>
        <v>0</v>
      </c>
      <c r="G60" s="23">
        <f>INDEX(District!P:P,MATCH($A60&amp;$A$188,District!$J:$J,0))</f>
        <v>0</v>
      </c>
      <c r="H60" s="23">
        <f>INDEX(District!Q:Q,MATCH($A60&amp;$A$188,District!$J:$J,0))</f>
        <v>0</v>
      </c>
      <c r="I60" s="23">
        <f>INDEX(District!R:R,MATCH($A60&amp;$A$188,District!$J:$J,0))</f>
        <v>1.11022302462516E-16</v>
      </c>
      <c r="J60" s="23">
        <f>INDEX(District!S:S,MATCH($A60&amp;$A$188,District!$J:$J,0))</f>
        <v>-2.2204460492503101E-16</v>
      </c>
      <c r="K60" s="23">
        <f>INDEX(District!T:T,MATCH($A60&amp;$A$188,District!$J:$J,0))</f>
        <v>0</v>
      </c>
      <c r="L60" s="23">
        <f>INDEX(District!U:U,MATCH($A60&amp;$A$188,District!$J:$J,0))</f>
        <v>0</v>
      </c>
      <c r="M60" s="23">
        <f>INDEX(District!V:V,MATCH($A60&amp;$A$188,District!$J:$J,0))</f>
        <v>0</v>
      </c>
      <c r="N60" s="23">
        <f>INDEX(District!W:W,MATCH($A60&amp;$A$188,District!$J:$J,0))</f>
        <v>0</v>
      </c>
      <c r="O60" s="23">
        <f>INDEX(District!X:X,MATCH($A60&amp;$A$188,District!$J:$J,0))</f>
        <v>0</v>
      </c>
      <c r="P60" s="23">
        <f>INDEX(District!Y:Y,MATCH($A60&amp;$A$188,District!$J:$J,0))</f>
        <v>0</v>
      </c>
      <c r="Q60" s="23">
        <f>INDEX(District!Z:Z,MATCH($A60&amp;$A$188,District!$J:$J,0))</f>
        <v>0</v>
      </c>
      <c r="R60" s="23">
        <f>INDEX(District!AA:AA,MATCH($A60&amp;$A$188,District!$J:$J,0))</f>
        <v>4.7619047619047603E-2</v>
      </c>
      <c r="S60" s="23">
        <f>INDEX(District!AB:AB,MATCH($A60&amp;$A$188,District!$J:$J,0))</f>
        <v>0</v>
      </c>
      <c r="T60" s="23">
        <f>INDEX(District!AC:AC,MATCH($A60&amp;$A$188,District!$J:$J,0))</f>
        <v>2.7397260273972601E-2</v>
      </c>
      <c r="U60" s="23">
        <f>INDEX(District!AD:AD,MATCH($A60&amp;$A$188,District!$J:$J,0))</f>
        <v>1.72413793103448E-2</v>
      </c>
      <c r="V60" s="23">
        <f>INDEX(District!AE:AE,MATCH($A60&amp;$A$188,District!$J:$J,0))</f>
        <v>1.0416666666666701E-2</v>
      </c>
      <c r="W60" s="23">
        <f>INDEX(District!AF:AF,MATCH($A60&amp;$A$188,District!$J:$J,0))</f>
        <v>0</v>
      </c>
      <c r="X60" s="23">
        <f>INDEX(District!AG:AG,MATCH($A60&amp;$A$188,District!$J:$J,0))</f>
        <v>0</v>
      </c>
      <c r="Y60" s="23">
        <f>INDEX(District!AH:AH,MATCH($A60&amp;$A$188,District!$J:$J,0))</f>
        <v>0</v>
      </c>
    </row>
    <row r="61" spans="1:25" x14ac:dyDescent="0.3">
      <c r="A61" s="73" t="s">
        <v>166</v>
      </c>
      <c r="B61" s="23">
        <f>INDEX(District!K:K,MATCH($A61&amp;$A$188,District!$J:$J,0))</f>
        <v>0</v>
      </c>
      <c r="C61" s="23">
        <f>INDEX(District!L:L,MATCH($A61&amp;$A$188,District!$J:$J,0))</f>
        <v>0</v>
      </c>
      <c r="D61" s="23">
        <f>INDEX(District!M:M,MATCH($A61&amp;$A$188,District!$J:$J,0))</f>
        <v>0</v>
      </c>
      <c r="E61" s="23">
        <f>INDEX(District!N:N,MATCH($A61&amp;$A$188,District!$J:$J,0))</f>
        <v>0</v>
      </c>
      <c r="F61" s="23">
        <f>INDEX(District!O:O,MATCH($A61&amp;$A$188,District!$J:$J,0))</f>
        <v>0</v>
      </c>
      <c r="G61" s="23">
        <f>INDEX(District!P:P,MATCH($A61&amp;$A$188,District!$J:$J,0))</f>
        <v>0</v>
      </c>
      <c r="H61" s="23">
        <f>INDEX(District!Q:Q,MATCH($A61&amp;$A$188,District!$J:$J,0))</f>
        <v>0</v>
      </c>
      <c r="I61" s="23">
        <f>INDEX(District!R:R,MATCH($A61&amp;$A$188,District!$J:$J,0))</f>
        <v>1.11022302462516E-16</v>
      </c>
      <c r="J61" s="23">
        <f>INDEX(District!S:S,MATCH($A61&amp;$A$188,District!$J:$J,0))</f>
        <v>-2.2204460492503101E-16</v>
      </c>
      <c r="K61" s="23">
        <f>INDEX(District!T:T,MATCH($A61&amp;$A$188,District!$J:$J,0))</f>
        <v>0</v>
      </c>
      <c r="L61" s="23">
        <f>INDEX(District!U:U,MATCH($A61&amp;$A$188,District!$J:$J,0))</f>
        <v>0</v>
      </c>
      <c r="M61" s="23">
        <f>INDEX(District!V:V,MATCH($A61&amp;$A$188,District!$J:$J,0))</f>
        <v>0</v>
      </c>
      <c r="N61" s="23">
        <f>INDEX(District!W:W,MATCH($A61&amp;$A$188,District!$J:$J,0))</f>
        <v>0</v>
      </c>
      <c r="O61" s="23">
        <f>INDEX(District!X:X,MATCH($A61&amp;$A$188,District!$J:$J,0))</f>
        <v>0</v>
      </c>
      <c r="P61" s="23">
        <f>INDEX(District!Y:Y,MATCH($A61&amp;$A$188,District!$J:$J,0))</f>
        <v>0</v>
      </c>
      <c r="Q61" s="23">
        <f>INDEX(District!Z:Z,MATCH($A61&amp;$A$188,District!$J:$J,0))</f>
        <v>0</v>
      </c>
      <c r="R61" s="23">
        <f>INDEX(District!AA:AA,MATCH($A61&amp;$A$188,District!$J:$J,0))</f>
        <v>4.7619047619047603E-2</v>
      </c>
      <c r="S61" s="23">
        <f>INDEX(District!AB:AB,MATCH($A61&amp;$A$188,District!$J:$J,0))</f>
        <v>0</v>
      </c>
      <c r="T61" s="23">
        <f>INDEX(District!AC:AC,MATCH($A61&amp;$A$188,District!$J:$J,0))</f>
        <v>2.7397260273972601E-2</v>
      </c>
      <c r="U61" s="23">
        <f>INDEX(District!AD:AD,MATCH($A61&amp;$A$188,District!$J:$J,0))</f>
        <v>1.72413793103448E-2</v>
      </c>
      <c r="V61" s="23">
        <f>INDEX(District!AE:AE,MATCH($A61&amp;$A$188,District!$J:$J,0))</f>
        <v>0</v>
      </c>
      <c r="W61" s="23">
        <f>INDEX(District!AF:AF,MATCH($A61&amp;$A$188,District!$J:$J,0))</f>
        <v>0</v>
      </c>
      <c r="X61" s="23">
        <f>INDEX(District!AG:AG,MATCH($A61&amp;$A$188,District!$J:$J,0))</f>
        <v>0</v>
      </c>
      <c r="Y61" s="23">
        <f>INDEX(District!AH:AH,MATCH($A61&amp;$A$188,District!$J:$J,0))</f>
        <v>0</v>
      </c>
    </row>
    <row r="62" spans="1:25" x14ac:dyDescent="0.3">
      <c r="A62" s="67" t="s">
        <v>167</v>
      </c>
      <c r="B62" s="23">
        <f>INDEX(District!K:K,MATCH($A62&amp;$A$188,District!$J:$J,0))</f>
        <v>1.4492753623188401E-2</v>
      </c>
      <c r="C62" s="23">
        <f>INDEX(District!L:L,MATCH($A62&amp;$A$188,District!$J:$J,0))</f>
        <v>0</v>
      </c>
      <c r="D62" s="23">
        <f>INDEX(District!M:M,MATCH($A62&amp;$A$188,District!$J:$J,0))</f>
        <v>0</v>
      </c>
      <c r="E62" s="23">
        <f>INDEX(District!N:N,MATCH($A62&amp;$A$188,District!$J:$J,0))</f>
        <v>0</v>
      </c>
      <c r="F62" s="23">
        <f>INDEX(District!O:O,MATCH($A62&amp;$A$188,District!$J:$J,0))</f>
        <v>0</v>
      </c>
      <c r="G62" s="23">
        <f>INDEX(District!P:P,MATCH($A62&amp;$A$188,District!$J:$J,0))</f>
        <v>0</v>
      </c>
      <c r="H62" s="23">
        <f>INDEX(District!Q:Q,MATCH($A62&amp;$A$188,District!$J:$J,0))</f>
        <v>0</v>
      </c>
      <c r="I62" s="23">
        <f>INDEX(District!R:R,MATCH($A62&amp;$A$188,District!$J:$J,0))</f>
        <v>1.11022302462516E-16</v>
      </c>
      <c r="J62" s="23">
        <f>INDEX(District!S:S,MATCH($A62&amp;$A$188,District!$J:$J,0))</f>
        <v>-2.2204460492503101E-16</v>
      </c>
      <c r="K62" s="23">
        <f>INDEX(District!T:T,MATCH($A62&amp;$A$188,District!$J:$J,0))</f>
        <v>0</v>
      </c>
      <c r="L62" s="23">
        <f>INDEX(District!U:U,MATCH($A62&amp;$A$188,District!$J:$J,0))</f>
        <v>0</v>
      </c>
      <c r="M62" s="23">
        <f>INDEX(District!V:V,MATCH($A62&amp;$A$188,District!$J:$J,0))</f>
        <v>0</v>
      </c>
      <c r="N62" s="23">
        <f>INDEX(District!W:W,MATCH($A62&amp;$A$188,District!$J:$J,0))</f>
        <v>0</v>
      </c>
      <c r="O62" s="23">
        <f>INDEX(District!X:X,MATCH($A62&amp;$A$188,District!$J:$J,0))</f>
        <v>0</v>
      </c>
      <c r="P62" s="23">
        <f>INDEX(District!Y:Y,MATCH($A62&amp;$A$188,District!$J:$J,0))</f>
        <v>0</v>
      </c>
      <c r="Q62" s="23">
        <f>INDEX(District!Z:Z,MATCH($A62&amp;$A$188,District!$J:$J,0))</f>
        <v>0</v>
      </c>
      <c r="R62" s="23">
        <f>INDEX(District!AA:AA,MATCH($A62&amp;$A$188,District!$J:$J,0))</f>
        <v>0</v>
      </c>
      <c r="S62" s="23">
        <f>INDEX(District!AB:AB,MATCH($A62&amp;$A$188,District!$J:$J,0))</f>
        <v>0</v>
      </c>
      <c r="T62" s="23">
        <f>INDEX(District!AC:AC,MATCH($A62&amp;$A$188,District!$J:$J,0))</f>
        <v>0</v>
      </c>
      <c r="U62" s="23">
        <f>INDEX(District!AD:AD,MATCH($A62&amp;$A$188,District!$J:$J,0))</f>
        <v>0</v>
      </c>
      <c r="V62" s="23">
        <f>INDEX(District!AE:AE,MATCH($A62&amp;$A$188,District!$J:$J,0))</f>
        <v>0</v>
      </c>
      <c r="W62" s="23">
        <f>INDEX(District!AF:AF,MATCH($A62&amp;$A$188,District!$J:$J,0))</f>
        <v>0</v>
      </c>
      <c r="X62" s="23">
        <f>INDEX(District!AG:AG,MATCH($A62&amp;$A$188,District!$J:$J,0))</f>
        <v>0</v>
      </c>
      <c r="Y62" s="23">
        <f>INDEX(District!AH:AH,MATCH($A62&amp;$A$188,District!$J:$J,0))</f>
        <v>0</v>
      </c>
    </row>
    <row r="63" spans="1:25" x14ac:dyDescent="0.3">
      <c r="A63" s="67" t="s">
        <v>168</v>
      </c>
      <c r="B63" s="23">
        <f>INDEX(District!K:K,MATCH($A63&amp;$A$188,District!$J:$J,0))</f>
        <v>0</v>
      </c>
      <c r="C63" s="23">
        <f>INDEX(District!L:L,MATCH($A63&amp;$A$188,District!$J:$J,0))</f>
        <v>0</v>
      </c>
      <c r="D63" s="23">
        <f>INDEX(District!M:M,MATCH($A63&amp;$A$188,District!$J:$J,0))</f>
        <v>0</v>
      </c>
      <c r="E63" s="23">
        <f>INDEX(District!N:N,MATCH($A63&amp;$A$188,District!$J:$J,0))</f>
        <v>0</v>
      </c>
      <c r="F63" s="23">
        <f>INDEX(District!O:O,MATCH($A63&amp;$A$188,District!$J:$J,0))</f>
        <v>0</v>
      </c>
      <c r="G63" s="23">
        <f>INDEX(District!P:P,MATCH($A63&amp;$A$188,District!$J:$J,0))</f>
        <v>0</v>
      </c>
      <c r="H63" s="23">
        <f>INDEX(District!Q:Q,MATCH($A63&amp;$A$188,District!$J:$J,0))</f>
        <v>0</v>
      </c>
      <c r="I63" s="23">
        <f>INDEX(District!R:R,MATCH($A63&amp;$A$188,District!$J:$J,0))</f>
        <v>1.11022302462516E-16</v>
      </c>
      <c r="J63" s="23">
        <f>INDEX(District!S:S,MATCH($A63&amp;$A$188,District!$J:$J,0))</f>
        <v>-2.2204460492503101E-16</v>
      </c>
      <c r="K63" s="23">
        <f>INDEX(District!T:T,MATCH($A63&amp;$A$188,District!$J:$J,0))</f>
        <v>0</v>
      </c>
      <c r="L63" s="23">
        <f>INDEX(District!U:U,MATCH($A63&amp;$A$188,District!$J:$J,0))</f>
        <v>0</v>
      </c>
      <c r="M63" s="23">
        <f>INDEX(District!V:V,MATCH($A63&amp;$A$188,District!$J:$J,0))</f>
        <v>0</v>
      </c>
      <c r="N63" s="23">
        <f>INDEX(District!W:W,MATCH($A63&amp;$A$188,District!$J:$J,0))</f>
        <v>0</v>
      </c>
      <c r="O63" s="23">
        <f>INDEX(District!X:X,MATCH($A63&amp;$A$188,District!$J:$J,0))</f>
        <v>0</v>
      </c>
      <c r="P63" s="23">
        <f>INDEX(District!Y:Y,MATCH($A63&amp;$A$188,District!$J:$J,0))</f>
        <v>0</v>
      </c>
      <c r="Q63" s="23">
        <f>INDEX(District!Z:Z,MATCH($A63&amp;$A$188,District!$J:$J,0))</f>
        <v>0</v>
      </c>
      <c r="R63" s="23">
        <f>INDEX(District!AA:AA,MATCH($A63&amp;$A$188,District!$J:$J,0))</f>
        <v>0</v>
      </c>
      <c r="S63" s="23">
        <f>INDEX(District!AB:AB,MATCH($A63&amp;$A$188,District!$J:$J,0))</f>
        <v>0</v>
      </c>
      <c r="T63" s="23">
        <f>INDEX(District!AC:AC,MATCH($A63&amp;$A$188,District!$J:$J,0))</f>
        <v>0</v>
      </c>
      <c r="U63" s="23">
        <f>INDEX(District!AD:AD,MATCH($A63&amp;$A$188,District!$J:$J,0))</f>
        <v>1.72413793103448E-2</v>
      </c>
      <c r="V63" s="23">
        <f>INDEX(District!AE:AE,MATCH($A63&amp;$A$188,District!$J:$J,0))</f>
        <v>0</v>
      </c>
      <c r="W63" s="23">
        <f>INDEX(District!AF:AF,MATCH($A63&amp;$A$188,District!$J:$J,0))</f>
        <v>0</v>
      </c>
      <c r="X63" s="23">
        <f>INDEX(District!AG:AG,MATCH($A63&amp;$A$188,District!$J:$J,0))</f>
        <v>0</v>
      </c>
      <c r="Y63" s="23">
        <f>INDEX(District!AH:AH,MATCH($A63&amp;$A$188,District!$J:$J,0))</f>
        <v>0</v>
      </c>
    </row>
    <row r="64" spans="1:25" x14ac:dyDescent="0.3">
      <c r="A64" s="22" t="s">
        <v>169</v>
      </c>
      <c r="B64" s="23">
        <f>INDEX(District!K:K,MATCH($A64&amp;$A$188,District!$J:$J,0))</f>
        <v>1.4492753623188401E-2</v>
      </c>
      <c r="C64" s="23">
        <f>INDEX(District!L:L,MATCH($A64&amp;$A$188,District!$J:$J,0))</f>
        <v>2.27272727272727E-2</v>
      </c>
      <c r="D64" s="23">
        <f>INDEX(District!M:M,MATCH($A64&amp;$A$188,District!$J:$J,0))</f>
        <v>0</v>
      </c>
      <c r="E64" s="23">
        <f>INDEX(District!N:N,MATCH($A64&amp;$A$188,District!$J:$J,0))</f>
        <v>0</v>
      </c>
      <c r="F64" s="23">
        <f>INDEX(District!O:O,MATCH($A64&amp;$A$188,District!$J:$J,0))</f>
        <v>2.27272727272727E-2</v>
      </c>
      <c r="G64" s="23">
        <f>INDEX(District!P:P,MATCH($A64&amp;$A$188,District!$J:$J,0))</f>
        <v>0</v>
      </c>
      <c r="H64" s="23">
        <f>INDEX(District!Q:Q,MATCH($A64&amp;$A$188,District!$J:$J,0))</f>
        <v>0</v>
      </c>
      <c r="I64" s="23">
        <f>INDEX(District!R:R,MATCH($A64&amp;$A$188,District!$J:$J,0))</f>
        <v>1.11022302462516E-16</v>
      </c>
      <c r="J64" s="23">
        <f>INDEX(District!S:S,MATCH($A64&amp;$A$188,District!$J:$J,0))</f>
        <v>-2.2204460492503101E-16</v>
      </c>
      <c r="K64" s="23">
        <f>INDEX(District!T:T,MATCH($A64&amp;$A$188,District!$J:$J,0))</f>
        <v>0</v>
      </c>
      <c r="L64" s="23">
        <f>INDEX(District!U:U,MATCH($A64&amp;$A$188,District!$J:$J,0))</f>
        <v>0</v>
      </c>
      <c r="M64" s="23">
        <f>INDEX(District!V:V,MATCH($A64&amp;$A$188,District!$J:$J,0))</f>
        <v>0.1</v>
      </c>
      <c r="N64" s="23">
        <f>INDEX(District!W:W,MATCH($A64&amp;$A$188,District!$J:$J,0))</f>
        <v>0</v>
      </c>
      <c r="O64" s="23">
        <f>INDEX(District!X:X,MATCH($A64&amp;$A$188,District!$J:$J,0))</f>
        <v>0</v>
      </c>
      <c r="P64" s="23">
        <f>INDEX(District!Y:Y,MATCH($A64&amp;$A$188,District!$J:$J,0))</f>
        <v>0</v>
      </c>
      <c r="Q64" s="23">
        <f>INDEX(District!Z:Z,MATCH($A64&amp;$A$188,District!$J:$J,0))</f>
        <v>0</v>
      </c>
      <c r="R64" s="23">
        <f>INDEX(District!AA:AA,MATCH($A64&amp;$A$188,District!$J:$J,0))</f>
        <v>0</v>
      </c>
      <c r="S64" s="23">
        <f>INDEX(District!AB:AB,MATCH($A64&amp;$A$188,District!$J:$J,0))</f>
        <v>0</v>
      </c>
      <c r="T64" s="23">
        <f>INDEX(District!AC:AC,MATCH($A64&amp;$A$188,District!$J:$J,0))</f>
        <v>0</v>
      </c>
      <c r="U64" s="23">
        <f>INDEX(District!AD:AD,MATCH($A64&amp;$A$188,District!$J:$J,0))</f>
        <v>0</v>
      </c>
      <c r="V64" s="23">
        <f>INDEX(District!AE:AE,MATCH($A64&amp;$A$188,District!$J:$J,0))</f>
        <v>3.125E-2</v>
      </c>
      <c r="W64" s="23">
        <f>INDEX(District!AF:AF,MATCH($A64&amp;$A$188,District!$J:$J,0))</f>
        <v>0</v>
      </c>
      <c r="X64" s="23">
        <f>INDEX(District!AG:AG,MATCH($A64&amp;$A$188,District!$J:$J,0))</f>
        <v>0</v>
      </c>
      <c r="Y64" s="23">
        <f>INDEX(District!AH:AH,MATCH($A64&amp;$A$188,District!$J:$J,0))</f>
        <v>1.7857142857142901E-2</v>
      </c>
    </row>
    <row r="65" spans="1:25" x14ac:dyDescent="0.3">
      <c r="A65" s="22" t="s">
        <v>170</v>
      </c>
      <c r="B65" s="23">
        <f>INDEX(District!K:K,MATCH($A65&amp;$A$188,District!$J:$J,0))</f>
        <v>1.4492753623188401E-2</v>
      </c>
      <c r="C65" s="23">
        <f>INDEX(District!L:L,MATCH($A65&amp;$A$188,District!$J:$J,0))</f>
        <v>2.27272727272727E-2</v>
      </c>
      <c r="D65" s="23">
        <f>INDEX(District!M:M,MATCH($A65&amp;$A$188,District!$J:$J,0))</f>
        <v>0</v>
      </c>
      <c r="E65" s="23">
        <f>INDEX(District!N:N,MATCH($A65&amp;$A$188,District!$J:$J,0))</f>
        <v>0</v>
      </c>
      <c r="F65" s="23">
        <f>INDEX(District!O:O,MATCH($A65&amp;$A$188,District!$J:$J,0))</f>
        <v>0</v>
      </c>
      <c r="G65" s="23">
        <f>INDEX(District!P:P,MATCH($A65&amp;$A$188,District!$J:$J,0))</f>
        <v>0</v>
      </c>
      <c r="H65" s="23">
        <f>INDEX(District!Q:Q,MATCH($A65&amp;$A$188,District!$J:$J,0))</f>
        <v>0</v>
      </c>
      <c r="I65" s="23">
        <f>INDEX(District!R:R,MATCH($A65&amp;$A$188,District!$J:$J,0))</f>
        <v>1.11022302462516E-16</v>
      </c>
      <c r="J65" s="23">
        <f>INDEX(District!S:S,MATCH($A65&amp;$A$188,District!$J:$J,0))</f>
        <v>-2.2204460492503101E-16</v>
      </c>
      <c r="K65" s="23">
        <f>INDEX(District!T:T,MATCH($A65&amp;$A$188,District!$J:$J,0))</f>
        <v>0</v>
      </c>
      <c r="L65" s="23">
        <f>INDEX(District!U:U,MATCH($A65&amp;$A$188,District!$J:$J,0))</f>
        <v>0.04</v>
      </c>
      <c r="M65" s="23">
        <f>INDEX(District!V:V,MATCH($A65&amp;$A$188,District!$J:$J,0))</f>
        <v>1.2500000000000001E-2</v>
      </c>
      <c r="N65" s="23">
        <f>INDEX(District!W:W,MATCH($A65&amp;$A$188,District!$J:$J,0))</f>
        <v>0</v>
      </c>
      <c r="O65" s="23">
        <f>INDEX(District!X:X,MATCH($A65&amp;$A$188,District!$J:$J,0))</f>
        <v>0</v>
      </c>
      <c r="P65" s="23">
        <f>INDEX(District!Y:Y,MATCH($A65&amp;$A$188,District!$J:$J,0))</f>
        <v>0</v>
      </c>
      <c r="Q65" s="23">
        <f>INDEX(District!Z:Z,MATCH($A65&amp;$A$188,District!$J:$J,0))</f>
        <v>0</v>
      </c>
      <c r="R65" s="23">
        <f>INDEX(District!AA:AA,MATCH($A65&amp;$A$188,District!$J:$J,0))</f>
        <v>0</v>
      </c>
      <c r="S65" s="23">
        <f>INDEX(District!AB:AB,MATCH($A65&amp;$A$188,District!$J:$J,0))</f>
        <v>0</v>
      </c>
      <c r="T65" s="23">
        <f>INDEX(District!AC:AC,MATCH($A65&amp;$A$188,District!$J:$J,0))</f>
        <v>0</v>
      </c>
      <c r="U65" s="23">
        <f>INDEX(District!AD:AD,MATCH($A65&amp;$A$188,District!$J:$J,0))</f>
        <v>0</v>
      </c>
      <c r="V65" s="23">
        <f>INDEX(District!AE:AE,MATCH($A65&amp;$A$188,District!$J:$J,0))</f>
        <v>0</v>
      </c>
      <c r="W65" s="23">
        <f>INDEX(District!AF:AF,MATCH($A65&amp;$A$188,District!$J:$J,0))</f>
        <v>0</v>
      </c>
      <c r="X65" s="23">
        <f>INDEX(District!AG:AG,MATCH($A65&amp;$A$188,District!$J:$J,0))</f>
        <v>0</v>
      </c>
      <c r="Y65" s="23">
        <f>INDEX(District!AH:AH,MATCH($A65&amp;$A$188,District!$J:$J,0))</f>
        <v>0</v>
      </c>
    </row>
    <row r="66" spans="1:25" x14ac:dyDescent="0.3">
      <c r="A66" s="22" t="s">
        <v>171</v>
      </c>
      <c r="B66" s="23">
        <f>INDEX(District!K:K,MATCH($A66&amp;$A$188,District!$J:$J,0))</f>
        <v>1.4492753623188401E-2</v>
      </c>
      <c r="C66" s="23">
        <f>INDEX(District!L:L,MATCH($A66&amp;$A$188,District!$J:$J,0))</f>
        <v>0</v>
      </c>
      <c r="D66" s="23">
        <f>INDEX(District!M:M,MATCH($A66&amp;$A$188,District!$J:$J,0))</f>
        <v>1.63934426229508E-2</v>
      </c>
      <c r="E66" s="23">
        <f>INDEX(District!N:N,MATCH($A66&amp;$A$188,District!$J:$J,0))</f>
        <v>0</v>
      </c>
      <c r="F66" s="23">
        <f>INDEX(District!O:O,MATCH($A66&amp;$A$188,District!$J:$J,0))</f>
        <v>0</v>
      </c>
      <c r="G66" s="23">
        <f>INDEX(District!P:P,MATCH($A66&amp;$A$188,District!$J:$J,0))</f>
        <v>1.6666666666666701E-2</v>
      </c>
      <c r="H66" s="23">
        <f>INDEX(District!Q:Q,MATCH($A66&amp;$A$188,District!$J:$J,0))</f>
        <v>2.1739130434782601E-2</v>
      </c>
      <c r="I66" s="23">
        <f>INDEX(District!R:R,MATCH($A66&amp;$A$188,District!$J:$J,0))</f>
        <v>1.11022302462516E-16</v>
      </c>
      <c r="J66" s="23">
        <f>INDEX(District!S:S,MATCH($A66&amp;$A$188,District!$J:$J,0))</f>
        <v>-2.2204460492503101E-16</v>
      </c>
      <c r="K66" s="23">
        <f>INDEX(District!T:T,MATCH($A66&amp;$A$188,District!$J:$J,0))</f>
        <v>0</v>
      </c>
      <c r="L66" s="23">
        <f>INDEX(District!U:U,MATCH($A66&amp;$A$188,District!$J:$J,0))</f>
        <v>0</v>
      </c>
      <c r="M66" s="23">
        <f>INDEX(District!V:V,MATCH($A66&amp;$A$188,District!$J:$J,0))</f>
        <v>0</v>
      </c>
      <c r="N66" s="23">
        <f>INDEX(District!W:W,MATCH($A66&amp;$A$188,District!$J:$J,0))</f>
        <v>0</v>
      </c>
      <c r="O66" s="23">
        <f>INDEX(District!X:X,MATCH($A66&amp;$A$188,District!$J:$J,0))</f>
        <v>0</v>
      </c>
      <c r="P66" s="23">
        <f>INDEX(District!Y:Y,MATCH($A66&amp;$A$188,District!$J:$J,0))</f>
        <v>0</v>
      </c>
      <c r="Q66" s="23">
        <f>INDEX(District!Z:Z,MATCH($A66&amp;$A$188,District!$J:$J,0))</f>
        <v>0</v>
      </c>
      <c r="R66" s="23">
        <f>INDEX(District!AA:AA,MATCH($A66&amp;$A$188,District!$J:$J,0))</f>
        <v>0</v>
      </c>
      <c r="S66" s="23">
        <f>INDEX(District!AB:AB,MATCH($A66&amp;$A$188,District!$J:$J,0))</f>
        <v>0</v>
      </c>
      <c r="T66" s="23">
        <f>INDEX(District!AC:AC,MATCH($A66&amp;$A$188,District!$J:$J,0))</f>
        <v>5.4794520547945202E-2</v>
      </c>
      <c r="U66" s="23">
        <f>INDEX(District!AD:AD,MATCH($A66&amp;$A$188,District!$J:$J,0))</f>
        <v>1.72413793103448E-2</v>
      </c>
      <c r="V66" s="23">
        <f>INDEX(District!AE:AE,MATCH($A66&amp;$A$188,District!$J:$J,0))</f>
        <v>1.0416666666666701E-2</v>
      </c>
      <c r="W66" s="23">
        <f>INDEX(District!AF:AF,MATCH($A66&amp;$A$188,District!$J:$J,0))</f>
        <v>1.85185185185185E-2</v>
      </c>
      <c r="X66" s="23">
        <f>INDEX(District!AG:AG,MATCH($A66&amp;$A$188,District!$J:$J,0))</f>
        <v>0</v>
      </c>
      <c r="Y66" s="23">
        <f>INDEX(District!AH:AH,MATCH($A66&amp;$A$188,District!$J:$J,0))</f>
        <v>1.7857142857142901E-2</v>
      </c>
    </row>
    <row r="67" spans="1:25" x14ac:dyDescent="0.3">
      <c r="A67" s="22" t="s">
        <v>172</v>
      </c>
      <c r="B67" s="23">
        <f>INDEX(District!K:K,MATCH($A67&amp;$A$188,District!$J:$J,0))</f>
        <v>1.4492753623188401E-2</v>
      </c>
      <c r="C67" s="23">
        <f>INDEX(District!L:L,MATCH($A67&amp;$A$188,District!$J:$J,0))</f>
        <v>0</v>
      </c>
      <c r="D67" s="23">
        <f>INDEX(District!M:M,MATCH($A67&amp;$A$188,District!$J:$J,0))</f>
        <v>0</v>
      </c>
      <c r="E67" s="23">
        <f>INDEX(District!N:N,MATCH($A67&amp;$A$188,District!$J:$J,0))</f>
        <v>2.32558139534884E-2</v>
      </c>
      <c r="F67" s="23">
        <f>INDEX(District!O:O,MATCH($A67&amp;$A$188,District!$J:$J,0))</f>
        <v>0</v>
      </c>
      <c r="G67" s="23">
        <f>INDEX(District!P:P,MATCH($A67&amp;$A$188,District!$J:$J,0))</f>
        <v>0</v>
      </c>
      <c r="H67" s="23">
        <f>INDEX(District!Q:Q,MATCH($A67&amp;$A$188,District!$J:$J,0))</f>
        <v>0</v>
      </c>
      <c r="I67" s="23">
        <f>INDEX(District!R:R,MATCH($A67&amp;$A$188,District!$J:$J,0))</f>
        <v>1.11022302462516E-16</v>
      </c>
      <c r="J67" s="23">
        <f>INDEX(District!S:S,MATCH($A67&amp;$A$188,District!$J:$J,0))</f>
        <v>1.7543859649122799E-2</v>
      </c>
      <c r="K67" s="23">
        <f>INDEX(District!T:T,MATCH($A67&amp;$A$188,District!$J:$J,0))</f>
        <v>0</v>
      </c>
      <c r="L67" s="23">
        <f>INDEX(District!U:U,MATCH($A67&amp;$A$188,District!$J:$J,0))</f>
        <v>0</v>
      </c>
      <c r="M67" s="23">
        <f>INDEX(District!V:V,MATCH($A67&amp;$A$188,District!$J:$J,0))</f>
        <v>0</v>
      </c>
      <c r="N67" s="23">
        <f>INDEX(District!W:W,MATCH($A67&amp;$A$188,District!$J:$J,0))</f>
        <v>0</v>
      </c>
      <c r="O67" s="23">
        <f>INDEX(District!X:X,MATCH($A67&amp;$A$188,District!$J:$J,0))</f>
        <v>0</v>
      </c>
      <c r="P67" s="23">
        <f>INDEX(District!Y:Y,MATCH($A67&amp;$A$188,District!$J:$J,0))</f>
        <v>0</v>
      </c>
      <c r="Q67" s="23">
        <f>INDEX(District!Z:Z,MATCH($A67&amp;$A$188,District!$J:$J,0))</f>
        <v>0</v>
      </c>
      <c r="R67" s="23">
        <f>INDEX(District!AA:AA,MATCH($A67&amp;$A$188,District!$J:$J,0))</f>
        <v>4.7619047619047603E-2</v>
      </c>
      <c r="S67" s="23">
        <f>INDEX(District!AB:AB,MATCH($A67&amp;$A$188,District!$J:$J,0))</f>
        <v>0</v>
      </c>
      <c r="T67" s="23">
        <f>INDEX(District!AC:AC,MATCH($A67&amp;$A$188,District!$J:$J,0))</f>
        <v>4.1095890410958902E-2</v>
      </c>
      <c r="U67" s="23">
        <f>INDEX(District!AD:AD,MATCH($A67&amp;$A$188,District!$J:$J,0))</f>
        <v>1.72413793103448E-2</v>
      </c>
      <c r="V67" s="23">
        <f>INDEX(District!AE:AE,MATCH($A67&amp;$A$188,District!$J:$J,0))</f>
        <v>0</v>
      </c>
      <c r="W67" s="23">
        <f>INDEX(District!AF:AF,MATCH($A67&amp;$A$188,District!$J:$J,0))</f>
        <v>1.85185185185185E-2</v>
      </c>
      <c r="X67" s="23">
        <f>INDEX(District!AG:AG,MATCH($A67&amp;$A$188,District!$J:$J,0))</f>
        <v>0</v>
      </c>
      <c r="Y67" s="23">
        <f>INDEX(District!AH:AH,MATCH($A67&amp;$A$188,District!$J:$J,0))</f>
        <v>0</v>
      </c>
    </row>
    <row r="68" spans="1:25" x14ac:dyDescent="0.3">
      <c r="A68" s="22" t="s">
        <v>173</v>
      </c>
      <c r="B68" s="23">
        <f>INDEX(District!K:K,MATCH($A68&amp;$A$188,District!$J:$J,0))</f>
        <v>1.4492753623188401E-2</v>
      </c>
      <c r="C68" s="23">
        <f>INDEX(District!L:L,MATCH($A68&amp;$A$188,District!$J:$J,0))</f>
        <v>0</v>
      </c>
      <c r="D68" s="23">
        <f>INDEX(District!M:M,MATCH($A68&amp;$A$188,District!$J:$J,0))</f>
        <v>0</v>
      </c>
      <c r="E68" s="23">
        <f>INDEX(District!N:N,MATCH($A68&amp;$A$188,District!$J:$J,0))</f>
        <v>0</v>
      </c>
      <c r="F68" s="23">
        <f>INDEX(District!O:O,MATCH($A68&amp;$A$188,District!$J:$J,0))</f>
        <v>0</v>
      </c>
      <c r="G68" s="23">
        <f>INDEX(District!P:P,MATCH($A68&amp;$A$188,District!$J:$J,0))</f>
        <v>1.6666666666666701E-2</v>
      </c>
      <c r="H68" s="23">
        <f>INDEX(District!Q:Q,MATCH($A68&amp;$A$188,District!$J:$J,0))</f>
        <v>0</v>
      </c>
      <c r="I68" s="23">
        <f>INDEX(District!R:R,MATCH($A68&amp;$A$188,District!$J:$J,0))</f>
        <v>1.11022302462516E-16</v>
      </c>
      <c r="J68" s="23">
        <f>INDEX(District!S:S,MATCH($A68&amp;$A$188,District!$J:$J,0))</f>
        <v>1.7543859649122799E-2</v>
      </c>
      <c r="K68" s="23">
        <f>INDEX(District!T:T,MATCH($A68&amp;$A$188,District!$J:$J,0))</f>
        <v>0</v>
      </c>
      <c r="L68" s="23">
        <f>INDEX(District!U:U,MATCH($A68&amp;$A$188,District!$J:$J,0))</f>
        <v>0</v>
      </c>
      <c r="M68" s="23">
        <f>INDEX(District!V:V,MATCH($A68&amp;$A$188,District!$J:$J,0))</f>
        <v>0</v>
      </c>
      <c r="N68" s="23">
        <f>INDEX(District!W:W,MATCH($A68&amp;$A$188,District!$J:$J,0))</f>
        <v>0</v>
      </c>
      <c r="O68" s="23">
        <f>INDEX(District!X:X,MATCH($A68&amp;$A$188,District!$J:$J,0))</f>
        <v>0</v>
      </c>
      <c r="P68" s="23">
        <f>INDEX(District!Y:Y,MATCH($A68&amp;$A$188,District!$J:$J,0))</f>
        <v>0</v>
      </c>
      <c r="Q68" s="23">
        <f>INDEX(District!Z:Z,MATCH($A68&amp;$A$188,District!$J:$J,0))</f>
        <v>0</v>
      </c>
      <c r="R68" s="23">
        <f>INDEX(District!AA:AA,MATCH($A68&amp;$A$188,District!$J:$J,0))</f>
        <v>0</v>
      </c>
      <c r="S68" s="23">
        <f>INDEX(District!AB:AB,MATCH($A68&amp;$A$188,District!$J:$J,0))</f>
        <v>0</v>
      </c>
      <c r="T68" s="23">
        <f>INDEX(District!AC:AC,MATCH($A68&amp;$A$188,District!$J:$J,0))</f>
        <v>0</v>
      </c>
      <c r="U68" s="23">
        <f>INDEX(District!AD:AD,MATCH($A68&amp;$A$188,District!$J:$J,0))</f>
        <v>0</v>
      </c>
      <c r="V68" s="23">
        <f>INDEX(District!AE:AE,MATCH($A68&amp;$A$188,District!$J:$J,0))</f>
        <v>0</v>
      </c>
      <c r="W68" s="23">
        <f>INDEX(District!AF:AF,MATCH($A68&amp;$A$188,District!$J:$J,0))</f>
        <v>1.85185185185185E-2</v>
      </c>
      <c r="X68" s="23">
        <f>INDEX(District!AG:AG,MATCH($A68&amp;$A$188,District!$J:$J,0))</f>
        <v>0</v>
      </c>
      <c r="Y68" s="23">
        <f>INDEX(District!AH:AH,MATCH($A68&amp;$A$188,District!$J:$J,0))</f>
        <v>1.7857142857142901E-2</v>
      </c>
    </row>
    <row r="69" spans="1:25" x14ac:dyDescent="0.3">
      <c r="A69" s="22" t="s">
        <v>174</v>
      </c>
      <c r="B69" s="23">
        <f>INDEX(District!K:K,MATCH($A69&amp;$A$188,District!$J:$J,0))</f>
        <v>0</v>
      </c>
      <c r="C69" s="23">
        <f>INDEX(District!L:L,MATCH($A69&amp;$A$188,District!$J:$J,0))</f>
        <v>0</v>
      </c>
      <c r="D69" s="23">
        <f>INDEX(District!M:M,MATCH($A69&amp;$A$188,District!$J:$J,0))</f>
        <v>0</v>
      </c>
      <c r="E69" s="23">
        <f>INDEX(District!N:N,MATCH($A69&amp;$A$188,District!$J:$J,0))</f>
        <v>0</v>
      </c>
      <c r="F69" s="23">
        <f>INDEX(District!O:O,MATCH($A69&amp;$A$188,District!$J:$J,0))</f>
        <v>0</v>
      </c>
      <c r="G69" s="23">
        <f>INDEX(District!P:P,MATCH($A69&amp;$A$188,District!$J:$J,0))</f>
        <v>0</v>
      </c>
      <c r="H69" s="23">
        <f>INDEX(District!Q:Q,MATCH($A69&amp;$A$188,District!$J:$J,0))</f>
        <v>0</v>
      </c>
      <c r="I69" s="23">
        <f>INDEX(District!R:R,MATCH($A69&amp;$A$188,District!$J:$J,0))</f>
        <v>1.11022302462516E-16</v>
      </c>
      <c r="J69" s="23">
        <f>INDEX(District!S:S,MATCH($A69&amp;$A$188,District!$J:$J,0))</f>
        <v>-2.2204460492503101E-16</v>
      </c>
      <c r="K69" s="23">
        <f>INDEX(District!T:T,MATCH($A69&amp;$A$188,District!$J:$J,0))</f>
        <v>0</v>
      </c>
      <c r="L69" s="23">
        <f>INDEX(District!U:U,MATCH($A69&amp;$A$188,District!$J:$J,0))</f>
        <v>0</v>
      </c>
      <c r="M69" s="23">
        <f>INDEX(District!V:V,MATCH($A69&amp;$A$188,District!$J:$J,0))</f>
        <v>0</v>
      </c>
      <c r="N69" s="23">
        <f>INDEX(District!W:W,MATCH($A69&amp;$A$188,District!$J:$J,0))</f>
        <v>0</v>
      </c>
      <c r="O69" s="23">
        <f>INDEX(District!X:X,MATCH($A69&amp;$A$188,District!$J:$J,0))</f>
        <v>0</v>
      </c>
      <c r="P69" s="23">
        <f>INDEX(District!Y:Y,MATCH($A69&amp;$A$188,District!$J:$J,0))</f>
        <v>0</v>
      </c>
      <c r="Q69" s="23">
        <f>INDEX(District!Z:Z,MATCH($A69&amp;$A$188,District!$J:$J,0))</f>
        <v>0</v>
      </c>
      <c r="R69" s="23">
        <f>INDEX(District!AA:AA,MATCH($A69&amp;$A$188,District!$J:$J,0))</f>
        <v>0</v>
      </c>
      <c r="S69" s="23">
        <f>INDEX(District!AB:AB,MATCH($A69&amp;$A$188,District!$J:$J,0))</f>
        <v>0</v>
      </c>
      <c r="T69" s="23">
        <f>INDEX(District!AC:AC,MATCH($A69&amp;$A$188,District!$J:$J,0))</f>
        <v>1.3698630136986301E-2</v>
      </c>
      <c r="U69" s="23">
        <f>INDEX(District!AD:AD,MATCH($A69&amp;$A$188,District!$J:$J,0))</f>
        <v>0</v>
      </c>
      <c r="V69" s="23">
        <f>INDEX(District!AE:AE,MATCH($A69&amp;$A$188,District!$J:$J,0))</f>
        <v>0</v>
      </c>
      <c r="W69" s="23">
        <f>INDEX(District!AF:AF,MATCH($A69&amp;$A$188,District!$J:$J,0))</f>
        <v>0</v>
      </c>
      <c r="X69" s="23">
        <f>INDEX(District!AG:AG,MATCH($A69&amp;$A$188,District!$J:$J,0))</f>
        <v>0</v>
      </c>
      <c r="Y69" s="23">
        <f>INDEX(District!AH:AH,MATCH($A69&amp;$A$188,District!$J:$J,0))</f>
        <v>0</v>
      </c>
    </row>
    <row r="70" spans="1:25" x14ac:dyDescent="0.3">
      <c r="A70" s="22" t="s">
        <v>175</v>
      </c>
      <c r="B70" s="23">
        <f>INDEX(District!K:K,MATCH($A70&amp;$A$188,District!$J:$J,0))</f>
        <v>0</v>
      </c>
      <c r="C70" s="23">
        <f>INDEX(District!L:L,MATCH($A70&amp;$A$188,District!$J:$J,0))</f>
        <v>0</v>
      </c>
      <c r="D70" s="23">
        <f>INDEX(District!M:M,MATCH($A70&amp;$A$188,District!$J:$J,0))</f>
        <v>0</v>
      </c>
      <c r="E70" s="23">
        <f>INDEX(District!N:N,MATCH($A70&amp;$A$188,District!$J:$J,0))</f>
        <v>0</v>
      </c>
      <c r="F70" s="23">
        <f>INDEX(District!O:O,MATCH($A70&amp;$A$188,District!$J:$J,0))</f>
        <v>0</v>
      </c>
      <c r="G70" s="23">
        <f>INDEX(District!P:P,MATCH($A70&amp;$A$188,District!$J:$J,0))</f>
        <v>0</v>
      </c>
      <c r="H70" s="23">
        <f>INDEX(District!Q:Q,MATCH($A70&amp;$A$188,District!$J:$J,0))</f>
        <v>0</v>
      </c>
      <c r="I70" s="23">
        <f>INDEX(District!R:R,MATCH($A70&amp;$A$188,District!$J:$J,0))</f>
        <v>1.11022302462516E-16</v>
      </c>
      <c r="J70" s="23">
        <f>INDEX(District!S:S,MATCH($A70&amp;$A$188,District!$J:$J,0))</f>
        <v>-2.2204460492503101E-16</v>
      </c>
      <c r="K70" s="23">
        <f>INDEX(District!T:T,MATCH($A70&amp;$A$188,District!$J:$J,0))</f>
        <v>0</v>
      </c>
      <c r="L70" s="23">
        <f>INDEX(District!U:U,MATCH($A70&amp;$A$188,District!$J:$J,0))</f>
        <v>0</v>
      </c>
      <c r="M70" s="23">
        <f>INDEX(District!V:V,MATCH($A70&amp;$A$188,District!$J:$J,0))</f>
        <v>0</v>
      </c>
      <c r="N70" s="23">
        <f>INDEX(District!W:W,MATCH($A70&amp;$A$188,District!$J:$J,0))</f>
        <v>0</v>
      </c>
      <c r="O70" s="23">
        <f>INDEX(District!X:X,MATCH($A70&amp;$A$188,District!$J:$J,0))</f>
        <v>0</v>
      </c>
      <c r="P70" s="23">
        <f>INDEX(District!Y:Y,MATCH($A70&amp;$A$188,District!$J:$J,0))</f>
        <v>0</v>
      </c>
      <c r="Q70" s="23">
        <f>INDEX(District!Z:Z,MATCH($A70&amp;$A$188,District!$J:$J,0))</f>
        <v>0</v>
      </c>
      <c r="R70" s="23">
        <f>INDEX(District!AA:AA,MATCH($A70&amp;$A$188,District!$J:$J,0))</f>
        <v>0</v>
      </c>
      <c r="S70" s="23">
        <f>INDEX(District!AB:AB,MATCH($A70&amp;$A$188,District!$J:$J,0))</f>
        <v>0</v>
      </c>
      <c r="T70" s="23">
        <f>INDEX(District!AC:AC,MATCH($A70&amp;$A$188,District!$J:$J,0))</f>
        <v>1.3698630136986301E-2</v>
      </c>
      <c r="U70" s="23">
        <f>INDEX(District!AD:AD,MATCH($A70&amp;$A$188,District!$J:$J,0))</f>
        <v>0</v>
      </c>
      <c r="V70" s="23">
        <f>INDEX(District!AE:AE,MATCH($A70&amp;$A$188,District!$J:$J,0))</f>
        <v>1.0416666666666701E-2</v>
      </c>
      <c r="W70" s="23">
        <f>INDEX(District!AF:AF,MATCH($A70&amp;$A$188,District!$J:$J,0))</f>
        <v>0</v>
      </c>
      <c r="X70" s="23">
        <f>INDEX(District!AG:AG,MATCH($A70&amp;$A$188,District!$J:$J,0))</f>
        <v>0</v>
      </c>
      <c r="Y70" s="23">
        <f>INDEX(District!AH:AH,MATCH($A70&amp;$A$188,District!$J:$J,0))</f>
        <v>0</v>
      </c>
    </row>
    <row r="71" spans="1:25" x14ac:dyDescent="0.3">
      <c r="A71" s="22" t="s">
        <v>176</v>
      </c>
      <c r="B71" s="23">
        <f>INDEX(District!K:K,MATCH($A71&amp;$A$188,District!$J:$J,0))</f>
        <v>0</v>
      </c>
      <c r="C71" s="23">
        <f>INDEX(District!L:L,MATCH($A71&amp;$A$188,District!$J:$J,0))</f>
        <v>0</v>
      </c>
      <c r="D71" s="23">
        <f>INDEX(District!M:M,MATCH($A71&amp;$A$188,District!$J:$J,0))</f>
        <v>0</v>
      </c>
      <c r="E71" s="23">
        <f>INDEX(District!N:N,MATCH($A71&amp;$A$188,District!$J:$J,0))</f>
        <v>0</v>
      </c>
      <c r="F71" s="23">
        <f>INDEX(District!O:O,MATCH($A71&amp;$A$188,District!$J:$J,0))</f>
        <v>0</v>
      </c>
      <c r="G71" s="23">
        <f>INDEX(District!P:P,MATCH($A71&amp;$A$188,District!$J:$J,0))</f>
        <v>0</v>
      </c>
      <c r="H71" s="23">
        <f>INDEX(District!Q:Q,MATCH($A71&amp;$A$188,District!$J:$J,0))</f>
        <v>0</v>
      </c>
      <c r="I71" s="23">
        <f>INDEX(District!R:R,MATCH($A71&amp;$A$188,District!$J:$J,0))</f>
        <v>1.11022302462516E-16</v>
      </c>
      <c r="J71" s="23">
        <f>INDEX(District!S:S,MATCH($A71&amp;$A$188,District!$J:$J,0))</f>
        <v>-2.2204460492503101E-16</v>
      </c>
      <c r="K71" s="23">
        <f>INDEX(District!T:T,MATCH($A71&amp;$A$188,District!$J:$J,0))</f>
        <v>0</v>
      </c>
      <c r="L71" s="23">
        <f>INDEX(District!U:U,MATCH($A71&amp;$A$188,District!$J:$J,0))</f>
        <v>0.04</v>
      </c>
      <c r="M71" s="23">
        <f>INDEX(District!V:V,MATCH($A71&amp;$A$188,District!$J:$J,0))</f>
        <v>0</v>
      </c>
      <c r="N71" s="23">
        <f>INDEX(District!W:W,MATCH($A71&amp;$A$188,District!$J:$J,0))</f>
        <v>0</v>
      </c>
      <c r="O71" s="23">
        <f>INDEX(District!X:X,MATCH($A71&amp;$A$188,District!$J:$J,0))</f>
        <v>0</v>
      </c>
      <c r="P71" s="23">
        <f>INDEX(District!Y:Y,MATCH($A71&amp;$A$188,District!$J:$J,0))</f>
        <v>0</v>
      </c>
      <c r="Q71" s="23">
        <f>INDEX(District!Z:Z,MATCH($A71&amp;$A$188,District!$J:$J,0))</f>
        <v>0</v>
      </c>
      <c r="R71" s="23">
        <f>INDEX(District!AA:AA,MATCH($A71&amp;$A$188,District!$J:$J,0))</f>
        <v>0</v>
      </c>
      <c r="S71" s="23">
        <f>INDEX(District!AB:AB,MATCH($A71&amp;$A$188,District!$J:$J,0))</f>
        <v>0</v>
      </c>
      <c r="T71" s="23">
        <f>INDEX(District!AC:AC,MATCH($A71&amp;$A$188,District!$J:$J,0))</f>
        <v>2.7397260273972601E-2</v>
      </c>
      <c r="U71" s="23">
        <f>INDEX(District!AD:AD,MATCH($A71&amp;$A$188,District!$J:$J,0))</f>
        <v>0</v>
      </c>
      <c r="V71" s="23">
        <f>INDEX(District!AE:AE,MATCH($A71&amp;$A$188,District!$J:$J,0))</f>
        <v>0</v>
      </c>
      <c r="W71" s="23">
        <f>INDEX(District!AF:AF,MATCH($A71&amp;$A$188,District!$J:$J,0))</f>
        <v>0</v>
      </c>
      <c r="X71" s="23">
        <f>INDEX(District!AG:AG,MATCH($A71&amp;$A$188,District!$J:$J,0))</f>
        <v>0</v>
      </c>
      <c r="Y71" s="23">
        <f>INDEX(District!AH:AH,MATCH($A71&amp;$A$188,District!$J:$J,0))</f>
        <v>0</v>
      </c>
    </row>
    <row r="72" spans="1:25" x14ac:dyDescent="0.3">
      <c r="A72" s="22" t="s">
        <v>177</v>
      </c>
      <c r="B72" s="23">
        <f>INDEX(District!K:K,MATCH($A72&amp;$A$188,District!$J:$J,0))</f>
        <v>2.8985507246376802E-2</v>
      </c>
      <c r="C72" s="23">
        <f>INDEX(District!L:L,MATCH($A72&amp;$A$188,District!$J:$J,0))</f>
        <v>2.27272727272727E-2</v>
      </c>
      <c r="D72" s="23">
        <f>INDEX(District!M:M,MATCH($A72&amp;$A$188,District!$J:$J,0))</f>
        <v>0</v>
      </c>
      <c r="E72" s="23">
        <f>INDEX(District!N:N,MATCH($A72&amp;$A$188,District!$J:$J,0))</f>
        <v>0</v>
      </c>
      <c r="F72" s="23">
        <f>INDEX(District!O:O,MATCH($A72&amp;$A$188,District!$J:$J,0))</f>
        <v>0</v>
      </c>
      <c r="G72" s="23">
        <f>INDEX(District!P:P,MATCH($A72&amp;$A$188,District!$J:$J,0))</f>
        <v>0</v>
      </c>
      <c r="H72" s="23">
        <f>INDEX(District!Q:Q,MATCH($A72&amp;$A$188,District!$J:$J,0))</f>
        <v>4.3478260869565202E-2</v>
      </c>
      <c r="I72" s="23">
        <f>INDEX(District!R:R,MATCH($A72&amp;$A$188,District!$J:$J,0))</f>
        <v>1.11022302462516E-16</v>
      </c>
      <c r="J72" s="23">
        <f>INDEX(District!S:S,MATCH($A72&amp;$A$188,District!$J:$J,0))</f>
        <v>-2.2204460492503101E-16</v>
      </c>
      <c r="K72" s="23">
        <f>INDEX(District!T:T,MATCH($A72&amp;$A$188,District!$J:$J,0))</f>
        <v>0</v>
      </c>
      <c r="L72" s="23">
        <f>INDEX(District!U:U,MATCH($A72&amp;$A$188,District!$J:$J,0))</f>
        <v>0</v>
      </c>
      <c r="M72" s="23">
        <f>INDEX(District!V:V,MATCH($A72&amp;$A$188,District!$J:$J,0))</f>
        <v>1.2500000000000001E-2</v>
      </c>
      <c r="N72" s="23">
        <f>INDEX(District!W:W,MATCH($A72&amp;$A$188,District!$J:$J,0))</f>
        <v>0</v>
      </c>
      <c r="O72" s="23">
        <f>INDEX(District!X:X,MATCH($A72&amp;$A$188,District!$J:$J,0))</f>
        <v>0</v>
      </c>
      <c r="P72" s="23">
        <f>INDEX(District!Y:Y,MATCH($A72&amp;$A$188,District!$J:$J,0))</f>
        <v>0</v>
      </c>
      <c r="Q72" s="23">
        <f>INDEX(District!Z:Z,MATCH($A72&amp;$A$188,District!$J:$J,0))</f>
        <v>2.5641025641025599E-2</v>
      </c>
      <c r="R72" s="23">
        <f>INDEX(District!AA:AA,MATCH($A72&amp;$A$188,District!$J:$J,0))</f>
        <v>0</v>
      </c>
      <c r="S72" s="23">
        <f>INDEX(District!AB:AB,MATCH($A72&amp;$A$188,District!$J:$J,0))</f>
        <v>0</v>
      </c>
      <c r="T72" s="23">
        <f>INDEX(District!AC:AC,MATCH($A72&amp;$A$188,District!$J:$J,0))</f>
        <v>0</v>
      </c>
      <c r="U72" s="23">
        <f>INDEX(District!AD:AD,MATCH($A72&amp;$A$188,District!$J:$J,0))</f>
        <v>1.72413793103448E-2</v>
      </c>
      <c r="V72" s="23">
        <f>INDEX(District!AE:AE,MATCH($A72&amp;$A$188,District!$J:$J,0))</f>
        <v>0</v>
      </c>
      <c r="W72" s="23">
        <f>INDEX(District!AF:AF,MATCH($A72&amp;$A$188,District!$J:$J,0))</f>
        <v>0</v>
      </c>
      <c r="X72" s="23">
        <f>INDEX(District!AG:AG,MATCH($A72&amp;$A$188,District!$J:$J,0))</f>
        <v>2.27272727272727E-2</v>
      </c>
      <c r="Y72" s="23">
        <f>INDEX(District!AH:AH,MATCH($A72&amp;$A$188,District!$J:$J,0))</f>
        <v>1.7857142857142901E-2</v>
      </c>
    </row>
    <row r="73" spans="1:25" x14ac:dyDescent="0.3">
      <c r="A73" s="22" t="s">
        <v>178</v>
      </c>
      <c r="B73" s="23">
        <f>INDEX(District!K:K,MATCH($A73&amp;$A$188,District!$J:$J,0))</f>
        <v>0</v>
      </c>
      <c r="C73" s="23">
        <f>INDEX(District!L:L,MATCH($A73&amp;$A$188,District!$J:$J,0))</f>
        <v>0</v>
      </c>
      <c r="D73" s="23">
        <f>INDEX(District!M:M,MATCH($A73&amp;$A$188,District!$J:$J,0))</f>
        <v>0</v>
      </c>
      <c r="E73" s="23">
        <f>INDEX(District!N:N,MATCH($A73&amp;$A$188,District!$J:$J,0))</f>
        <v>0</v>
      </c>
      <c r="F73" s="23">
        <f>INDEX(District!O:O,MATCH($A73&amp;$A$188,District!$J:$J,0))</f>
        <v>0</v>
      </c>
      <c r="G73" s="23">
        <f>INDEX(District!P:P,MATCH($A73&amp;$A$188,District!$J:$J,0))</f>
        <v>0</v>
      </c>
      <c r="H73" s="23">
        <f>INDEX(District!Q:Q,MATCH($A73&amp;$A$188,District!$J:$J,0))</f>
        <v>0</v>
      </c>
      <c r="I73" s="23">
        <f>INDEX(District!R:R,MATCH($A73&amp;$A$188,District!$J:$J,0))</f>
        <v>1.11022302462516E-16</v>
      </c>
      <c r="J73" s="23">
        <f>INDEX(District!S:S,MATCH($A73&amp;$A$188,District!$J:$J,0))</f>
        <v>-2.2204460492503101E-16</v>
      </c>
      <c r="K73" s="23">
        <f>INDEX(District!T:T,MATCH($A73&amp;$A$188,District!$J:$J,0))</f>
        <v>0</v>
      </c>
      <c r="L73" s="23">
        <f>INDEX(District!U:U,MATCH($A73&amp;$A$188,District!$J:$J,0))</f>
        <v>0</v>
      </c>
      <c r="M73" s="23">
        <f>INDEX(District!V:V,MATCH($A73&amp;$A$188,District!$J:$J,0))</f>
        <v>0</v>
      </c>
      <c r="N73" s="23">
        <f>INDEX(District!W:W,MATCH($A73&amp;$A$188,District!$J:$J,0))</f>
        <v>0</v>
      </c>
      <c r="O73" s="23">
        <f>INDEX(District!X:X,MATCH($A73&amp;$A$188,District!$J:$J,0))</f>
        <v>0</v>
      </c>
      <c r="P73" s="23">
        <f>INDEX(District!Y:Y,MATCH($A73&amp;$A$188,District!$J:$J,0))</f>
        <v>0</v>
      </c>
      <c r="Q73" s="23">
        <f>INDEX(District!Z:Z,MATCH($A73&amp;$A$188,District!$J:$J,0))</f>
        <v>0</v>
      </c>
      <c r="R73" s="23">
        <f>INDEX(District!AA:AA,MATCH($A73&amp;$A$188,District!$J:$J,0))</f>
        <v>0</v>
      </c>
      <c r="S73" s="23">
        <f>INDEX(District!AB:AB,MATCH($A73&amp;$A$188,District!$J:$J,0))</f>
        <v>0</v>
      </c>
      <c r="T73" s="23">
        <f>INDEX(District!AC:AC,MATCH($A73&amp;$A$188,District!$J:$J,0))</f>
        <v>0</v>
      </c>
      <c r="U73" s="23">
        <f>INDEX(District!AD:AD,MATCH($A73&amp;$A$188,District!$J:$J,0))</f>
        <v>0</v>
      </c>
      <c r="V73" s="23">
        <f>INDEX(District!AE:AE,MATCH($A73&amp;$A$188,District!$J:$J,0))</f>
        <v>1.0416666666666701E-2</v>
      </c>
      <c r="W73" s="23">
        <f>INDEX(District!AF:AF,MATCH($A73&amp;$A$188,District!$J:$J,0))</f>
        <v>0</v>
      </c>
      <c r="X73" s="23">
        <f>INDEX(District!AG:AG,MATCH($A73&amp;$A$188,District!$J:$J,0))</f>
        <v>0</v>
      </c>
      <c r="Y73" s="23">
        <f>INDEX(District!AH:AH,MATCH($A73&amp;$A$188,District!$J:$J,0))</f>
        <v>0</v>
      </c>
    </row>
    <row r="76" spans="1:25" x14ac:dyDescent="0.3">
      <c r="A76" s="69" t="s">
        <v>210</v>
      </c>
    </row>
    <row r="77" spans="1:25" x14ac:dyDescent="0.3">
      <c r="A77" s="75" t="s">
        <v>762</v>
      </c>
    </row>
    <row r="78" spans="1:25" x14ac:dyDescent="0.3">
      <c r="A78" s="71" t="s">
        <v>509</v>
      </c>
    </row>
    <row r="79" spans="1:25" x14ac:dyDescent="0.3">
      <c r="A79" s="67"/>
    </row>
    <row r="80" spans="1:25" x14ac:dyDescent="0.3">
      <c r="A80" s="67"/>
      <c r="B80" s="98" t="s">
        <v>52</v>
      </c>
      <c r="C80" s="98" t="s">
        <v>55</v>
      </c>
      <c r="D80" s="98" t="s">
        <v>56</v>
      </c>
      <c r="E80" s="98" t="s">
        <v>51</v>
      </c>
      <c r="F80" s="98" t="s">
        <v>72</v>
      </c>
      <c r="G80" s="98" t="s">
        <v>53</v>
      </c>
      <c r="H80" s="98" t="s">
        <v>57</v>
      </c>
      <c r="I80" s="98" t="s">
        <v>73</v>
      </c>
      <c r="J80" s="98" t="s">
        <v>74</v>
      </c>
      <c r="K80" s="98" t="s">
        <v>75</v>
      </c>
      <c r="L80" s="98" t="s">
        <v>76</v>
      </c>
      <c r="M80" s="98" t="s">
        <v>77</v>
      </c>
      <c r="N80" s="98" t="s">
        <v>58</v>
      </c>
      <c r="O80" s="98" t="s">
        <v>78</v>
      </c>
      <c r="P80" s="98" t="s">
        <v>61</v>
      </c>
      <c r="Q80" s="98" t="s">
        <v>79</v>
      </c>
      <c r="R80" s="98" t="s">
        <v>80</v>
      </c>
      <c r="S80" s="98" t="s">
        <v>81</v>
      </c>
      <c r="T80" s="98" t="s">
        <v>82</v>
      </c>
      <c r="U80" s="98" t="s">
        <v>83</v>
      </c>
      <c r="V80" s="98" t="s">
        <v>59</v>
      </c>
      <c r="W80" s="98" t="s">
        <v>84</v>
      </c>
      <c r="X80" s="98" t="s">
        <v>54</v>
      </c>
      <c r="Y80" s="98" t="s">
        <v>60</v>
      </c>
    </row>
    <row r="81" spans="1:25" x14ac:dyDescent="0.3">
      <c r="A81" s="22" t="s">
        <v>181</v>
      </c>
      <c r="B81" s="23">
        <f>INDEX(District!K:K,MATCH($A81&amp;$A$188,District!$J:$J,0))</f>
        <v>0.50746268656716398</v>
      </c>
      <c r="C81" s="23">
        <f>INDEX(District!L:L,MATCH($A81&amp;$A$188,District!$J:$J,0))</f>
        <v>0.85416666666666696</v>
      </c>
      <c r="D81" s="23">
        <f>INDEX(District!M:M,MATCH($A81&amp;$A$188,District!$J:$J,0))</f>
        <v>0.85</v>
      </c>
      <c r="E81" s="23">
        <f>INDEX(District!N:N,MATCH($A81&amp;$A$188,District!$J:$J,0))</f>
        <v>0.64150943396226401</v>
      </c>
      <c r="F81" s="23">
        <f>INDEX(District!O:O,MATCH($A81&amp;$A$188,District!$J:$J,0))</f>
        <v>0.78</v>
      </c>
      <c r="G81" s="23">
        <f>INDEX(District!P:P,MATCH($A81&amp;$A$188,District!$J:$J,0))</f>
        <v>0.71212121212121204</v>
      </c>
      <c r="H81" s="23">
        <f>INDEX(District!Q:Q,MATCH($A81&amp;$A$188,District!$J:$J,0))</f>
        <v>0.71111111111111103</v>
      </c>
      <c r="I81" s="23">
        <f>INDEX(District!R:R,MATCH($A81&amp;$A$188,District!$J:$J,0))</f>
        <v>0.62068965517241403</v>
      </c>
      <c r="J81" s="23">
        <f>INDEX(District!S:S,MATCH($A81&amp;$A$188,District!$J:$J,0))</f>
        <v>0.66666666666666696</v>
      </c>
      <c r="K81" s="23">
        <f>INDEX(District!T:T,MATCH($A81&amp;$A$188,District!$J:$J,0))</f>
        <v>0.63888888888888895</v>
      </c>
      <c r="L81" s="23">
        <f>INDEX(District!U:U,MATCH($A81&amp;$A$188,District!$J:$J,0))</f>
        <v>0.86956521739130399</v>
      </c>
      <c r="M81" s="23">
        <f>INDEX(District!V:V,MATCH($A81&amp;$A$188,District!$J:$J,0))</f>
        <v>0.7</v>
      </c>
      <c r="N81" s="23">
        <f>INDEX(District!W:W,MATCH($A81&amp;$A$188,District!$J:$J,0))</f>
        <v>0.86792452830188704</v>
      </c>
      <c r="O81" s="23">
        <f>INDEX(District!X:X,MATCH($A81&amp;$A$188,District!$J:$J,0))</f>
        <v>0.68</v>
      </c>
      <c r="P81" s="23">
        <f>INDEX(District!Y:Y,MATCH($A81&amp;$A$188,District!$J:$J,0))</f>
        <v>0.89655172413793105</v>
      </c>
      <c r="Q81" s="23">
        <f>INDEX(District!Z:Z,MATCH($A81&amp;$A$188,District!$J:$J,0))</f>
        <v>0.75</v>
      </c>
      <c r="R81" s="23">
        <f>INDEX(District!AA:AA,MATCH($A81&amp;$A$188,District!$J:$J,0))</f>
        <v>0.77777777777777801</v>
      </c>
      <c r="S81" s="23">
        <f>INDEX(District!AB:AB,MATCH($A81&amp;$A$188,District!$J:$J,0))</f>
        <v>0.92857142857142805</v>
      </c>
      <c r="T81" s="23">
        <f>INDEX(District!AC:AC,MATCH($A81&amp;$A$188,District!$J:$J,0))</f>
        <v>0.62337662337662303</v>
      </c>
      <c r="U81" s="23">
        <f>INDEX(District!AD:AD,MATCH($A81&amp;$A$188,District!$J:$J,0))</f>
        <v>0.75</v>
      </c>
      <c r="V81" s="23">
        <f>INDEX(District!AE:AE,MATCH($A81&amp;$A$188,District!$J:$J,0))</f>
        <v>0.42857142857142899</v>
      </c>
      <c r="W81" s="23">
        <f>INDEX(District!AF:AF,MATCH($A81&amp;$A$188,District!$J:$J,0))</f>
        <v>0.82978723404255295</v>
      </c>
      <c r="X81" s="23">
        <f>INDEX(District!AG:AG,MATCH($A81&amp;$A$188,District!$J:$J,0))</f>
        <v>0.7</v>
      </c>
      <c r="Y81" s="23">
        <f>INDEX(District!AH:AH,MATCH($A81&amp;$A$188,District!$J:$J,0))</f>
        <v>0.61666666666666703</v>
      </c>
    </row>
    <row r="82" spans="1:25" x14ac:dyDescent="0.3">
      <c r="A82" s="22" t="s">
        <v>182</v>
      </c>
      <c r="B82" s="23">
        <f>INDEX(District!K:K,MATCH($A82&amp;$A$188,District!$J:$J,0))</f>
        <v>0.119402985074627</v>
      </c>
      <c r="C82" s="23">
        <f>INDEX(District!L:L,MATCH($A82&amp;$A$188,District!$J:$J,0))</f>
        <v>4.1666666666666699E-2</v>
      </c>
      <c r="D82" s="23">
        <f>INDEX(District!M:M,MATCH($A82&amp;$A$188,District!$J:$J,0))</f>
        <v>0</v>
      </c>
      <c r="E82" s="23">
        <f>INDEX(District!N:N,MATCH($A82&amp;$A$188,District!$J:$J,0))</f>
        <v>9.4339622641509399E-2</v>
      </c>
      <c r="F82" s="23">
        <f>INDEX(District!O:O,MATCH($A82&amp;$A$188,District!$J:$J,0))</f>
        <v>0.06</v>
      </c>
      <c r="G82" s="23">
        <f>INDEX(District!P:P,MATCH($A82&amp;$A$188,District!$J:$J,0))</f>
        <v>0.12121212121212099</v>
      </c>
      <c r="H82" s="23">
        <f>INDEX(District!Q:Q,MATCH($A82&amp;$A$188,District!$J:$J,0))</f>
        <v>0.133333333333333</v>
      </c>
      <c r="I82" s="23">
        <f>INDEX(District!R:R,MATCH($A82&amp;$A$188,District!$J:$J,0))</f>
        <v>0.13793103448275901</v>
      </c>
      <c r="J82" s="23">
        <f>INDEX(District!S:S,MATCH($A82&amp;$A$188,District!$J:$J,0))</f>
        <v>1.85185185185185E-2</v>
      </c>
      <c r="K82" s="23">
        <f>INDEX(District!T:T,MATCH($A82&amp;$A$188,District!$J:$J,0))</f>
        <v>0.22222222222222199</v>
      </c>
      <c r="L82" s="23">
        <f>INDEX(District!U:U,MATCH($A82&amp;$A$188,District!$J:$J,0))</f>
        <v>4.3478260869565202E-2</v>
      </c>
      <c r="M82" s="23">
        <f>INDEX(District!V:V,MATCH($A82&amp;$A$188,District!$J:$J,0))</f>
        <v>3.7499999999999999E-2</v>
      </c>
      <c r="N82" s="23">
        <f>INDEX(District!W:W,MATCH($A82&amp;$A$188,District!$J:$J,0))</f>
        <v>1.88679245283019E-2</v>
      </c>
      <c r="O82" s="23">
        <f>INDEX(District!X:X,MATCH($A82&amp;$A$188,District!$J:$J,0))</f>
        <v>0.08</v>
      </c>
      <c r="P82" s="23">
        <f>INDEX(District!Y:Y,MATCH($A82&amp;$A$188,District!$J:$J,0))</f>
        <v>6.8965517241379296E-2</v>
      </c>
      <c r="Q82" s="23">
        <f>INDEX(District!Z:Z,MATCH($A82&amp;$A$188,District!$J:$J,0))</f>
        <v>6.25E-2</v>
      </c>
      <c r="R82" s="23">
        <f>INDEX(District!AA:AA,MATCH($A82&amp;$A$188,District!$J:$J,0))</f>
        <v>0.11111111111111099</v>
      </c>
      <c r="S82" s="23">
        <f>INDEX(District!AB:AB,MATCH($A82&amp;$A$188,District!$J:$J,0))</f>
        <v>0</v>
      </c>
      <c r="T82" s="23">
        <f>INDEX(District!AC:AC,MATCH($A82&amp;$A$188,District!$J:$J,0))</f>
        <v>0.15584415584415601</v>
      </c>
      <c r="U82" s="23">
        <f>INDEX(District!AD:AD,MATCH($A82&amp;$A$188,District!$J:$J,0))</f>
        <v>7.3529411764705899E-2</v>
      </c>
      <c r="V82" s="23">
        <f>INDEX(District!AE:AE,MATCH($A82&amp;$A$188,District!$J:$J,0))</f>
        <v>0.15306122448979601</v>
      </c>
      <c r="W82" s="23">
        <f>INDEX(District!AF:AF,MATCH($A82&amp;$A$188,District!$J:$J,0))</f>
        <v>4.2553191489361701E-2</v>
      </c>
      <c r="X82" s="23">
        <f>INDEX(District!AG:AG,MATCH($A82&amp;$A$188,District!$J:$J,0))</f>
        <v>0.06</v>
      </c>
      <c r="Y82" s="23">
        <f>INDEX(District!AH:AH,MATCH($A82&amp;$A$188,District!$J:$J,0))</f>
        <v>0.15</v>
      </c>
    </row>
    <row r="83" spans="1:25" x14ac:dyDescent="0.3">
      <c r="A83" s="22" t="s">
        <v>183</v>
      </c>
      <c r="B83" s="23">
        <f>INDEX(District!K:K,MATCH($A83&amp;$A$188,District!$J:$J,0))</f>
        <v>4.47761194029851E-2</v>
      </c>
      <c r="C83" s="23">
        <f>INDEX(District!L:L,MATCH($A83&amp;$A$188,District!$J:$J,0))</f>
        <v>2.0833333333333301E-2</v>
      </c>
      <c r="D83" s="23">
        <f>INDEX(District!M:M,MATCH($A83&amp;$A$188,District!$J:$J,0))</f>
        <v>0</v>
      </c>
      <c r="E83" s="23">
        <f>INDEX(District!N:N,MATCH($A83&amp;$A$188,District!$J:$J,0))</f>
        <v>3.77358490566038E-2</v>
      </c>
      <c r="F83" s="23">
        <f>INDEX(District!O:O,MATCH($A83&amp;$A$188,District!$J:$J,0))</f>
        <v>0.02</v>
      </c>
      <c r="G83" s="23">
        <f>INDEX(District!P:P,MATCH($A83&amp;$A$188,District!$J:$J,0))</f>
        <v>1.5151515151515201E-2</v>
      </c>
      <c r="H83" s="23">
        <f>INDEX(District!Q:Q,MATCH($A83&amp;$A$188,District!$J:$J,0))</f>
        <v>0</v>
      </c>
      <c r="I83" s="23">
        <f>INDEX(District!R:R,MATCH($A83&amp;$A$188,District!$J:$J,0))</f>
        <v>6.8965517241379296E-2</v>
      </c>
      <c r="J83" s="23">
        <f>INDEX(District!S:S,MATCH($A83&amp;$A$188,District!$J:$J,0))</f>
        <v>0</v>
      </c>
      <c r="K83" s="23">
        <f>INDEX(District!T:T,MATCH($A83&amp;$A$188,District!$J:$J,0))</f>
        <v>0.11111111111111099</v>
      </c>
      <c r="L83" s="23">
        <f>INDEX(District!U:U,MATCH($A83&amp;$A$188,District!$J:$J,0))</f>
        <v>0</v>
      </c>
      <c r="M83" s="23">
        <f>INDEX(District!V:V,MATCH($A83&amp;$A$188,District!$J:$J,0))</f>
        <v>2.5000000000000001E-2</v>
      </c>
      <c r="N83" s="23">
        <f>INDEX(District!W:W,MATCH($A83&amp;$A$188,District!$J:$J,0))</f>
        <v>0</v>
      </c>
      <c r="O83" s="23">
        <f>INDEX(District!X:X,MATCH($A83&amp;$A$188,District!$J:$J,0))</f>
        <v>0</v>
      </c>
      <c r="P83" s="23">
        <f>INDEX(District!Y:Y,MATCH($A83&amp;$A$188,District!$J:$J,0))</f>
        <v>0</v>
      </c>
      <c r="Q83" s="23">
        <f>INDEX(District!Z:Z,MATCH($A83&amp;$A$188,District!$J:$J,0))</f>
        <v>0</v>
      </c>
      <c r="R83" s="23">
        <f>INDEX(District!AA:AA,MATCH($A83&amp;$A$188,District!$J:$J,0))</f>
        <v>3.7037037037037E-2</v>
      </c>
      <c r="S83" s="23">
        <f>INDEX(District!AB:AB,MATCH($A83&amp;$A$188,District!$J:$J,0))</f>
        <v>0</v>
      </c>
      <c r="T83" s="23">
        <f>INDEX(District!AC:AC,MATCH($A83&amp;$A$188,District!$J:$J,0))</f>
        <v>3.8961038961039002E-2</v>
      </c>
      <c r="U83" s="23">
        <f>INDEX(District!AD:AD,MATCH($A83&amp;$A$188,District!$J:$J,0))</f>
        <v>5.8823529411764698E-2</v>
      </c>
      <c r="V83" s="23">
        <f>INDEX(District!AE:AE,MATCH($A83&amp;$A$188,District!$J:$J,0))</f>
        <v>6.1224489795918401E-2</v>
      </c>
      <c r="W83" s="23">
        <f>INDEX(District!AF:AF,MATCH($A83&amp;$A$188,District!$J:$J,0))</f>
        <v>2.1276595744680899E-2</v>
      </c>
      <c r="X83" s="23">
        <f>INDEX(District!AG:AG,MATCH($A83&amp;$A$188,District!$J:$J,0))</f>
        <v>0.02</v>
      </c>
      <c r="Y83" s="23">
        <f>INDEX(District!AH:AH,MATCH($A83&amp;$A$188,District!$J:$J,0))</f>
        <v>8.3333333333333301E-2</v>
      </c>
    </row>
    <row r="84" spans="1:25" x14ac:dyDescent="0.3">
      <c r="A84" s="22" t="s">
        <v>184</v>
      </c>
      <c r="B84" s="23">
        <f>INDEX(District!K:K,MATCH($A84&amp;$A$188,District!$J:$J,0))</f>
        <v>4.47761194029851E-2</v>
      </c>
      <c r="C84" s="23">
        <f>INDEX(District!L:L,MATCH($A84&amp;$A$188,District!$J:$J,0))</f>
        <v>2.0833333333333301E-2</v>
      </c>
      <c r="D84" s="23">
        <f>INDEX(District!M:M,MATCH($A84&amp;$A$188,District!$J:$J,0))</f>
        <v>0</v>
      </c>
      <c r="E84" s="23">
        <f>INDEX(District!N:N,MATCH($A84&amp;$A$188,District!$J:$J,0))</f>
        <v>0</v>
      </c>
      <c r="F84" s="23">
        <f>INDEX(District!O:O,MATCH($A84&amp;$A$188,District!$J:$J,0))</f>
        <v>0.02</v>
      </c>
      <c r="G84" s="23">
        <f>INDEX(District!P:P,MATCH($A84&amp;$A$188,District!$J:$J,0))</f>
        <v>1.5151515151515201E-2</v>
      </c>
      <c r="H84" s="23">
        <f>INDEX(District!Q:Q,MATCH($A84&amp;$A$188,District!$J:$J,0))</f>
        <v>0</v>
      </c>
      <c r="I84" s="23">
        <f>INDEX(District!R:R,MATCH($A84&amp;$A$188,District!$J:$J,0))</f>
        <v>3.4482758620689703E-2</v>
      </c>
      <c r="J84" s="23">
        <f>INDEX(District!S:S,MATCH($A84&amp;$A$188,District!$J:$J,0))</f>
        <v>3.7037037037037E-2</v>
      </c>
      <c r="K84" s="23">
        <f>INDEX(District!T:T,MATCH($A84&amp;$A$188,District!$J:$J,0))</f>
        <v>8.3333333333333301E-2</v>
      </c>
      <c r="L84" s="23">
        <f>INDEX(District!U:U,MATCH($A84&amp;$A$188,District!$J:$J,0))</f>
        <v>4.3478260869565202E-2</v>
      </c>
      <c r="M84" s="23">
        <f>INDEX(District!V:V,MATCH($A84&amp;$A$188,District!$J:$J,0))</f>
        <v>2.5000000000000001E-2</v>
      </c>
      <c r="N84" s="23">
        <f>INDEX(District!W:W,MATCH($A84&amp;$A$188,District!$J:$J,0))</f>
        <v>0</v>
      </c>
      <c r="O84" s="23">
        <f>INDEX(District!X:X,MATCH($A84&amp;$A$188,District!$J:$J,0))</f>
        <v>0.12</v>
      </c>
      <c r="P84" s="23">
        <f>INDEX(District!Y:Y,MATCH($A84&amp;$A$188,District!$J:$J,0))</f>
        <v>0</v>
      </c>
      <c r="Q84" s="23">
        <f>INDEX(District!Z:Z,MATCH($A84&amp;$A$188,District!$J:$J,0))</f>
        <v>3.125E-2</v>
      </c>
      <c r="R84" s="23">
        <f>INDEX(District!AA:AA,MATCH($A84&amp;$A$188,District!$J:$J,0))</f>
        <v>0</v>
      </c>
      <c r="S84" s="23">
        <f>INDEX(District!AB:AB,MATCH($A84&amp;$A$188,District!$J:$J,0))</f>
        <v>0</v>
      </c>
      <c r="T84" s="23">
        <f>INDEX(District!AC:AC,MATCH($A84&amp;$A$188,District!$J:$J,0))</f>
        <v>1.2987012987013E-2</v>
      </c>
      <c r="U84" s="23">
        <f>INDEX(District!AD:AD,MATCH($A84&amp;$A$188,District!$J:$J,0))</f>
        <v>0</v>
      </c>
      <c r="V84" s="23">
        <f>INDEX(District!AE:AE,MATCH($A84&amp;$A$188,District!$J:$J,0))</f>
        <v>6.1224489795918401E-2</v>
      </c>
      <c r="W84" s="23">
        <f>INDEX(District!AF:AF,MATCH($A84&amp;$A$188,District!$J:$J,0))</f>
        <v>0</v>
      </c>
      <c r="X84" s="23">
        <f>INDEX(District!AG:AG,MATCH($A84&amp;$A$188,District!$J:$J,0))</f>
        <v>0</v>
      </c>
      <c r="Y84" s="23">
        <f>INDEX(District!AH:AH,MATCH($A84&amp;$A$188,District!$J:$J,0))</f>
        <v>6.6666666666666693E-2</v>
      </c>
    </row>
    <row r="85" spans="1:25" x14ac:dyDescent="0.3">
      <c r="A85" s="22" t="s">
        <v>185</v>
      </c>
      <c r="B85" s="23">
        <f>INDEX(District!K:K,MATCH($A85&amp;$A$188,District!$J:$J,0))</f>
        <v>0.134328358208955</v>
      </c>
      <c r="C85" s="23">
        <f>INDEX(District!L:L,MATCH($A85&amp;$A$188,District!$J:$J,0))</f>
        <v>8.3333333333333301E-2</v>
      </c>
      <c r="D85" s="23">
        <f>INDEX(District!M:M,MATCH($A85&amp;$A$188,District!$J:$J,0))</f>
        <v>0.116666666666667</v>
      </c>
      <c r="E85" s="23">
        <f>INDEX(District!N:N,MATCH($A85&amp;$A$188,District!$J:$J,0))</f>
        <v>0.169811320754717</v>
      </c>
      <c r="F85" s="23">
        <f>INDEX(District!O:O,MATCH($A85&amp;$A$188,District!$J:$J,0))</f>
        <v>0.14000000000000001</v>
      </c>
      <c r="G85" s="23">
        <f>INDEX(District!P:P,MATCH($A85&amp;$A$188,District!$J:$J,0))</f>
        <v>0.10606060606060599</v>
      </c>
      <c r="H85" s="23">
        <f>INDEX(District!Q:Q,MATCH($A85&amp;$A$188,District!$J:$J,0))</f>
        <v>8.8888888888888906E-2</v>
      </c>
      <c r="I85" s="23">
        <f>INDEX(District!R:R,MATCH($A85&amp;$A$188,District!$J:$J,0))</f>
        <v>0.31034482758620702</v>
      </c>
      <c r="J85" s="23">
        <f>INDEX(District!S:S,MATCH($A85&amp;$A$188,District!$J:$J,0))</f>
        <v>0.22222222222222199</v>
      </c>
      <c r="K85" s="23">
        <f>INDEX(District!T:T,MATCH($A85&amp;$A$188,District!$J:$J,0))</f>
        <v>0.27777777777777801</v>
      </c>
      <c r="L85" s="23">
        <f>INDEX(District!U:U,MATCH($A85&amp;$A$188,District!$J:$J,0))</f>
        <v>0</v>
      </c>
      <c r="M85" s="23">
        <f>INDEX(District!V:V,MATCH($A85&amp;$A$188,District!$J:$J,0))</f>
        <v>0.22500000000000001</v>
      </c>
      <c r="N85" s="23">
        <f>INDEX(District!W:W,MATCH($A85&amp;$A$188,District!$J:$J,0))</f>
        <v>5.6603773584905703E-2</v>
      </c>
      <c r="O85" s="23">
        <f>INDEX(District!X:X,MATCH($A85&amp;$A$188,District!$J:$J,0))</f>
        <v>0.16</v>
      </c>
      <c r="P85" s="23">
        <f>INDEX(District!Y:Y,MATCH($A85&amp;$A$188,District!$J:$J,0))</f>
        <v>3.4482758620689703E-2</v>
      </c>
      <c r="Q85" s="23">
        <f>INDEX(District!Z:Z,MATCH($A85&amp;$A$188,District!$J:$J,0))</f>
        <v>0.1875</v>
      </c>
      <c r="R85" s="23">
        <f>INDEX(District!AA:AA,MATCH($A85&amp;$A$188,District!$J:$J,0))</f>
        <v>7.4074074074074098E-2</v>
      </c>
      <c r="S85" s="23">
        <f>INDEX(District!AB:AB,MATCH($A85&amp;$A$188,District!$J:$J,0))</f>
        <v>2.3809523809523801E-2</v>
      </c>
      <c r="T85" s="23">
        <f>INDEX(District!AC:AC,MATCH($A85&amp;$A$188,District!$J:$J,0))</f>
        <v>0.168831168831169</v>
      </c>
      <c r="U85" s="23">
        <f>INDEX(District!AD:AD,MATCH($A85&amp;$A$188,District!$J:$J,0))</f>
        <v>7.3529411764705899E-2</v>
      </c>
      <c r="V85" s="23">
        <f>INDEX(District!AE:AE,MATCH($A85&amp;$A$188,District!$J:$J,0))</f>
        <v>0.31632653061224503</v>
      </c>
      <c r="W85" s="23">
        <f>INDEX(District!AF:AF,MATCH($A85&amp;$A$188,District!$J:$J,0))</f>
        <v>6.3829787234042507E-2</v>
      </c>
      <c r="X85" s="23">
        <f>INDEX(District!AG:AG,MATCH($A85&amp;$A$188,District!$J:$J,0))</f>
        <v>0.12</v>
      </c>
      <c r="Y85" s="23">
        <f>INDEX(District!AH:AH,MATCH($A85&amp;$A$188,District!$J:$J,0))</f>
        <v>0.2</v>
      </c>
    </row>
    <row r="86" spans="1:25" x14ac:dyDescent="0.3">
      <c r="A86" s="22" t="s">
        <v>186</v>
      </c>
      <c r="B86" s="23">
        <f>INDEX(District!K:K,MATCH($A86&amp;$A$188,District!$J:$J,0))</f>
        <v>2.9850746268656699E-2</v>
      </c>
      <c r="C86" s="23">
        <f>INDEX(District!L:L,MATCH($A86&amp;$A$188,District!$J:$J,0))</f>
        <v>0</v>
      </c>
      <c r="D86" s="23">
        <f>INDEX(District!M:M,MATCH($A86&amp;$A$188,District!$J:$J,0))</f>
        <v>0</v>
      </c>
      <c r="E86" s="23">
        <f>INDEX(District!N:N,MATCH($A86&amp;$A$188,District!$J:$J,0))</f>
        <v>5.6603773584905703E-2</v>
      </c>
      <c r="F86" s="23">
        <f>INDEX(District!O:O,MATCH($A86&amp;$A$188,District!$J:$J,0))</f>
        <v>0.06</v>
      </c>
      <c r="G86" s="23">
        <f>INDEX(District!P:P,MATCH($A86&amp;$A$188,District!$J:$J,0))</f>
        <v>0</v>
      </c>
      <c r="H86" s="23">
        <f>INDEX(District!Q:Q,MATCH($A86&amp;$A$188,District!$J:$J,0))</f>
        <v>0</v>
      </c>
      <c r="I86" s="23">
        <f>INDEX(District!R:R,MATCH($A86&amp;$A$188,District!$J:$J,0))</f>
        <v>3.4482758620689703E-2</v>
      </c>
      <c r="J86" s="23">
        <f>INDEX(District!S:S,MATCH($A86&amp;$A$188,District!$J:$J,0))</f>
        <v>0</v>
      </c>
      <c r="K86" s="23">
        <f>INDEX(District!T:T,MATCH($A86&amp;$A$188,District!$J:$J,0))</f>
        <v>5.5555555555555601E-2</v>
      </c>
      <c r="L86" s="23">
        <f>INDEX(District!U:U,MATCH($A86&amp;$A$188,District!$J:$J,0))</f>
        <v>0</v>
      </c>
      <c r="M86" s="23">
        <f>INDEX(District!V:V,MATCH($A86&amp;$A$188,District!$J:$J,0))</f>
        <v>2.5000000000000001E-2</v>
      </c>
      <c r="N86" s="23">
        <f>INDEX(District!W:W,MATCH($A86&amp;$A$188,District!$J:$J,0))</f>
        <v>0</v>
      </c>
      <c r="O86" s="23">
        <f>INDEX(District!X:X,MATCH($A86&amp;$A$188,District!$J:$J,0))</f>
        <v>0.04</v>
      </c>
      <c r="P86" s="23">
        <f>INDEX(District!Y:Y,MATCH($A86&amp;$A$188,District!$J:$J,0))</f>
        <v>0</v>
      </c>
      <c r="Q86" s="23">
        <f>INDEX(District!Z:Z,MATCH($A86&amp;$A$188,District!$J:$J,0))</f>
        <v>0</v>
      </c>
      <c r="R86" s="23">
        <f>INDEX(District!AA:AA,MATCH($A86&amp;$A$188,District!$J:$J,0))</f>
        <v>7.4074074074074098E-2</v>
      </c>
      <c r="S86" s="23">
        <f>INDEX(District!AB:AB,MATCH($A86&amp;$A$188,District!$J:$J,0))</f>
        <v>0</v>
      </c>
      <c r="T86" s="23">
        <f>INDEX(District!AC:AC,MATCH($A86&amp;$A$188,District!$J:$J,0))</f>
        <v>3.8961038961039002E-2</v>
      </c>
      <c r="U86" s="23">
        <f>INDEX(District!AD:AD,MATCH($A86&amp;$A$188,District!$J:$J,0))</f>
        <v>5.8823529411764698E-2</v>
      </c>
      <c r="V86" s="23">
        <f>INDEX(District!AE:AE,MATCH($A86&amp;$A$188,District!$J:$J,0))</f>
        <v>9.1836734693877597E-2</v>
      </c>
      <c r="W86" s="23">
        <f>INDEX(District!AF:AF,MATCH($A86&amp;$A$188,District!$J:$J,0))</f>
        <v>2.1276595744680899E-2</v>
      </c>
      <c r="X86" s="23">
        <f>INDEX(District!AG:AG,MATCH($A86&amp;$A$188,District!$J:$J,0))</f>
        <v>0</v>
      </c>
      <c r="Y86" s="23">
        <f>INDEX(District!AH:AH,MATCH($A86&amp;$A$188,District!$J:$J,0))</f>
        <v>0.1</v>
      </c>
    </row>
    <row r="87" spans="1:25" x14ac:dyDescent="0.3">
      <c r="A87" s="22" t="s">
        <v>187</v>
      </c>
      <c r="B87" s="23">
        <f>INDEX(District!K:K,MATCH($A87&amp;$A$188,District!$J:$J,0))</f>
        <v>0.17910447761194001</v>
      </c>
      <c r="C87" s="23">
        <f>INDEX(District!L:L,MATCH($A87&amp;$A$188,District!$J:$J,0))</f>
        <v>0</v>
      </c>
      <c r="D87" s="23">
        <f>INDEX(District!M:M,MATCH($A87&amp;$A$188,District!$J:$J,0))</f>
        <v>0.05</v>
      </c>
      <c r="E87" s="23">
        <f>INDEX(District!N:N,MATCH($A87&amp;$A$188,District!$J:$J,0))</f>
        <v>0.15094339622641501</v>
      </c>
      <c r="F87" s="23">
        <f>INDEX(District!O:O,MATCH($A87&amp;$A$188,District!$J:$J,0))</f>
        <v>0.08</v>
      </c>
      <c r="G87" s="23">
        <f>INDEX(District!P:P,MATCH($A87&amp;$A$188,District!$J:$J,0))</f>
        <v>0.15151515151515199</v>
      </c>
      <c r="H87" s="23">
        <f>INDEX(District!Q:Q,MATCH($A87&amp;$A$188,District!$J:$J,0))</f>
        <v>2.2222222222222199E-2</v>
      </c>
      <c r="I87" s="23">
        <f>INDEX(District!R:R,MATCH($A87&amp;$A$188,District!$J:$J,0))</f>
        <v>0</v>
      </c>
      <c r="J87" s="23">
        <f>INDEX(District!S:S,MATCH($A87&amp;$A$188,District!$J:$J,0))</f>
        <v>0.16666666666666699</v>
      </c>
      <c r="K87" s="23">
        <f>INDEX(District!T:T,MATCH($A87&amp;$A$188,District!$J:$J,0))</f>
        <v>5.5555555555555601E-2</v>
      </c>
      <c r="L87" s="23">
        <f>INDEX(District!U:U,MATCH($A87&amp;$A$188,District!$J:$J,0))</f>
        <v>0</v>
      </c>
      <c r="M87" s="23">
        <f>INDEX(District!V:V,MATCH($A87&amp;$A$188,District!$J:$J,0))</f>
        <v>0.05</v>
      </c>
      <c r="N87" s="23">
        <f>INDEX(District!W:W,MATCH($A87&amp;$A$188,District!$J:$J,0))</f>
        <v>9.4339622641509399E-2</v>
      </c>
      <c r="O87" s="23">
        <f>INDEX(District!X:X,MATCH($A87&amp;$A$188,District!$J:$J,0))</f>
        <v>0.16</v>
      </c>
      <c r="P87" s="23">
        <f>INDEX(District!Y:Y,MATCH($A87&amp;$A$188,District!$J:$J,0))</f>
        <v>0</v>
      </c>
      <c r="Q87" s="23">
        <f>INDEX(District!Z:Z,MATCH($A87&amp;$A$188,District!$J:$J,0))</f>
        <v>6.25E-2</v>
      </c>
      <c r="R87" s="23">
        <f>INDEX(District!AA:AA,MATCH($A87&amp;$A$188,District!$J:$J,0))</f>
        <v>7.4074074074074098E-2</v>
      </c>
      <c r="S87" s="23">
        <f>INDEX(District!AB:AB,MATCH($A87&amp;$A$188,District!$J:$J,0))</f>
        <v>4.7619047619047603E-2</v>
      </c>
      <c r="T87" s="23">
        <f>INDEX(District!AC:AC,MATCH($A87&amp;$A$188,District!$J:$J,0))</f>
        <v>0.19480519480519501</v>
      </c>
      <c r="U87" s="23">
        <f>INDEX(District!AD:AD,MATCH($A87&amp;$A$188,District!$J:$J,0))</f>
        <v>0.13235294117647101</v>
      </c>
      <c r="V87" s="23">
        <f>INDEX(District!AE:AE,MATCH($A87&amp;$A$188,District!$J:$J,0))</f>
        <v>0.22448979591836701</v>
      </c>
      <c r="W87" s="23">
        <f>INDEX(District!AF:AF,MATCH($A87&amp;$A$188,District!$J:$J,0))</f>
        <v>0.14893617021276601</v>
      </c>
      <c r="X87" s="23">
        <f>INDEX(District!AG:AG,MATCH($A87&amp;$A$188,District!$J:$J,0))</f>
        <v>0.18</v>
      </c>
      <c r="Y87" s="23">
        <f>INDEX(District!AH:AH,MATCH($A87&amp;$A$188,District!$J:$J,0))</f>
        <v>0.116666666666667</v>
      </c>
    </row>
    <row r="88" spans="1:25" x14ac:dyDescent="0.3">
      <c r="A88" s="22" t="s">
        <v>188</v>
      </c>
      <c r="B88" s="23">
        <f>INDEX(District!K:K,MATCH($A88&amp;$A$188,District!$J:$J,0))</f>
        <v>0.20895522388059701</v>
      </c>
      <c r="C88" s="23">
        <f>INDEX(District!L:L,MATCH($A88&amp;$A$188,District!$J:$J,0))</f>
        <v>0</v>
      </c>
      <c r="D88" s="23">
        <f>INDEX(District!M:M,MATCH($A88&amp;$A$188,District!$J:$J,0))</f>
        <v>0</v>
      </c>
      <c r="E88" s="23">
        <f>INDEX(District!N:N,MATCH($A88&amp;$A$188,District!$J:$J,0))</f>
        <v>5.6603773584905703E-2</v>
      </c>
      <c r="F88" s="23">
        <f>INDEX(District!O:O,MATCH($A88&amp;$A$188,District!$J:$J,0))</f>
        <v>0.02</v>
      </c>
      <c r="G88" s="23">
        <f>INDEX(District!P:P,MATCH($A88&amp;$A$188,District!$J:$J,0))</f>
        <v>4.5454545454545497E-2</v>
      </c>
      <c r="H88" s="23">
        <f>INDEX(District!Q:Q,MATCH($A88&amp;$A$188,District!$J:$J,0))</f>
        <v>0</v>
      </c>
      <c r="I88" s="23">
        <f>INDEX(District!R:R,MATCH($A88&amp;$A$188,District!$J:$J,0))</f>
        <v>0</v>
      </c>
      <c r="J88" s="23">
        <f>INDEX(District!S:S,MATCH($A88&amp;$A$188,District!$J:$J,0))</f>
        <v>0</v>
      </c>
      <c r="K88" s="23">
        <f>INDEX(District!T:T,MATCH($A88&amp;$A$188,District!$J:$J,0))</f>
        <v>5.5555555555555601E-2</v>
      </c>
      <c r="L88" s="23">
        <f>INDEX(District!U:U,MATCH($A88&amp;$A$188,District!$J:$J,0))</f>
        <v>0</v>
      </c>
      <c r="M88" s="23">
        <f>INDEX(District!V:V,MATCH($A88&amp;$A$188,District!$J:$J,0))</f>
        <v>2.5000000000000001E-2</v>
      </c>
      <c r="N88" s="23">
        <f>INDEX(District!W:W,MATCH($A88&amp;$A$188,District!$J:$J,0))</f>
        <v>1.88679245283019E-2</v>
      </c>
      <c r="O88" s="23">
        <f>INDEX(District!X:X,MATCH($A88&amp;$A$188,District!$J:$J,0))</f>
        <v>0</v>
      </c>
      <c r="P88" s="23">
        <f>INDEX(District!Y:Y,MATCH($A88&amp;$A$188,District!$J:$J,0))</f>
        <v>3.4482758620689703E-2</v>
      </c>
      <c r="Q88" s="23">
        <f>INDEX(District!Z:Z,MATCH($A88&amp;$A$188,District!$J:$J,0))</f>
        <v>0</v>
      </c>
      <c r="R88" s="23">
        <f>INDEX(District!AA:AA,MATCH($A88&amp;$A$188,District!$J:$J,0))</f>
        <v>3.7037037037037E-2</v>
      </c>
      <c r="S88" s="23">
        <f>INDEX(District!AB:AB,MATCH($A88&amp;$A$188,District!$J:$J,0))</f>
        <v>0</v>
      </c>
      <c r="T88" s="23">
        <f>INDEX(District!AC:AC,MATCH($A88&amp;$A$188,District!$J:$J,0))</f>
        <v>6.4935064935064901E-2</v>
      </c>
      <c r="U88" s="23">
        <f>INDEX(District!AD:AD,MATCH($A88&amp;$A$188,District!$J:$J,0))</f>
        <v>4.4117647058823498E-2</v>
      </c>
      <c r="V88" s="23">
        <f>INDEX(District!AE:AE,MATCH($A88&amp;$A$188,District!$J:$J,0))</f>
        <v>7.1428571428571397E-2</v>
      </c>
      <c r="W88" s="23">
        <f>INDEX(District!AF:AF,MATCH($A88&amp;$A$188,District!$J:$J,0))</f>
        <v>2.1276595744680899E-2</v>
      </c>
      <c r="X88" s="23">
        <f>INDEX(District!AG:AG,MATCH($A88&amp;$A$188,District!$J:$J,0))</f>
        <v>0.04</v>
      </c>
      <c r="Y88" s="23">
        <f>INDEX(District!AH:AH,MATCH($A88&amp;$A$188,District!$J:$J,0))</f>
        <v>0.05</v>
      </c>
    </row>
    <row r="89" spans="1:25" x14ac:dyDescent="0.3">
      <c r="A89" s="22" t="s">
        <v>189</v>
      </c>
      <c r="B89" s="23">
        <f>INDEX(District!K:K,MATCH($A89&amp;$A$188,District!$J:$J,0))</f>
        <v>7.4626865671641798E-2</v>
      </c>
      <c r="C89" s="23">
        <f>INDEX(District!L:L,MATCH($A89&amp;$A$188,District!$J:$J,0))</f>
        <v>0</v>
      </c>
      <c r="D89" s="23">
        <f>INDEX(District!M:M,MATCH($A89&amp;$A$188,District!$J:$J,0))</f>
        <v>1.6666666666666701E-2</v>
      </c>
      <c r="E89" s="23">
        <f>INDEX(District!N:N,MATCH($A89&amp;$A$188,District!$J:$J,0))</f>
        <v>7.5471698113207503E-2</v>
      </c>
      <c r="F89" s="23">
        <f>INDEX(District!O:O,MATCH($A89&amp;$A$188,District!$J:$J,0))</f>
        <v>0.04</v>
      </c>
      <c r="G89" s="23">
        <f>INDEX(District!P:P,MATCH($A89&amp;$A$188,District!$J:$J,0))</f>
        <v>1.5151515151515201E-2</v>
      </c>
      <c r="H89" s="23">
        <f>INDEX(District!Q:Q,MATCH($A89&amp;$A$188,District!$J:$J,0))</f>
        <v>2.2222222222222199E-2</v>
      </c>
      <c r="I89" s="23">
        <f>INDEX(District!R:R,MATCH($A89&amp;$A$188,District!$J:$J,0))</f>
        <v>6.8965517241379296E-2</v>
      </c>
      <c r="J89" s="23">
        <f>INDEX(District!S:S,MATCH($A89&amp;$A$188,District!$J:$J,0))</f>
        <v>5.5555555555555601E-2</v>
      </c>
      <c r="K89" s="23">
        <f>INDEX(District!T:T,MATCH($A89&amp;$A$188,District!$J:$J,0))</f>
        <v>5.5555555555555601E-2</v>
      </c>
      <c r="L89" s="23">
        <f>INDEX(District!U:U,MATCH($A89&amp;$A$188,District!$J:$J,0))</f>
        <v>0</v>
      </c>
      <c r="M89" s="23">
        <f>INDEX(District!V:V,MATCH($A89&amp;$A$188,District!$J:$J,0))</f>
        <v>8.7499999999999994E-2</v>
      </c>
      <c r="N89" s="23">
        <f>INDEX(District!W:W,MATCH($A89&amp;$A$188,District!$J:$J,0))</f>
        <v>1.88679245283019E-2</v>
      </c>
      <c r="O89" s="23">
        <f>INDEX(District!X:X,MATCH($A89&amp;$A$188,District!$J:$J,0))</f>
        <v>0</v>
      </c>
      <c r="P89" s="23">
        <f>INDEX(District!Y:Y,MATCH($A89&amp;$A$188,District!$J:$J,0))</f>
        <v>0</v>
      </c>
      <c r="Q89" s="23">
        <f>INDEX(District!Z:Z,MATCH($A89&amp;$A$188,District!$J:$J,0))</f>
        <v>0</v>
      </c>
      <c r="R89" s="23">
        <f>INDEX(District!AA:AA,MATCH($A89&amp;$A$188,District!$J:$J,0))</f>
        <v>3.7037037037037E-2</v>
      </c>
      <c r="S89" s="23">
        <f>INDEX(District!AB:AB,MATCH($A89&amp;$A$188,District!$J:$J,0))</f>
        <v>2.3809523809523801E-2</v>
      </c>
      <c r="T89" s="23">
        <f>INDEX(District!AC:AC,MATCH($A89&amp;$A$188,District!$J:$J,0))</f>
        <v>0.103896103896104</v>
      </c>
      <c r="U89" s="23">
        <f>INDEX(District!AD:AD,MATCH($A89&amp;$A$188,District!$J:$J,0))</f>
        <v>8.8235294117647106E-2</v>
      </c>
      <c r="V89" s="23">
        <f>INDEX(District!AE:AE,MATCH($A89&amp;$A$188,District!$J:$J,0))</f>
        <v>0.13265306122449</v>
      </c>
      <c r="W89" s="23">
        <f>INDEX(District!AF:AF,MATCH($A89&amp;$A$188,District!$J:$J,0))</f>
        <v>0</v>
      </c>
      <c r="X89" s="23">
        <f>INDEX(District!AG:AG,MATCH($A89&amp;$A$188,District!$J:$J,0))</f>
        <v>0.06</v>
      </c>
      <c r="Y89" s="23">
        <f>INDEX(District!AH:AH,MATCH($A89&amp;$A$188,District!$J:$J,0))</f>
        <v>0.116666666666667</v>
      </c>
    </row>
    <row r="90" spans="1:25" x14ac:dyDescent="0.3">
      <c r="A90" s="22" t="s">
        <v>190</v>
      </c>
      <c r="B90" s="23">
        <f>INDEX(District!K:K,MATCH($A90&amp;$A$188,District!$J:$J,0))</f>
        <v>4.47761194029851E-2</v>
      </c>
      <c r="C90" s="23">
        <f>INDEX(District!L:L,MATCH($A90&amp;$A$188,District!$J:$J,0))</f>
        <v>0</v>
      </c>
      <c r="D90" s="23">
        <f>INDEX(District!M:M,MATCH($A90&amp;$A$188,District!$J:$J,0))</f>
        <v>1.6666666666666701E-2</v>
      </c>
      <c r="E90" s="23">
        <f>INDEX(District!N:N,MATCH($A90&amp;$A$188,District!$J:$J,0))</f>
        <v>1.88679245283019E-2</v>
      </c>
      <c r="F90" s="23">
        <f>INDEX(District!O:O,MATCH($A90&amp;$A$188,District!$J:$J,0))</f>
        <v>0.06</v>
      </c>
      <c r="G90" s="23">
        <f>INDEX(District!P:P,MATCH($A90&amp;$A$188,District!$J:$J,0))</f>
        <v>3.03030303030303E-2</v>
      </c>
      <c r="H90" s="23">
        <f>INDEX(District!Q:Q,MATCH($A90&amp;$A$188,District!$J:$J,0))</f>
        <v>2.2222222222222199E-2</v>
      </c>
      <c r="I90" s="23">
        <f>INDEX(District!R:R,MATCH($A90&amp;$A$188,District!$J:$J,0))</f>
        <v>3.4482758620689703E-2</v>
      </c>
      <c r="J90" s="23">
        <f>INDEX(District!S:S,MATCH($A90&amp;$A$188,District!$J:$J,0))</f>
        <v>0</v>
      </c>
      <c r="K90" s="23">
        <f>INDEX(District!T:T,MATCH($A90&amp;$A$188,District!$J:$J,0))</f>
        <v>2.7777777777777801E-2</v>
      </c>
      <c r="L90" s="23">
        <f>INDEX(District!U:U,MATCH($A90&amp;$A$188,District!$J:$J,0))</f>
        <v>0</v>
      </c>
      <c r="M90" s="23">
        <f>INDEX(District!V:V,MATCH($A90&amp;$A$188,District!$J:$J,0))</f>
        <v>8.7499999999999994E-2</v>
      </c>
      <c r="N90" s="23">
        <f>INDEX(District!W:W,MATCH($A90&amp;$A$188,District!$J:$J,0))</f>
        <v>0</v>
      </c>
      <c r="O90" s="23">
        <f>INDEX(District!X:X,MATCH($A90&amp;$A$188,District!$J:$J,0))</f>
        <v>0</v>
      </c>
      <c r="P90" s="23">
        <f>INDEX(District!Y:Y,MATCH($A90&amp;$A$188,District!$J:$J,0))</f>
        <v>0</v>
      </c>
      <c r="Q90" s="23">
        <f>INDEX(District!Z:Z,MATCH($A90&amp;$A$188,District!$J:$J,0))</f>
        <v>0</v>
      </c>
      <c r="R90" s="23">
        <f>INDEX(District!AA:AA,MATCH($A90&amp;$A$188,District!$J:$J,0))</f>
        <v>3.7037037037037E-2</v>
      </c>
      <c r="S90" s="23">
        <f>INDEX(District!AB:AB,MATCH($A90&amp;$A$188,District!$J:$J,0))</f>
        <v>0</v>
      </c>
      <c r="T90" s="23">
        <f>INDEX(District!AC:AC,MATCH($A90&amp;$A$188,District!$J:$J,0))</f>
        <v>0.11688311688311701</v>
      </c>
      <c r="U90" s="23">
        <f>INDEX(District!AD:AD,MATCH($A90&amp;$A$188,District!$J:$J,0))</f>
        <v>0.10294117647058799</v>
      </c>
      <c r="V90" s="23">
        <f>INDEX(District!AE:AE,MATCH($A90&amp;$A$188,District!$J:$J,0))</f>
        <v>0.13265306122449</v>
      </c>
      <c r="W90" s="23">
        <f>INDEX(District!AF:AF,MATCH($A90&amp;$A$188,District!$J:$J,0))</f>
        <v>0</v>
      </c>
      <c r="X90" s="23">
        <f>INDEX(District!AG:AG,MATCH($A90&amp;$A$188,District!$J:$J,0))</f>
        <v>0.04</v>
      </c>
      <c r="Y90" s="23">
        <f>INDEX(District!AH:AH,MATCH($A90&amp;$A$188,District!$J:$J,0))</f>
        <v>6.6666666666666693E-2</v>
      </c>
    </row>
    <row r="91" spans="1:25" x14ac:dyDescent="0.3">
      <c r="A91" s="22" t="s">
        <v>191</v>
      </c>
      <c r="B91" s="23">
        <f>INDEX(District!K:K,MATCH($A91&amp;$A$188,District!$J:$J,0))</f>
        <v>1.49253731343284E-2</v>
      </c>
      <c r="C91" s="23">
        <f>INDEX(District!L:L,MATCH($A91&amp;$A$188,District!$J:$J,0))</f>
        <v>4.1666666666666699E-2</v>
      </c>
      <c r="D91" s="23">
        <f>INDEX(District!M:M,MATCH($A91&amp;$A$188,District!$J:$J,0))</f>
        <v>0</v>
      </c>
      <c r="E91" s="23">
        <f>INDEX(District!N:N,MATCH($A91&amp;$A$188,District!$J:$J,0))</f>
        <v>1.88679245283019E-2</v>
      </c>
      <c r="F91" s="23">
        <f>INDEX(District!O:O,MATCH($A91&amp;$A$188,District!$J:$J,0))</f>
        <v>0</v>
      </c>
      <c r="G91" s="23">
        <f>INDEX(District!P:P,MATCH($A91&amp;$A$188,District!$J:$J,0))</f>
        <v>0</v>
      </c>
      <c r="H91" s="23">
        <f>INDEX(District!Q:Q,MATCH($A91&amp;$A$188,District!$J:$J,0))</f>
        <v>4.4444444444444398E-2</v>
      </c>
      <c r="I91" s="23">
        <f>INDEX(District!R:R,MATCH($A91&amp;$A$188,District!$J:$J,0))</f>
        <v>0</v>
      </c>
      <c r="J91" s="23">
        <f>INDEX(District!S:S,MATCH($A91&amp;$A$188,District!$J:$J,0))</f>
        <v>0</v>
      </c>
      <c r="K91" s="23">
        <f>INDEX(District!T:T,MATCH($A91&amp;$A$188,District!$J:$J,0))</f>
        <v>0</v>
      </c>
      <c r="L91" s="23">
        <f>INDEX(District!U:U,MATCH($A91&amp;$A$188,District!$J:$J,0))</f>
        <v>0</v>
      </c>
      <c r="M91" s="23">
        <f>INDEX(District!V:V,MATCH($A91&amp;$A$188,District!$J:$J,0))</f>
        <v>0</v>
      </c>
      <c r="N91" s="23">
        <f>INDEX(District!W:W,MATCH($A91&amp;$A$188,District!$J:$J,0))</f>
        <v>0</v>
      </c>
      <c r="O91" s="23">
        <f>INDEX(District!X:X,MATCH($A91&amp;$A$188,District!$J:$J,0))</f>
        <v>0</v>
      </c>
      <c r="P91" s="23">
        <f>INDEX(District!Y:Y,MATCH($A91&amp;$A$188,District!$J:$J,0))</f>
        <v>0</v>
      </c>
      <c r="Q91" s="23">
        <f>INDEX(District!Z:Z,MATCH($A91&amp;$A$188,District!$J:$J,0))</f>
        <v>0</v>
      </c>
      <c r="R91" s="23">
        <f>INDEX(District!AA:AA,MATCH($A91&amp;$A$188,District!$J:$J,0))</f>
        <v>0</v>
      </c>
      <c r="S91" s="23">
        <f>INDEX(District!AB:AB,MATCH($A91&amp;$A$188,District!$J:$J,0))</f>
        <v>0</v>
      </c>
      <c r="T91" s="23">
        <f>INDEX(District!AC:AC,MATCH($A91&amp;$A$188,District!$J:$J,0))</f>
        <v>1.11022302462516E-16</v>
      </c>
      <c r="U91" s="23">
        <f>INDEX(District!AD:AD,MATCH($A91&amp;$A$188,District!$J:$J,0))</f>
        <v>0</v>
      </c>
      <c r="V91" s="23">
        <f>INDEX(District!AE:AE,MATCH($A91&amp;$A$188,District!$J:$J,0))</f>
        <v>1.02040816326531E-2</v>
      </c>
      <c r="W91" s="23">
        <f>INDEX(District!AF:AF,MATCH($A91&amp;$A$188,District!$J:$J,0))</f>
        <v>0</v>
      </c>
      <c r="X91" s="23">
        <f>INDEX(District!AG:AG,MATCH($A91&amp;$A$188,District!$J:$J,0))</f>
        <v>0</v>
      </c>
      <c r="Y91" s="23">
        <f>INDEX(District!AH:AH,MATCH($A91&amp;$A$188,District!$J:$J,0))</f>
        <v>0</v>
      </c>
    </row>
    <row r="92" spans="1:25" x14ac:dyDescent="0.3">
      <c r="A92" s="22" t="s">
        <v>192</v>
      </c>
      <c r="B92" s="23">
        <f>INDEX(District!K:K,MATCH($A92&amp;$A$188,District!$J:$J,0))</f>
        <v>0</v>
      </c>
      <c r="C92" s="23">
        <f>INDEX(District!L:L,MATCH($A92&amp;$A$188,District!$J:$J,0))</f>
        <v>4.1666666666666699E-2</v>
      </c>
      <c r="D92" s="23">
        <f>INDEX(District!M:M,MATCH($A92&amp;$A$188,District!$J:$J,0))</f>
        <v>0</v>
      </c>
      <c r="E92" s="23">
        <f>INDEX(District!N:N,MATCH($A92&amp;$A$188,District!$J:$J,0))</f>
        <v>0</v>
      </c>
      <c r="F92" s="23">
        <f>INDEX(District!O:O,MATCH($A92&amp;$A$188,District!$J:$J,0))</f>
        <v>0</v>
      </c>
      <c r="G92" s="23">
        <f>INDEX(District!P:P,MATCH($A92&amp;$A$188,District!$J:$J,0))</f>
        <v>0</v>
      </c>
      <c r="H92" s="23">
        <f>INDEX(District!Q:Q,MATCH($A92&amp;$A$188,District!$J:$J,0))</f>
        <v>6.6666666666666693E-2</v>
      </c>
      <c r="I92" s="23">
        <f>INDEX(District!R:R,MATCH($A92&amp;$A$188,District!$J:$J,0))</f>
        <v>0</v>
      </c>
      <c r="J92" s="23">
        <f>INDEX(District!S:S,MATCH($A92&amp;$A$188,District!$J:$J,0))</f>
        <v>0</v>
      </c>
      <c r="K92" s="23">
        <f>INDEX(District!T:T,MATCH($A92&amp;$A$188,District!$J:$J,0))</f>
        <v>0</v>
      </c>
      <c r="L92" s="23">
        <f>INDEX(District!U:U,MATCH($A92&amp;$A$188,District!$J:$J,0))</f>
        <v>0</v>
      </c>
      <c r="M92" s="23">
        <f>INDEX(District!V:V,MATCH($A92&amp;$A$188,District!$J:$J,0))</f>
        <v>0</v>
      </c>
      <c r="N92" s="23">
        <f>INDEX(District!W:W,MATCH($A92&amp;$A$188,District!$J:$J,0))</f>
        <v>0</v>
      </c>
      <c r="O92" s="23">
        <f>INDEX(District!X:X,MATCH($A92&amp;$A$188,District!$J:$J,0))</f>
        <v>0</v>
      </c>
      <c r="P92" s="23">
        <f>INDEX(District!Y:Y,MATCH($A92&amp;$A$188,District!$J:$J,0))</f>
        <v>0</v>
      </c>
      <c r="Q92" s="23">
        <f>INDEX(District!Z:Z,MATCH($A92&amp;$A$188,District!$J:$J,0))</f>
        <v>0</v>
      </c>
      <c r="R92" s="23">
        <f>INDEX(District!AA:AA,MATCH($A92&amp;$A$188,District!$J:$J,0))</f>
        <v>0</v>
      </c>
      <c r="S92" s="23">
        <f>INDEX(District!AB:AB,MATCH($A92&amp;$A$188,District!$J:$J,0))</f>
        <v>0</v>
      </c>
      <c r="T92" s="23">
        <f>INDEX(District!AC:AC,MATCH($A92&amp;$A$188,District!$J:$J,0))</f>
        <v>1.11022302462516E-16</v>
      </c>
      <c r="U92" s="23">
        <f>INDEX(District!AD:AD,MATCH($A92&amp;$A$188,District!$J:$J,0))</f>
        <v>0</v>
      </c>
      <c r="V92" s="23">
        <f>INDEX(District!AE:AE,MATCH($A92&amp;$A$188,District!$J:$J,0))</f>
        <v>1.02040816326531E-2</v>
      </c>
      <c r="W92" s="23">
        <f>INDEX(District!AF:AF,MATCH($A92&amp;$A$188,District!$J:$J,0))</f>
        <v>0</v>
      </c>
      <c r="X92" s="23">
        <f>INDEX(District!AG:AG,MATCH($A92&amp;$A$188,District!$J:$J,0))</f>
        <v>0</v>
      </c>
      <c r="Y92" s="23">
        <f>INDEX(District!AH:AH,MATCH($A92&amp;$A$188,District!$J:$J,0))</f>
        <v>0</v>
      </c>
    </row>
    <row r="93" spans="1:25" x14ac:dyDescent="0.3">
      <c r="A93" s="22" t="s">
        <v>193</v>
      </c>
      <c r="B93" s="23">
        <f>INDEX(District!K:K,MATCH($A93&amp;$A$188,District!$J:$J,0))</f>
        <v>1.49253731343284E-2</v>
      </c>
      <c r="C93" s="23">
        <f>INDEX(District!L:L,MATCH($A93&amp;$A$188,District!$J:$J,0))</f>
        <v>0</v>
      </c>
      <c r="D93" s="23">
        <f>INDEX(District!M:M,MATCH($A93&amp;$A$188,District!$J:$J,0))</f>
        <v>0</v>
      </c>
      <c r="E93" s="23">
        <f>INDEX(District!N:N,MATCH($A93&amp;$A$188,District!$J:$J,0))</f>
        <v>0</v>
      </c>
      <c r="F93" s="23">
        <f>INDEX(District!O:O,MATCH($A93&amp;$A$188,District!$J:$J,0))</f>
        <v>0.02</v>
      </c>
      <c r="G93" s="23">
        <f>INDEX(District!P:P,MATCH($A93&amp;$A$188,District!$J:$J,0))</f>
        <v>0</v>
      </c>
      <c r="H93" s="23">
        <f>INDEX(District!Q:Q,MATCH($A93&amp;$A$188,District!$J:$J,0))</f>
        <v>0</v>
      </c>
      <c r="I93" s="23">
        <f>INDEX(District!R:R,MATCH($A93&amp;$A$188,District!$J:$J,0))</f>
        <v>0</v>
      </c>
      <c r="J93" s="23">
        <f>INDEX(District!S:S,MATCH($A93&amp;$A$188,District!$J:$J,0))</f>
        <v>0</v>
      </c>
      <c r="K93" s="23">
        <f>INDEX(District!T:T,MATCH($A93&amp;$A$188,District!$J:$J,0))</f>
        <v>0</v>
      </c>
      <c r="L93" s="23">
        <f>INDEX(District!U:U,MATCH($A93&amp;$A$188,District!$J:$J,0))</f>
        <v>0</v>
      </c>
      <c r="M93" s="23">
        <f>INDEX(District!V:V,MATCH($A93&amp;$A$188,District!$J:$J,0))</f>
        <v>0.125</v>
      </c>
      <c r="N93" s="23">
        <f>INDEX(District!W:W,MATCH($A93&amp;$A$188,District!$J:$J,0))</f>
        <v>0</v>
      </c>
      <c r="O93" s="23">
        <f>INDEX(District!X:X,MATCH($A93&amp;$A$188,District!$J:$J,0))</f>
        <v>0</v>
      </c>
      <c r="P93" s="23">
        <f>INDEX(District!Y:Y,MATCH($A93&amp;$A$188,District!$J:$J,0))</f>
        <v>0</v>
      </c>
      <c r="Q93" s="23">
        <f>INDEX(District!Z:Z,MATCH($A93&amp;$A$188,District!$J:$J,0))</f>
        <v>0</v>
      </c>
      <c r="R93" s="23">
        <f>INDEX(District!AA:AA,MATCH($A93&amp;$A$188,District!$J:$J,0))</f>
        <v>0</v>
      </c>
      <c r="S93" s="23">
        <f>INDEX(District!AB:AB,MATCH($A93&amp;$A$188,District!$J:$J,0))</f>
        <v>0</v>
      </c>
      <c r="T93" s="23">
        <f>INDEX(District!AC:AC,MATCH($A93&amp;$A$188,District!$J:$J,0))</f>
        <v>1.2987012987013E-2</v>
      </c>
      <c r="U93" s="23">
        <f>INDEX(District!AD:AD,MATCH($A93&amp;$A$188,District!$J:$J,0))</f>
        <v>0</v>
      </c>
      <c r="V93" s="23">
        <f>INDEX(District!AE:AE,MATCH($A93&amp;$A$188,District!$J:$J,0))</f>
        <v>4.08163265306122E-2</v>
      </c>
      <c r="W93" s="23">
        <f>INDEX(District!AF:AF,MATCH($A93&amp;$A$188,District!$J:$J,0))</f>
        <v>0</v>
      </c>
      <c r="X93" s="23">
        <f>INDEX(District!AG:AG,MATCH($A93&amp;$A$188,District!$J:$J,0))</f>
        <v>0</v>
      </c>
      <c r="Y93" s="23">
        <f>INDEX(District!AH:AH,MATCH($A93&amp;$A$188,District!$J:$J,0))</f>
        <v>3.3333333333333298E-2</v>
      </c>
    </row>
    <row r="94" spans="1:25" x14ac:dyDescent="0.3">
      <c r="A94" s="22" t="s">
        <v>194</v>
      </c>
      <c r="B94" s="23">
        <f>INDEX(District!K:K,MATCH($A94&amp;$A$188,District!$J:$J,0))</f>
        <v>0</v>
      </c>
      <c r="C94" s="23">
        <f>INDEX(District!L:L,MATCH($A94&amp;$A$188,District!$J:$J,0))</f>
        <v>0</v>
      </c>
      <c r="D94" s="23">
        <f>INDEX(District!M:M,MATCH($A94&amp;$A$188,District!$J:$J,0))</f>
        <v>0</v>
      </c>
      <c r="E94" s="23">
        <f>INDEX(District!N:N,MATCH($A94&amp;$A$188,District!$J:$J,0))</f>
        <v>0</v>
      </c>
      <c r="F94" s="23">
        <f>INDEX(District!O:O,MATCH($A94&amp;$A$188,District!$J:$J,0))</f>
        <v>0</v>
      </c>
      <c r="G94" s="23">
        <f>INDEX(District!P:P,MATCH($A94&amp;$A$188,District!$J:$J,0))</f>
        <v>0</v>
      </c>
      <c r="H94" s="23">
        <f>INDEX(District!Q:Q,MATCH($A94&amp;$A$188,District!$J:$J,0))</f>
        <v>0</v>
      </c>
      <c r="I94" s="23">
        <f>INDEX(District!R:R,MATCH($A94&amp;$A$188,District!$J:$J,0))</f>
        <v>0</v>
      </c>
      <c r="J94" s="23">
        <f>INDEX(District!S:S,MATCH($A94&amp;$A$188,District!$J:$J,0))</f>
        <v>0</v>
      </c>
      <c r="K94" s="23">
        <f>INDEX(District!T:T,MATCH($A94&amp;$A$188,District!$J:$J,0))</f>
        <v>0</v>
      </c>
      <c r="L94" s="23">
        <f>INDEX(District!U:U,MATCH($A94&amp;$A$188,District!$J:$J,0))</f>
        <v>0</v>
      </c>
      <c r="M94" s="23">
        <f>INDEX(District!V:V,MATCH($A94&amp;$A$188,District!$J:$J,0))</f>
        <v>0</v>
      </c>
      <c r="N94" s="23">
        <f>INDEX(District!W:W,MATCH($A94&amp;$A$188,District!$J:$J,0))</f>
        <v>0</v>
      </c>
      <c r="O94" s="23">
        <f>INDEX(District!X:X,MATCH($A94&amp;$A$188,District!$J:$J,0))</f>
        <v>0</v>
      </c>
      <c r="P94" s="23">
        <f>INDEX(District!Y:Y,MATCH($A94&amp;$A$188,District!$J:$J,0))</f>
        <v>0</v>
      </c>
      <c r="Q94" s="23">
        <f>INDEX(District!Z:Z,MATCH($A94&amp;$A$188,District!$J:$J,0))</f>
        <v>0</v>
      </c>
      <c r="R94" s="23">
        <f>INDEX(District!AA:AA,MATCH($A94&amp;$A$188,District!$J:$J,0))</f>
        <v>0</v>
      </c>
      <c r="S94" s="23">
        <f>INDEX(District!AB:AB,MATCH($A94&amp;$A$188,District!$J:$J,0))</f>
        <v>0</v>
      </c>
      <c r="T94" s="23">
        <f>INDEX(District!AC:AC,MATCH($A94&amp;$A$188,District!$J:$J,0))</f>
        <v>1.11022302462516E-16</v>
      </c>
      <c r="U94" s="23">
        <f>INDEX(District!AD:AD,MATCH($A94&amp;$A$188,District!$J:$J,0))</f>
        <v>0</v>
      </c>
      <c r="V94" s="23">
        <f>INDEX(District!AE:AE,MATCH($A94&amp;$A$188,District!$J:$J,0))</f>
        <v>0</v>
      </c>
      <c r="W94" s="23">
        <f>INDEX(District!AF:AF,MATCH($A94&amp;$A$188,District!$J:$J,0))</f>
        <v>0</v>
      </c>
      <c r="X94" s="23">
        <f>INDEX(District!AG:AG,MATCH($A94&amp;$A$188,District!$J:$J,0))</f>
        <v>0</v>
      </c>
      <c r="Y94" s="23">
        <f>INDEX(District!AH:AH,MATCH($A94&amp;$A$188,District!$J:$J,0))</f>
        <v>0</v>
      </c>
    </row>
    <row r="95" spans="1:25" x14ac:dyDescent="0.3">
      <c r="A95" s="22" t="s">
        <v>195</v>
      </c>
      <c r="B95" s="23">
        <f>INDEX(District!K:K,MATCH($A95&amp;$A$188,District!$J:$J,0))</f>
        <v>0</v>
      </c>
      <c r="C95" s="23">
        <f>INDEX(District!L:L,MATCH($A95&amp;$A$188,District!$J:$J,0))</f>
        <v>0</v>
      </c>
      <c r="D95" s="23">
        <f>INDEX(District!M:M,MATCH($A95&amp;$A$188,District!$J:$J,0))</f>
        <v>0</v>
      </c>
      <c r="E95" s="23">
        <f>INDEX(District!N:N,MATCH($A95&amp;$A$188,District!$J:$J,0))</f>
        <v>0</v>
      </c>
      <c r="F95" s="23">
        <f>INDEX(District!O:O,MATCH($A95&amp;$A$188,District!$J:$J,0))</f>
        <v>0</v>
      </c>
      <c r="G95" s="23">
        <f>INDEX(District!P:P,MATCH($A95&amp;$A$188,District!$J:$J,0))</f>
        <v>0</v>
      </c>
      <c r="H95" s="23">
        <f>INDEX(District!Q:Q,MATCH($A95&amp;$A$188,District!$J:$J,0))</f>
        <v>0</v>
      </c>
      <c r="I95" s="23">
        <f>INDEX(District!R:R,MATCH($A95&amp;$A$188,District!$J:$J,0))</f>
        <v>0</v>
      </c>
      <c r="J95" s="23">
        <f>INDEX(District!S:S,MATCH($A95&amp;$A$188,District!$J:$J,0))</f>
        <v>0</v>
      </c>
      <c r="K95" s="23">
        <f>INDEX(District!T:T,MATCH($A95&amp;$A$188,District!$J:$J,0))</f>
        <v>0</v>
      </c>
      <c r="L95" s="23">
        <f>INDEX(District!U:U,MATCH($A95&amp;$A$188,District!$J:$J,0))</f>
        <v>0</v>
      </c>
      <c r="M95" s="23">
        <f>INDEX(District!V:V,MATCH($A95&amp;$A$188,District!$J:$J,0))</f>
        <v>0</v>
      </c>
      <c r="N95" s="23">
        <f>INDEX(District!W:W,MATCH($A95&amp;$A$188,District!$J:$J,0))</f>
        <v>0</v>
      </c>
      <c r="O95" s="23">
        <f>INDEX(District!X:X,MATCH($A95&amp;$A$188,District!$J:$J,0))</f>
        <v>0</v>
      </c>
      <c r="P95" s="23">
        <f>INDEX(District!Y:Y,MATCH($A95&amp;$A$188,District!$J:$J,0))</f>
        <v>0</v>
      </c>
      <c r="Q95" s="23">
        <f>INDEX(District!Z:Z,MATCH($A95&amp;$A$188,District!$J:$J,0))</f>
        <v>0</v>
      </c>
      <c r="R95" s="23">
        <f>INDEX(District!AA:AA,MATCH($A95&amp;$A$188,District!$J:$J,0))</f>
        <v>0</v>
      </c>
      <c r="S95" s="23">
        <f>INDEX(District!AB:AB,MATCH($A95&amp;$A$188,District!$J:$J,0))</f>
        <v>0</v>
      </c>
      <c r="T95" s="23">
        <f>INDEX(District!AC:AC,MATCH($A95&amp;$A$188,District!$J:$J,0))</f>
        <v>1.11022302462516E-16</v>
      </c>
      <c r="U95" s="23">
        <f>INDEX(District!AD:AD,MATCH($A95&amp;$A$188,District!$J:$J,0))</f>
        <v>0</v>
      </c>
      <c r="V95" s="23">
        <f>INDEX(District!AE:AE,MATCH($A95&amp;$A$188,District!$J:$J,0))</f>
        <v>0</v>
      </c>
      <c r="W95" s="23">
        <f>INDEX(District!AF:AF,MATCH($A95&amp;$A$188,District!$J:$J,0))</f>
        <v>0</v>
      </c>
      <c r="X95" s="23">
        <f>INDEX(District!AG:AG,MATCH($A95&amp;$A$188,District!$J:$J,0))</f>
        <v>0</v>
      </c>
      <c r="Y95" s="23">
        <f>INDEX(District!AH:AH,MATCH($A95&amp;$A$188,District!$J:$J,0))</f>
        <v>0</v>
      </c>
    </row>
    <row r="96" spans="1:25" x14ac:dyDescent="0.3">
      <c r="A96" s="22" t="s">
        <v>196</v>
      </c>
      <c r="B96" s="23">
        <f>INDEX(District!K:K,MATCH($A96&amp;$A$188,District!$J:$J,0))</f>
        <v>7.4626865671641798E-2</v>
      </c>
      <c r="C96" s="23">
        <f>INDEX(District!L:L,MATCH($A96&amp;$A$188,District!$J:$J,0))</f>
        <v>0</v>
      </c>
      <c r="D96" s="23">
        <f>INDEX(District!M:M,MATCH($A96&amp;$A$188,District!$J:$J,0))</f>
        <v>1.6666666666666701E-2</v>
      </c>
      <c r="E96" s="23">
        <f>INDEX(District!N:N,MATCH($A96&amp;$A$188,District!$J:$J,0))</f>
        <v>1.88679245283019E-2</v>
      </c>
      <c r="F96" s="23">
        <f>INDEX(District!O:O,MATCH($A96&amp;$A$188,District!$J:$J,0))</f>
        <v>0</v>
      </c>
      <c r="G96" s="23">
        <f>INDEX(District!P:P,MATCH($A96&amp;$A$188,District!$J:$J,0))</f>
        <v>0</v>
      </c>
      <c r="H96" s="23">
        <f>INDEX(District!Q:Q,MATCH($A96&amp;$A$188,District!$J:$J,0))</f>
        <v>0</v>
      </c>
      <c r="I96" s="23">
        <f>INDEX(District!R:R,MATCH($A96&amp;$A$188,District!$J:$J,0))</f>
        <v>0</v>
      </c>
      <c r="J96" s="23">
        <f>INDEX(District!S:S,MATCH($A96&amp;$A$188,District!$J:$J,0))</f>
        <v>0</v>
      </c>
      <c r="K96" s="23">
        <f>INDEX(District!T:T,MATCH($A96&amp;$A$188,District!$J:$J,0))</f>
        <v>0</v>
      </c>
      <c r="L96" s="23">
        <f>INDEX(District!U:U,MATCH($A96&amp;$A$188,District!$J:$J,0))</f>
        <v>0</v>
      </c>
      <c r="M96" s="23">
        <f>INDEX(District!V:V,MATCH($A96&amp;$A$188,District!$J:$J,0))</f>
        <v>0</v>
      </c>
      <c r="N96" s="23">
        <f>INDEX(District!W:W,MATCH($A96&amp;$A$188,District!$J:$J,0))</f>
        <v>0</v>
      </c>
      <c r="O96" s="23">
        <f>INDEX(District!X:X,MATCH($A96&amp;$A$188,District!$J:$J,0))</f>
        <v>0</v>
      </c>
      <c r="P96" s="23">
        <f>INDEX(District!Y:Y,MATCH($A96&amp;$A$188,District!$J:$J,0))</f>
        <v>0</v>
      </c>
      <c r="Q96" s="23">
        <f>INDEX(District!Z:Z,MATCH($A96&amp;$A$188,District!$J:$J,0))</f>
        <v>0</v>
      </c>
      <c r="R96" s="23">
        <f>INDEX(District!AA:AA,MATCH($A96&amp;$A$188,District!$J:$J,0))</f>
        <v>3.7037037037037E-2</v>
      </c>
      <c r="S96" s="23">
        <f>INDEX(District!AB:AB,MATCH($A96&amp;$A$188,District!$J:$J,0))</f>
        <v>0</v>
      </c>
      <c r="T96" s="23">
        <f>INDEX(District!AC:AC,MATCH($A96&amp;$A$188,District!$J:$J,0))</f>
        <v>6.4935064935064901E-2</v>
      </c>
      <c r="U96" s="23">
        <f>INDEX(District!AD:AD,MATCH($A96&amp;$A$188,District!$J:$J,0))</f>
        <v>0</v>
      </c>
      <c r="V96" s="23">
        <f>INDEX(District!AE:AE,MATCH($A96&amp;$A$188,District!$J:$J,0))</f>
        <v>4.08163265306122E-2</v>
      </c>
      <c r="W96" s="23">
        <f>INDEX(District!AF:AF,MATCH($A96&amp;$A$188,District!$J:$J,0))</f>
        <v>2.1276595744680899E-2</v>
      </c>
      <c r="X96" s="23">
        <f>INDEX(District!AG:AG,MATCH($A96&amp;$A$188,District!$J:$J,0))</f>
        <v>0.02</v>
      </c>
      <c r="Y96" s="23">
        <f>INDEX(District!AH:AH,MATCH($A96&amp;$A$188,District!$J:$J,0))</f>
        <v>0.05</v>
      </c>
    </row>
    <row r="97" spans="1:25" x14ac:dyDescent="0.3">
      <c r="A97" s="73" t="s">
        <v>197</v>
      </c>
      <c r="B97" s="23">
        <f>INDEX(District!K:K,MATCH($A97&amp;$A$188,District!$J:$J,0))</f>
        <v>1.49253731343284E-2</v>
      </c>
      <c r="C97" s="23">
        <f>INDEX(District!L:L,MATCH($A97&amp;$A$188,District!$J:$J,0))</f>
        <v>0</v>
      </c>
      <c r="D97" s="23">
        <f>INDEX(District!M:M,MATCH($A97&amp;$A$188,District!$J:$J,0))</f>
        <v>0</v>
      </c>
      <c r="E97" s="23">
        <f>INDEX(District!N:N,MATCH($A97&amp;$A$188,District!$J:$J,0))</f>
        <v>0</v>
      </c>
      <c r="F97" s="23">
        <f>INDEX(District!O:O,MATCH($A97&amp;$A$188,District!$J:$J,0))</f>
        <v>0</v>
      </c>
      <c r="G97" s="23">
        <f>INDEX(District!P:P,MATCH($A97&amp;$A$188,District!$J:$J,0))</f>
        <v>0</v>
      </c>
      <c r="H97" s="23">
        <f>INDEX(District!Q:Q,MATCH($A97&amp;$A$188,District!$J:$J,0))</f>
        <v>0</v>
      </c>
      <c r="I97" s="23">
        <f>INDEX(District!R:R,MATCH($A97&amp;$A$188,District!$J:$J,0))</f>
        <v>0</v>
      </c>
      <c r="J97" s="23">
        <f>INDEX(District!S:S,MATCH($A97&amp;$A$188,District!$J:$J,0))</f>
        <v>0</v>
      </c>
      <c r="K97" s="23">
        <f>INDEX(District!T:T,MATCH($A97&amp;$A$188,District!$J:$J,0))</f>
        <v>0</v>
      </c>
      <c r="L97" s="23">
        <f>INDEX(District!U:U,MATCH($A97&amp;$A$188,District!$J:$J,0))</f>
        <v>0</v>
      </c>
      <c r="M97" s="23">
        <f>INDEX(District!V:V,MATCH($A97&amp;$A$188,District!$J:$J,0))</f>
        <v>0</v>
      </c>
      <c r="N97" s="23">
        <f>INDEX(District!W:W,MATCH($A97&amp;$A$188,District!$J:$J,0))</f>
        <v>0</v>
      </c>
      <c r="O97" s="23">
        <f>INDEX(District!X:X,MATCH($A97&amp;$A$188,District!$J:$J,0))</f>
        <v>0</v>
      </c>
      <c r="P97" s="23">
        <f>INDEX(District!Y:Y,MATCH($A97&amp;$A$188,District!$J:$J,0))</f>
        <v>0</v>
      </c>
      <c r="Q97" s="23">
        <f>INDEX(District!Z:Z,MATCH($A97&amp;$A$188,District!$J:$J,0))</f>
        <v>0</v>
      </c>
      <c r="R97" s="23">
        <f>INDEX(District!AA:AA,MATCH($A97&amp;$A$188,District!$J:$J,0))</f>
        <v>3.7037037037037E-2</v>
      </c>
      <c r="S97" s="23">
        <f>INDEX(District!AB:AB,MATCH($A97&amp;$A$188,District!$J:$J,0))</f>
        <v>0</v>
      </c>
      <c r="T97" s="23">
        <f>INDEX(District!AC:AC,MATCH($A97&amp;$A$188,District!$J:$J,0))</f>
        <v>2.5974025974026E-2</v>
      </c>
      <c r="U97" s="23">
        <f>INDEX(District!AD:AD,MATCH($A97&amp;$A$188,District!$J:$J,0))</f>
        <v>0</v>
      </c>
      <c r="V97" s="23">
        <f>INDEX(District!AE:AE,MATCH($A97&amp;$A$188,District!$J:$J,0))</f>
        <v>1.02040816326531E-2</v>
      </c>
      <c r="W97" s="23">
        <f>INDEX(District!AF:AF,MATCH($A97&amp;$A$188,District!$J:$J,0))</f>
        <v>0</v>
      </c>
      <c r="X97" s="23">
        <f>INDEX(District!AG:AG,MATCH($A97&amp;$A$188,District!$J:$J,0))</f>
        <v>0</v>
      </c>
      <c r="Y97" s="23">
        <f>INDEX(District!AH:AH,MATCH($A97&amp;$A$188,District!$J:$J,0))</f>
        <v>0</v>
      </c>
    </row>
    <row r="98" spans="1:25" x14ac:dyDescent="0.3">
      <c r="A98" s="67" t="s">
        <v>198</v>
      </c>
      <c r="B98" s="23">
        <f>INDEX(District!K:K,MATCH($A98&amp;$A$188,District!$J:$J,0))</f>
        <v>0</v>
      </c>
      <c r="C98" s="23">
        <f>INDEX(District!L:L,MATCH($A98&amp;$A$188,District!$J:$J,0))</f>
        <v>0</v>
      </c>
      <c r="D98" s="23">
        <f>INDEX(District!M:M,MATCH($A98&amp;$A$188,District!$J:$J,0))</f>
        <v>0</v>
      </c>
      <c r="E98" s="23">
        <f>INDEX(District!N:N,MATCH($A98&amp;$A$188,District!$J:$J,0))</f>
        <v>0</v>
      </c>
      <c r="F98" s="23">
        <f>INDEX(District!O:O,MATCH($A98&amp;$A$188,District!$J:$J,0))</f>
        <v>0</v>
      </c>
      <c r="G98" s="23">
        <f>INDEX(District!P:P,MATCH($A98&amp;$A$188,District!$J:$J,0))</f>
        <v>0</v>
      </c>
      <c r="H98" s="23">
        <f>INDEX(District!Q:Q,MATCH($A98&amp;$A$188,District!$J:$J,0))</f>
        <v>0</v>
      </c>
      <c r="I98" s="23">
        <f>INDEX(District!R:R,MATCH($A98&amp;$A$188,District!$J:$J,0))</f>
        <v>0</v>
      </c>
      <c r="J98" s="23">
        <f>INDEX(District!S:S,MATCH($A98&amp;$A$188,District!$J:$J,0))</f>
        <v>0</v>
      </c>
      <c r="K98" s="23">
        <f>INDEX(District!T:T,MATCH($A98&amp;$A$188,District!$J:$J,0))</f>
        <v>0</v>
      </c>
      <c r="L98" s="23">
        <f>INDEX(District!U:U,MATCH($A98&amp;$A$188,District!$J:$J,0))</f>
        <v>0</v>
      </c>
      <c r="M98" s="23">
        <f>INDEX(District!V:V,MATCH($A98&amp;$A$188,District!$J:$J,0))</f>
        <v>0</v>
      </c>
      <c r="N98" s="23">
        <f>INDEX(District!W:W,MATCH($A98&amp;$A$188,District!$J:$J,0))</f>
        <v>0</v>
      </c>
      <c r="O98" s="23">
        <f>INDEX(District!X:X,MATCH($A98&amp;$A$188,District!$J:$J,0))</f>
        <v>0</v>
      </c>
      <c r="P98" s="23">
        <f>INDEX(District!Y:Y,MATCH($A98&amp;$A$188,District!$J:$J,0))</f>
        <v>0</v>
      </c>
      <c r="Q98" s="23">
        <f>INDEX(District!Z:Z,MATCH($A98&amp;$A$188,District!$J:$J,0))</f>
        <v>0</v>
      </c>
      <c r="R98" s="23">
        <f>INDEX(District!AA:AA,MATCH($A98&amp;$A$188,District!$J:$J,0))</f>
        <v>0</v>
      </c>
      <c r="S98" s="23">
        <f>INDEX(District!AB:AB,MATCH($A98&amp;$A$188,District!$J:$J,0))</f>
        <v>0</v>
      </c>
      <c r="T98" s="23">
        <f>INDEX(District!AC:AC,MATCH($A98&amp;$A$188,District!$J:$J,0))</f>
        <v>1.11022302462516E-16</v>
      </c>
      <c r="U98" s="23">
        <f>INDEX(District!AD:AD,MATCH($A98&amp;$A$188,District!$J:$J,0))</f>
        <v>0</v>
      </c>
      <c r="V98" s="23">
        <f>INDEX(District!AE:AE,MATCH($A98&amp;$A$188,District!$J:$J,0))</f>
        <v>0</v>
      </c>
      <c r="W98" s="23">
        <f>INDEX(District!AF:AF,MATCH($A98&amp;$A$188,District!$J:$J,0))</f>
        <v>0</v>
      </c>
      <c r="X98" s="23">
        <f>INDEX(District!AG:AG,MATCH($A98&amp;$A$188,District!$J:$J,0))</f>
        <v>0</v>
      </c>
      <c r="Y98" s="23">
        <f>INDEX(District!AH:AH,MATCH($A98&amp;$A$188,District!$J:$J,0))</f>
        <v>0</v>
      </c>
    </row>
    <row r="99" spans="1:25" x14ac:dyDescent="0.3">
      <c r="A99" s="67" t="s">
        <v>199</v>
      </c>
      <c r="B99" s="23">
        <f>INDEX(District!K:K,MATCH($A99&amp;$A$188,District!$J:$J,0))</f>
        <v>0</v>
      </c>
      <c r="C99" s="23">
        <f>INDEX(District!L:L,MATCH($A99&amp;$A$188,District!$J:$J,0))</f>
        <v>0</v>
      </c>
      <c r="D99" s="23">
        <f>INDEX(District!M:M,MATCH($A99&amp;$A$188,District!$J:$J,0))</f>
        <v>0</v>
      </c>
      <c r="E99" s="23">
        <f>INDEX(District!N:N,MATCH($A99&amp;$A$188,District!$J:$J,0))</f>
        <v>0</v>
      </c>
      <c r="F99" s="23">
        <f>INDEX(District!O:O,MATCH($A99&amp;$A$188,District!$J:$J,0))</f>
        <v>0</v>
      </c>
      <c r="G99" s="23">
        <f>INDEX(District!P:P,MATCH($A99&amp;$A$188,District!$J:$J,0))</f>
        <v>0</v>
      </c>
      <c r="H99" s="23">
        <f>INDEX(District!Q:Q,MATCH($A99&amp;$A$188,District!$J:$J,0))</f>
        <v>0</v>
      </c>
      <c r="I99" s="23">
        <f>INDEX(District!R:R,MATCH($A99&amp;$A$188,District!$J:$J,0))</f>
        <v>0</v>
      </c>
      <c r="J99" s="23">
        <f>INDEX(District!S:S,MATCH($A99&amp;$A$188,District!$J:$J,0))</f>
        <v>0</v>
      </c>
      <c r="K99" s="23">
        <f>INDEX(District!T:T,MATCH($A99&amp;$A$188,District!$J:$J,0))</f>
        <v>0</v>
      </c>
      <c r="L99" s="23">
        <f>INDEX(District!U:U,MATCH($A99&amp;$A$188,District!$J:$J,0))</f>
        <v>0</v>
      </c>
      <c r="M99" s="23">
        <f>INDEX(District!V:V,MATCH($A99&amp;$A$188,District!$J:$J,0))</f>
        <v>0</v>
      </c>
      <c r="N99" s="23">
        <f>INDEX(District!W:W,MATCH($A99&amp;$A$188,District!$J:$J,0))</f>
        <v>0</v>
      </c>
      <c r="O99" s="23">
        <f>INDEX(District!X:X,MATCH($A99&amp;$A$188,District!$J:$J,0))</f>
        <v>0</v>
      </c>
      <c r="P99" s="23">
        <f>INDEX(District!Y:Y,MATCH($A99&amp;$A$188,District!$J:$J,0))</f>
        <v>0</v>
      </c>
      <c r="Q99" s="23">
        <f>INDEX(District!Z:Z,MATCH($A99&amp;$A$188,District!$J:$J,0))</f>
        <v>0</v>
      </c>
      <c r="R99" s="23">
        <f>INDEX(District!AA:AA,MATCH($A99&amp;$A$188,District!$J:$J,0))</f>
        <v>0</v>
      </c>
      <c r="S99" s="23">
        <f>INDEX(District!AB:AB,MATCH($A99&amp;$A$188,District!$J:$J,0))</f>
        <v>0</v>
      </c>
      <c r="T99" s="23">
        <f>INDEX(District!AC:AC,MATCH($A99&amp;$A$188,District!$J:$J,0))</f>
        <v>1.11022302462516E-16</v>
      </c>
      <c r="U99" s="23">
        <f>INDEX(District!AD:AD,MATCH($A99&amp;$A$188,District!$J:$J,0))</f>
        <v>0</v>
      </c>
      <c r="V99" s="23">
        <f>INDEX(District!AE:AE,MATCH($A99&amp;$A$188,District!$J:$J,0))</f>
        <v>0</v>
      </c>
      <c r="W99" s="23">
        <f>INDEX(District!AF:AF,MATCH($A99&amp;$A$188,District!$J:$J,0))</f>
        <v>0</v>
      </c>
      <c r="X99" s="23">
        <f>INDEX(District!AG:AG,MATCH($A99&amp;$A$188,District!$J:$J,0))</f>
        <v>0</v>
      </c>
      <c r="Y99" s="23">
        <f>INDEX(District!AH:AH,MATCH($A99&amp;$A$188,District!$J:$J,0))</f>
        <v>0</v>
      </c>
    </row>
    <row r="100" spans="1:25" x14ac:dyDescent="0.3">
      <c r="A100" s="22" t="s">
        <v>200</v>
      </c>
      <c r="B100" s="23">
        <f>INDEX(District!K:K,MATCH($A100&amp;$A$188,District!$J:$J,0))</f>
        <v>1.49253731343284E-2</v>
      </c>
      <c r="C100" s="23">
        <f>INDEX(District!L:L,MATCH($A100&amp;$A$188,District!$J:$J,0))</f>
        <v>0</v>
      </c>
      <c r="D100" s="23">
        <f>INDEX(District!M:M,MATCH($A100&amp;$A$188,District!$J:$J,0))</f>
        <v>0</v>
      </c>
      <c r="E100" s="23">
        <f>INDEX(District!N:N,MATCH($A100&amp;$A$188,District!$J:$J,0))</f>
        <v>0</v>
      </c>
      <c r="F100" s="23">
        <f>INDEX(District!O:O,MATCH($A100&amp;$A$188,District!$J:$J,0))</f>
        <v>0.02</v>
      </c>
      <c r="G100" s="23">
        <f>INDEX(District!P:P,MATCH($A100&amp;$A$188,District!$J:$J,0))</f>
        <v>0</v>
      </c>
      <c r="H100" s="23">
        <f>INDEX(District!Q:Q,MATCH($A100&amp;$A$188,District!$J:$J,0))</f>
        <v>0</v>
      </c>
      <c r="I100" s="23">
        <f>INDEX(District!R:R,MATCH($A100&amp;$A$188,District!$J:$J,0))</f>
        <v>0</v>
      </c>
      <c r="J100" s="23">
        <f>INDEX(District!S:S,MATCH($A100&amp;$A$188,District!$J:$J,0))</f>
        <v>0</v>
      </c>
      <c r="K100" s="23">
        <f>INDEX(District!T:T,MATCH($A100&amp;$A$188,District!$J:$J,0))</f>
        <v>0</v>
      </c>
      <c r="L100" s="23">
        <f>INDEX(District!U:U,MATCH($A100&amp;$A$188,District!$J:$J,0))</f>
        <v>0</v>
      </c>
      <c r="M100" s="23">
        <f>INDEX(District!V:V,MATCH($A100&amp;$A$188,District!$J:$J,0))</f>
        <v>0.1</v>
      </c>
      <c r="N100" s="23">
        <f>INDEX(District!W:W,MATCH($A100&amp;$A$188,District!$J:$J,0))</f>
        <v>0</v>
      </c>
      <c r="O100" s="23">
        <f>INDEX(District!X:X,MATCH($A100&amp;$A$188,District!$J:$J,0))</f>
        <v>0</v>
      </c>
      <c r="P100" s="23">
        <f>INDEX(District!Y:Y,MATCH($A100&amp;$A$188,District!$J:$J,0))</f>
        <v>0</v>
      </c>
      <c r="Q100" s="23">
        <f>INDEX(District!Z:Z,MATCH($A100&amp;$A$188,District!$J:$J,0))</f>
        <v>0</v>
      </c>
      <c r="R100" s="23">
        <f>INDEX(District!AA:AA,MATCH($A100&amp;$A$188,District!$J:$J,0))</f>
        <v>0</v>
      </c>
      <c r="S100" s="23">
        <f>INDEX(District!AB:AB,MATCH($A100&amp;$A$188,District!$J:$J,0))</f>
        <v>0</v>
      </c>
      <c r="T100" s="23">
        <f>INDEX(District!AC:AC,MATCH($A100&amp;$A$188,District!$J:$J,0))</f>
        <v>1.11022302462516E-16</v>
      </c>
      <c r="U100" s="23">
        <f>INDEX(District!AD:AD,MATCH($A100&amp;$A$188,District!$J:$J,0))</f>
        <v>0</v>
      </c>
      <c r="V100" s="23">
        <f>INDEX(District!AE:AE,MATCH($A100&amp;$A$188,District!$J:$J,0))</f>
        <v>3.06122448979592E-2</v>
      </c>
      <c r="W100" s="23">
        <f>INDEX(District!AF:AF,MATCH($A100&amp;$A$188,District!$J:$J,0))</f>
        <v>0</v>
      </c>
      <c r="X100" s="23">
        <f>INDEX(District!AG:AG,MATCH($A100&amp;$A$188,District!$J:$J,0))</f>
        <v>0</v>
      </c>
      <c r="Y100" s="23">
        <f>INDEX(District!AH:AH,MATCH($A100&amp;$A$188,District!$J:$J,0))</f>
        <v>1.6666666666666701E-2</v>
      </c>
    </row>
    <row r="101" spans="1:25" x14ac:dyDescent="0.3">
      <c r="A101" s="22" t="s">
        <v>201</v>
      </c>
      <c r="B101" s="23">
        <f>INDEX(District!K:K,MATCH($A101&amp;$A$188,District!$J:$J,0))</f>
        <v>1.49253731343284E-2</v>
      </c>
      <c r="C101" s="23">
        <f>INDEX(District!L:L,MATCH($A101&amp;$A$188,District!$J:$J,0))</f>
        <v>4.1666666666666699E-2</v>
      </c>
      <c r="D101" s="23">
        <f>INDEX(District!M:M,MATCH($A101&amp;$A$188,District!$J:$J,0))</f>
        <v>0</v>
      </c>
      <c r="E101" s="23">
        <f>INDEX(District!N:N,MATCH($A101&amp;$A$188,District!$J:$J,0))</f>
        <v>1.88679245283019E-2</v>
      </c>
      <c r="F101" s="23">
        <f>INDEX(District!O:O,MATCH($A101&amp;$A$188,District!$J:$J,0))</f>
        <v>0</v>
      </c>
      <c r="G101" s="23">
        <f>INDEX(District!P:P,MATCH($A101&amp;$A$188,District!$J:$J,0))</f>
        <v>0</v>
      </c>
      <c r="H101" s="23">
        <f>INDEX(District!Q:Q,MATCH($A101&amp;$A$188,District!$J:$J,0))</f>
        <v>0</v>
      </c>
      <c r="I101" s="23">
        <f>INDEX(District!R:R,MATCH($A101&amp;$A$188,District!$J:$J,0))</f>
        <v>0</v>
      </c>
      <c r="J101" s="23">
        <f>INDEX(District!S:S,MATCH($A101&amp;$A$188,District!$J:$J,0))</f>
        <v>0</v>
      </c>
      <c r="K101" s="23">
        <f>INDEX(District!T:T,MATCH($A101&amp;$A$188,District!$J:$J,0))</f>
        <v>0</v>
      </c>
      <c r="L101" s="23">
        <f>INDEX(District!U:U,MATCH($A101&amp;$A$188,District!$J:$J,0))</f>
        <v>0</v>
      </c>
      <c r="M101" s="23">
        <f>INDEX(District!V:V,MATCH($A101&amp;$A$188,District!$J:$J,0))</f>
        <v>0</v>
      </c>
      <c r="N101" s="23">
        <f>INDEX(District!W:W,MATCH($A101&amp;$A$188,District!$J:$J,0))</f>
        <v>0</v>
      </c>
      <c r="O101" s="23">
        <f>INDEX(District!X:X,MATCH($A101&amp;$A$188,District!$J:$J,0))</f>
        <v>0</v>
      </c>
      <c r="P101" s="23">
        <f>INDEX(District!Y:Y,MATCH($A101&amp;$A$188,District!$J:$J,0))</f>
        <v>0</v>
      </c>
      <c r="Q101" s="23">
        <f>INDEX(District!Z:Z,MATCH($A101&amp;$A$188,District!$J:$J,0))</f>
        <v>0</v>
      </c>
      <c r="R101" s="23">
        <f>INDEX(District!AA:AA,MATCH($A101&amp;$A$188,District!$J:$J,0))</f>
        <v>0</v>
      </c>
      <c r="S101" s="23">
        <f>INDEX(District!AB:AB,MATCH($A101&amp;$A$188,District!$J:$J,0))</f>
        <v>0</v>
      </c>
      <c r="T101" s="23">
        <f>INDEX(District!AC:AC,MATCH($A101&amp;$A$188,District!$J:$J,0))</f>
        <v>1.11022302462516E-16</v>
      </c>
      <c r="U101" s="23">
        <f>INDEX(District!AD:AD,MATCH($A101&amp;$A$188,District!$J:$J,0))</f>
        <v>0</v>
      </c>
      <c r="V101" s="23">
        <f>INDEX(District!AE:AE,MATCH($A101&amp;$A$188,District!$J:$J,0))</f>
        <v>0</v>
      </c>
      <c r="W101" s="23">
        <f>INDEX(District!AF:AF,MATCH($A101&amp;$A$188,District!$J:$J,0))</f>
        <v>0</v>
      </c>
      <c r="X101" s="23">
        <f>INDEX(District!AG:AG,MATCH($A101&amp;$A$188,District!$J:$J,0))</f>
        <v>0</v>
      </c>
      <c r="Y101" s="23">
        <f>INDEX(District!AH:AH,MATCH($A101&amp;$A$188,District!$J:$J,0))</f>
        <v>0</v>
      </c>
    </row>
    <row r="102" spans="1:25" x14ac:dyDescent="0.3">
      <c r="A102" s="22" t="s">
        <v>202</v>
      </c>
      <c r="B102" s="23">
        <f>INDEX(District!K:K,MATCH($A102&amp;$A$188,District!$J:$J,0))</f>
        <v>1.49253731343284E-2</v>
      </c>
      <c r="C102" s="23">
        <f>INDEX(District!L:L,MATCH($A102&amp;$A$188,District!$J:$J,0))</f>
        <v>0</v>
      </c>
      <c r="D102" s="23">
        <f>INDEX(District!M:M,MATCH($A102&amp;$A$188,District!$J:$J,0))</f>
        <v>0</v>
      </c>
      <c r="E102" s="23">
        <f>INDEX(District!N:N,MATCH($A102&amp;$A$188,District!$J:$J,0))</f>
        <v>0</v>
      </c>
      <c r="F102" s="23">
        <f>INDEX(District!O:O,MATCH($A102&amp;$A$188,District!$J:$J,0))</f>
        <v>0</v>
      </c>
      <c r="G102" s="23">
        <f>INDEX(District!P:P,MATCH($A102&amp;$A$188,District!$J:$J,0))</f>
        <v>0</v>
      </c>
      <c r="H102" s="23">
        <f>INDEX(District!Q:Q,MATCH($A102&amp;$A$188,District!$J:$J,0))</f>
        <v>0</v>
      </c>
      <c r="I102" s="23">
        <f>INDEX(District!R:R,MATCH($A102&amp;$A$188,District!$J:$J,0))</f>
        <v>3.4482758620689703E-2</v>
      </c>
      <c r="J102" s="23">
        <f>INDEX(District!S:S,MATCH($A102&amp;$A$188,District!$J:$J,0))</f>
        <v>0</v>
      </c>
      <c r="K102" s="23">
        <f>INDEX(District!T:T,MATCH($A102&amp;$A$188,District!$J:$J,0))</f>
        <v>0</v>
      </c>
      <c r="L102" s="23">
        <f>INDEX(District!U:U,MATCH($A102&amp;$A$188,District!$J:$J,0))</f>
        <v>0</v>
      </c>
      <c r="M102" s="23">
        <f>INDEX(District!V:V,MATCH($A102&amp;$A$188,District!$J:$J,0))</f>
        <v>0</v>
      </c>
      <c r="N102" s="23">
        <f>INDEX(District!W:W,MATCH($A102&amp;$A$188,District!$J:$J,0))</f>
        <v>0</v>
      </c>
      <c r="O102" s="23">
        <f>INDEX(District!X:X,MATCH($A102&amp;$A$188,District!$J:$J,0))</f>
        <v>0</v>
      </c>
      <c r="P102" s="23">
        <f>INDEX(District!Y:Y,MATCH($A102&amp;$A$188,District!$J:$J,0))</f>
        <v>0</v>
      </c>
      <c r="Q102" s="23">
        <f>INDEX(District!Z:Z,MATCH($A102&amp;$A$188,District!$J:$J,0))</f>
        <v>0</v>
      </c>
      <c r="R102" s="23">
        <f>INDEX(District!AA:AA,MATCH($A102&amp;$A$188,District!$J:$J,0))</f>
        <v>3.7037037037037E-2</v>
      </c>
      <c r="S102" s="23">
        <f>INDEX(District!AB:AB,MATCH($A102&amp;$A$188,District!$J:$J,0))</f>
        <v>0</v>
      </c>
      <c r="T102" s="23">
        <f>INDEX(District!AC:AC,MATCH($A102&amp;$A$188,District!$J:$J,0))</f>
        <v>1.2987012987013E-2</v>
      </c>
      <c r="U102" s="23">
        <f>INDEX(District!AD:AD,MATCH($A102&amp;$A$188,District!$J:$J,0))</f>
        <v>0</v>
      </c>
      <c r="V102" s="23">
        <f>INDEX(District!AE:AE,MATCH($A102&amp;$A$188,District!$J:$J,0))</f>
        <v>1.02040816326531E-2</v>
      </c>
      <c r="W102" s="23">
        <f>INDEX(District!AF:AF,MATCH($A102&amp;$A$188,District!$J:$J,0))</f>
        <v>0</v>
      </c>
      <c r="X102" s="23">
        <f>INDEX(District!AG:AG,MATCH($A102&amp;$A$188,District!$J:$J,0))</f>
        <v>0</v>
      </c>
      <c r="Y102" s="23">
        <f>INDEX(District!AH:AH,MATCH($A102&amp;$A$188,District!$J:$J,0))</f>
        <v>0</v>
      </c>
    </row>
    <row r="103" spans="1:25" x14ac:dyDescent="0.3">
      <c r="A103" s="22" t="s">
        <v>203</v>
      </c>
      <c r="B103" s="23">
        <f>INDEX(District!K:K,MATCH($A103&amp;$A$188,District!$J:$J,0))</f>
        <v>1.49253731343284E-2</v>
      </c>
      <c r="C103" s="23">
        <f>INDEX(District!L:L,MATCH($A103&amp;$A$188,District!$J:$J,0))</f>
        <v>0</v>
      </c>
      <c r="D103" s="23">
        <f>INDEX(District!M:M,MATCH($A103&amp;$A$188,District!$J:$J,0))</f>
        <v>0</v>
      </c>
      <c r="E103" s="23">
        <f>INDEX(District!N:N,MATCH($A103&amp;$A$188,District!$J:$J,0))</f>
        <v>1.88679245283019E-2</v>
      </c>
      <c r="F103" s="23">
        <f>INDEX(District!O:O,MATCH($A103&amp;$A$188,District!$J:$J,0))</f>
        <v>0</v>
      </c>
      <c r="G103" s="23">
        <f>INDEX(District!P:P,MATCH($A103&amp;$A$188,District!$J:$J,0))</f>
        <v>0</v>
      </c>
      <c r="H103" s="23">
        <f>INDEX(District!Q:Q,MATCH($A103&amp;$A$188,District!$J:$J,0))</f>
        <v>0</v>
      </c>
      <c r="I103" s="23">
        <f>INDEX(District!R:R,MATCH($A103&amp;$A$188,District!$J:$J,0))</f>
        <v>0</v>
      </c>
      <c r="J103" s="23">
        <f>INDEX(District!S:S,MATCH($A103&amp;$A$188,District!$J:$J,0))</f>
        <v>1.85185185185185E-2</v>
      </c>
      <c r="K103" s="23">
        <f>INDEX(District!T:T,MATCH($A103&amp;$A$188,District!$J:$J,0))</f>
        <v>0</v>
      </c>
      <c r="L103" s="23">
        <f>INDEX(District!U:U,MATCH($A103&amp;$A$188,District!$J:$J,0))</f>
        <v>0</v>
      </c>
      <c r="M103" s="23">
        <f>INDEX(District!V:V,MATCH($A103&amp;$A$188,District!$J:$J,0))</f>
        <v>0</v>
      </c>
      <c r="N103" s="23">
        <f>INDEX(District!W:W,MATCH($A103&amp;$A$188,District!$J:$J,0))</f>
        <v>0</v>
      </c>
      <c r="O103" s="23">
        <f>INDEX(District!X:X,MATCH($A103&amp;$A$188,District!$J:$J,0))</f>
        <v>0</v>
      </c>
      <c r="P103" s="23">
        <f>INDEX(District!Y:Y,MATCH($A103&amp;$A$188,District!$J:$J,0))</f>
        <v>3.4482758620689703E-2</v>
      </c>
      <c r="Q103" s="23">
        <f>INDEX(District!Z:Z,MATCH($A103&amp;$A$188,District!$J:$J,0))</f>
        <v>0</v>
      </c>
      <c r="R103" s="23">
        <f>INDEX(District!AA:AA,MATCH($A103&amp;$A$188,District!$J:$J,0))</f>
        <v>7.4074074074074098E-2</v>
      </c>
      <c r="S103" s="23">
        <f>INDEX(District!AB:AB,MATCH($A103&amp;$A$188,District!$J:$J,0))</f>
        <v>0</v>
      </c>
      <c r="T103" s="23">
        <f>INDEX(District!AC:AC,MATCH($A103&amp;$A$188,District!$J:$J,0))</f>
        <v>3.8961038961039002E-2</v>
      </c>
      <c r="U103" s="23">
        <f>INDEX(District!AD:AD,MATCH($A103&amp;$A$188,District!$J:$J,0))</f>
        <v>2.9411764705882401E-2</v>
      </c>
      <c r="V103" s="23">
        <f>INDEX(District!AE:AE,MATCH($A103&amp;$A$188,District!$J:$J,0))</f>
        <v>0</v>
      </c>
      <c r="W103" s="23">
        <f>INDEX(District!AF:AF,MATCH($A103&amp;$A$188,District!$J:$J,0))</f>
        <v>2.1276595744680899E-2</v>
      </c>
      <c r="X103" s="23">
        <f>INDEX(District!AG:AG,MATCH($A103&amp;$A$188,District!$J:$J,0))</f>
        <v>0</v>
      </c>
      <c r="Y103" s="23">
        <f>INDEX(District!AH:AH,MATCH($A103&amp;$A$188,District!$J:$J,0))</f>
        <v>0</v>
      </c>
    </row>
    <row r="104" spans="1:25" x14ac:dyDescent="0.3">
      <c r="A104" s="22" t="s">
        <v>204</v>
      </c>
      <c r="B104" s="23">
        <f>INDEX(District!K:K,MATCH($A104&amp;$A$188,District!$J:$J,0))</f>
        <v>2.9850746268656699E-2</v>
      </c>
      <c r="C104" s="23">
        <f>INDEX(District!L:L,MATCH($A104&amp;$A$188,District!$J:$J,0))</f>
        <v>0</v>
      </c>
      <c r="D104" s="23">
        <f>INDEX(District!M:M,MATCH($A104&amp;$A$188,District!$J:$J,0))</f>
        <v>0</v>
      </c>
      <c r="E104" s="23">
        <f>INDEX(District!N:N,MATCH($A104&amp;$A$188,District!$J:$J,0))</f>
        <v>0</v>
      </c>
      <c r="F104" s="23">
        <f>INDEX(District!O:O,MATCH($A104&amp;$A$188,District!$J:$J,0))</f>
        <v>0</v>
      </c>
      <c r="G104" s="23">
        <f>INDEX(District!P:P,MATCH($A104&amp;$A$188,District!$J:$J,0))</f>
        <v>0</v>
      </c>
      <c r="H104" s="23">
        <f>INDEX(District!Q:Q,MATCH($A104&amp;$A$188,District!$J:$J,0))</f>
        <v>0</v>
      </c>
      <c r="I104" s="23">
        <f>INDEX(District!R:R,MATCH($A104&amp;$A$188,District!$J:$J,0))</f>
        <v>0</v>
      </c>
      <c r="J104" s="23">
        <f>INDEX(District!S:S,MATCH($A104&amp;$A$188,District!$J:$J,0))</f>
        <v>0</v>
      </c>
      <c r="K104" s="23">
        <f>INDEX(District!T:T,MATCH($A104&amp;$A$188,District!$J:$J,0))</f>
        <v>0</v>
      </c>
      <c r="L104" s="23">
        <f>INDEX(District!U:U,MATCH($A104&amp;$A$188,District!$J:$J,0))</f>
        <v>0</v>
      </c>
      <c r="M104" s="23">
        <f>INDEX(District!V:V,MATCH($A104&amp;$A$188,District!$J:$J,0))</f>
        <v>0</v>
      </c>
      <c r="N104" s="23">
        <f>INDEX(District!W:W,MATCH($A104&amp;$A$188,District!$J:$J,0))</f>
        <v>0</v>
      </c>
      <c r="O104" s="23">
        <f>INDEX(District!X:X,MATCH($A104&amp;$A$188,District!$J:$J,0))</f>
        <v>0</v>
      </c>
      <c r="P104" s="23">
        <f>INDEX(District!Y:Y,MATCH($A104&amp;$A$188,District!$J:$J,0))</f>
        <v>0</v>
      </c>
      <c r="Q104" s="23">
        <f>INDEX(District!Z:Z,MATCH($A104&amp;$A$188,District!$J:$J,0))</f>
        <v>0</v>
      </c>
      <c r="R104" s="23">
        <f>INDEX(District!AA:AA,MATCH($A104&amp;$A$188,District!$J:$J,0))</f>
        <v>0</v>
      </c>
      <c r="S104" s="23">
        <f>INDEX(District!AB:AB,MATCH($A104&amp;$A$188,District!$J:$J,0))</f>
        <v>0</v>
      </c>
      <c r="T104" s="23">
        <f>INDEX(District!AC:AC,MATCH($A104&amp;$A$188,District!$J:$J,0))</f>
        <v>1.11022302462516E-16</v>
      </c>
      <c r="U104" s="23">
        <f>INDEX(District!AD:AD,MATCH($A104&amp;$A$188,District!$J:$J,0))</f>
        <v>0</v>
      </c>
      <c r="V104" s="23">
        <f>INDEX(District!AE:AE,MATCH($A104&amp;$A$188,District!$J:$J,0))</f>
        <v>0</v>
      </c>
      <c r="W104" s="23">
        <f>INDEX(District!AF:AF,MATCH($A104&amp;$A$188,District!$J:$J,0))</f>
        <v>2.1276595744680899E-2</v>
      </c>
      <c r="X104" s="23">
        <f>INDEX(District!AG:AG,MATCH($A104&amp;$A$188,District!$J:$J,0))</f>
        <v>0</v>
      </c>
      <c r="Y104" s="23">
        <f>INDEX(District!AH:AH,MATCH($A104&amp;$A$188,District!$J:$J,0))</f>
        <v>1.6666666666666701E-2</v>
      </c>
    </row>
    <row r="105" spans="1:25" x14ac:dyDescent="0.3">
      <c r="A105" s="22" t="s">
        <v>205</v>
      </c>
      <c r="B105" s="23">
        <f>INDEX(District!K:K,MATCH($A105&amp;$A$188,District!$J:$J,0))</f>
        <v>1.49253731343284E-2</v>
      </c>
      <c r="C105" s="23">
        <f>INDEX(District!L:L,MATCH($A105&amp;$A$188,District!$J:$J,0))</f>
        <v>0</v>
      </c>
      <c r="D105" s="23">
        <f>INDEX(District!M:M,MATCH($A105&amp;$A$188,District!$J:$J,0))</f>
        <v>0</v>
      </c>
      <c r="E105" s="23">
        <f>INDEX(District!N:N,MATCH($A105&amp;$A$188,District!$J:$J,0))</f>
        <v>1.88679245283019E-2</v>
      </c>
      <c r="F105" s="23">
        <f>INDEX(District!O:O,MATCH($A105&amp;$A$188,District!$J:$J,0))</f>
        <v>0</v>
      </c>
      <c r="G105" s="23">
        <f>INDEX(District!P:P,MATCH($A105&amp;$A$188,District!$J:$J,0))</f>
        <v>0</v>
      </c>
      <c r="H105" s="23">
        <f>INDEX(District!Q:Q,MATCH($A105&amp;$A$188,District!$J:$J,0))</f>
        <v>0</v>
      </c>
      <c r="I105" s="23">
        <f>INDEX(District!R:R,MATCH($A105&amp;$A$188,District!$J:$J,0))</f>
        <v>0</v>
      </c>
      <c r="J105" s="23">
        <f>INDEX(District!S:S,MATCH($A105&amp;$A$188,District!$J:$J,0))</f>
        <v>0</v>
      </c>
      <c r="K105" s="23">
        <f>INDEX(District!T:T,MATCH($A105&amp;$A$188,District!$J:$J,0))</f>
        <v>0</v>
      </c>
      <c r="L105" s="23">
        <f>INDEX(District!U:U,MATCH($A105&amp;$A$188,District!$J:$J,0))</f>
        <v>0</v>
      </c>
      <c r="M105" s="23">
        <f>INDEX(District!V:V,MATCH($A105&amp;$A$188,District!$J:$J,0))</f>
        <v>0</v>
      </c>
      <c r="N105" s="23">
        <f>INDEX(District!W:W,MATCH($A105&amp;$A$188,District!$J:$J,0))</f>
        <v>0</v>
      </c>
      <c r="O105" s="23">
        <f>INDEX(District!X:X,MATCH($A105&amp;$A$188,District!$J:$J,0))</f>
        <v>0</v>
      </c>
      <c r="P105" s="23">
        <f>INDEX(District!Y:Y,MATCH($A105&amp;$A$188,District!$J:$J,0))</f>
        <v>0</v>
      </c>
      <c r="Q105" s="23">
        <f>INDEX(District!Z:Z,MATCH($A105&amp;$A$188,District!$J:$J,0))</f>
        <v>0</v>
      </c>
      <c r="R105" s="23">
        <f>INDEX(District!AA:AA,MATCH($A105&amp;$A$188,District!$J:$J,0))</f>
        <v>0</v>
      </c>
      <c r="S105" s="23">
        <f>INDEX(District!AB:AB,MATCH($A105&amp;$A$188,District!$J:$J,0))</f>
        <v>0</v>
      </c>
      <c r="T105" s="23">
        <f>INDEX(District!AC:AC,MATCH($A105&amp;$A$188,District!$J:$J,0))</f>
        <v>1.2987012987013E-2</v>
      </c>
      <c r="U105" s="23">
        <f>INDEX(District!AD:AD,MATCH($A105&amp;$A$188,District!$J:$J,0))</f>
        <v>0</v>
      </c>
      <c r="V105" s="23">
        <f>INDEX(District!AE:AE,MATCH($A105&amp;$A$188,District!$J:$J,0))</f>
        <v>1.02040816326531E-2</v>
      </c>
      <c r="W105" s="23">
        <f>INDEX(District!AF:AF,MATCH($A105&amp;$A$188,District!$J:$J,0))</f>
        <v>0</v>
      </c>
      <c r="X105" s="23">
        <f>INDEX(District!AG:AG,MATCH($A105&amp;$A$188,District!$J:$J,0))</f>
        <v>0</v>
      </c>
      <c r="Y105" s="23">
        <f>INDEX(District!AH:AH,MATCH($A105&amp;$A$188,District!$J:$J,0))</f>
        <v>0</v>
      </c>
    </row>
    <row r="106" spans="1:25" x14ac:dyDescent="0.3">
      <c r="A106" s="22" t="s">
        <v>206</v>
      </c>
      <c r="B106" s="23">
        <f>INDEX(District!K:K,MATCH($A106&amp;$A$188,District!$J:$J,0))</f>
        <v>1.49253731343284E-2</v>
      </c>
      <c r="C106" s="23">
        <f>INDEX(District!L:L,MATCH($A106&amp;$A$188,District!$J:$J,0))</f>
        <v>0</v>
      </c>
      <c r="D106" s="23">
        <f>INDEX(District!M:M,MATCH($A106&amp;$A$188,District!$J:$J,0))</f>
        <v>0</v>
      </c>
      <c r="E106" s="23">
        <f>INDEX(District!N:N,MATCH($A106&amp;$A$188,District!$J:$J,0))</f>
        <v>0</v>
      </c>
      <c r="F106" s="23">
        <f>INDEX(District!O:O,MATCH($A106&amp;$A$188,District!$J:$J,0))</f>
        <v>0</v>
      </c>
      <c r="G106" s="23">
        <f>INDEX(District!P:P,MATCH($A106&amp;$A$188,District!$J:$J,0))</f>
        <v>0</v>
      </c>
      <c r="H106" s="23">
        <f>INDEX(District!Q:Q,MATCH($A106&amp;$A$188,District!$J:$J,0))</f>
        <v>0</v>
      </c>
      <c r="I106" s="23">
        <f>INDEX(District!R:R,MATCH($A106&amp;$A$188,District!$J:$J,0))</f>
        <v>0</v>
      </c>
      <c r="J106" s="23">
        <f>INDEX(District!S:S,MATCH($A106&amp;$A$188,District!$J:$J,0))</f>
        <v>0</v>
      </c>
      <c r="K106" s="23">
        <f>INDEX(District!T:T,MATCH($A106&amp;$A$188,District!$J:$J,0))</f>
        <v>0</v>
      </c>
      <c r="L106" s="23">
        <f>INDEX(District!U:U,MATCH($A106&amp;$A$188,District!$J:$J,0))</f>
        <v>0</v>
      </c>
      <c r="M106" s="23">
        <f>INDEX(District!V:V,MATCH($A106&amp;$A$188,District!$J:$J,0))</f>
        <v>0</v>
      </c>
      <c r="N106" s="23">
        <f>INDEX(District!W:W,MATCH($A106&amp;$A$188,District!$J:$J,0))</f>
        <v>0</v>
      </c>
      <c r="O106" s="23">
        <f>INDEX(District!X:X,MATCH($A106&amp;$A$188,District!$J:$J,0))</f>
        <v>0</v>
      </c>
      <c r="P106" s="23">
        <f>INDEX(District!Y:Y,MATCH($A106&amp;$A$188,District!$J:$J,0))</f>
        <v>0</v>
      </c>
      <c r="Q106" s="23">
        <f>INDEX(District!Z:Z,MATCH($A106&amp;$A$188,District!$J:$J,0))</f>
        <v>0</v>
      </c>
      <c r="R106" s="23">
        <f>INDEX(District!AA:AA,MATCH($A106&amp;$A$188,District!$J:$J,0))</f>
        <v>0</v>
      </c>
      <c r="S106" s="23">
        <f>INDEX(District!AB:AB,MATCH($A106&amp;$A$188,District!$J:$J,0))</f>
        <v>0</v>
      </c>
      <c r="T106" s="23">
        <f>INDEX(District!AC:AC,MATCH($A106&amp;$A$188,District!$J:$J,0))</f>
        <v>2.5974025974026E-2</v>
      </c>
      <c r="U106" s="23">
        <f>INDEX(District!AD:AD,MATCH($A106&amp;$A$188,District!$J:$J,0))</f>
        <v>0</v>
      </c>
      <c r="V106" s="23">
        <f>INDEX(District!AE:AE,MATCH($A106&amp;$A$188,District!$J:$J,0))</f>
        <v>0</v>
      </c>
      <c r="W106" s="23">
        <f>INDEX(District!AF:AF,MATCH($A106&amp;$A$188,District!$J:$J,0))</f>
        <v>0</v>
      </c>
      <c r="X106" s="23">
        <f>INDEX(District!AG:AG,MATCH($A106&amp;$A$188,District!$J:$J,0))</f>
        <v>0</v>
      </c>
      <c r="Y106" s="23">
        <f>INDEX(District!AH:AH,MATCH($A106&amp;$A$188,District!$J:$J,0))</f>
        <v>0</v>
      </c>
    </row>
    <row r="107" spans="1:25" x14ac:dyDescent="0.3">
      <c r="A107" s="22" t="s">
        <v>207</v>
      </c>
      <c r="B107" s="23">
        <f>INDEX(District!K:K,MATCH($A107&amp;$A$188,District!$J:$J,0))</f>
        <v>0</v>
      </c>
      <c r="C107" s="23">
        <f>INDEX(District!L:L,MATCH($A107&amp;$A$188,District!$J:$J,0))</f>
        <v>0</v>
      </c>
      <c r="D107" s="23">
        <f>INDEX(District!M:M,MATCH($A107&amp;$A$188,District!$J:$J,0))</f>
        <v>0</v>
      </c>
      <c r="E107" s="23">
        <f>INDEX(District!N:N,MATCH($A107&amp;$A$188,District!$J:$J,0))</f>
        <v>0</v>
      </c>
      <c r="F107" s="23">
        <f>INDEX(District!O:O,MATCH($A107&amp;$A$188,District!$J:$J,0))</f>
        <v>0</v>
      </c>
      <c r="G107" s="23">
        <f>INDEX(District!P:P,MATCH($A107&amp;$A$188,District!$J:$J,0))</f>
        <v>0</v>
      </c>
      <c r="H107" s="23">
        <f>INDEX(District!Q:Q,MATCH($A107&amp;$A$188,District!$J:$J,0))</f>
        <v>0</v>
      </c>
      <c r="I107" s="23">
        <f>INDEX(District!R:R,MATCH($A107&amp;$A$188,District!$J:$J,0))</f>
        <v>0</v>
      </c>
      <c r="J107" s="23">
        <f>INDEX(District!S:S,MATCH($A107&amp;$A$188,District!$J:$J,0))</f>
        <v>0</v>
      </c>
      <c r="K107" s="23">
        <f>INDEX(District!T:T,MATCH($A107&amp;$A$188,District!$J:$J,0))</f>
        <v>0</v>
      </c>
      <c r="L107" s="23">
        <f>INDEX(District!U:U,MATCH($A107&amp;$A$188,District!$J:$J,0))</f>
        <v>0</v>
      </c>
      <c r="M107" s="23">
        <f>INDEX(District!V:V,MATCH($A107&amp;$A$188,District!$J:$J,0))</f>
        <v>3.7499999999999999E-2</v>
      </c>
      <c r="N107" s="23">
        <f>INDEX(District!W:W,MATCH($A107&amp;$A$188,District!$J:$J,0))</f>
        <v>0</v>
      </c>
      <c r="O107" s="23">
        <f>INDEX(District!X:X,MATCH($A107&amp;$A$188,District!$J:$J,0))</f>
        <v>0</v>
      </c>
      <c r="P107" s="23">
        <f>INDEX(District!Y:Y,MATCH($A107&amp;$A$188,District!$J:$J,0))</f>
        <v>0</v>
      </c>
      <c r="Q107" s="23">
        <f>INDEX(District!Z:Z,MATCH($A107&amp;$A$188,District!$J:$J,0))</f>
        <v>0</v>
      </c>
      <c r="R107" s="23">
        <f>INDEX(District!AA:AA,MATCH($A107&amp;$A$188,District!$J:$J,0))</f>
        <v>0</v>
      </c>
      <c r="S107" s="23">
        <f>INDEX(District!AB:AB,MATCH($A107&amp;$A$188,District!$J:$J,0))</f>
        <v>0</v>
      </c>
      <c r="T107" s="23">
        <f>INDEX(District!AC:AC,MATCH($A107&amp;$A$188,District!$J:$J,0))</f>
        <v>1.11022302462516E-16</v>
      </c>
      <c r="U107" s="23">
        <f>INDEX(District!AD:AD,MATCH($A107&amp;$A$188,District!$J:$J,0))</f>
        <v>0</v>
      </c>
      <c r="V107" s="23">
        <f>INDEX(District!AE:AE,MATCH($A107&amp;$A$188,District!$J:$J,0))</f>
        <v>1.02040816326531E-2</v>
      </c>
      <c r="W107" s="23">
        <f>INDEX(District!AF:AF,MATCH($A107&amp;$A$188,District!$J:$J,0))</f>
        <v>0</v>
      </c>
      <c r="X107" s="23">
        <f>INDEX(District!AG:AG,MATCH($A107&amp;$A$188,District!$J:$J,0))</f>
        <v>0.02</v>
      </c>
      <c r="Y107" s="23">
        <f>INDEX(District!AH:AH,MATCH($A107&amp;$A$188,District!$J:$J,0))</f>
        <v>0</v>
      </c>
    </row>
    <row r="108" spans="1:25" x14ac:dyDescent="0.3">
      <c r="A108" s="22" t="s">
        <v>208</v>
      </c>
      <c r="B108" s="23">
        <f>INDEX(District!K:K,MATCH($A108&amp;$A$188,District!$J:$J,0))</f>
        <v>0</v>
      </c>
      <c r="C108" s="23">
        <f>INDEX(District!L:L,MATCH($A108&amp;$A$188,District!$J:$J,0))</f>
        <v>4.1666666666666699E-2</v>
      </c>
      <c r="D108" s="23">
        <f>INDEX(District!M:M,MATCH($A108&amp;$A$188,District!$J:$J,0))</f>
        <v>0</v>
      </c>
      <c r="E108" s="23">
        <f>INDEX(District!N:N,MATCH($A108&amp;$A$188,District!$J:$J,0))</f>
        <v>0</v>
      </c>
      <c r="F108" s="23">
        <f>INDEX(District!O:O,MATCH($A108&amp;$A$188,District!$J:$J,0))</f>
        <v>0</v>
      </c>
      <c r="G108" s="23">
        <f>INDEX(District!P:P,MATCH($A108&amp;$A$188,District!$J:$J,0))</f>
        <v>1.5151515151515201E-2</v>
      </c>
      <c r="H108" s="23">
        <f>INDEX(District!Q:Q,MATCH($A108&amp;$A$188,District!$J:$J,0))</f>
        <v>6.6666666666666693E-2</v>
      </c>
      <c r="I108" s="23">
        <f>INDEX(District!R:R,MATCH($A108&amp;$A$188,District!$J:$J,0))</f>
        <v>0</v>
      </c>
      <c r="J108" s="23">
        <f>INDEX(District!S:S,MATCH($A108&amp;$A$188,District!$J:$J,0))</f>
        <v>0</v>
      </c>
      <c r="K108" s="23">
        <f>INDEX(District!T:T,MATCH($A108&amp;$A$188,District!$J:$J,0))</f>
        <v>0</v>
      </c>
      <c r="L108" s="23">
        <f>INDEX(District!U:U,MATCH($A108&amp;$A$188,District!$J:$J,0))</f>
        <v>4.3478260869565202E-2</v>
      </c>
      <c r="M108" s="23">
        <f>INDEX(District!V:V,MATCH($A108&amp;$A$188,District!$J:$J,0))</f>
        <v>0</v>
      </c>
      <c r="N108" s="23">
        <f>INDEX(District!W:W,MATCH($A108&amp;$A$188,District!$J:$J,0))</f>
        <v>0</v>
      </c>
      <c r="O108" s="23">
        <f>INDEX(District!X:X,MATCH($A108&amp;$A$188,District!$J:$J,0))</f>
        <v>0</v>
      </c>
      <c r="P108" s="23">
        <f>INDEX(District!Y:Y,MATCH($A108&amp;$A$188,District!$J:$J,0))</f>
        <v>0</v>
      </c>
      <c r="Q108" s="23">
        <f>INDEX(District!Z:Z,MATCH($A108&amp;$A$188,District!$J:$J,0))</f>
        <v>3.125E-2</v>
      </c>
      <c r="R108" s="23">
        <f>INDEX(District!AA:AA,MATCH($A108&amp;$A$188,District!$J:$J,0))</f>
        <v>0</v>
      </c>
      <c r="S108" s="23">
        <f>INDEX(District!AB:AB,MATCH($A108&amp;$A$188,District!$J:$J,0))</f>
        <v>0</v>
      </c>
      <c r="T108" s="23">
        <f>INDEX(District!AC:AC,MATCH($A108&amp;$A$188,District!$J:$J,0))</f>
        <v>1.11022302462516E-16</v>
      </c>
      <c r="U108" s="23">
        <f>INDEX(District!AD:AD,MATCH($A108&amp;$A$188,District!$J:$J,0))</f>
        <v>0</v>
      </c>
      <c r="V108" s="23">
        <f>INDEX(District!AE:AE,MATCH($A108&amp;$A$188,District!$J:$J,0))</f>
        <v>0</v>
      </c>
      <c r="W108" s="23">
        <f>INDEX(District!AF:AF,MATCH($A108&amp;$A$188,District!$J:$J,0))</f>
        <v>0</v>
      </c>
      <c r="X108" s="23">
        <f>INDEX(District!AG:AG,MATCH($A108&amp;$A$188,District!$J:$J,0))</f>
        <v>0</v>
      </c>
      <c r="Y108" s="23">
        <f>INDEX(District!AH:AH,MATCH($A108&amp;$A$188,District!$J:$J,0))</f>
        <v>0</v>
      </c>
    </row>
    <row r="109" spans="1:25" x14ac:dyDescent="0.3">
      <c r="A109" s="22" t="s">
        <v>209</v>
      </c>
      <c r="B109" s="23">
        <f>INDEX(District!K:K,MATCH($A109&amp;$A$188,District!$J:$J,0))</f>
        <v>2.9850746268656699E-2</v>
      </c>
      <c r="C109" s="23">
        <f>INDEX(District!L:L,MATCH($A109&amp;$A$188,District!$J:$J,0))</f>
        <v>0</v>
      </c>
      <c r="D109" s="23">
        <f>INDEX(District!M:M,MATCH($A109&amp;$A$188,District!$J:$J,0))</f>
        <v>0</v>
      </c>
      <c r="E109" s="23">
        <f>INDEX(District!N:N,MATCH($A109&amp;$A$188,District!$J:$J,0))</f>
        <v>0</v>
      </c>
      <c r="F109" s="23">
        <f>INDEX(District!O:O,MATCH($A109&amp;$A$188,District!$J:$J,0))</f>
        <v>0</v>
      </c>
      <c r="G109" s="23">
        <f>INDEX(District!P:P,MATCH($A109&amp;$A$188,District!$J:$J,0))</f>
        <v>0</v>
      </c>
      <c r="H109" s="23">
        <f>INDEX(District!Q:Q,MATCH($A109&amp;$A$188,District!$J:$J,0))</f>
        <v>0</v>
      </c>
      <c r="I109" s="23">
        <f>INDEX(District!R:R,MATCH($A109&amp;$A$188,District!$J:$J,0))</f>
        <v>0</v>
      </c>
      <c r="J109" s="23">
        <f>INDEX(District!S:S,MATCH($A109&amp;$A$188,District!$J:$J,0))</f>
        <v>0</v>
      </c>
      <c r="K109" s="23">
        <f>INDEX(District!T:T,MATCH($A109&amp;$A$188,District!$J:$J,0))</f>
        <v>0</v>
      </c>
      <c r="L109" s="23">
        <f>INDEX(District!U:U,MATCH($A109&amp;$A$188,District!$J:$J,0))</f>
        <v>0</v>
      </c>
      <c r="M109" s="23">
        <f>INDEX(District!V:V,MATCH($A109&amp;$A$188,District!$J:$J,0))</f>
        <v>0</v>
      </c>
      <c r="N109" s="23">
        <f>INDEX(District!W:W,MATCH($A109&amp;$A$188,District!$J:$J,0))</f>
        <v>0</v>
      </c>
      <c r="O109" s="23">
        <f>INDEX(District!X:X,MATCH($A109&amp;$A$188,District!$J:$J,0))</f>
        <v>0</v>
      </c>
      <c r="P109" s="23">
        <f>INDEX(District!Y:Y,MATCH($A109&amp;$A$188,District!$J:$J,0))</f>
        <v>0</v>
      </c>
      <c r="Q109" s="23">
        <f>INDEX(District!Z:Z,MATCH($A109&amp;$A$188,District!$J:$J,0))</f>
        <v>0</v>
      </c>
      <c r="R109" s="23">
        <f>INDEX(District!AA:AA,MATCH($A109&amp;$A$188,District!$J:$J,0))</f>
        <v>0</v>
      </c>
      <c r="S109" s="23">
        <f>INDEX(District!AB:AB,MATCH($A109&amp;$A$188,District!$J:$J,0))</f>
        <v>0</v>
      </c>
      <c r="T109" s="23">
        <f>INDEX(District!AC:AC,MATCH($A109&amp;$A$188,District!$J:$J,0))</f>
        <v>1.11022302462516E-16</v>
      </c>
      <c r="U109" s="23">
        <f>INDEX(District!AD:AD,MATCH($A109&amp;$A$188,District!$J:$J,0))</f>
        <v>0</v>
      </c>
      <c r="V109" s="23">
        <f>INDEX(District!AE:AE,MATCH($A109&amp;$A$188,District!$J:$J,0))</f>
        <v>0</v>
      </c>
      <c r="W109" s="23">
        <f>INDEX(District!AF:AF,MATCH($A109&amp;$A$188,District!$J:$J,0))</f>
        <v>0</v>
      </c>
      <c r="X109" s="23">
        <f>INDEX(District!AG:AG,MATCH($A109&amp;$A$188,District!$J:$J,0))</f>
        <v>0</v>
      </c>
      <c r="Y109" s="23">
        <f>INDEX(District!AH:AH,MATCH($A109&amp;$A$188,District!$J:$J,0))</f>
        <v>0</v>
      </c>
    </row>
    <row r="112" spans="1:25" x14ac:dyDescent="0.3">
      <c r="A112" s="69" t="s">
        <v>211</v>
      </c>
    </row>
    <row r="113" spans="1:25" x14ac:dyDescent="0.3">
      <c r="A113" s="75" t="s">
        <v>764</v>
      </c>
    </row>
    <row r="114" spans="1:25" x14ac:dyDescent="0.3">
      <c r="A114" s="71" t="s">
        <v>509</v>
      </c>
    </row>
    <row r="115" spans="1:25" x14ac:dyDescent="0.3">
      <c r="A115" s="67"/>
    </row>
    <row r="116" spans="1:25" x14ac:dyDescent="0.3">
      <c r="A116" s="67"/>
      <c r="B116" s="98" t="s">
        <v>52</v>
      </c>
      <c r="C116" s="98" t="s">
        <v>55</v>
      </c>
      <c r="D116" s="98" t="s">
        <v>56</v>
      </c>
      <c r="E116" s="98" t="s">
        <v>51</v>
      </c>
      <c r="F116" s="98" t="s">
        <v>72</v>
      </c>
      <c r="G116" s="98" t="s">
        <v>53</v>
      </c>
      <c r="H116" s="98" t="s">
        <v>57</v>
      </c>
      <c r="I116" s="98" t="s">
        <v>73</v>
      </c>
      <c r="J116" s="98" t="s">
        <v>74</v>
      </c>
      <c r="K116" s="98" t="s">
        <v>75</v>
      </c>
      <c r="L116" s="98" t="s">
        <v>76</v>
      </c>
      <c r="M116" s="98" t="s">
        <v>77</v>
      </c>
      <c r="N116" s="98" t="s">
        <v>58</v>
      </c>
      <c r="O116" s="98" t="s">
        <v>78</v>
      </c>
      <c r="P116" s="98" t="s">
        <v>61</v>
      </c>
      <c r="Q116" s="98" t="s">
        <v>79</v>
      </c>
      <c r="R116" s="98" t="s">
        <v>80</v>
      </c>
      <c r="S116" s="98" t="s">
        <v>81</v>
      </c>
      <c r="T116" s="98" t="s">
        <v>82</v>
      </c>
      <c r="U116" s="98" t="s">
        <v>83</v>
      </c>
      <c r="V116" s="98" t="s">
        <v>59</v>
      </c>
      <c r="W116" s="98" t="s">
        <v>84</v>
      </c>
      <c r="X116" s="98" t="s">
        <v>54</v>
      </c>
      <c r="Y116" s="98" t="s">
        <v>60</v>
      </c>
    </row>
    <row r="117" spans="1:25" x14ac:dyDescent="0.3">
      <c r="A117" s="22" t="s">
        <v>214</v>
      </c>
      <c r="B117" s="23">
        <f>INDEX(District!K:K,MATCH($A117&amp;$A$188,District!$J:$J,0))</f>
        <v>0</v>
      </c>
      <c r="C117" s="23">
        <f>INDEX(District!L:L,MATCH($A117&amp;$A$188,District!$J:$J,0))</f>
        <v>0.14285714285714299</v>
      </c>
      <c r="D117" s="23">
        <f>INDEX(District!M:M,MATCH($A117&amp;$A$188,District!$J:$J,0))</f>
        <v>0</v>
      </c>
      <c r="E117" s="23">
        <f>INDEX(District!N:N,MATCH($A117&amp;$A$188,District!$J:$J,0))</f>
        <v>0</v>
      </c>
      <c r="F117" s="23">
        <f>INDEX(District!O:O,MATCH($A117&amp;$A$188,District!$J:$J,0))</f>
        <v>0.25</v>
      </c>
      <c r="G117" s="23">
        <f>INDEX(District!P:P,MATCH($A117&amp;$A$188,District!$J:$J,0))</f>
        <v>0.33333333333333298</v>
      </c>
      <c r="H117" s="23">
        <f>INDEX(District!Q:Q,MATCH($A117&amp;$A$188,District!$J:$J,0))</f>
        <v>0.2</v>
      </c>
      <c r="I117" s="23">
        <f>INDEX(District!R:R,MATCH($A117&amp;$A$188,District!$J:$J,0))</f>
        <v>0</v>
      </c>
      <c r="J117" s="23">
        <f>INDEX(District!S:S,MATCH($A117&amp;$A$188,District!$J:$J,0))</f>
        <v>0.125</v>
      </c>
      <c r="K117" s="23">
        <f>INDEX(District!T:T,MATCH($A117&amp;$A$188,District!$J:$J,0))</f>
        <v>0.33333333333333298</v>
      </c>
      <c r="L117" s="23">
        <f>INDEX(District!U:U,MATCH($A117&amp;$A$188,District!$J:$J,0))</f>
        <v>0.54545454545454497</v>
      </c>
      <c r="M117" s="23">
        <f>INDEX(District!V:V,MATCH($A117&amp;$A$188,District!$J:$J,0))</f>
        <v>0</v>
      </c>
      <c r="N117" s="23">
        <f>INDEX(District!W:W,MATCH($A117&amp;$A$188,District!$J:$J,0))</f>
        <v>0</v>
      </c>
      <c r="O117" s="23">
        <f>INDEX(District!X:X,MATCH($A117&amp;$A$188,District!$J:$J,0))</f>
        <v>0</v>
      </c>
      <c r="P117" s="23">
        <f>INDEX(District!Y:Y,MATCH($A117&amp;$A$188,District!$J:$J,0))</f>
        <v>0</v>
      </c>
      <c r="Q117" s="23">
        <f>INDEX(District!Z:Z,MATCH($A117&amp;$A$188,District!$J:$J,0))</f>
        <v>0</v>
      </c>
      <c r="R117" s="23">
        <f>INDEX(District!AA:AA,MATCH($A117&amp;$A$188,District!$J:$J,0))</f>
        <v>0</v>
      </c>
      <c r="S117" s="23">
        <f>INDEX(District!AB:AB,MATCH($A117&amp;$A$188,District!$J:$J,0))</f>
        <v>0</v>
      </c>
      <c r="T117" s="23">
        <f>INDEX(District!AC:AC,MATCH($A117&amp;$A$188,District!$J:$J,0))</f>
        <v>0.75</v>
      </c>
      <c r="U117" s="23">
        <f>INDEX(District!AD:AD,MATCH($A117&amp;$A$188,District!$J:$J,0))</f>
        <v>0.66666666666666696</v>
      </c>
      <c r="V117" s="23">
        <f>INDEX(District!AE:AE,MATCH($A117&amp;$A$188,District!$J:$J,0))</f>
        <v>0</v>
      </c>
      <c r="W117" s="23">
        <f>INDEX(District!AF:AF,MATCH($A117&amp;$A$188,District!$J:$J,0))</f>
        <v>1</v>
      </c>
      <c r="X117" s="23">
        <f>INDEX(District!AG:AG,MATCH($A117&amp;$A$188,District!$J:$J,0))</f>
        <v>0.66666666666666696</v>
      </c>
      <c r="Y117" s="23">
        <f>INDEX(District!AH:AH,MATCH($A117&amp;$A$188,District!$J:$J,0))</f>
        <v>0.25</v>
      </c>
    </row>
    <row r="118" spans="1:25" x14ac:dyDescent="0.3">
      <c r="A118" s="22" t="s">
        <v>215</v>
      </c>
      <c r="B118" s="23">
        <f>INDEX(District!K:K,MATCH($A118&amp;$A$188,District!$J:$J,0))</f>
        <v>0</v>
      </c>
      <c r="C118" s="23">
        <f>INDEX(District!L:L,MATCH($A118&amp;$A$188,District!$J:$J,0))</f>
        <v>0</v>
      </c>
      <c r="D118" s="23">
        <f>INDEX(District!M:M,MATCH($A118&amp;$A$188,District!$J:$J,0))</f>
        <v>0</v>
      </c>
      <c r="E118" s="23">
        <f>INDEX(District!N:N,MATCH($A118&amp;$A$188,District!$J:$J,0))</f>
        <v>0</v>
      </c>
      <c r="F118" s="23">
        <f>INDEX(District!O:O,MATCH($A118&amp;$A$188,District!$J:$J,0))</f>
        <v>0</v>
      </c>
      <c r="G118" s="23">
        <f>INDEX(District!P:P,MATCH($A118&amp;$A$188,District!$J:$J,0))</f>
        <v>0</v>
      </c>
      <c r="H118" s="23">
        <f>INDEX(District!Q:Q,MATCH($A118&amp;$A$188,District!$J:$J,0))</f>
        <v>0</v>
      </c>
      <c r="I118" s="23">
        <f>INDEX(District!R:R,MATCH($A118&amp;$A$188,District!$J:$J,0))</f>
        <v>0</v>
      </c>
      <c r="J118" s="23">
        <f>INDEX(District!S:S,MATCH($A118&amp;$A$188,District!$J:$J,0))</f>
        <v>0.125</v>
      </c>
      <c r="K118" s="23">
        <f>INDEX(District!T:T,MATCH($A118&amp;$A$188,District!$J:$J,0))</f>
        <v>0</v>
      </c>
      <c r="L118" s="23">
        <f>INDEX(District!U:U,MATCH($A118&amp;$A$188,District!$J:$J,0))</f>
        <v>0.18181818181818199</v>
      </c>
      <c r="M118" s="23">
        <f>INDEX(District!V:V,MATCH($A118&amp;$A$188,District!$J:$J,0))</f>
        <v>0</v>
      </c>
      <c r="N118" s="23">
        <f>INDEX(District!W:W,MATCH($A118&amp;$A$188,District!$J:$J,0))</f>
        <v>0</v>
      </c>
      <c r="O118" s="23">
        <f>INDEX(District!X:X,MATCH($A118&amp;$A$188,District!$J:$J,0))</f>
        <v>0</v>
      </c>
      <c r="P118" s="23">
        <f>INDEX(District!Y:Y,MATCH($A118&amp;$A$188,District!$J:$J,0))</f>
        <v>0</v>
      </c>
      <c r="Q118" s="23">
        <f>INDEX(District!Z:Z,MATCH($A118&amp;$A$188,District!$J:$J,0))</f>
        <v>0</v>
      </c>
      <c r="R118" s="23">
        <f>INDEX(District!AA:AA,MATCH($A118&amp;$A$188,District!$J:$J,0))</f>
        <v>0</v>
      </c>
      <c r="S118" s="23">
        <f>INDEX(District!AB:AB,MATCH($A118&amp;$A$188,District!$J:$J,0))</f>
        <v>0</v>
      </c>
      <c r="T118" s="23">
        <f>INDEX(District!AC:AC,MATCH($A118&amp;$A$188,District!$J:$J,0))</f>
        <v>0.125</v>
      </c>
      <c r="U118" s="23">
        <f>INDEX(District!AD:AD,MATCH($A118&amp;$A$188,District!$J:$J,0))</f>
        <v>0.33333333333333298</v>
      </c>
      <c r="V118" s="23">
        <f>INDEX(District!AE:AE,MATCH($A118&amp;$A$188,District!$J:$J,0))</f>
        <v>0.54545454545454497</v>
      </c>
      <c r="W118" s="23">
        <f>INDEX(District!AF:AF,MATCH($A118&amp;$A$188,District!$J:$J,0))</f>
        <v>0</v>
      </c>
      <c r="X118" s="23">
        <f>INDEX(District!AG:AG,MATCH($A118&amp;$A$188,District!$J:$J,0))</f>
        <v>0.33333333333333298</v>
      </c>
      <c r="Y118" s="23">
        <f>INDEX(District!AH:AH,MATCH($A118&amp;$A$188,District!$J:$J,0))</f>
        <v>0.75</v>
      </c>
    </row>
    <row r="119" spans="1:25" x14ac:dyDescent="0.3">
      <c r="A119" s="22" t="s">
        <v>216</v>
      </c>
      <c r="B119" s="23">
        <f>INDEX(District!K:K,MATCH($A119&amp;$A$188,District!$J:$J,0))</f>
        <v>0</v>
      </c>
      <c r="C119" s="23">
        <f>INDEX(District!L:L,MATCH($A119&amp;$A$188,District!$J:$J,0))</f>
        <v>0</v>
      </c>
      <c r="D119" s="23">
        <f>INDEX(District!M:M,MATCH($A119&amp;$A$188,District!$J:$J,0))</f>
        <v>0</v>
      </c>
      <c r="E119" s="23">
        <f>INDEX(District!N:N,MATCH($A119&amp;$A$188,District!$J:$J,0))</f>
        <v>0</v>
      </c>
      <c r="F119" s="23">
        <f>INDEX(District!O:O,MATCH($A119&amp;$A$188,District!$J:$J,0))</f>
        <v>0</v>
      </c>
      <c r="G119" s="23">
        <f>INDEX(District!P:P,MATCH($A119&amp;$A$188,District!$J:$J,0))</f>
        <v>0</v>
      </c>
      <c r="H119" s="23">
        <f>INDEX(District!Q:Q,MATCH($A119&amp;$A$188,District!$J:$J,0))</f>
        <v>0</v>
      </c>
      <c r="I119" s="23">
        <f>INDEX(District!R:R,MATCH($A119&amp;$A$188,District!$J:$J,0))</f>
        <v>0</v>
      </c>
      <c r="J119" s="23">
        <f>INDEX(District!S:S,MATCH($A119&amp;$A$188,District!$J:$J,0))</f>
        <v>0</v>
      </c>
      <c r="K119" s="23">
        <f>INDEX(District!T:T,MATCH($A119&amp;$A$188,District!$J:$J,0))</f>
        <v>0</v>
      </c>
      <c r="L119" s="23">
        <f>INDEX(District!U:U,MATCH($A119&amp;$A$188,District!$J:$J,0))</f>
        <v>0.18181818181818199</v>
      </c>
      <c r="M119" s="23">
        <f>INDEX(District!V:V,MATCH($A119&amp;$A$188,District!$J:$J,0))</f>
        <v>0</v>
      </c>
      <c r="N119" s="23">
        <f>INDEX(District!W:W,MATCH($A119&amp;$A$188,District!$J:$J,0))</f>
        <v>0</v>
      </c>
      <c r="O119" s="23">
        <f>INDEX(District!X:X,MATCH($A119&amp;$A$188,District!$J:$J,0))</f>
        <v>0</v>
      </c>
      <c r="P119" s="23">
        <f>INDEX(District!Y:Y,MATCH($A119&amp;$A$188,District!$J:$J,0))</f>
        <v>0</v>
      </c>
      <c r="Q119" s="23">
        <f>INDEX(District!Z:Z,MATCH($A119&amp;$A$188,District!$J:$J,0))</f>
        <v>0</v>
      </c>
      <c r="R119" s="23">
        <f>INDEX(District!AA:AA,MATCH($A119&amp;$A$188,District!$J:$J,0))</f>
        <v>0</v>
      </c>
      <c r="S119" s="23">
        <f>INDEX(District!AB:AB,MATCH($A119&amp;$A$188,District!$J:$J,0))</f>
        <v>0</v>
      </c>
      <c r="T119" s="23">
        <f>INDEX(District!AC:AC,MATCH($A119&amp;$A$188,District!$J:$J,0))</f>
        <v>0.125</v>
      </c>
      <c r="U119" s="23">
        <f>INDEX(District!AD:AD,MATCH($A119&amp;$A$188,District!$J:$J,0))</f>
        <v>0</v>
      </c>
      <c r="V119" s="23">
        <f>INDEX(District!AE:AE,MATCH($A119&amp;$A$188,District!$J:$J,0))</f>
        <v>0.18181818181818199</v>
      </c>
      <c r="W119" s="23">
        <f>INDEX(District!AF:AF,MATCH($A119&amp;$A$188,District!$J:$J,0))</f>
        <v>0</v>
      </c>
      <c r="X119" s="23">
        <f>INDEX(District!AG:AG,MATCH($A119&amp;$A$188,District!$J:$J,0))</f>
        <v>0</v>
      </c>
      <c r="Y119" s="23">
        <f>INDEX(District!AH:AH,MATCH($A119&amp;$A$188,District!$J:$J,0))</f>
        <v>0.5</v>
      </c>
    </row>
    <row r="120" spans="1:25" x14ac:dyDescent="0.3">
      <c r="A120" s="22" t="s">
        <v>217</v>
      </c>
      <c r="B120" s="23">
        <f>INDEX(District!K:K,MATCH($A120&amp;$A$188,District!$J:$J,0))</f>
        <v>0.25</v>
      </c>
      <c r="C120" s="23">
        <f>INDEX(District!L:L,MATCH($A120&amp;$A$188,District!$J:$J,0))</f>
        <v>0</v>
      </c>
      <c r="D120" s="23">
        <f>INDEX(District!M:M,MATCH($A120&amp;$A$188,District!$J:$J,0))</f>
        <v>0</v>
      </c>
      <c r="E120" s="23">
        <f>INDEX(District!N:N,MATCH($A120&amp;$A$188,District!$J:$J,0))</f>
        <v>0</v>
      </c>
      <c r="F120" s="23">
        <f>INDEX(District!O:O,MATCH($A120&amp;$A$188,District!$J:$J,0))</f>
        <v>0.25</v>
      </c>
      <c r="G120" s="23">
        <f>INDEX(District!P:P,MATCH($A120&amp;$A$188,District!$J:$J,0))</f>
        <v>0.33333333333333298</v>
      </c>
      <c r="H120" s="23">
        <f>INDEX(District!Q:Q,MATCH($A120&amp;$A$188,District!$J:$J,0))</f>
        <v>0.2</v>
      </c>
      <c r="I120" s="23">
        <f>INDEX(District!R:R,MATCH($A120&amp;$A$188,District!$J:$J,0))</f>
        <v>0</v>
      </c>
      <c r="J120" s="23">
        <f>INDEX(District!S:S,MATCH($A120&amp;$A$188,District!$J:$J,0))</f>
        <v>0</v>
      </c>
      <c r="K120" s="23">
        <f>INDEX(District!T:T,MATCH($A120&amp;$A$188,District!$J:$J,0))</f>
        <v>0</v>
      </c>
      <c r="L120" s="23">
        <f>INDEX(District!U:U,MATCH($A120&amp;$A$188,District!$J:$J,0))</f>
        <v>0.45454545454545497</v>
      </c>
      <c r="M120" s="23">
        <f>INDEX(District!V:V,MATCH($A120&amp;$A$188,District!$J:$J,0))</f>
        <v>0</v>
      </c>
      <c r="N120" s="23">
        <f>INDEX(District!W:W,MATCH($A120&amp;$A$188,District!$J:$J,0))</f>
        <v>0</v>
      </c>
      <c r="O120" s="23">
        <f>INDEX(District!X:X,MATCH($A120&amp;$A$188,District!$J:$J,0))</f>
        <v>0</v>
      </c>
      <c r="P120" s="23">
        <f>INDEX(District!Y:Y,MATCH($A120&amp;$A$188,District!$J:$J,0))</f>
        <v>0</v>
      </c>
      <c r="Q120" s="23">
        <f>INDEX(District!Z:Z,MATCH($A120&amp;$A$188,District!$J:$J,0))</f>
        <v>0</v>
      </c>
      <c r="R120" s="23">
        <f>INDEX(District!AA:AA,MATCH($A120&amp;$A$188,District!$J:$J,0))</f>
        <v>0</v>
      </c>
      <c r="S120" s="23">
        <f>INDEX(District!AB:AB,MATCH($A120&amp;$A$188,District!$J:$J,0))</f>
        <v>0</v>
      </c>
      <c r="T120" s="23">
        <f>INDEX(District!AC:AC,MATCH($A120&amp;$A$188,District!$J:$J,0))</f>
        <v>0</v>
      </c>
      <c r="U120" s="23">
        <f>INDEX(District!AD:AD,MATCH($A120&amp;$A$188,District!$J:$J,0))</f>
        <v>0</v>
      </c>
      <c r="V120" s="23">
        <f>INDEX(District!AE:AE,MATCH($A120&amp;$A$188,District!$J:$J,0))</f>
        <v>0.18181818181818199</v>
      </c>
      <c r="W120" s="23">
        <f>INDEX(District!AF:AF,MATCH($A120&amp;$A$188,District!$J:$J,0))</f>
        <v>0</v>
      </c>
      <c r="X120" s="23">
        <f>INDEX(District!AG:AG,MATCH($A120&amp;$A$188,District!$J:$J,0))</f>
        <v>0</v>
      </c>
      <c r="Y120" s="23">
        <f>INDEX(District!AH:AH,MATCH($A120&amp;$A$188,District!$J:$J,0))</f>
        <v>0.5</v>
      </c>
    </row>
    <row r="121" spans="1:25" x14ac:dyDescent="0.3">
      <c r="A121" s="22" t="s">
        <v>218</v>
      </c>
      <c r="B121" s="23">
        <f>INDEX(District!K:K,MATCH($A121&amp;$A$188,District!$J:$J,0))</f>
        <v>0</v>
      </c>
      <c r="C121" s="23">
        <f>INDEX(District!L:L,MATCH($A121&amp;$A$188,District!$J:$J,0))</f>
        <v>0</v>
      </c>
      <c r="D121" s="23">
        <f>INDEX(District!M:M,MATCH($A121&amp;$A$188,District!$J:$J,0))</f>
        <v>0</v>
      </c>
      <c r="E121" s="23">
        <f>INDEX(District!N:N,MATCH($A121&amp;$A$188,District!$J:$J,0))</f>
        <v>0</v>
      </c>
      <c r="F121" s="23">
        <f>INDEX(District!O:O,MATCH($A121&amp;$A$188,District!$J:$J,0))</f>
        <v>0.25</v>
      </c>
      <c r="G121" s="23">
        <f>INDEX(District!P:P,MATCH($A121&amp;$A$188,District!$J:$J,0))</f>
        <v>0</v>
      </c>
      <c r="H121" s="23">
        <f>INDEX(District!Q:Q,MATCH($A121&amp;$A$188,District!$J:$J,0))</f>
        <v>0</v>
      </c>
      <c r="I121" s="23">
        <f>INDEX(District!R:R,MATCH($A121&amp;$A$188,District!$J:$J,0))</f>
        <v>0</v>
      </c>
      <c r="J121" s="23">
        <f>INDEX(District!S:S,MATCH($A121&amp;$A$188,District!$J:$J,0))</f>
        <v>0.125</v>
      </c>
      <c r="K121" s="23">
        <f>INDEX(District!T:T,MATCH($A121&amp;$A$188,District!$J:$J,0))</f>
        <v>0</v>
      </c>
      <c r="L121" s="23">
        <f>INDEX(District!U:U,MATCH($A121&amp;$A$188,District!$J:$J,0))</f>
        <v>0.18181818181818199</v>
      </c>
      <c r="M121" s="23">
        <f>INDEX(District!V:V,MATCH($A121&amp;$A$188,District!$J:$J,0))</f>
        <v>0</v>
      </c>
      <c r="N121" s="23">
        <f>INDEX(District!W:W,MATCH($A121&amp;$A$188,District!$J:$J,0))</f>
        <v>0</v>
      </c>
      <c r="O121" s="23">
        <f>INDEX(District!X:X,MATCH($A121&amp;$A$188,District!$J:$J,0))</f>
        <v>0</v>
      </c>
      <c r="P121" s="23">
        <f>INDEX(District!Y:Y,MATCH($A121&amp;$A$188,District!$J:$J,0))</f>
        <v>0</v>
      </c>
      <c r="Q121" s="23">
        <f>INDEX(District!Z:Z,MATCH($A121&amp;$A$188,District!$J:$J,0))</f>
        <v>0</v>
      </c>
      <c r="R121" s="23">
        <f>INDEX(District!AA:AA,MATCH($A121&amp;$A$188,District!$J:$J,0))</f>
        <v>0</v>
      </c>
      <c r="S121" s="23">
        <f>INDEX(District!AB:AB,MATCH($A121&amp;$A$188,District!$J:$J,0))</f>
        <v>0</v>
      </c>
      <c r="T121" s="23">
        <f>INDEX(District!AC:AC,MATCH($A121&amp;$A$188,District!$J:$J,0))</f>
        <v>0</v>
      </c>
      <c r="U121" s="23">
        <f>INDEX(District!AD:AD,MATCH($A121&amp;$A$188,District!$J:$J,0))</f>
        <v>0</v>
      </c>
      <c r="V121" s="23">
        <f>INDEX(District!AE:AE,MATCH($A121&amp;$A$188,District!$J:$J,0))</f>
        <v>0.45454545454545497</v>
      </c>
      <c r="W121" s="23">
        <f>INDEX(District!AF:AF,MATCH($A121&amp;$A$188,District!$J:$J,0))</f>
        <v>0</v>
      </c>
      <c r="X121" s="23">
        <f>INDEX(District!AG:AG,MATCH($A121&amp;$A$188,District!$J:$J,0))</f>
        <v>0</v>
      </c>
      <c r="Y121" s="23">
        <f>INDEX(District!AH:AH,MATCH($A121&amp;$A$188,District!$J:$J,0))</f>
        <v>0.5</v>
      </c>
    </row>
    <row r="122" spans="1:25" x14ac:dyDescent="0.3">
      <c r="A122" s="22" t="s">
        <v>219</v>
      </c>
      <c r="B122" s="23">
        <f>INDEX(District!K:K,MATCH($A122&amp;$A$188,District!$J:$J,0))</f>
        <v>0</v>
      </c>
      <c r="C122" s="23">
        <f>INDEX(District!L:L,MATCH($A122&amp;$A$188,District!$J:$J,0))</f>
        <v>0</v>
      </c>
      <c r="D122" s="23">
        <f>INDEX(District!M:M,MATCH($A122&amp;$A$188,District!$J:$J,0))</f>
        <v>0</v>
      </c>
      <c r="E122" s="23">
        <f>INDEX(District!N:N,MATCH($A122&amp;$A$188,District!$J:$J,0))</f>
        <v>0</v>
      </c>
      <c r="F122" s="23">
        <f>INDEX(District!O:O,MATCH($A122&amp;$A$188,District!$J:$J,0))</f>
        <v>0.25</v>
      </c>
      <c r="G122" s="23">
        <f>INDEX(District!P:P,MATCH($A122&amp;$A$188,District!$J:$J,0))</f>
        <v>0</v>
      </c>
      <c r="H122" s="23">
        <f>INDEX(District!Q:Q,MATCH($A122&amp;$A$188,District!$J:$J,0))</f>
        <v>0</v>
      </c>
      <c r="I122" s="23">
        <f>INDEX(District!R:R,MATCH($A122&amp;$A$188,District!$J:$J,0))</f>
        <v>0</v>
      </c>
      <c r="J122" s="23">
        <f>INDEX(District!S:S,MATCH($A122&amp;$A$188,District!$J:$J,0))</f>
        <v>0.125</v>
      </c>
      <c r="K122" s="23">
        <f>INDEX(District!T:T,MATCH($A122&amp;$A$188,District!$J:$J,0))</f>
        <v>0</v>
      </c>
      <c r="L122" s="23">
        <f>INDEX(District!U:U,MATCH($A122&amp;$A$188,District!$J:$J,0))</f>
        <v>0.45454545454545497</v>
      </c>
      <c r="M122" s="23">
        <f>INDEX(District!V:V,MATCH($A122&amp;$A$188,District!$J:$J,0))</f>
        <v>0</v>
      </c>
      <c r="N122" s="23">
        <f>INDEX(District!W:W,MATCH($A122&amp;$A$188,District!$J:$J,0))</f>
        <v>0</v>
      </c>
      <c r="O122" s="23">
        <f>INDEX(District!X:X,MATCH($A122&amp;$A$188,District!$J:$J,0))</f>
        <v>0</v>
      </c>
      <c r="P122" s="23">
        <f>INDEX(District!Y:Y,MATCH($A122&amp;$A$188,District!$J:$J,0))</f>
        <v>0</v>
      </c>
      <c r="Q122" s="23">
        <f>INDEX(District!Z:Z,MATCH($A122&amp;$A$188,District!$J:$J,0))</f>
        <v>0</v>
      </c>
      <c r="R122" s="23">
        <f>INDEX(District!AA:AA,MATCH($A122&amp;$A$188,District!$J:$J,0))</f>
        <v>0</v>
      </c>
      <c r="S122" s="23">
        <f>INDEX(District!AB:AB,MATCH($A122&amp;$A$188,District!$J:$J,0))</f>
        <v>0</v>
      </c>
      <c r="T122" s="23">
        <f>INDEX(District!AC:AC,MATCH($A122&amp;$A$188,District!$J:$J,0))</f>
        <v>0.125</v>
      </c>
      <c r="U122" s="23">
        <f>INDEX(District!AD:AD,MATCH($A122&amp;$A$188,District!$J:$J,0))</f>
        <v>0</v>
      </c>
      <c r="V122" s="23">
        <f>INDEX(District!AE:AE,MATCH($A122&amp;$A$188,District!$J:$J,0))</f>
        <v>0.18181818181818199</v>
      </c>
      <c r="W122" s="23">
        <f>INDEX(District!AF:AF,MATCH($A122&amp;$A$188,District!$J:$J,0))</f>
        <v>0</v>
      </c>
      <c r="X122" s="23">
        <f>INDEX(District!AG:AG,MATCH($A122&amp;$A$188,District!$J:$J,0))</f>
        <v>0</v>
      </c>
      <c r="Y122" s="23">
        <f>INDEX(District!AH:AH,MATCH($A122&amp;$A$188,District!$J:$J,0))</f>
        <v>0.5</v>
      </c>
    </row>
    <row r="123" spans="1:25" x14ac:dyDescent="0.3">
      <c r="A123" s="22" t="s">
        <v>220</v>
      </c>
      <c r="B123" s="23">
        <f>INDEX(District!K:K,MATCH($A123&amp;$A$188,District!$J:$J,0))</f>
        <v>0</v>
      </c>
      <c r="C123" s="23">
        <f>INDEX(District!L:L,MATCH($A123&amp;$A$188,District!$J:$J,0))</f>
        <v>0</v>
      </c>
      <c r="D123" s="23">
        <f>INDEX(District!M:M,MATCH($A123&amp;$A$188,District!$J:$J,0))</f>
        <v>0</v>
      </c>
      <c r="E123" s="23">
        <f>INDEX(District!N:N,MATCH($A123&amp;$A$188,District!$J:$J,0))</f>
        <v>0</v>
      </c>
      <c r="F123" s="23">
        <f>INDEX(District!O:O,MATCH($A123&amp;$A$188,District!$J:$J,0))</f>
        <v>0</v>
      </c>
      <c r="G123" s="23">
        <f>INDEX(District!P:P,MATCH($A123&amp;$A$188,District!$J:$J,0))</f>
        <v>0</v>
      </c>
      <c r="H123" s="23">
        <f>INDEX(District!Q:Q,MATCH($A123&amp;$A$188,District!$J:$J,0))</f>
        <v>0</v>
      </c>
      <c r="I123" s="23">
        <f>INDEX(District!R:R,MATCH($A123&amp;$A$188,District!$J:$J,0))</f>
        <v>0</v>
      </c>
      <c r="J123" s="23">
        <f>INDEX(District!S:S,MATCH($A123&amp;$A$188,District!$J:$J,0))</f>
        <v>0</v>
      </c>
      <c r="K123" s="23">
        <f>INDEX(District!T:T,MATCH($A123&amp;$A$188,District!$J:$J,0))</f>
        <v>0</v>
      </c>
      <c r="L123" s="23">
        <f>INDEX(District!U:U,MATCH($A123&amp;$A$188,District!$J:$J,0))</f>
        <v>0.36363636363636398</v>
      </c>
      <c r="M123" s="23">
        <f>INDEX(District!V:V,MATCH($A123&amp;$A$188,District!$J:$J,0))</f>
        <v>0</v>
      </c>
      <c r="N123" s="23">
        <f>INDEX(District!W:W,MATCH($A123&amp;$A$188,District!$J:$J,0))</f>
        <v>0</v>
      </c>
      <c r="O123" s="23">
        <f>INDEX(District!X:X,MATCH($A123&amp;$A$188,District!$J:$J,0))</f>
        <v>0</v>
      </c>
      <c r="P123" s="23">
        <f>INDEX(District!Y:Y,MATCH($A123&amp;$A$188,District!$J:$J,0))</f>
        <v>0</v>
      </c>
      <c r="Q123" s="23">
        <f>INDEX(District!Z:Z,MATCH($A123&amp;$A$188,District!$J:$J,0))</f>
        <v>0</v>
      </c>
      <c r="R123" s="23">
        <f>INDEX(District!AA:AA,MATCH($A123&amp;$A$188,District!$J:$J,0))</f>
        <v>0</v>
      </c>
      <c r="S123" s="23">
        <f>INDEX(District!AB:AB,MATCH($A123&amp;$A$188,District!$J:$J,0))</f>
        <v>0</v>
      </c>
      <c r="T123" s="23">
        <f>INDEX(District!AC:AC,MATCH($A123&amp;$A$188,District!$J:$J,0))</f>
        <v>0.125</v>
      </c>
      <c r="U123" s="23">
        <f>INDEX(District!AD:AD,MATCH($A123&amp;$A$188,District!$J:$J,0))</f>
        <v>0</v>
      </c>
      <c r="V123" s="23">
        <f>INDEX(District!AE:AE,MATCH($A123&amp;$A$188,District!$J:$J,0))</f>
        <v>0.45454545454545497</v>
      </c>
      <c r="W123" s="23">
        <f>INDEX(District!AF:AF,MATCH($A123&amp;$A$188,District!$J:$J,0))</f>
        <v>0</v>
      </c>
      <c r="X123" s="23">
        <f>INDEX(District!AG:AG,MATCH($A123&amp;$A$188,District!$J:$J,0))</f>
        <v>0.33333333333333298</v>
      </c>
      <c r="Y123" s="23">
        <f>INDEX(District!AH:AH,MATCH($A123&amp;$A$188,District!$J:$J,0))</f>
        <v>0.25</v>
      </c>
    </row>
    <row r="124" spans="1:25" x14ac:dyDescent="0.3">
      <c r="A124" s="22" t="s">
        <v>221</v>
      </c>
      <c r="B124" s="23">
        <f>INDEX(District!K:K,MATCH($A124&amp;$A$188,District!$J:$J,0))</f>
        <v>0</v>
      </c>
      <c r="C124" s="23">
        <f>INDEX(District!L:L,MATCH($A124&amp;$A$188,District!$J:$J,0))</f>
        <v>0</v>
      </c>
      <c r="D124" s="23">
        <f>INDEX(District!M:M,MATCH($A124&amp;$A$188,District!$J:$J,0))</f>
        <v>0</v>
      </c>
      <c r="E124" s="23">
        <f>INDEX(District!N:N,MATCH($A124&amp;$A$188,District!$J:$J,0))</f>
        <v>0.25</v>
      </c>
      <c r="F124" s="23">
        <f>INDEX(District!O:O,MATCH($A124&amp;$A$188,District!$J:$J,0))</f>
        <v>0</v>
      </c>
      <c r="G124" s="23">
        <f>INDEX(District!P:P,MATCH($A124&amp;$A$188,District!$J:$J,0))</f>
        <v>0</v>
      </c>
      <c r="H124" s="23">
        <f>INDEX(District!Q:Q,MATCH($A124&amp;$A$188,District!$J:$J,0))</f>
        <v>0</v>
      </c>
      <c r="I124" s="23">
        <f>INDEX(District!R:R,MATCH($A124&amp;$A$188,District!$J:$J,0))</f>
        <v>0</v>
      </c>
      <c r="J124" s="23">
        <f>INDEX(District!S:S,MATCH($A124&amp;$A$188,District!$J:$J,0))</f>
        <v>0.125</v>
      </c>
      <c r="K124" s="23">
        <f>INDEX(District!T:T,MATCH($A124&amp;$A$188,District!$J:$J,0))</f>
        <v>0</v>
      </c>
      <c r="L124" s="23">
        <f>INDEX(District!U:U,MATCH($A124&amp;$A$188,District!$J:$J,0))</f>
        <v>0.36363636363636398</v>
      </c>
      <c r="M124" s="23">
        <f>INDEX(District!V:V,MATCH($A124&amp;$A$188,District!$J:$J,0))</f>
        <v>0</v>
      </c>
      <c r="N124" s="23">
        <f>INDEX(District!W:W,MATCH($A124&amp;$A$188,District!$J:$J,0))</f>
        <v>0</v>
      </c>
      <c r="O124" s="23">
        <f>INDEX(District!X:X,MATCH($A124&amp;$A$188,District!$J:$J,0))</f>
        <v>0</v>
      </c>
      <c r="P124" s="23">
        <f>INDEX(District!Y:Y,MATCH($A124&amp;$A$188,District!$J:$J,0))</f>
        <v>0</v>
      </c>
      <c r="Q124" s="23">
        <f>INDEX(District!Z:Z,MATCH($A124&amp;$A$188,District!$J:$J,0))</f>
        <v>0</v>
      </c>
      <c r="R124" s="23">
        <f>INDEX(District!AA:AA,MATCH($A124&amp;$A$188,District!$J:$J,0))</f>
        <v>0</v>
      </c>
      <c r="S124" s="23">
        <f>INDEX(District!AB:AB,MATCH($A124&amp;$A$188,District!$J:$J,0))</f>
        <v>0</v>
      </c>
      <c r="T124" s="23">
        <f>INDEX(District!AC:AC,MATCH($A124&amp;$A$188,District!$J:$J,0))</f>
        <v>0</v>
      </c>
      <c r="U124" s="23">
        <f>INDEX(District!AD:AD,MATCH($A124&amp;$A$188,District!$J:$J,0))</f>
        <v>0</v>
      </c>
      <c r="V124" s="23">
        <f>INDEX(District!AE:AE,MATCH($A124&amp;$A$188,District!$J:$J,0))</f>
        <v>0.36363636363636398</v>
      </c>
      <c r="W124" s="23">
        <f>INDEX(District!AF:AF,MATCH($A124&amp;$A$188,District!$J:$J,0))</f>
        <v>0</v>
      </c>
      <c r="X124" s="23">
        <f>INDEX(District!AG:AG,MATCH($A124&amp;$A$188,District!$J:$J,0))</f>
        <v>0.33333333333333298</v>
      </c>
      <c r="Y124" s="23">
        <f>INDEX(District!AH:AH,MATCH($A124&amp;$A$188,District!$J:$J,0))</f>
        <v>0.5</v>
      </c>
    </row>
    <row r="125" spans="1:25" x14ac:dyDescent="0.3">
      <c r="A125" s="22" t="s">
        <v>222</v>
      </c>
      <c r="B125" s="23">
        <f>INDEX(District!K:K,MATCH($A125&amp;$A$188,District!$J:$J,0))</f>
        <v>0</v>
      </c>
      <c r="C125" s="23">
        <f>INDEX(District!L:L,MATCH($A125&amp;$A$188,District!$J:$J,0))</f>
        <v>0</v>
      </c>
      <c r="D125" s="23">
        <f>INDEX(District!M:M,MATCH($A125&amp;$A$188,District!$J:$J,0))</f>
        <v>0</v>
      </c>
      <c r="E125" s="23">
        <f>INDEX(District!N:N,MATCH($A125&amp;$A$188,District!$J:$J,0))</f>
        <v>0.25</v>
      </c>
      <c r="F125" s="23">
        <f>INDEX(District!O:O,MATCH($A125&amp;$A$188,District!$J:$J,0))</f>
        <v>0</v>
      </c>
      <c r="G125" s="23">
        <f>INDEX(District!P:P,MATCH($A125&amp;$A$188,District!$J:$J,0))</f>
        <v>0</v>
      </c>
      <c r="H125" s="23">
        <f>INDEX(District!Q:Q,MATCH($A125&amp;$A$188,District!$J:$J,0))</f>
        <v>0</v>
      </c>
      <c r="I125" s="23">
        <f>INDEX(District!R:R,MATCH($A125&amp;$A$188,District!$J:$J,0))</f>
        <v>0</v>
      </c>
      <c r="J125" s="23">
        <f>INDEX(District!S:S,MATCH($A125&amp;$A$188,District!$J:$J,0))</f>
        <v>0.125</v>
      </c>
      <c r="K125" s="23">
        <f>INDEX(District!T:T,MATCH($A125&amp;$A$188,District!$J:$J,0))</f>
        <v>0</v>
      </c>
      <c r="L125" s="23">
        <f>INDEX(District!U:U,MATCH($A125&amp;$A$188,District!$J:$J,0))</f>
        <v>0.27272727272727298</v>
      </c>
      <c r="M125" s="23">
        <f>INDEX(District!V:V,MATCH($A125&amp;$A$188,District!$J:$J,0))</f>
        <v>0</v>
      </c>
      <c r="N125" s="23">
        <f>INDEX(District!W:W,MATCH($A125&amp;$A$188,District!$J:$J,0))</f>
        <v>0</v>
      </c>
      <c r="O125" s="23">
        <f>INDEX(District!X:X,MATCH($A125&amp;$A$188,District!$J:$J,0))</f>
        <v>0</v>
      </c>
      <c r="P125" s="23">
        <f>INDEX(District!Y:Y,MATCH($A125&amp;$A$188,District!$J:$J,0))</f>
        <v>0</v>
      </c>
      <c r="Q125" s="23">
        <f>INDEX(District!Z:Z,MATCH($A125&amp;$A$188,District!$J:$J,0))</f>
        <v>0</v>
      </c>
      <c r="R125" s="23">
        <f>INDEX(District!AA:AA,MATCH($A125&amp;$A$188,District!$J:$J,0))</f>
        <v>0</v>
      </c>
      <c r="S125" s="23">
        <f>INDEX(District!AB:AB,MATCH($A125&amp;$A$188,District!$J:$J,0))</f>
        <v>0</v>
      </c>
      <c r="T125" s="23">
        <f>INDEX(District!AC:AC,MATCH($A125&amp;$A$188,District!$J:$J,0))</f>
        <v>0.125</v>
      </c>
      <c r="U125" s="23">
        <f>INDEX(District!AD:AD,MATCH($A125&amp;$A$188,District!$J:$J,0))</f>
        <v>0</v>
      </c>
      <c r="V125" s="23">
        <f>INDEX(District!AE:AE,MATCH($A125&amp;$A$188,District!$J:$J,0))</f>
        <v>0.36363636363636398</v>
      </c>
      <c r="W125" s="23">
        <f>INDEX(District!AF:AF,MATCH($A125&amp;$A$188,District!$J:$J,0))</f>
        <v>0</v>
      </c>
      <c r="X125" s="23">
        <f>INDEX(District!AG:AG,MATCH($A125&amp;$A$188,District!$J:$J,0))</f>
        <v>0</v>
      </c>
      <c r="Y125" s="23">
        <f>INDEX(District!AH:AH,MATCH($A125&amp;$A$188,District!$J:$J,0))</f>
        <v>0.5</v>
      </c>
    </row>
    <row r="126" spans="1:25" x14ac:dyDescent="0.3">
      <c r="A126" s="22" t="s">
        <v>223</v>
      </c>
      <c r="B126" s="23">
        <f>INDEX(District!K:K,MATCH($A126&amp;$A$188,District!$J:$J,0))</f>
        <v>0</v>
      </c>
      <c r="C126" s="23">
        <f>INDEX(District!L:L,MATCH($A126&amp;$A$188,District!$J:$J,0))</f>
        <v>0</v>
      </c>
      <c r="D126" s="23">
        <f>INDEX(District!M:M,MATCH($A126&amp;$A$188,District!$J:$J,0))</f>
        <v>0</v>
      </c>
      <c r="E126" s="23">
        <f>INDEX(District!N:N,MATCH($A126&amp;$A$188,District!$J:$J,0))</f>
        <v>0</v>
      </c>
      <c r="F126" s="23">
        <f>INDEX(District!O:O,MATCH($A126&amp;$A$188,District!$J:$J,0))</f>
        <v>0</v>
      </c>
      <c r="G126" s="23">
        <f>INDEX(District!P:P,MATCH($A126&amp;$A$188,District!$J:$J,0))</f>
        <v>0</v>
      </c>
      <c r="H126" s="23">
        <f>INDEX(District!Q:Q,MATCH($A126&amp;$A$188,District!$J:$J,0))</f>
        <v>0</v>
      </c>
      <c r="I126" s="23">
        <f>INDEX(District!R:R,MATCH($A126&amp;$A$188,District!$J:$J,0))</f>
        <v>0</v>
      </c>
      <c r="J126" s="23">
        <f>INDEX(District!S:S,MATCH($A126&amp;$A$188,District!$J:$J,0))</f>
        <v>0.125</v>
      </c>
      <c r="K126" s="23">
        <f>INDEX(District!T:T,MATCH($A126&amp;$A$188,District!$J:$J,0))</f>
        <v>0</v>
      </c>
      <c r="L126" s="23">
        <f>INDEX(District!U:U,MATCH($A126&amp;$A$188,District!$J:$J,0))</f>
        <v>0</v>
      </c>
      <c r="M126" s="23">
        <f>INDEX(District!V:V,MATCH($A126&amp;$A$188,District!$J:$J,0))</f>
        <v>0</v>
      </c>
      <c r="N126" s="23">
        <f>INDEX(District!W:W,MATCH($A126&amp;$A$188,District!$J:$J,0))</f>
        <v>0</v>
      </c>
      <c r="O126" s="23">
        <f>INDEX(District!X:X,MATCH($A126&amp;$A$188,District!$J:$J,0))</f>
        <v>0</v>
      </c>
      <c r="P126" s="23">
        <f>INDEX(District!Y:Y,MATCH($A126&amp;$A$188,District!$J:$J,0))</f>
        <v>0</v>
      </c>
      <c r="Q126" s="23">
        <f>INDEX(District!Z:Z,MATCH($A126&amp;$A$188,District!$J:$J,0))</f>
        <v>0</v>
      </c>
      <c r="R126" s="23">
        <f>INDEX(District!AA:AA,MATCH($A126&amp;$A$188,District!$J:$J,0))</f>
        <v>0</v>
      </c>
      <c r="S126" s="23">
        <f>INDEX(District!AB:AB,MATCH($A126&amp;$A$188,District!$J:$J,0))</f>
        <v>0</v>
      </c>
      <c r="T126" s="23">
        <f>INDEX(District!AC:AC,MATCH($A126&amp;$A$188,District!$J:$J,0))</f>
        <v>0.125</v>
      </c>
      <c r="U126" s="23">
        <f>INDEX(District!AD:AD,MATCH($A126&amp;$A$188,District!$J:$J,0))</f>
        <v>0</v>
      </c>
      <c r="V126" s="23">
        <f>INDEX(District!AE:AE,MATCH($A126&amp;$A$188,District!$J:$J,0))</f>
        <v>0.27272727272727298</v>
      </c>
      <c r="W126" s="23">
        <f>INDEX(District!AF:AF,MATCH($A126&amp;$A$188,District!$J:$J,0))</f>
        <v>0</v>
      </c>
      <c r="X126" s="23">
        <f>INDEX(District!AG:AG,MATCH($A126&amp;$A$188,District!$J:$J,0))</f>
        <v>0</v>
      </c>
      <c r="Y126" s="23">
        <f>INDEX(District!AH:AH,MATCH($A126&amp;$A$188,District!$J:$J,0))</f>
        <v>0</v>
      </c>
    </row>
    <row r="127" spans="1:25" x14ac:dyDescent="0.3">
      <c r="A127" s="22" t="s">
        <v>224</v>
      </c>
      <c r="B127" s="23">
        <f>INDEX(District!K:K,MATCH($A127&amp;$A$188,District!$J:$J,0))</f>
        <v>0</v>
      </c>
      <c r="C127" s="23">
        <f>INDEX(District!L:L,MATCH($A127&amp;$A$188,District!$J:$J,0))</f>
        <v>0</v>
      </c>
      <c r="D127" s="23">
        <f>INDEX(District!M:M,MATCH($A127&amp;$A$188,District!$J:$J,0))</f>
        <v>0</v>
      </c>
      <c r="E127" s="23">
        <f>INDEX(District!N:N,MATCH($A127&amp;$A$188,District!$J:$J,0))</f>
        <v>0</v>
      </c>
      <c r="F127" s="23">
        <f>INDEX(District!O:O,MATCH($A127&amp;$A$188,District!$J:$J,0))</f>
        <v>0</v>
      </c>
      <c r="G127" s="23">
        <f>INDEX(District!P:P,MATCH($A127&amp;$A$188,District!$J:$J,0))</f>
        <v>0</v>
      </c>
      <c r="H127" s="23">
        <f>INDEX(District!Q:Q,MATCH($A127&amp;$A$188,District!$J:$J,0))</f>
        <v>0</v>
      </c>
      <c r="I127" s="23">
        <f>INDEX(District!R:R,MATCH($A127&amp;$A$188,District!$J:$J,0))</f>
        <v>0</v>
      </c>
      <c r="J127" s="23">
        <f>INDEX(District!S:S,MATCH($A127&amp;$A$188,District!$J:$J,0))</f>
        <v>0.125</v>
      </c>
      <c r="K127" s="23">
        <f>INDEX(District!T:T,MATCH($A127&amp;$A$188,District!$J:$J,0))</f>
        <v>0</v>
      </c>
      <c r="L127" s="23">
        <f>INDEX(District!U:U,MATCH($A127&amp;$A$188,District!$J:$J,0))</f>
        <v>0</v>
      </c>
      <c r="M127" s="23">
        <f>INDEX(District!V:V,MATCH($A127&amp;$A$188,District!$J:$J,0))</f>
        <v>0</v>
      </c>
      <c r="N127" s="23">
        <f>INDEX(District!W:W,MATCH($A127&amp;$A$188,District!$J:$J,0))</f>
        <v>0</v>
      </c>
      <c r="O127" s="23">
        <f>INDEX(District!X:X,MATCH($A127&amp;$A$188,District!$J:$J,0))</f>
        <v>0</v>
      </c>
      <c r="P127" s="23">
        <f>INDEX(District!Y:Y,MATCH($A127&amp;$A$188,District!$J:$J,0))</f>
        <v>0</v>
      </c>
      <c r="Q127" s="23">
        <f>INDEX(District!Z:Z,MATCH($A127&amp;$A$188,District!$J:$J,0))</f>
        <v>0</v>
      </c>
      <c r="R127" s="23">
        <f>INDEX(District!AA:AA,MATCH($A127&amp;$A$188,District!$J:$J,0))</f>
        <v>0</v>
      </c>
      <c r="S127" s="23">
        <f>INDEX(District!AB:AB,MATCH($A127&amp;$A$188,District!$J:$J,0))</f>
        <v>0</v>
      </c>
      <c r="T127" s="23">
        <f>INDEX(District!AC:AC,MATCH($A127&amp;$A$188,District!$J:$J,0))</f>
        <v>0.125</v>
      </c>
      <c r="U127" s="23">
        <f>INDEX(District!AD:AD,MATCH($A127&amp;$A$188,District!$J:$J,0))</f>
        <v>0</v>
      </c>
      <c r="V127" s="23">
        <f>INDEX(District!AE:AE,MATCH($A127&amp;$A$188,District!$J:$J,0))</f>
        <v>0</v>
      </c>
      <c r="W127" s="23">
        <f>INDEX(District!AF:AF,MATCH($A127&amp;$A$188,District!$J:$J,0))</f>
        <v>0</v>
      </c>
      <c r="X127" s="23">
        <f>INDEX(District!AG:AG,MATCH($A127&amp;$A$188,District!$J:$J,0))</f>
        <v>0</v>
      </c>
      <c r="Y127" s="23">
        <f>INDEX(District!AH:AH,MATCH($A127&amp;$A$188,District!$J:$J,0))</f>
        <v>0</v>
      </c>
    </row>
    <row r="128" spans="1:25" x14ac:dyDescent="0.3">
      <c r="A128" s="22" t="s">
        <v>225</v>
      </c>
      <c r="B128" s="23">
        <f>INDEX(District!K:K,MATCH($A128&amp;$A$188,District!$J:$J,0))</f>
        <v>0</v>
      </c>
      <c r="C128" s="23">
        <f>INDEX(District!L:L,MATCH($A128&amp;$A$188,District!$J:$J,0))</f>
        <v>0</v>
      </c>
      <c r="D128" s="23">
        <f>INDEX(District!M:M,MATCH($A128&amp;$A$188,District!$J:$J,0))</f>
        <v>0</v>
      </c>
      <c r="E128" s="23">
        <f>INDEX(District!N:N,MATCH($A128&amp;$A$188,District!$J:$J,0))</f>
        <v>0</v>
      </c>
      <c r="F128" s="23">
        <f>INDEX(District!O:O,MATCH($A128&amp;$A$188,District!$J:$J,0))</f>
        <v>0</v>
      </c>
      <c r="G128" s="23">
        <f>INDEX(District!P:P,MATCH($A128&amp;$A$188,District!$J:$J,0))</f>
        <v>0</v>
      </c>
      <c r="H128" s="23">
        <f>INDEX(District!Q:Q,MATCH($A128&amp;$A$188,District!$J:$J,0))</f>
        <v>0</v>
      </c>
      <c r="I128" s="23">
        <f>INDEX(District!R:R,MATCH($A128&amp;$A$188,District!$J:$J,0))</f>
        <v>0</v>
      </c>
      <c r="J128" s="23">
        <f>INDEX(District!S:S,MATCH($A128&amp;$A$188,District!$J:$J,0))</f>
        <v>0</v>
      </c>
      <c r="K128" s="23">
        <f>INDEX(District!T:T,MATCH($A128&amp;$A$188,District!$J:$J,0))</f>
        <v>0</v>
      </c>
      <c r="L128" s="23">
        <f>INDEX(District!U:U,MATCH($A128&amp;$A$188,District!$J:$J,0))</f>
        <v>9.0909090909090898E-2</v>
      </c>
      <c r="M128" s="23">
        <f>INDEX(District!V:V,MATCH($A128&amp;$A$188,District!$J:$J,0))</f>
        <v>0</v>
      </c>
      <c r="N128" s="23">
        <f>INDEX(District!W:W,MATCH($A128&amp;$A$188,District!$J:$J,0))</f>
        <v>0</v>
      </c>
      <c r="O128" s="23">
        <f>INDEX(District!X:X,MATCH($A128&amp;$A$188,District!$J:$J,0))</f>
        <v>0</v>
      </c>
      <c r="P128" s="23">
        <f>INDEX(District!Y:Y,MATCH($A128&amp;$A$188,District!$J:$J,0))</f>
        <v>0</v>
      </c>
      <c r="Q128" s="23">
        <f>INDEX(District!Z:Z,MATCH($A128&amp;$A$188,District!$J:$J,0))</f>
        <v>0</v>
      </c>
      <c r="R128" s="23">
        <f>INDEX(District!AA:AA,MATCH($A128&amp;$A$188,District!$J:$J,0))</f>
        <v>0</v>
      </c>
      <c r="S128" s="23">
        <f>INDEX(District!AB:AB,MATCH($A128&amp;$A$188,District!$J:$J,0))</f>
        <v>0</v>
      </c>
      <c r="T128" s="23">
        <f>INDEX(District!AC:AC,MATCH($A128&amp;$A$188,District!$J:$J,0))</f>
        <v>0.125</v>
      </c>
      <c r="U128" s="23">
        <f>INDEX(District!AD:AD,MATCH($A128&amp;$A$188,District!$J:$J,0))</f>
        <v>0</v>
      </c>
      <c r="V128" s="23">
        <f>INDEX(District!AE:AE,MATCH($A128&amp;$A$188,District!$J:$J,0))</f>
        <v>0</v>
      </c>
      <c r="W128" s="23">
        <f>INDEX(District!AF:AF,MATCH($A128&amp;$A$188,District!$J:$J,0))</f>
        <v>0</v>
      </c>
      <c r="X128" s="23">
        <f>INDEX(District!AG:AG,MATCH($A128&amp;$A$188,District!$J:$J,0))</f>
        <v>0</v>
      </c>
      <c r="Y128" s="23">
        <f>INDEX(District!AH:AH,MATCH($A128&amp;$A$188,District!$J:$J,0))</f>
        <v>0</v>
      </c>
    </row>
    <row r="129" spans="1:25" x14ac:dyDescent="0.3">
      <c r="A129" s="22" t="s">
        <v>226</v>
      </c>
      <c r="B129" s="23">
        <f>INDEX(District!K:K,MATCH($A129&amp;$A$188,District!$J:$J,0))</f>
        <v>0</v>
      </c>
      <c r="C129" s="23">
        <f>INDEX(District!L:L,MATCH($A129&amp;$A$188,District!$J:$J,0))</f>
        <v>0</v>
      </c>
      <c r="D129" s="23">
        <f>INDEX(District!M:M,MATCH($A129&amp;$A$188,District!$J:$J,0))</f>
        <v>0</v>
      </c>
      <c r="E129" s="23">
        <f>INDEX(District!N:N,MATCH($A129&amp;$A$188,District!$J:$J,0))</f>
        <v>0</v>
      </c>
      <c r="F129" s="23">
        <f>INDEX(District!O:O,MATCH($A129&amp;$A$188,District!$J:$J,0))</f>
        <v>0</v>
      </c>
      <c r="G129" s="23">
        <f>INDEX(District!P:P,MATCH($A129&amp;$A$188,District!$J:$J,0))</f>
        <v>0</v>
      </c>
      <c r="H129" s="23">
        <f>INDEX(District!Q:Q,MATCH($A129&amp;$A$188,District!$J:$J,0))</f>
        <v>0</v>
      </c>
      <c r="I129" s="23">
        <f>INDEX(District!R:R,MATCH($A129&amp;$A$188,District!$J:$J,0))</f>
        <v>0</v>
      </c>
      <c r="J129" s="23">
        <f>INDEX(District!S:S,MATCH($A129&amp;$A$188,District!$J:$J,0))</f>
        <v>0</v>
      </c>
      <c r="K129" s="23">
        <f>INDEX(District!T:T,MATCH($A129&amp;$A$188,District!$J:$J,0))</f>
        <v>0</v>
      </c>
      <c r="L129" s="23">
        <f>INDEX(District!U:U,MATCH($A129&amp;$A$188,District!$J:$J,0))</f>
        <v>0</v>
      </c>
      <c r="M129" s="23">
        <f>INDEX(District!V:V,MATCH($A129&amp;$A$188,District!$J:$J,0))</f>
        <v>0</v>
      </c>
      <c r="N129" s="23">
        <f>INDEX(District!W:W,MATCH($A129&amp;$A$188,District!$J:$J,0))</f>
        <v>0</v>
      </c>
      <c r="O129" s="23">
        <f>INDEX(District!X:X,MATCH($A129&amp;$A$188,District!$J:$J,0))</f>
        <v>0</v>
      </c>
      <c r="P129" s="23">
        <f>INDEX(District!Y:Y,MATCH($A129&amp;$A$188,District!$J:$J,0))</f>
        <v>0</v>
      </c>
      <c r="Q129" s="23">
        <f>INDEX(District!Z:Z,MATCH($A129&amp;$A$188,District!$J:$J,0))</f>
        <v>0</v>
      </c>
      <c r="R129" s="23">
        <f>INDEX(District!AA:AA,MATCH($A129&amp;$A$188,District!$J:$J,0))</f>
        <v>0</v>
      </c>
      <c r="S129" s="23">
        <f>INDEX(District!AB:AB,MATCH($A129&amp;$A$188,District!$J:$J,0))</f>
        <v>0</v>
      </c>
      <c r="T129" s="23">
        <f>INDEX(District!AC:AC,MATCH($A129&amp;$A$188,District!$J:$J,0))</f>
        <v>0</v>
      </c>
      <c r="U129" s="23">
        <f>INDEX(District!AD:AD,MATCH($A129&amp;$A$188,District!$J:$J,0))</f>
        <v>0</v>
      </c>
      <c r="V129" s="23">
        <f>INDEX(District!AE:AE,MATCH($A129&amp;$A$188,District!$J:$J,0))</f>
        <v>9.0909090909090898E-2</v>
      </c>
      <c r="W129" s="23">
        <f>INDEX(District!AF:AF,MATCH($A129&amp;$A$188,District!$J:$J,0))</f>
        <v>0</v>
      </c>
      <c r="X129" s="23">
        <f>INDEX(District!AG:AG,MATCH($A129&amp;$A$188,District!$J:$J,0))</f>
        <v>0</v>
      </c>
      <c r="Y129" s="23">
        <f>INDEX(District!AH:AH,MATCH($A129&amp;$A$188,District!$J:$J,0))</f>
        <v>0</v>
      </c>
    </row>
    <row r="130" spans="1:25" x14ac:dyDescent="0.3">
      <c r="A130" s="22" t="s">
        <v>227</v>
      </c>
      <c r="B130" s="23">
        <f>INDEX(District!K:K,MATCH($A130&amp;$A$188,District!$J:$J,0))</f>
        <v>0</v>
      </c>
      <c r="C130" s="23">
        <f>INDEX(District!L:L,MATCH($A130&amp;$A$188,District!$J:$J,0))</f>
        <v>0</v>
      </c>
      <c r="D130" s="23">
        <f>INDEX(District!M:M,MATCH($A130&amp;$A$188,District!$J:$J,0))</f>
        <v>0</v>
      </c>
      <c r="E130" s="23">
        <f>INDEX(District!N:N,MATCH($A130&amp;$A$188,District!$J:$J,0))</f>
        <v>0</v>
      </c>
      <c r="F130" s="23">
        <f>INDEX(District!O:O,MATCH($A130&amp;$A$188,District!$J:$J,0))</f>
        <v>0</v>
      </c>
      <c r="G130" s="23">
        <f>INDEX(District!P:P,MATCH($A130&amp;$A$188,District!$J:$J,0))</f>
        <v>0</v>
      </c>
      <c r="H130" s="23">
        <f>INDEX(District!Q:Q,MATCH($A130&amp;$A$188,District!$J:$J,0))</f>
        <v>0</v>
      </c>
      <c r="I130" s="23">
        <f>INDEX(District!R:R,MATCH($A130&amp;$A$188,District!$J:$J,0))</f>
        <v>0</v>
      </c>
      <c r="J130" s="23">
        <f>INDEX(District!S:S,MATCH($A130&amp;$A$188,District!$J:$J,0))</f>
        <v>0</v>
      </c>
      <c r="K130" s="23">
        <f>INDEX(District!T:T,MATCH($A130&amp;$A$188,District!$J:$J,0))</f>
        <v>0</v>
      </c>
      <c r="L130" s="23">
        <f>INDEX(District!U:U,MATCH($A130&amp;$A$188,District!$J:$J,0))</f>
        <v>0</v>
      </c>
      <c r="M130" s="23">
        <f>INDEX(District!V:V,MATCH($A130&amp;$A$188,District!$J:$J,0))</f>
        <v>0</v>
      </c>
      <c r="N130" s="23">
        <f>INDEX(District!W:W,MATCH($A130&amp;$A$188,District!$J:$J,0))</f>
        <v>0</v>
      </c>
      <c r="O130" s="23">
        <f>INDEX(District!X:X,MATCH($A130&amp;$A$188,District!$J:$J,0))</f>
        <v>0</v>
      </c>
      <c r="P130" s="23">
        <f>INDEX(District!Y:Y,MATCH($A130&amp;$A$188,District!$J:$J,0))</f>
        <v>0</v>
      </c>
      <c r="Q130" s="23">
        <f>INDEX(District!Z:Z,MATCH($A130&amp;$A$188,District!$J:$J,0))</f>
        <v>0</v>
      </c>
      <c r="R130" s="23">
        <f>INDEX(District!AA:AA,MATCH($A130&amp;$A$188,District!$J:$J,0))</f>
        <v>0</v>
      </c>
      <c r="S130" s="23">
        <f>INDEX(District!AB:AB,MATCH($A130&amp;$A$188,District!$J:$J,0))</f>
        <v>0</v>
      </c>
      <c r="T130" s="23">
        <f>INDEX(District!AC:AC,MATCH($A130&amp;$A$188,District!$J:$J,0))</f>
        <v>0</v>
      </c>
      <c r="U130" s="23">
        <f>INDEX(District!AD:AD,MATCH($A130&amp;$A$188,District!$J:$J,0))</f>
        <v>0</v>
      </c>
      <c r="V130" s="23">
        <f>INDEX(District!AE:AE,MATCH($A130&amp;$A$188,District!$J:$J,0))</f>
        <v>0</v>
      </c>
      <c r="W130" s="23">
        <f>INDEX(District!AF:AF,MATCH($A130&amp;$A$188,District!$J:$J,0))</f>
        <v>0</v>
      </c>
      <c r="X130" s="23">
        <f>INDEX(District!AG:AG,MATCH($A130&amp;$A$188,District!$J:$J,0))</f>
        <v>0</v>
      </c>
      <c r="Y130" s="23">
        <f>INDEX(District!AH:AH,MATCH($A130&amp;$A$188,District!$J:$J,0))</f>
        <v>0</v>
      </c>
    </row>
    <row r="131" spans="1:25" x14ac:dyDescent="0.3">
      <c r="A131" s="22" t="s">
        <v>228</v>
      </c>
      <c r="B131" s="23">
        <f>INDEX(District!K:K,MATCH($A131&amp;$A$188,District!$J:$J,0))</f>
        <v>0</v>
      </c>
      <c r="C131" s="23">
        <f>INDEX(District!L:L,MATCH($A131&amp;$A$188,District!$J:$J,0))</f>
        <v>0</v>
      </c>
      <c r="D131" s="23">
        <f>INDEX(District!M:M,MATCH($A131&amp;$A$188,District!$J:$J,0))</f>
        <v>0</v>
      </c>
      <c r="E131" s="23">
        <f>INDEX(District!N:N,MATCH($A131&amp;$A$188,District!$J:$J,0))</f>
        <v>0</v>
      </c>
      <c r="F131" s="23">
        <f>INDEX(District!O:O,MATCH($A131&amp;$A$188,District!$J:$J,0))</f>
        <v>0</v>
      </c>
      <c r="G131" s="23">
        <f>INDEX(District!P:P,MATCH($A131&amp;$A$188,District!$J:$J,0))</f>
        <v>0</v>
      </c>
      <c r="H131" s="23">
        <f>INDEX(District!Q:Q,MATCH($A131&amp;$A$188,District!$J:$J,0))</f>
        <v>0</v>
      </c>
      <c r="I131" s="23">
        <f>INDEX(District!R:R,MATCH($A131&amp;$A$188,District!$J:$J,0))</f>
        <v>0</v>
      </c>
      <c r="J131" s="23">
        <f>INDEX(District!S:S,MATCH($A131&amp;$A$188,District!$J:$J,0))</f>
        <v>0.125</v>
      </c>
      <c r="K131" s="23">
        <f>INDEX(District!T:T,MATCH($A131&amp;$A$188,District!$J:$J,0))</f>
        <v>0</v>
      </c>
      <c r="L131" s="23">
        <f>INDEX(District!U:U,MATCH($A131&amp;$A$188,District!$J:$J,0))</f>
        <v>0</v>
      </c>
      <c r="M131" s="23">
        <f>INDEX(District!V:V,MATCH($A131&amp;$A$188,District!$J:$J,0))</f>
        <v>0</v>
      </c>
      <c r="N131" s="23">
        <f>INDEX(District!W:W,MATCH($A131&amp;$A$188,District!$J:$J,0))</f>
        <v>0</v>
      </c>
      <c r="O131" s="23">
        <f>INDEX(District!X:X,MATCH($A131&amp;$A$188,District!$J:$J,0))</f>
        <v>0</v>
      </c>
      <c r="P131" s="23">
        <f>INDEX(District!Y:Y,MATCH($A131&amp;$A$188,District!$J:$J,0))</f>
        <v>0</v>
      </c>
      <c r="Q131" s="23">
        <f>INDEX(District!Z:Z,MATCH($A131&amp;$A$188,District!$J:$J,0))</f>
        <v>0</v>
      </c>
      <c r="R131" s="23">
        <f>INDEX(District!AA:AA,MATCH($A131&amp;$A$188,District!$J:$J,0))</f>
        <v>0</v>
      </c>
      <c r="S131" s="23">
        <f>INDEX(District!AB:AB,MATCH($A131&amp;$A$188,District!$J:$J,0))</f>
        <v>0</v>
      </c>
      <c r="T131" s="23">
        <f>INDEX(District!AC:AC,MATCH($A131&amp;$A$188,District!$J:$J,0))</f>
        <v>0</v>
      </c>
      <c r="U131" s="23">
        <f>INDEX(District!AD:AD,MATCH($A131&amp;$A$188,District!$J:$J,0))</f>
        <v>0</v>
      </c>
      <c r="V131" s="23">
        <f>INDEX(District!AE:AE,MATCH($A131&amp;$A$188,District!$J:$J,0))</f>
        <v>0</v>
      </c>
      <c r="W131" s="23">
        <f>INDEX(District!AF:AF,MATCH($A131&amp;$A$188,District!$J:$J,0))</f>
        <v>0</v>
      </c>
      <c r="X131" s="23">
        <f>INDEX(District!AG:AG,MATCH($A131&amp;$A$188,District!$J:$J,0))</f>
        <v>0</v>
      </c>
      <c r="Y131" s="23">
        <f>INDEX(District!AH:AH,MATCH($A131&amp;$A$188,District!$J:$J,0))</f>
        <v>0</v>
      </c>
    </row>
    <row r="132" spans="1:25" x14ac:dyDescent="0.3">
      <c r="A132" s="22" t="s">
        <v>229</v>
      </c>
      <c r="B132" s="23">
        <f>INDEX(District!K:K,MATCH($A132&amp;$A$188,District!$J:$J,0))</f>
        <v>0</v>
      </c>
      <c r="C132" s="23">
        <f>INDEX(District!L:L,MATCH($A132&amp;$A$188,District!$J:$J,0))</f>
        <v>0</v>
      </c>
      <c r="D132" s="23">
        <f>INDEX(District!M:M,MATCH($A132&amp;$A$188,District!$J:$J,0))</f>
        <v>0</v>
      </c>
      <c r="E132" s="23">
        <f>INDEX(District!N:N,MATCH($A132&amp;$A$188,District!$J:$J,0))</f>
        <v>0</v>
      </c>
      <c r="F132" s="23">
        <f>INDEX(District!O:O,MATCH($A132&amp;$A$188,District!$J:$J,0))</f>
        <v>0</v>
      </c>
      <c r="G132" s="23">
        <f>INDEX(District!P:P,MATCH($A132&amp;$A$188,District!$J:$J,0))</f>
        <v>0</v>
      </c>
      <c r="H132" s="23">
        <f>INDEX(District!Q:Q,MATCH($A132&amp;$A$188,District!$J:$J,0))</f>
        <v>0</v>
      </c>
      <c r="I132" s="23">
        <f>INDEX(District!R:R,MATCH($A132&amp;$A$188,District!$J:$J,0))</f>
        <v>0</v>
      </c>
      <c r="J132" s="23">
        <f>INDEX(District!S:S,MATCH($A132&amp;$A$188,District!$J:$J,0))</f>
        <v>0.125</v>
      </c>
      <c r="K132" s="23">
        <f>INDEX(District!T:T,MATCH($A132&amp;$A$188,District!$J:$J,0))</f>
        <v>0</v>
      </c>
      <c r="L132" s="23">
        <f>INDEX(District!U:U,MATCH($A132&amp;$A$188,District!$J:$J,0))</f>
        <v>0</v>
      </c>
      <c r="M132" s="23">
        <f>INDEX(District!V:V,MATCH($A132&amp;$A$188,District!$J:$J,0))</f>
        <v>0</v>
      </c>
      <c r="N132" s="23">
        <f>INDEX(District!W:W,MATCH($A132&amp;$A$188,District!$J:$J,0))</f>
        <v>0</v>
      </c>
      <c r="O132" s="23">
        <f>INDEX(District!X:X,MATCH($A132&amp;$A$188,District!$J:$J,0))</f>
        <v>0</v>
      </c>
      <c r="P132" s="23">
        <f>INDEX(District!Y:Y,MATCH($A132&amp;$A$188,District!$J:$J,0))</f>
        <v>0</v>
      </c>
      <c r="Q132" s="23">
        <f>INDEX(District!Z:Z,MATCH($A132&amp;$A$188,District!$J:$J,0))</f>
        <v>0</v>
      </c>
      <c r="R132" s="23">
        <f>INDEX(District!AA:AA,MATCH($A132&amp;$A$188,District!$J:$J,0))</f>
        <v>0</v>
      </c>
      <c r="S132" s="23">
        <f>INDEX(District!AB:AB,MATCH($A132&amp;$A$188,District!$J:$J,0))</f>
        <v>0</v>
      </c>
      <c r="T132" s="23">
        <f>INDEX(District!AC:AC,MATCH($A132&amp;$A$188,District!$J:$J,0))</f>
        <v>0.125</v>
      </c>
      <c r="U132" s="23">
        <f>INDEX(District!AD:AD,MATCH($A132&amp;$A$188,District!$J:$J,0))</f>
        <v>0</v>
      </c>
      <c r="V132" s="23">
        <f>INDEX(District!AE:AE,MATCH($A132&amp;$A$188,District!$J:$J,0))</f>
        <v>0</v>
      </c>
      <c r="W132" s="23">
        <f>INDEX(District!AF:AF,MATCH($A132&amp;$A$188,District!$J:$J,0))</f>
        <v>0</v>
      </c>
      <c r="X132" s="23">
        <f>INDEX(District!AG:AG,MATCH($A132&amp;$A$188,District!$J:$J,0))</f>
        <v>0</v>
      </c>
      <c r="Y132" s="23">
        <f>INDEX(District!AH:AH,MATCH($A132&amp;$A$188,District!$J:$J,0))</f>
        <v>0</v>
      </c>
    </row>
    <row r="133" spans="1:25" x14ac:dyDescent="0.3">
      <c r="A133" s="73" t="s">
        <v>230</v>
      </c>
      <c r="B133" s="23">
        <f>INDEX(District!K:K,MATCH($A133&amp;$A$188,District!$J:$J,0))</f>
        <v>0</v>
      </c>
      <c r="C133" s="23">
        <f>INDEX(District!L:L,MATCH($A133&amp;$A$188,District!$J:$J,0))</f>
        <v>0</v>
      </c>
      <c r="D133" s="23">
        <f>INDEX(District!M:M,MATCH($A133&amp;$A$188,District!$J:$J,0))</f>
        <v>0</v>
      </c>
      <c r="E133" s="23">
        <f>INDEX(District!N:N,MATCH($A133&amp;$A$188,District!$J:$J,0))</f>
        <v>0</v>
      </c>
      <c r="F133" s="23">
        <f>INDEX(District!O:O,MATCH($A133&amp;$A$188,District!$J:$J,0))</f>
        <v>0</v>
      </c>
      <c r="G133" s="23">
        <f>INDEX(District!P:P,MATCH($A133&amp;$A$188,District!$J:$J,0))</f>
        <v>0</v>
      </c>
      <c r="H133" s="23">
        <f>INDEX(District!Q:Q,MATCH($A133&amp;$A$188,District!$J:$J,0))</f>
        <v>0</v>
      </c>
      <c r="I133" s="23">
        <f>INDEX(District!R:R,MATCH($A133&amp;$A$188,District!$J:$J,0))</f>
        <v>0</v>
      </c>
      <c r="J133" s="23">
        <f>INDEX(District!S:S,MATCH($A133&amp;$A$188,District!$J:$J,0))</f>
        <v>0</v>
      </c>
      <c r="K133" s="23">
        <f>INDEX(District!T:T,MATCH($A133&amp;$A$188,District!$J:$J,0))</f>
        <v>0</v>
      </c>
      <c r="L133" s="23">
        <f>INDEX(District!U:U,MATCH($A133&amp;$A$188,District!$J:$J,0))</f>
        <v>0</v>
      </c>
      <c r="M133" s="23">
        <f>INDEX(District!V:V,MATCH($A133&amp;$A$188,District!$J:$J,0))</f>
        <v>0</v>
      </c>
      <c r="N133" s="23">
        <f>INDEX(District!W:W,MATCH($A133&amp;$A$188,District!$J:$J,0))</f>
        <v>0</v>
      </c>
      <c r="O133" s="23">
        <f>INDEX(District!X:X,MATCH($A133&amp;$A$188,District!$J:$J,0))</f>
        <v>0</v>
      </c>
      <c r="P133" s="23">
        <f>INDEX(District!Y:Y,MATCH($A133&amp;$A$188,District!$J:$J,0))</f>
        <v>0</v>
      </c>
      <c r="Q133" s="23">
        <f>INDEX(District!Z:Z,MATCH($A133&amp;$A$188,District!$J:$J,0))</f>
        <v>0</v>
      </c>
      <c r="R133" s="23">
        <f>INDEX(District!AA:AA,MATCH($A133&amp;$A$188,District!$J:$J,0))</f>
        <v>0</v>
      </c>
      <c r="S133" s="23">
        <f>INDEX(District!AB:AB,MATCH($A133&amp;$A$188,District!$J:$J,0))</f>
        <v>0</v>
      </c>
      <c r="T133" s="23">
        <f>INDEX(District!AC:AC,MATCH($A133&amp;$A$188,District!$J:$J,0))</f>
        <v>0.125</v>
      </c>
      <c r="U133" s="23">
        <f>INDEX(District!AD:AD,MATCH($A133&amp;$A$188,District!$J:$J,0))</f>
        <v>0</v>
      </c>
      <c r="V133" s="23">
        <f>INDEX(District!AE:AE,MATCH($A133&amp;$A$188,District!$J:$J,0))</f>
        <v>0</v>
      </c>
      <c r="W133" s="23">
        <f>INDEX(District!AF:AF,MATCH($A133&amp;$A$188,District!$J:$J,0))</f>
        <v>0</v>
      </c>
      <c r="X133" s="23">
        <f>INDEX(District!AG:AG,MATCH($A133&amp;$A$188,District!$J:$J,0))</f>
        <v>0</v>
      </c>
      <c r="Y133" s="23">
        <f>INDEX(District!AH:AH,MATCH($A133&amp;$A$188,District!$J:$J,0))</f>
        <v>0</v>
      </c>
    </row>
    <row r="134" spans="1:25" x14ac:dyDescent="0.3">
      <c r="A134" s="67" t="s">
        <v>231</v>
      </c>
      <c r="B134" s="23">
        <f>INDEX(District!K:K,MATCH($A134&amp;$A$188,District!$J:$J,0))</f>
        <v>0</v>
      </c>
      <c r="C134" s="23">
        <f>INDEX(District!L:L,MATCH($A134&amp;$A$188,District!$J:$J,0))</f>
        <v>0</v>
      </c>
      <c r="D134" s="23">
        <f>INDEX(District!M:M,MATCH($A134&amp;$A$188,District!$J:$J,0))</f>
        <v>0</v>
      </c>
      <c r="E134" s="23">
        <f>INDEX(District!N:N,MATCH($A134&amp;$A$188,District!$J:$J,0))</f>
        <v>0</v>
      </c>
      <c r="F134" s="23">
        <f>INDEX(District!O:O,MATCH($A134&amp;$A$188,District!$J:$J,0))</f>
        <v>0</v>
      </c>
      <c r="G134" s="23">
        <f>INDEX(District!P:P,MATCH($A134&amp;$A$188,District!$J:$J,0))</f>
        <v>0</v>
      </c>
      <c r="H134" s="23">
        <f>INDEX(District!Q:Q,MATCH($A134&amp;$A$188,District!$J:$J,0))</f>
        <v>0</v>
      </c>
      <c r="I134" s="23">
        <f>INDEX(District!R:R,MATCH($A134&amp;$A$188,District!$J:$J,0))</f>
        <v>0</v>
      </c>
      <c r="J134" s="23">
        <f>INDEX(District!S:S,MATCH($A134&amp;$A$188,District!$J:$J,0))</f>
        <v>0</v>
      </c>
      <c r="K134" s="23">
        <f>INDEX(District!T:T,MATCH($A134&amp;$A$188,District!$J:$J,0))</f>
        <v>0</v>
      </c>
      <c r="L134" s="23">
        <f>INDEX(District!U:U,MATCH($A134&amp;$A$188,District!$J:$J,0))</f>
        <v>0</v>
      </c>
      <c r="M134" s="23">
        <f>INDEX(District!V:V,MATCH($A134&amp;$A$188,District!$J:$J,0))</f>
        <v>0</v>
      </c>
      <c r="N134" s="23">
        <f>INDEX(District!W:W,MATCH($A134&amp;$A$188,District!$J:$J,0))</f>
        <v>0</v>
      </c>
      <c r="O134" s="23">
        <f>INDEX(District!X:X,MATCH($A134&amp;$A$188,District!$J:$J,0))</f>
        <v>0</v>
      </c>
      <c r="P134" s="23">
        <f>INDEX(District!Y:Y,MATCH($A134&amp;$A$188,District!$J:$J,0))</f>
        <v>0</v>
      </c>
      <c r="Q134" s="23">
        <f>INDEX(District!Z:Z,MATCH($A134&amp;$A$188,District!$J:$J,0))</f>
        <v>0</v>
      </c>
      <c r="R134" s="23">
        <f>INDEX(District!AA:AA,MATCH($A134&amp;$A$188,District!$J:$J,0))</f>
        <v>0</v>
      </c>
      <c r="S134" s="23">
        <f>INDEX(District!AB:AB,MATCH($A134&amp;$A$188,District!$J:$J,0))</f>
        <v>0</v>
      </c>
      <c r="T134" s="23">
        <f>INDEX(District!AC:AC,MATCH($A134&amp;$A$188,District!$J:$J,0))</f>
        <v>0</v>
      </c>
      <c r="U134" s="23">
        <f>INDEX(District!AD:AD,MATCH($A134&amp;$A$188,District!$J:$J,0))</f>
        <v>0</v>
      </c>
      <c r="V134" s="23">
        <f>INDEX(District!AE:AE,MATCH($A134&amp;$A$188,District!$J:$J,0))</f>
        <v>0</v>
      </c>
      <c r="W134" s="23">
        <f>INDEX(District!AF:AF,MATCH($A134&amp;$A$188,District!$J:$J,0))</f>
        <v>0</v>
      </c>
      <c r="X134" s="23">
        <f>INDEX(District!AG:AG,MATCH($A134&amp;$A$188,District!$J:$J,0))</f>
        <v>0</v>
      </c>
      <c r="Y134" s="23">
        <f>INDEX(District!AH:AH,MATCH($A134&amp;$A$188,District!$J:$J,0))</f>
        <v>0</v>
      </c>
    </row>
    <row r="135" spans="1:25" x14ac:dyDescent="0.3">
      <c r="A135" s="67" t="s">
        <v>232</v>
      </c>
      <c r="B135" s="23">
        <f>INDEX(District!K:K,MATCH($A135&amp;$A$188,District!$J:$J,0))</f>
        <v>0</v>
      </c>
      <c r="C135" s="23">
        <f>INDEX(District!L:L,MATCH($A135&amp;$A$188,District!$J:$J,0))</f>
        <v>0</v>
      </c>
      <c r="D135" s="23">
        <f>INDEX(District!M:M,MATCH($A135&amp;$A$188,District!$J:$J,0))</f>
        <v>0</v>
      </c>
      <c r="E135" s="23">
        <f>INDEX(District!N:N,MATCH($A135&amp;$A$188,District!$J:$J,0))</f>
        <v>0</v>
      </c>
      <c r="F135" s="23">
        <f>INDEX(District!O:O,MATCH($A135&amp;$A$188,District!$J:$J,0))</f>
        <v>0</v>
      </c>
      <c r="G135" s="23">
        <f>INDEX(District!P:P,MATCH($A135&amp;$A$188,District!$J:$J,0))</f>
        <v>0</v>
      </c>
      <c r="H135" s="23">
        <f>INDEX(District!Q:Q,MATCH($A135&amp;$A$188,District!$J:$J,0))</f>
        <v>0</v>
      </c>
      <c r="I135" s="23">
        <f>INDEX(District!R:R,MATCH($A135&amp;$A$188,District!$J:$J,0))</f>
        <v>0</v>
      </c>
      <c r="J135" s="23">
        <f>INDEX(District!S:S,MATCH($A135&amp;$A$188,District!$J:$J,0))</f>
        <v>0</v>
      </c>
      <c r="K135" s="23">
        <f>INDEX(District!T:T,MATCH($A135&amp;$A$188,District!$J:$J,0))</f>
        <v>0</v>
      </c>
      <c r="L135" s="23">
        <f>INDEX(District!U:U,MATCH($A135&amp;$A$188,District!$J:$J,0))</f>
        <v>9.0909090909090898E-2</v>
      </c>
      <c r="M135" s="23">
        <f>INDEX(District!V:V,MATCH($A135&amp;$A$188,District!$J:$J,0))</f>
        <v>0</v>
      </c>
      <c r="N135" s="23">
        <f>INDEX(District!W:W,MATCH($A135&amp;$A$188,District!$J:$J,0))</f>
        <v>0</v>
      </c>
      <c r="O135" s="23">
        <f>INDEX(District!X:X,MATCH($A135&amp;$A$188,District!$J:$J,0))</f>
        <v>0</v>
      </c>
      <c r="P135" s="23">
        <f>INDEX(District!Y:Y,MATCH($A135&amp;$A$188,District!$J:$J,0))</f>
        <v>0</v>
      </c>
      <c r="Q135" s="23">
        <f>INDEX(District!Z:Z,MATCH($A135&amp;$A$188,District!$J:$J,0))</f>
        <v>0</v>
      </c>
      <c r="R135" s="23">
        <f>INDEX(District!AA:AA,MATCH($A135&amp;$A$188,District!$J:$J,0))</f>
        <v>0</v>
      </c>
      <c r="S135" s="23">
        <f>INDEX(District!AB:AB,MATCH($A135&amp;$A$188,District!$J:$J,0))</f>
        <v>0</v>
      </c>
      <c r="T135" s="23">
        <f>INDEX(District!AC:AC,MATCH($A135&amp;$A$188,District!$J:$J,0))</f>
        <v>0</v>
      </c>
      <c r="U135" s="23">
        <f>INDEX(District!AD:AD,MATCH($A135&amp;$A$188,District!$J:$J,0))</f>
        <v>0</v>
      </c>
      <c r="V135" s="23">
        <f>INDEX(District!AE:AE,MATCH($A135&amp;$A$188,District!$J:$J,0))</f>
        <v>0</v>
      </c>
      <c r="W135" s="23">
        <f>INDEX(District!AF:AF,MATCH($A135&amp;$A$188,District!$J:$J,0))</f>
        <v>0</v>
      </c>
      <c r="X135" s="23">
        <f>INDEX(District!AG:AG,MATCH($A135&amp;$A$188,District!$J:$J,0))</f>
        <v>0</v>
      </c>
      <c r="Y135" s="23">
        <f>INDEX(District!AH:AH,MATCH($A135&amp;$A$188,District!$J:$J,0))</f>
        <v>0</v>
      </c>
    </row>
    <row r="136" spans="1:25" x14ac:dyDescent="0.3">
      <c r="A136" s="22" t="s">
        <v>233</v>
      </c>
      <c r="B136" s="23">
        <f>INDEX(District!K:K,MATCH($A136&amp;$A$188,District!$J:$J,0))</f>
        <v>0</v>
      </c>
      <c r="C136" s="23">
        <f>INDEX(District!L:L,MATCH($A136&amp;$A$188,District!$J:$J,0))</f>
        <v>0</v>
      </c>
      <c r="D136" s="23">
        <f>INDEX(District!M:M,MATCH($A136&amp;$A$188,District!$J:$J,0))</f>
        <v>0</v>
      </c>
      <c r="E136" s="23">
        <f>INDEX(District!N:N,MATCH($A136&amp;$A$188,District!$J:$J,0))</f>
        <v>0</v>
      </c>
      <c r="F136" s="23">
        <f>INDEX(District!O:O,MATCH($A136&amp;$A$188,District!$J:$J,0))</f>
        <v>0</v>
      </c>
      <c r="G136" s="23">
        <f>INDEX(District!P:P,MATCH($A136&amp;$A$188,District!$J:$J,0))</f>
        <v>0</v>
      </c>
      <c r="H136" s="23">
        <f>INDEX(District!Q:Q,MATCH($A136&amp;$A$188,District!$J:$J,0))</f>
        <v>0</v>
      </c>
      <c r="I136" s="23">
        <f>INDEX(District!R:R,MATCH($A136&amp;$A$188,District!$J:$J,0))</f>
        <v>0</v>
      </c>
      <c r="J136" s="23">
        <f>INDEX(District!S:S,MATCH($A136&amp;$A$188,District!$J:$J,0))</f>
        <v>0</v>
      </c>
      <c r="K136" s="23">
        <f>INDEX(District!T:T,MATCH($A136&amp;$A$188,District!$J:$J,0))</f>
        <v>0</v>
      </c>
      <c r="L136" s="23">
        <f>INDEX(District!U:U,MATCH($A136&amp;$A$188,District!$J:$J,0))</f>
        <v>0</v>
      </c>
      <c r="M136" s="23">
        <f>INDEX(District!V:V,MATCH($A136&amp;$A$188,District!$J:$J,0))</f>
        <v>0</v>
      </c>
      <c r="N136" s="23">
        <f>INDEX(District!W:W,MATCH($A136&amp;$A$188,District!$J:$J,0))</f>
        <v>0</v>
      </c>
      <c r="O136" s="23">
        <f>INDEX(District!X:X,MATCH($A136&amp;$A$188,District!$J:$J,0))</f>
        <v>0</v>
      </c>
      <c r="P136" s="23">
        <f>INDEX(District!Y:Y,MATCH($A136&amp;$A$188,District!$J:$J,0))</f>
        <v>0</v>
      </c>
      <c r="Q136" s="23">
        <f>INDEX(District!Z:Z,MATCH($A136&amp;$A$188,District!$J:$J,0))</f>
        <v>0</v>
      </c>
      <c r="R136" s="23">
        <f>INDEX(District!AA:AA,MATCH($A136&amp;$A$188,District!$J:$J,0))</f>
        <v>0</v>
      </c>
      <c r="S136" s="23">
        <f>INDEX(District!AB:AB,MATCH($A136&amp;$A$188,District!$J:$J,0))</f>
        <v>0</v>
      </c>
      <c r="T136" s="23">
        <f>INDEX(District!AC:AC,MATCH($A136&amp;$A$188,District!$J:$J,0))</f>
        <v>0</v>
      </c>
      <c r="U136" s="23">
        <f>INDEX(District!AD:AD,MATCH($A136&amp;$A$188,District!$J:$J,0))</f>
        <v>0</v>
      </c>
      <c r="V136" s="23">
        <f>INDEX(District!AE:AE,MATCH($A136&amp;$A$188,District!$J:$J,0))</f>
        <v>9.0909090909090898E-2</v>
      </c>
      <c r="W136" s="23">
        <f>INDEX(District!AF:AF,MATCH($A136&amp;$A$188,District!$J:$J,0))</f>
        <v>0</v>
      </c>
      <c r="X136" s="23">
        <f>INDEX(District!AG:AG,MATCH($A136&amp;$A$188,District!$J:$J,0))</f>
        <v>0</v>
      </c>
      <c r="Y136" s="23">
        <f>INDEX(District!AH:AH,MATCH($A136&amp;$A$188,District!$J:$J,0))</f>
        <v>0</v>
      </c>
    </row>
    <row r="137" spans="1:25" x14ac:dyDescent="0.3">
      <c r="A137" s="22" t="s">
        <v>234</v>
      </c>
      <c r="B137" s="23">
        <f>INDEX(District!K:K,MATCH($A137&amp;$A$188,District!$J:$J,0))</f>
        <v>0</v>
      </c>
      <c r="C137" s="23">
        <f>INDEX(District!L:L,MATCH($A137&amp;$A$188,District!$J:$J,0))</f>
        <v>0</v>
      </c>
      <c r="D137" s="23">
        <f>INDEX(District!M:M,MATCH($A137&amp;$A$188,District!$J:$J,0))</f>
        <v>0</v>
      </c>
      <c r="E137" s="23">
        <f>INDEX(District!N:N,MATCH($A137&amp;$A$188,District!$J:$J,0))</f>
        <v>0</v>
      </c>
      <c r="F137" s="23">
        <f>INDEX(District!O:O,MATCH($A137&amp;$A$188,District!$J:$J,0))</f>
        <v>0</v>
      </c>
      <c r="G137" s="23">
        <f>INDEX(District!P:P,MATCH($A137&amp;$A$188,District!$J:$J,0))</f>
        <v>0</v>
      </c>
      <c r="H137" s="23">
        <f>INDEX(District!Q:Q,MATCH($A137&amp;$A$188,District!$J:$J,0))</f>
        <v>0</v>
      </c>
      <c r="I137" s="23">
        <f>INDEX(District!R:R,MATCH($A137&amp;$A$188,District!$J:$J,0))</f>
        <v>0</v>
      </c>
      <c r="J137" s="23">
        <f>INDEX(District!S:S,MATCH($A137&amp;$A$188,District!$J:$J,0))</f>
        <v>0</v>
      </c>
      <c r="K137" s="23">
        <f>INDEX(District!T:T,MATCH($A137&amp;$A$188,District!$J:$J,0))</f>
        <v>0</v>
      </c>
      <c r="L137" s="23">
        <f>INDEX(District!U:U,MATCH($A137&amp;$A$188,District!$J:$J,0))</f>
        <v>0</v>
      </c>
      <c r="M137" s="23">
        <f>INDEX(District!V:V,MATCH($A137&amp;$A$188,District!$J:$J,0))</f>
        <v>0</v>
      </c>
      <c r="N137" s="23">
        <f>INDEX(District!W:W,MATCH($A137&amp;$A$188,District!$J:$J,0))</f>
        <v>0</v>
      </c>
      <c r="O137" s="23">
        <f>INDEX(District!X:X,MATCH($A137&amp;$A$188,District!$J:$J,0))</f>
        <v>0</v>
      </c>
      <c r="P137" s="23">
        <f>INDEX(District!Y:Y,MATCH($A137&amp;$A$188,District!$J:$J,0))</f>
        <v>0</v>
      </c>
      <c r="Q137" s="23">
        <f>INDEX(District!Z:Z,MATCH($A137&amp;$A$188,District!$J:$J,0))</f>
        <v>0</v>
      </c>
      <c r="R137" s="23">
        <f>INDEX(District!AA:AA,MATCH($A137&amp;$A$188,District!$J:$J,0))</f>
        <v>0</v>
      </c>
      <c r="S137" s="23">
        <f>INDEX(District!AB:AB,MATCH($A137&amp;$A$188,District!$J:$J,0))</f>
        <v>0</v>
      </c>
      <c r="T137" s="23">
        <f>INDEX(District!AC:AC,MATCH($A137&amp;$A$188,District!$J:$J,0))</f>
        <v>0</v>
      </c>
      <c r="U137" s="23">
        <f>INDEX(District!AD:AD,MATCH($A137&amp;$A$188,District!$J:$J,0))</f>
        <v>0</v>
      </c>
      <c r="V137" s="23">
        <f>INDEX(District!AE:AE,MATCH($A137&amp;$A$188,District!$J:$J,0))</f>
        <v>0</v>
      </c>
      <c r="W137" s="23">
        <f>INDEX(District!AF:AF,MATCH($A137&amp;$A$188,District!$J:$J,0))</f>
        <v>0</v>
      </c>
      <c r="X137" s="23">
        <f>INDEX(District!AG:AG,MATCH($A137&amp;$A$188,District!$J:$J,0))</f>
        <v>0</v>
      </c>
      <c r="Y137" s="23">
        <f>INDEX(District!AH:AH,MATCH($A137&amp;$A$188,District!$J:$J,0))</f>
        <v>0</v>
      </c>
    </row>
    <row r="138" spans="1:25" x14ac:dyDescent="0.3">
      <c r="A138" s="22" t="s">
        <v>235</v>
      </c>
      <c r="B138" s="23">
        <f>INDEX(District!K:K,MATCH($A138&amp;$A$188,District!$J:$J,0))</f>
        <v>0</v>
      </c>
      <c r="C138" s="23">
        <f>INDEX(District!L:L,MATCH($A138&amp;$A$188,District!$J:$J,0))</f>
        <v>0</v>
      </c>
      <c r="D138" s="23">
        <f>INDEX(District!M:M,MATCH($A138&amp;$A$188,District!$J:$J,0))</f>
        <v>0</v>
      </c>
      <c r="E138" s="23">
        <f>INDEX(District!N:N,MATCH($A138&amp;$A$188,District!$J:$J,0))</f>
        <v>0</v>
      </c>
      <c r="F138" s="23">
        <f>INDEX(District!O:O,MATCH($A138&amp;$A$188,District!$J:$J,0))</f>
        <v>0</v>
      </c>
      <c r="G138" s="23">
        <f>INDEX(District!P:P,MATCH($A138&amp;$A$188,District!$J:$J,0))</f>
        <v>0</v>
      </c>
      <c r="H138" s="23">
        <f>INDEX(District!Q:Q,MATCH($A138&amp;$A$188,District!$J:$J,0))</f>
        <v>0</v>
      </c>
      <c r="I138" s="23">
        <f>INDEX(District!R:R,MATCH($A138&amp;$A$188,District!$J:$J,0))</f>
        <v>0</v>
      </c>
      <c r="J138" s="23">
        <f>INDEX(District!S:S,MATCH($A138&amp;$A$188,District!$J:$J,0))</f>
        <v>0</v>
      </c>
      <c r="K138" s="23">
        <f>INDEX(District!T:T,MATCH($A138&amp;$A$188,District!$J:$J,0))</f>
        <v>0</v>
      </c>
      <c r="L138" s="23">
        <f>INDEX(District!U:U,MATCH($A138&amp;$A$188,District!$J:$J,0))</f>
        <v>0</v>
      </c>
      <c r="M138" s="23">
        <f>INDEX(District!V:V,MATCH($A138&amp;$A$188,District!$J:$J,0))</f>
        <v>0</v>
      </c>
      <c r="N138" s="23">
        <f>INDEX(District!W:W,MATCH($A138&amp;$A$188,District!$J:$J,0))</f>
        <v>0</v>
      </c>
      <c r="O138" s="23">
        <f>INDEX(District!X:X,MATCH($A138&amp;$A$188,District!$J:$J,0))</f>
        <v>0</v>
      </c>
      <c r="P138" s="23">
        <f>INDEX(District!Y:Y,MATCH($A138&amp;$A$188,District!$J:$J,0))</f>
        <v>0</v>
      </c>
      <c r="Q138" s="23">
        <f>INDEX(District!Z:Z,MATCH($A138&amp;$A$188,District!$J:$J,0))</f>
        <v>0</v>
      </c>
      <c r="R138" s="23">
        <f>INDEX(District!AA:AA,MATCH($A138&amp;$A$188,District!$J:$J,0))</f>
        <v>0</v>
      </c>
      <c r="S138" s="23">
        <f>INDEX(District!AB:AB,MATCH($A138&amp;$A$188,District!$J:$J,0))</f>
        <v>0</v>
      </c>
      <c r="T138" s="23">
        <f>INDEX(District!AC:AC,MATCH($A138&amp;$A$188,District!$J:$J,0))</f>
        <v>0</v>
      </c>
      <c r="U138" s="23">
        <f>INDEX(District!AD:AD,MATCH($A138&amp;$A$188,District!$J:$J,0))</f>
        <v>0</v>
      </c>
      <c r="V138" s="23">
        <f>INDEX(District!AE:AE,MATCH($A138&amp;$A$188,District!$J:$J,0))</f>
        <v>0</v>
      </c>
      <c r="W138" s="23">
        <f>INDEX(District!AF:AF,MATCH($A138&amp;$A$188,District!$J:$J,0))</f>
        <v>0</v>
      </c>
      <c r="X138" s="23">
        <f>INDEX(District!AG:AG,MATCH($A138&amp;$A$188,District!$J:$J,0))</f>
        <v>0</v>
      </c>
      <c r="Y138" s="23">
        <f>INDEX(District!AH:AH,MATCH($A138&amp;$A$188,District!$J:$J,0))</f>
        <v>0</v>
      </c>
    </row>
    <row r="139" spans="1:25" x14ac:dyDescent="0.3">
      <c r="A139" s="22" t="s">
        <v>236</v>
      </c>
      <c r="B139" s="23">
        <f>INDEX(District!K:K,MATCH($A139&amp;$A$188,District!$J:$J,0))</f>
        <v>0</v>
      </c>
      <c r="C139" s="23">
        <f>INDEX(District!L:L,MATCH($A139&amp;$A$188,District!$J:$J,0))</f>
        <v>0.14285714285714299</v>
      </c>
      <c r="D139" s="23">
        <f>INDEX(District!M:M,MATCH($A139&amp;$A$188,District!$J:$J,0))</f>
        <v>0</v>
      </c>
      <c r="E139" s="23">
        <f>INDEX(District!N:N,MATCH($A139&amp;$A$188,District!$J:$J,0))</f>
        <v>0</v>
      </c>
      <c r="F139" s="23">
        <f>INDEX(District!O:O,MATCH($A139&amp;$A$188,District!$J:$J,0))</f>
        <v>0</v>
      </c>
      <c r="G139" s="23">
        <f>INDEX(District!P:P,MATCH($A139&amp;$A$188,District!$J:$J,0))</f>
        <v>0</v>
      </c>
      <c r="H139" s="23">
        <f>INDEX(District!Q:Q,MATCH($A139&amp;$A$188,District!$J:$J,0))</f>
        <v>0</v>
      </c>
      <c r="I139" s="23">
        <f>INDEX(District!R:R,MATCH($A139&amp;$A$188,District!$J:$J,0))</f>
        <v>0.2</v>
      </c>
      <c r="J139" s="23">
        <f>INDEX(District!S:S,MATCH($A139&amp;$A$188,District!$J:$J,0))</f>
        <v>0.125</v>
      </c>
      <c r="K139" s="23">
        <f>INDEX(District!T:T,MATCH($A139&amp;$A$188,District!$J:$J,0))</f>
        <v>0</v>
      </c>
      <c r="L139" s="23">
        <f>INDEX(District!U:U,MATCH($A139&amp;$A$188,District!$J:$J,0))</f>
        <v>0</v>
      </c>
      <c r="M139" s="23">
        <f>INDEX(District!V:V,MATCH($A139&amp;$A$188,District!$J:$J,0))</f>
        <v>0</v>
      </c>
      <c r="N139" s="23">
        <f>INDEX(District!W:W,MATCH($A139&amp;$A$188,District!$J:$J,0))</f>
        <v>0</v>
      </c>
      <c r="O139" s="23">
        <f>INDEX(District!X:X,MATCH($A139&amp;$A$188,District!$J:$J,0))</f>
        <v>0</v>
      </c>
      <c r="P139" s="23">
        <f>INDEX(District!Y:Y,MATCH($A139&amp;$A$188,District!$J:$J,0))</f>
        <v>0</v>
      </c>
      <c r="Q139" s="23">
        <f>INDEX(District!Z:Z,MATCH($A139&amp;$A$188,District!$J:$J,0))</f>
        <v>0</v>
      </c>
      <c r="R139" s="23">
        <f>INDEX(District!AA:AA,MATCH($A139&amp;$A$188,District!$J:$J,0))</f>
        <v>0</v>
      </c>
      <c r="S139" s="23">
        <f>INDEX(District!AB:AB,MATCH($A139&amp;$A$188,District!$J:$J,0))</f>
        <v>0</v>
      </c>
      <c r="T139" s="23">
        <f>INDEX(District!AC:AC,MATCH($A139&amp;$A$188,District!$J:$J,0))</f>
        <v>0</v>
      </c>
      <c r="U139" s="23">
        <f>INDEX(District!AD:AD,MATCH($A139&amp;$A$188,District!$J:$J,0))</f>
        <v>0</v>
      </c>
      <c r="V139" s="23">
        <f>INDEX(District!AE:AE,MATCH($A139&amp;$A$188,District!$J:$J,0))</f>
        <v>0</v>
      </c>
      <c r="W139" s="23">
        <f>INDEX(District!AF:AF,MATCH($A139&amp;$A$188,District!$J:$J,0))</f>
        <v>0</v>
      </c>
      <c r="X139" s="23">
        <f>INDEX(District!AG:AG,MATCH($A139&amp;$A$188,District!$J:$J,0))</f>
        <v>0</v>
      </c>
      <c r="Y139" s="23">
        <f>INDEX(District!AH:AH,MATCH($A139&amp;$A$188,District!$J:$J,0))</f>
        <v>0</v>
      </c>
    </row>
    <row r="140" spans="1:25" x14ac:dyDescent="0.3">
      <c r="A140" s="22" t="s">
        <v>237</v>
      </c>
      <c r="B140" s="23">
        <f>INDEX(District!K:K,MATCH($A140&amp;$A$188,District!$J:$J,0))</f>
        <v>0</v>
      </c>
      <c r="C140" s="23">
        <f>INDEX(District!L:L,MATCH($A140&amp;$A$188,District!$J:$J,0))</f>
        <v>0</v>
      </c>
      <c r="D140" s="23">
        <f>INDEX(District!M:M,MATCH($A140&amp;$A$188,District!$J:$J,0))</f>
        <v>0</v>
      </c>
      <c r="E140" s="23">
        <f>INDEX(District!N:N,MATCH($A140&amp;$A$188,District!$J:$J,0))</f>
        <v>0</v>
      </c>
      <c r="F140" s="23">
        <f>INDEX(District!O:O,MATCH($A140&amp;$A$188,District!$J:$J,0))</f>
        <v>0</v>
      </c>
      <c r="G140" s="23">
        <f>INDEX(District!P:P,MATCH($A140&amp;$A$188,District!$J:$J,0))</f>
        <v>0</v>
      </c>
      <c r="H140" s="23">
        <f>INDEX(District!Q:Q,MATCH($A140&amp;$A$188,District!$J:$J,0))</f>
        <v>0</v>
      </c>
      <c r="I140" s="23">
        <f>INDEX(District!R:R,MATCH($A140&amp;$A$188,District!$J:$J,0))</f>
        <v>0</v>
      </c>
      <c r="J140" s="23">
        <f>INDEX(District!S:S,MATCH($A140&amp;$A$188,District!$J:$J,0))</f>
        <v>0</v>
      </c>
      <c r="K140" s="23">
        <f>INDEX(District!T:T,MATCH($A140&amp;$A$188,District!$J:$J,0))</f>
        <v>0</v>
      </c>
      <c r="L140" s="23">
        <f>INDEX(District!U:U,MATCH($A140&amp;$A$188,District!$J:$J,0))</f>
        <v>0</v>
      </c>
      <c r="M140" s="23">
        <f>INDEX(District!V:V,MATCH($A140&amp;$A$188,District!$J:$J,0))</f>
        <v>0</v>
      </c>
      <c r="N140" s="23">
        <f>INDEX(District!W:W,MATCH($A140&amp;$A$188,District!$J:$J,0))</f>
        <v>0</v>
      </c>
      <c r="O140" s="23">
        <f>INDEX(District!X:X,MATCH($A140&amp;$A$188,District!$J:$J,0))</f>
        <v>0</v>
      </c>
      <c r="P140" s="23">
        <f>INDEX(District!Y:Y,MATCH($A140&amp;$A$188,District!$J:$J,0))</f>
        <v>0</v>
      </c>
      <c r="Q140" s="23">
        <f>INDEX(District!Z:Z,MATCH($A140&amp;$A$188,District!$J:$J,0))</f>
        <v>0</v>
      </c>
      <c r="R140" s="23">
        <f>INDEX(District!AA:AA,MATCH($A140&amp;$A$188,District!$J:$J,0))</f>
        <v>0</v>
      </c>
      <c r="S140" s="23">
        <f>INDEX(District!AB:AB,MATCH($A140&amp;$A$188,District!$J:$J,0))</f>
        <v>0</v>
      </c>
      <c r="T140" s="23">
        <f>INDEX(District!AC:AC,MATCH($A140&amp;$A$188,District!$J:$J,0))</f>
        <v>0.125</v>
      </c>
      <c r="U140" s="23">
        <f>INDEX(District!AD:AD,MATCH($A140&amp;$A$188,District!$J:$J,0))</f>
        <v>0</v>
      </c>
      <c r="V140" s="23">
        <f>INDEX(District!AE:AE,MATCH($A140&amp;$A$188,District!$J:$J,0))</f>
        <v>0</v>
      </c>
      <c r="W140" s="23">
        <f>INDEX(District!AF:AF,MATCH($A140&amp;$A$188,District!$J:$J,0))</f>
        <v>0</v>
      </c>
      <c r="X140" s="23">
        <f>INDEX(District!AG:AG,MATCH($A140&amp;$A$188,District!$J:$J,0))</f>
        <v>0</v>
      </c>
      <c r="Y140" s="23">
        <f>INDEX(District!AH:AH,MATCH($A140&amp;$A$188,District!$J:$J,0))</f>
        <v>0</v>
      </c>
    </row>
    <row r="141" spans="1:25" x14ac:dyDescent="0.3">
      <c r="A141" s="22" t="s">
        <v>238</v>
      </c>
      <c r="B141" s="23">
        <f>INDEX(District!K:K,MATCH($A141&amp;$A$188,District!$J:$J,0))</f>
        <v>0</v>
      </c>
      <c r="C141" s="23">
        <f>INDEX(District!L:L,MATCH($A141&amp;$A$188,District!$J:$J,0))</f>
        <v>0</v>
      </c>
      <c r="D141" s="23">
        <f>INDEX(District!M:M,MATCH($A141&amp;$A$188,District!$J:$J,0))</f>
        <v>0</v>
      </c>
      <c r="E141" s="23">
        <f>INDEX(District!N:N,MATCH($A141&amp;$A$188,District!$J:$J,0))</f>
        <v>0</v>
      </c>
      <c r="F141" s="23">
        <f>INDEX(District!O:O,MATCH($A141&amp;$A$188,District!$J:$J,0))</f>
        <v>0</v>
      </c>
      <c r="G141" s="23">
        <f>INDEX(District!P:P,MATCH($A141&amp;$A$188,District!$J:$J,0))</f>
        <v>0</v>
      </c>
      <c r="H141" s="23">
        <f>INDEX(District!Q:Q,MATCH($A141&amp;$A$188,District!$J:$J,0))</f>
        <v>0</v>
      </c>
      <c r="I141" s="23">
        <f>INDEX(District!R:R,MATCH($A141&amp;$A$188,District!$J:$J,0))</f>
        <v>0</v>
      </c>
      <c r="J141" s="23">
        <f>INDEX(District!S:S,MATCH($A141&amp;$A$188,District!$J:$J,0))</f>
        <v>0</v>
      </c>
      <c r="K141" s="23">
        <f>INDEX(District!T:T,MATCH($A141&amp;$A$188,District!$J:$J,0))</f>
        <v>0</v>
      </c>
      <c r="L141" s="23">
        <f>INDEX(District!U:U,MATCH($A141&amp;$A$188,District!$J:$J,0))</f>
        <v>0</v>
      </c>
      <c r="M141" s="23">
        <f>INDEX(District!V:V,MATCH($A141&amp;$A$188,District!$J:$J,0))</f>
        <v>0</v>
      </c>
      <c r="N141" s="23">
        <f>INDEX(District!W:W,MATCH($A141&amp;$A$188,District!$J:$J,0))</f>
        <v>0</v>
      </c>
      <c r="O141" s="23">
        <f>INDEX(District!X:X,MATCH($A141&amp;$A$188,District!$J:$J,0))</f>
        <v>0</v>
      </c>
      <c r="P141" s="23">
        <f>INDEX(District!Y:Y,MATCH($A141&amp;$A$188,District!$J:$J,0))</f>
        <v>0</v>
      </c>
      <c r="Q141" s="23">
        <f>INDEX(District!Z:Z,MATCH($A141&amp;$A$188,District!$J:$J,0))</f>
        <v>0</v>
      </c>
      <c r="R141" s="23">
        <f>INDEX(District!AA:AA,MATCH($A141&amp;$A$188,District!$J:$J,0))</f>
        <v>0</v>
      </c>
      <c r="S141" s="23">
        <f>INDEX(District!AB:AB,MATCH($A141&amp;$A$188,District!$J:$J,0))</f>
        <v>0</v>
      </c>
      <c r="T141" s="23">
        <f>INDEX(District!AC:AC,MATCH($A141&amp;$A$188,District!$J:$J,0))</f>
        <v>0</v>
      </c>
      <c r="U141" s="23">
        <f>INDEX(District!AD:AD,MATCH($A141&amp;$A$188,District!$J:$J,0))</f>
        <v>0</v>
      </c>
      <c r="V141" s="23">
        <f>INDEX(District!AE:AE,MATCH($A141&amp;$A$188,District!$J:$J,0))</f>
        <v>0</v>
      </c>
      <c r="W141" s="23">
        <f>INDEX(District!AF:AF,MATCH($A141&amp;$A$188,District!$J:$J,0))</f>
        <v>0</v>
      </c>
      <c r="X141" s="23">
        <f>INDEX(District!AG:AG,MATCH($A141&amp;$A$188,District!$J:$J,0))</f>
        <v>0</v>
      </c>
      <c r="Y141" s="23">
        <f>INDEX(District!AH:AH,MATCH($A141&amp;$A$188,District!$J:$J,0))</f>
        <v>0</v>
      </c>
    </row>
    <row r="142" spans="1:25" x14ac:dyDescent="0.3">
      <c r="A142" s="22" t="s">
        <v>239</v>
      </c>
      <c r="B142" s="23">
        <f>INDEX(District!K:K,MATCH($A142&amp;$A$188,District!$J:$J,0))</f>
        <v>0</v>
      </c>
      <c r="C142" s="23">
        <f>INDEX(District!L:L,MATCH($A142&amp;$A$188,District!$J:$J,0))</f>
        <v>0</v>
      </c>
      <c r="D142" s="23">
        <f>INDEX(District!M:M,MATCH($A142&amp;$A$188,District!$J:$J,0))</f>
        <v>0</v>
      </c>
      <c r="E142" s="23">
        <f>INDEX(District!N:N,MATCH($A142&amp;$A$188,District!$J:$J,0))</f>
        <v>0</v>
      </c>
      <c r="F142" s="23">
        <f>INDEX(District!O:O,MATCH($A142&amp;$A$188,District!$J:$J,0))</f>
        <v>0</v>
      </c>
      <c r="G142" s="23">
        <f>INDEX(District!P:P,MATCH($A142&amp;$A$188,District!$J:$J,0))</f>
        <v>0</v>
      </c>
      <c r="H142" s="23">
        <f>INDEX(District!Q:Q,MATCH($A142&amp;$A$188,District!$J:$J,0))</f>
        <v>0</v>
      </c>
      <c r="I142" s="23">
        <f>INDEX(District!R:R,MATCH($A142&amp;$A$188,District!$J:$J,0))</f>
        <v>0</v>
      </c>
      <c r="J142" s="23">
        <f>INDEX(District!S:S,MATCH($A142&amp;$A$188,District!$J:$J,0))</f>
        <v>0</v>
      </c>
      <c r="K142" s="23">
        <f>INDEX(District!T:T,MATCH($A142&amp;$A$188,District!$J:$J,0))</f>
        <v>0</v>
      </c>
      <c r="L142" s="23">
        <f>INDEX(District!U:U,MATCH($A142&amp;$A$188,District!$J:$J,0))</f>
        <v>0</v>
      </c>
      <c r="M142" s="23">
        <f>INDEX(District!V:V,MATCH($A142&amp;$A$188,District!$J:$J,0))</f>
        <v>0</v>
      </c>
      <c r="N142" s="23">
        <f>INDEX(District!W:W,MATCH($A142&amp;$A$188,District!$J:$J,0))</f>
        <v>0</v>
      </c>
      <c r="O142" s="23">
        <f>INDEX(District!X:X,MATCH($A142&amp;$A$188,District!$J:$J,0))</f>
        <v>0</v>
      </c>
      <c r="P142" s="23">
        <f>INDEX(District!Y:Y,MATCH($A142&amp;$A$188,District!$J:$J,0))</f>
        <v>0</v>
      </c>
      <c r="Q142" s="23">
        <f>INDEX(District!Z:Z,MATCH($A142&amp;$A$188,District!$J:$J,0))</f>
        <v>0</v>
      </c>
      <c r="R142" s="23">
        <f>INDEX(District!AA:AA,MATCH($A142&amp;$A$188,District!$J:$J,0))</f>
        <v>0</v>
      </c>
      <c r="S142" s="23">
        <f>INDEX(District!AB:AB,MATCH($A142&amp;$A$188,District!$J:$J,0))</f>
        <v>0</v>
      </c>
      <c r="T142" s="23">
        <f>INDEX(District!AC:AC,MATCH($A142&amp;$A$188,District!$J:$J,0))</f>
        <v>0</v>
      </c>
      <c r="U142" s="23">
        <f>INDEX(District!AD:AD,MATCH($A142&amp;$A$188,District!$J:$J,0))</f>
        <v>0</v>
      </c>
      <c r="V142" s="23">
        <f>INDEX(District!AE:AE,MATCH($A142&amp;$A$188,District!$J:$J,0))</f>
        <v>0</v>
      </c>
      <c r="W142" s="23">
        <f>INDEX(District!AF:AF,MATCH($A142&amp;$A$188,District!$J:$J,0))</f>
        <v>0</v>
      </c>
      <c r="X142" s="23">
        <f>INDEX(District!AG:AG,MATCH($A142&amp;$A$188,District!$J:$J,0))</f>
        <v>0</v>
      </c>
      <c r="Y142" s="23">
        <f>INDEX(District!AH:AH,MATCH($A142&amp;$A$188,District!$J:$J,0))</f>
        <v>0</v>
      </c>
    </row>
    <row r="149" spans="1:25" x14ac:dyDescent="0.3">
      <c r="A149" s="69" t="s">
        <v>248</v>
      </c>
    </row>
    <row r="150" spans="1:25" x14ac:dyDescent="0.3">
      <c r="A150" s="75" t="s">
        <v>763</v>
      </c>
    </row>
    <row r="151" spans="1:25" x14ac:dyDescent="0.3">
      <c r="A151" s="71" t="s">
        <v>509</v>
      </c>
    </row>
    <row r="152" spans="1:25" x14ac:dyDescent="0.3">
      <c r="A152" s="67"/>
    </row>
    <row r="153" spans="1:25" x14ac:dyDescent="0.3">
      <c r="A153" s="67"/>
      <c r="B153" s="98" t="s">
        <v>52</v>
      </c>
      <c r="C153" s="98" t="s">
        <v>55</v>
      </c>
      <c r="D153" s="98" t="s">
        <v>56</v>
      </c>
      <c r="E153" s="98" t="s">
        <v>51</v>
      </c>
      <c r="F153" s="98" t="s">
        <v>72</v>
      </c>
      <c r="G153" s="98" t="s">
        <v>53</v>
      </c>
      <c r="H153" s="98" t="s">
        <v>57</v>
      </c>
      <c r="I153" s="98" t="s">
        <v>73</v>
      </c>
      <c r="J153" s="98" t="s">
        <v>74</v>
      </c>
      <c r="K153" s="98" t="s">
        <v>75</v>
      </c>
      <c r="L153" s="98" t="s">
        <v>76</v>
      </c>
      <c r="M153" s="98" t="s">
        <v>77</v>
      </c>
      <c r="N153" s="98" t="s">
        <v>58</v>
      </c>
      <c r="O153" s="98" t="s">
        <v>78</v>
      </c>
      <c r="P153" s="98" t="s">
        <v>61</v>
      </c>
      <c r="Q153" s="98" t="s">
        <v>79</v>
      </c>
      <c r="R153" s="98" t="s">
        <v>80</v>
      </c>
      <c r="S153" s="98" t="s">
        <v>81</v>
      </c>
      <c r="T153" s="98" t="s">
        <v>82</v>
      </c>
      <c r="U153" s="98" t="s">
        <v>83</v>
      </c>
      <c r="V153" s="98" t="s">
        <v>59</v>
      </c>
      <c r="W153" s="98" t="s">
        <v>84</v>
      </c>
      <c r="X153" s="98" t="s">
        <v>54</v>
      </c>
      <c r="Y153" s="98" t="s">
        <v>60</v>
      </c>
    </row>
    <row r="154" spans="1:25" x14ac:dyDescent="0.3">
      <c r="A154" s="22" t="s">
        <v>247</v>
      </c>
      <c r="B154" s="23">
        <f>INDEX(District!L:L,MATCH($A154&amp;$A$151,District!$J:$J,0))</f>
        <v>8.8235294117647106E-2</v>
      </c>
      <c r="C154" s="23">
        <f>INDEX(District!M:M,MATCH($A154&amp;$A$151,District!$J:$J,0))</f>
        <v>1.29165996838317E-2</v>
      </c>
      <c r="D154" s="23">
        <f>INDEX(District!N:N,MATCH($A154&amp;$A$151,District!$J:$J,0))</f>
        <v>0.109489051094891</v>
      </c>
      <c r="E154" s="23">
        <f>INDEX(District!O:O,MATCH($A154&amp;$A$151,District!$J:$J,0))</f>
        <v>0</v>
      </c>
      <c r="F154" s="23">
        <f>INDEX(District!P:P,MATCH($A154&amp;$A$151,District!$J:$J,0))</f>
        <v>0.159468438538206</v>
      </c>
      <c r="G154" s="23">
        <f>INDEX(District!Q:Q,MATCH($A154&amp;$A$151,District!$J:$J,0))</f>
        <v>5.4054054054054099E-2</v>
      </c>
      <c r="H154" s="23">
        <f>INDEX(District!R:R,MATCH($A154&amp;$A$151,District!$J:$J,0))</f>
        <v>8.9041095890410996E-2</v>
      </c>
      <c r="I154" s="23">
        <f>INDEX(District!S:S,MATCH($A154&amp;$A$151,District!$J:$J,0))</f>
        <v>0.1</v>
      </c>
      <c r="J154" s="23">
        <f>INDEX(District!T:T,MATCH($A154&amp;$A$151,District!$J:$J,0))</f>
        <v>1.3229408637127E-2</v>
      </c>
      <c r="K154" s="23">
        <f>INDEX(District!U:U,MATCH($A154&amp;$A$151,District!$J:$J,0))</f>
        <v>2.3541157484958799E-2</v>
      </c>
      <c r="L154" s="23">
        <f>INDEX(District!V:V,MATCH($A154&amp;$A$151,District!$J:$J,0))</f>
        <v>0.12</v>
      </c>
      <c r="M154" s="23">
        <f>INDEX(District!W:W,MATCH($A154&amp;$A$151,District!$J:$J,0))</f>
        <v>0.05</v>
      </c>
      <c r="N154" s="23">
        <f>INDEX(District!X:X,MATCH($A154&amp;$A$151,District!$J:$J,0))</f>
        <v>0.02</v>
      </c>
      <c r="O154" s="23">
        <f>INDEX(District!Y:Y,MATCH($A154&amp;$A$151,District!$J:$J,0))</f>
        <v>0.92</v>
      </c>
      <c r="P154" s="23">
        <f>INDEX(District!Z:Z,MATCH($A154&amp;$A$151,District!$J:$J,0))</f>
        <v>0.03</v>
      </c>
      <c r="Q154" s="23">
        <f>INDEX(District!AA:AA,MATCH($A154&amp;$A$151,District!$J:$J,0))</f>
        <v>0.02</v>
      </c>
      <c r="R154" s="23">
        <f>INDEX(District!AB:AB,MATCH($A154&amp;$A$151,District!$J:$J,0))</f>
        <v>7.0000000000000007E-2</v>
      </c>
      <c r="S154" s="23">
        <f>INDEX(District!AC:AC,MATCH($A154&amp;$A$151,District!$J:$J,0))</f>
        <v>0.09</v>
      </c>
      <c r="T154" s="23">
        <f>INDEX(District!AD:AD,MATCH($A154&amp;$A$151,District!$J:$J,0))</f>
        <v>0.03</v>
      </c>
      <c r="U154" s="23">
        <f>INDEX(District!AE:AE,MATCH($A154&amp;$A$151,District!$J:$J,0))</f>
        <v>0.27</v>
      </c>
      <c r="V154" s="23">
        <f>INDEX(District!AF:AF,MATCH($A154&amp;$A$151,District!$J:$J,0))</f>
        <v>0.05</v>
      </c>
      <c r="W154" s="23">
        <f>INDEX(District!AG:AG,MATCH($A154&amp;$A$151,District!$J:$J,0))</f>
        <v>0.09</v>
      </c>
      <c r="X154" s="23">
        <f>INDEX(District!AH:AH,MATCH($A154&amp;$A$151,District!$J:$J,0))</f>
        <v>0.17</v>
      </c>
      <c r="Y154" s="23">
        <f>INDEX(District!AI:AI,MATCH($A154&amp;$A$151,District!$J:$J,0))</f>
        <v>0</v>
      </c>
    </row>
    <row r="155" spans="1:25" x14ac:dyDescent="0.3">
      <c r="A155" s="22" t="s">
        <v>246</v>
      </c>
      <c r="B155" s="23">
        <f>INDEX(District!L:L,MATCH($A155&amp;$A$151,District!$J:$J,0))</f>
        <v>0.88823529411764701</v>
      </c>
      <c r="C155" s="23">
        <f>INDEX(District!M:M,MATCH($A155&amp;$A$151,District!$J:$J,0))</f>
        <v>0.928811645608144</v>
      </c>
      <c r="D155" s="23">
        <f>INDEX(District!N:N,MATCH($A155&amp;$A$151,District!$J:$J,0))</f>
        <v>0.89051094890510996</v>
      </c>
      <c r="E155" s="23">
        <f>INDEX(District!O:O,MATCH($A155&amp;$A$151,District!$J:$J,0))</f>
        <v>0.01</v>
      </c>
      <c r="F155" s="23">
        <f>INDEX(District!P:P,MATCH($A155&amp;$A$151,District!$J:$J,0))</f>
        <v>0.764119601328904</v>
      </c>
      <c r="G155" s="23">
        <f>INDEX(District!Q:Q,MATCH($A155&amp;$A$151,District!$J:$J,0))</f>
        <v>0.891891891891892</v>
      </c>
      <c r="H155" s="23">
        <f>INDEX(District!R:R,MATCH($A155&amp;$A$151,District!$J:$J,0))</f>
        <v>0.90410958904109595</v>
      </c>
      <c r="I155" s="23">
        <f>INDEX(District!S:S,MATCH($A155&amp;$A$151,District!$J:$J,0))</f>
        <v>0.86363636363636398</v>
      </c>
      <c r="J155" s="23">
        <f>INDEX(District!T:T,MATCH($A155&amp;$A$151,District!$J:$J,0))</f>
        <v>0.91854106249392797</v>
      </c>
      <c r="K155" s="23">
        <f>INDEX(District!U:U,MATCH($A155&amp;$A$151,District!$J:$J,0))</f>
        <v>0.84081963543483695</v>
      </c>
      <c r="L155" s="23">
        <f>INDEX(District!V:V,MATCH($A155&amp;$A$151,District!$J:$J,0))</f>
        <v>0.86</v>
      </c>
      <c r="M155" s="23">
        <f>INDEX(District!W:W,MATCH($A155&amp;$A$151,District!$J:$J,0))</f>
        <v>0.94</v>
      </c>
      <c r="N155" s="23">
        <f>INDEX(District!X:X,MATCH($A155&amp;$A$151,District!$J:$J,0))</f>
        <v>0.96</v>
      </c>
      <c r="O155" s="23">
        <f>INDEX(District!Y:Y,MATCH($A155&amp;$A$151,District!$J:$J,0))</f>
        <v>0.08</v>
      </c>
      <c r="P155" s="23">
        <f>INDEX(District!Z:Z,MATCH($A155&amp;$A$151,District!$J:$J,0))</f>
        <v>0.94</v>
      </c>
      <c r="Q155" s="23">
        <f>INDEX(District!AA:AA,MATCH($A155&amp;$A$151,District!$J:$J,0))</f>
        <v>0.97</v>
      </c>
      <c r="R155" s="23">
        <f>INDEX(District!AB:AB,MATCH($A155&amp;$A$151,District!$J:$J,0))</f>
        <v>0.91</v>
      </c>
      <c r="S155" s="23">
        <f>INDEX(District!AC:AC,MATCH($A155&amp;$A$151,District!$J:$J,0))</f>
        <v>0.9</v>
      </c>
      <c r="T155" s="23">
        <f>INDEX(District!AD:AD,MATCH($A155&amp;$A$151,District!$J:$J,0))</f>
        <v>0.94</v>
      </c>
      <c r="U155" s="23">
        <f>INDEX(District!AE:AE,MATCH($A155&amp;$A$151,District!$J:$J,0))</f>
        <v>0.69</v>
      </c>
      <c r="V155" s="23">
        <f>INDEX(District!AF:AF,MATCH($A155&amp;$A$151,District!$J:$J,0))</f>
        <v>0.92</v>
      </c>
      <c r="W155" s="23">
        <f>INDEX(District!AG:AG,MATCH($A155&amp;$A$151,District!$J:$J,0))</f>
        <v>0.91</v>
      </c>
      <c r="X155" s="23">
        <f>INDEX(District!AH:AH,MATCH($A155&amp;$A$151,District!$J:$J,0))</f>
        <v>0.81</v>
      </c>
      <c r="Y155" s="23">
        <f>INDEX(District!AI:AI,MATCH($A155&amp;$A$151,District!$J:$J,0))</f>
        <v>0</v>
      </c>
    </row>
    <row r="156" spans="1:25" x14ac:dyDescent="0.3">
      <c r="A156" s="22" t="s">
        <v>245</v>
      </c>
      <c r="B156" s="23">
        <f>INDEX(District!L:L,MATCH($A156&amp;$A$151,District!$J:$J,0))</f>
        <v>2.3529411764705899E-2</v>
      </c>
      <c r="C156" s="23">
        <f>INDEX(District!M:M,MATCH($A156&amp;$A$151,District!$J:$J,0))</f>
        <v>1.8939393939393898E-2</v>
      </c>
      <c r="D156" s="23">
        <f>INDEX(District!N:N,MATCH($A156&amp;$A$151,District!$J:$J,0))</f>
        <v>0</v>
      </c>
      <c r="E156" s="23">
        <f>INDEX(District!O:O,MATCH($A156&amp;$A$151,District!$J:$J,0))</f>
        <v>0</v>
      </c>
      <c r="F156" s="23">
        <f>INDEX(District!P:P,MATCH($A156&amp;$A$151,District!$J:$J,0))</f>
        <v>7.6411960132890394E-2</v>
      </c>
      <c r="G156" s="23">
        <f>INDEX(District!Q:Q,MATCH($A156&amp;$A$151,District!$J:$J,0))</f>
        <v>5.4054054054054099E-2</v>
      </c>
      <c r="H156" s="23">
        <f>INDEX(District!R:R,MATCH($A156&amp;$A$151,District!$J:$J,0))</f>
        <v>6.8493150684931503E-3</v>
      </c>
      <c r="I156" s="23">
        <f>INDEX(District!S:S,MATCH($A156&amp;$A$151,District!$J:$J,0))</f>
        <v>3.6363636363636397E-2</v>
      </c>
      <c r="J156" s="23">
        <f>INDEX(District!T:T,MATCH($A156&amp;$A$151,District!$J:$J,0))</f>
        <v>-2.0685712234109199E-3</v>
      </c>
      <c r="K156" s="23">
        <f>INDEX(District!U:U,MATCH($A156&amp;$A$151,District!$J:$J,0))</f>
        <v>5.4421768707482998E-2</v>
      </c>
      <c r="L156" s="23">
        <f>INDEX(District!V:V,MATCH($A156&amp;$A$151,District!$J:$J,0))</f>
        <v>0.02</v>
      </c>
      <c r="M156" s="23">
        <f>INDEX(District!W:W,MATCH($A156&amp;$A$151,District!$J:$J,0))</f>
        <v>0.01</v>
      </c>
      <c r="N156" s="23">
        <f>INDEX(District!X:X,MATCH($A156&amp;$A$151,District!$J:$J,0))</f>
        <v>0.02</v>
      </c>
      <c r="O156" s="23">
        <f>INDEX(District!Y:Y,MATCH($A156&amp;$A$151,District!$J:$J,0))</f>
        <v>0</v>
      </c>
      <c r="P156" s="23">
        <f>INDEX(District!Z:Z,MATCH($A156&amp;$A$151,District!$J:$J,0))</f>
        <v>0.03</v>
      </c>
      <c r="Q156" s="23">
        <f>INDEX(District!AA:AA,MATCH($A156&amp;$A$151,District!$J:$J,0))</f>
        <v>0.01</v>
      </c>
      <c r="R156" s="23">
        <f>INDEX(District!AB:AB,MATCH($A156&amp;$A$151,District!$J:$J,0))</f>
        <v>0.02</v>
      </c>
      <c r="S156" s="23">
        <f>INDEX(District!AC:AC,MATCH($A156&amp;$A$151,District!$J:$J,0))</f>
        <v>0</v>
      </c>
      <c r="T156" s="23">
        <f>INDEX(District!AD:AD,MATCH($A156&amp;$A$151,District!$J:$J,0))</f>
        <v>0.03</v>
      </c>
      <c r="U156" s="23">
        <f>INDEX(District!AE:AE,MATCH($A156&amp;$A$151,District!$J:$J,0))</f>
        <v>0.04</v>
      </c>
      <c r="V156" s="23">
        <f>INDEX(District!AF:AF,MATCH($A156&amp;$A$151,District!$J:$J,0))</f>
        <v>0.03</v>
      </c>
      <c r="W156" s="23">
        <f>INDEX(District!AG:AG,MATCH($A156&amp;$A$151,District!$J:$J,0))</f>
        <v>0.01</v>
      </c>
      <c r="X156" s="23">
        <f>INDEX(District!AH:AH,MATCH($A156&amp;$A$151,District!$J:$J,0))</f>
        <v>0.03</v>
      </c>
      <c r="Y156" s="23">
        <f>INDEX(District!AI:AI,MATCH($A156&amp;$A$151,District!$J:$J,0))</f>
        <v>0</v>
      </c>
    </row>
    <row r="157" spans="1:25" x14ac:dyDescent="0.3">
      <c r="A157" s="22" t="s">
        <v>779</v>
      </c>
      <c r="B157" s="23">
        <f>INDEX(District!L:L,MATCH($A157&amp;$A$151,District!$J:$J,0))</f>
        <v>0</v>
      </c>
      <c r="C157" s="23">
        <f>INDEX(District!M:M,MATCH($A157&amp;$A$151,District!$J:$J,0))</f>
        <v>0</v>
      </c>
      <c r="D157" s="23">
        <f>INDEX(District!N:N,MATCH($A157&amp;$A$151,District!$J:$J,0))</f>
        <v>0</v>
      </c>
      <c r="E157" s="23">
        <f>INDEX(District!O:O,MATCH($A157&amp;$A$151,District!$J:$J,0))</f>
        <v>0</v>
      </c>
      <c r="F157" s="23">
        <f>INDEX(District!P:P,MATCH($A157&amp;$A$151,District!$J:$J,0))</f>
        <v>0</v>
      </c>
      <c r="G157" s="23">
        <f>INDEX(District!Q:Q,MATCH($A157&amp;$A$151,District!$J:$J,0))</f>
        <v>0</v>
      </c>
      <c r="H157" s="23">
        <f>INDEX(District!R:R,MATCH($A157&amp;$A$151,District!$J:$J,0))</f>
        <v>0</v>
      </c>
      <c r="I157" s="23">
        <f>INDEX(District!S:S,MATCH($A157&amp;$A$151,District!$J:$J,0))</f>
        <v>0</v>
      </c>
      <c r="J157" s="23">
        <f>INDEX(District!T:T,MATCH($A157&amp;$A$151,District!$J:$J,0))</f>
        <v>0</v>
      </c>
      <c r="K157" s="23">
        <f>INDEX(District!U:U,MATCH($A157&amp;$A$151,District!$J:$J,0))</f>
        <v>0</v>
      </c>
      <c r="L157" s="23">
        <f>INDEX(District!V:V,MATCH($A157&amp;$A$151,District!$J:$J,0))</f>
        <v>0</v>
      </c>
      <c r="M157" s="23">
        <f>INDEX(District!W:W,MATCH($A157&amp;$A$151,District!$J:$J,0))</f>
        <v>0</v>
      </c>
      <c r="N157" s="23">
        <f>INDEX(District!X:X,MATCH($A157&amp;$A$151,District!$J:$J,0))</f>
        <v>0</v>
      </c>
      <c r="O157" s="23">
        <f>INDEX(District!Y:Y,MATCH($A157&amp;$A$151,District!$J:$J,0))</f>
        <v>0</v>
      </c>
      <c r="P157" s="23">
        <f>INDEX(District!Z:Z,MATCH($A157&amp;$A$151,District!$J:$J,0))</f>
        <v>0</v>
      </c>
      <c r="Q157" s="23">
        <f>INDEX(District!AA:AA,MATCH($A157&amp;$A$151,District!$J:$J,0))</f>
        <v>0</v>
      </c>
      <c r="R157" s="23">
        <f>INDEX(District!AB:AB,MATCH($A157&amp;$A$151,District!$J:$J,0))</f>
        <v>0</v>
      </c>
      <c r="S157" s="23">
        <f>INDEX(District!AC:AC,MATCH($A157&amp;$A$151,District!$J:$J,0))</f>
        <v>0</v>
      </c>
      <c r="T157" s="23">
        <f>INDEX(District!AD:AD,MATCH($A157&amp;$A$151,District!$J:$J,0))</f>
        <v>0</v>
      </c>
      <c r="U157" s="23">
        <f>INDEX(District!AE:AE,MATCH($A157&amp;$A$151,District!$J:$J,0))</f>
        <v>0</v>
      </c>
      <c r="V157" s="23">
        <f>INDEX(District!AF:AF,MATCH($A157&amp;$A$151,District!$J:$J,0))</f>
        <v>0</v>
      </c>
      <c r="W157" s="23">
        <f>INDEX(District!AG:AG,MATCH($A157&amp;$A$151,District!$J:$J,0))</f>
        <v>0</v>
      </c>
      <c r="X157" s="23">
        <f>INDEX(District!AH:AH,MATCH($A157&amp;$A$151,District!$J:$J,0))</f>
        <v>0</v>
      </c>
      <c r="Y157" s="23">
        <f>INDEX(District!AI:AI,MATCH($A157&amp;$A$151,District!$J:$J,0))</f>
        <v>0</v>
      </c>
    </row>
    <row r="161" spans="1:25" x14ac:dyDescent="0.3">
      <c r="A161" s="69" t="s">
        <v>259</v>
      </c>
    </row>
    <row r="162" spans="1:25" x14ac:dyDescent="0.3">
      <c r="A162" s="75" t="s">
        <v>271</v>
      </c>
    </row>
    <row r="163" spans="1:25" x14ac:dyDescent="0.3">
      <c r="A163" s="74"/>
    </row>
    <row r="164" spans="1:25" x14ac:dyDescent="0.3">
      <c r="A164" s="71" t="s">
        <v>509</v>
      </c>
    </row>
    <row r="165" spans="1:25" x14ac:dyDescent="0.3">
      <c r="A165" s="67"/>
      <c r="T165" s="101"/>
    </row>
    <row r="166" spans="1:25" x14ac:dyDescent="0.3">
      <c r="A166" s="67"/>
      <c r="B166" s="98" t="s">
        <v>52</v>
      </c>
      <c r="C166" s="98" t="s">
        <v>55</v>
      </c>
      <c r="D166" s="98" t="s">
        <v>56</v>
      </c>
      <c r="E166" s="98" t="s">
        <v>51</v>
      </c>
      <c r="F166" s="98" t="s">
        <v>72</v>
      </c>
      <c r="G166" s="98" t="s">
        <v>53</v>
      </c>
      <c r="H166" s="98" t="s">
        <v>57</v>
      </c>
      <c r="I166" s="98" t="s">
        <v>73</v>
      </c>
      <c r="J166" s="98" t="s">
        <v>74</v>
      </c>
      <c r="K166" s="98" t="s">
        <v>75</v>
      </c>
      <c r="L166" s="98" t="s">
        <v>76</v>
      </c>
      <c r="M166" s="98" t="s">
        <v>77</v>
      </c>
      <c r="N166" s="98" t="s">
        <v>58</v>
      </c>
      <c r="O166" s="98" t="s">
        <v>78</v>
      </c>
      <c r="P166" s="98" t="s">
        <v>61</v>
      </c>
      <c r="Q166" s="98" t="s">
        <v>79</v>
      </c>
      <c r="R166" s="98" t="s">
        <v>80</v>
      </c>
      <c r="S166" s="98" t="s">
        <v>81</v>
      </c>
      <c r="T166" s="98" t="s">
        <v>82</v>
      </c>
      <c r="U166" s="98" t="s">
        <v>83</v>
      </c>
      <c r="V166" s="98" t="s">
        <v>59</v>
      </c>
      <c r="W166" s="98" t="s">
        <v>84</v>
      </c>
      <c r="X166" s="98" t="s">
        <v>54</v>
      </c>
      <c r="Y166" s="98" t="s">
        <v>60</v>
      </c>
    </row>
    <row r="167" spans="1:25" x14ac:dyDescent="0.3">
      <c r="A167" s="27" t="s">
        <v>588</v>
      </c>
      <c r="B167" s="23">
        <f>INDEX(District!K:K,MATCH($A167&amp;$A$188,District!$J:$J,0))</f>
        <v>0.5</v>
      </c>
      <c r="C167" s="23">
        <f>INDEX(District!L:L,MATCH($A167&amp;$A$188,District!$J:$J,0))</f>
        <v>0.266666666666667</v>
      </c>
      <c r="D167" s="23">
        <f>INDEX(District!M:M,MATCH($A167&amp;$A$188,District!$J:$J,0))</f>
        <v>0.125</v>
      </c>
      <c r="E167" s="23">
        <f>INDEX(District!N:N,MATCH($A167&amp;$A$188,District!$J:$J,0))</f>
        <v>0.2</v>
      </c>
      <c r="F167" s="23">
        <f>INDEX(District!O:O,MATCH($A167&amp;$A$188,District!$J:$J,0))</f>
        <v>0</v>
      </c>
      <c r="G167" s="23">
        <f>INDEX(District!P:P,MATCH($A167&amp;$A$188,District!$J:$J,0))</f>
        <v>0.3125</v>
      </c>
      <c r="H167" s="23">
        <f>INDEX(District!Q:Q,MATCH($A167&amp;$A$188,District!$J:$J,0))</f>
        <v>0.625</v>
      </c>
      <c r="I167" s="23">
        <f>INDEX(District!R:R,MATCH($A167&amp;$A$188,District!$J:$J,0))</f>
        <v>0.230769230769231</v>
      </c>
      <c r="J167" s="23">
        <f>INDEX(District!S:S,MATCH($A167&amp;$A$188,District!$J:$J,0))</f>
        <v>0.27272727272727298</v>
      </c>
      <c r="K167" s="23">
        <f>INDEX(District!T:T,MATCH($A167&amp;$A$188,District!$J:$J,0))</f>
        <v>0.16666666666666699</v>
      </c>
      <c r="L167" s="23">
        <f>INDEX(District!U:U,MATCH($A167&amp;$A$188,District!$J:$J,0))</f>
        <v>0.25</v>
      </c>
      <c r="M167" s="23">
        <f>INDEX(District!V:V,MATCH($A167&amp;$A$188,District!$J:$J,0))</f>
        <v>0.30434782608695699</v>
      </c>
      <c r="N167" s="23">
        <f>INDEX(District!W:W,MATCH($A167&amp;$A$188,District!$J:$J,0))</f>
        <v>0.66666666666666696</v>
      </c>
      <c r="O167" s="23">
        <f>INDEX(District!X:X,MATCH($A167&amp;$A$188,District!$J:$J,0))</f>
        <v>0</v>
      </c>
      <c r="P167" s="23">
        <f>INDEX(District!Y:Y,MATCH($A167&amp;$A$188,District!$J:$J,0))</f>
        <v>0.54545454545454497</v>
      </c>
      <c r="Q167" s="23">
        <f>INDEX(District!Z:Z,MATCH($A167&amp;$A$188,District!$J:$J,0))</f>
        <v>0</v>
      </c>
      <c r="R167" s="23">
        <f>INDEX(District!AA:AA,MATCH($A167&amp;$A$188,District!$J:$J,0))</f>
        <v>0</v>
      </c>
      <c r="S167" s="23">
        <f>INDEX(District!AB:AB,MATCH($A167&amp;$A$188,District!$J:$J,0))</f>
        <v>0.5</v>
      </c>
      <c r="T167" s="23">
        <f>INDEX(District!AC:AC,MATCH($A167&amp;$A$188,District!$J:$J,0))</f>
        <v>0.18181818181818199</v>
      </c>
      <c r="U167" s="23">
        <f>INDEX(District!AD:AD,MATCH($A167&amp;$A$188,District!$J:$J,0))</f>
        <v>0.2</v>
      </c>
      <c r="V167" s="23">
        <f>INDEX(District!AE:AE,MATCH($A167&amp;$A$188,District!$J:$J,0))</f>
        <v>0.66666666666666696</v>
      </c>
      <c r="W167" s="23">
        <f>INDEX(District!AF:AF,MATCH($A167&amp;$A$188,District!$J:$J,0))</f>
        <v>0.625</v>
      </c>
      <c r="X167" s="23">
        <f>INDEX(District!AG:AG,MATCH($A167&amp;$A$188,District!$J:$J,0))</f>
        <v>0.58333333333333304</v>
      </c>
      <c r="Y167" s="23">
        <f>INDEX(District!AH:AH,MATCH($A167&amp;$A$188,District!$J:$J,0))</f>
        <v>0.225806451612903</v>
      </c>
    </row>
    <row r="168" spans="1:25" x14ac:dyDescent="0.3">
      <c r="A168" s="27" t="s">
        <v>589</v>
      </c>
      <c r="B168" s="23">
        <f>INDEX(District!K:K,MATCH($A168&amp;$A$188,District!$J:$J,0))</f>
        <v>3.8461538461538498E-2</v>
      </c>
      <c r="C168" s="23">
        <f>INDEX(District!L:L,MATCH($A168&amp;$A$188,District!$J:$J,0))</f>
        <v>0.266666666666667</v>
      </c>
      <c r="D168" s="23">
        <f>INDEX(District!M:M,MATCH($A168&amp;$A$188,District!$J:$J,0))</f>
        <v>0.125</v>
      </c>
      <c r="E168" s="23">
        <f>INDEX(District!N:N,MATCH($A168&amp;$A$188,District!$J:$J,0))</f>
        <v>0.266666666666667</v>
      </c>
      <c r="F168" s="23">
        <f>INDEX(District!O:O,MATCH($A168&amp;$A$188,District!$J:$J,0))</f>
        <v>0</v>
      </c>
      <c r="G168" s="23">
        <f>INDEX(District!P:P,MATCH($A168&amp;$A$188,District!$J:$J,0))</f>
        <v>6.25E-2</v>
      </c>
      <c r="H168" s="23">
        <f>INDEX(District!Q:Q,MATCH($A168&amp;$A$188,District!$J:$J,0))</f>
        <v>0.125</v>
      </c>
      <c r="I168" s="23">
        <f>INDEX(District!R:R,MATCH($A168&amp;$A$188,District!$J:$J,0))</f>
        <v>7.69230769230769E-2</v>
      </c>
      <c r="J168" s="23">
        <f>INDEX(District!S:S,MATCH($A168&amp;$A$188,District!$J:$J,0))</f>
        <v>0.18181818181818199</v>
      </c>
      <c r="K168" s="23">
        <f>INDEX(District!T:T,MATCH($A168&amp;$A$188,District!$J:$J,0))</f>
        <v>0</v>
      </c>
      <c r="L168" s="23">
        <f>INDEX(District!U:U,MATCH($A168&amp;$A$188,District!$J:$J,0))</f>
        <v>0.25</v>
      </c>
      <c r="M168" s="23">
        <f>INDEX(District!V:V,MATCH($A168&amp;$A$188,District!$J:$J,0))</f>
        <v>0</v>
      </c>
      <c r="N168" s="23">
        <f>INDEX(District!W:W,MATCH($A168&amp;$A$188,District!$J:$J,0))</f>
        <v>0</v>
      </c>
      <c r="O168" s="23">
        <f>INDEX(District!X:X,MATCH($A168&amp;$A$188,District!$J:$J,0))</f>
        <v>0</v>
      </c>
      <c r="P168" s="23">
        <f>INDEX(District!Y:Y,MATCH($A168&amp;$A$188,District!$J:$J,0))</f>
        <v>1.11022302462516E-16</v>
      </c>
      <c r="Q168" s="23">
        <f>INDEX(District!Z:Z,MATCH($A168&amp;$A$188,District!$J:$J,0))</f>
        <v>0</v>
      </c>
      <c r="R168" s="23">
        <f>INDEX(District!AA:AA,MATCH($A168&amp;$A$188,District!$J:$J,0))</f>
        <v>0</v>
      </c>
      <c r="S168" s="23">
        <f>INDEX(District!AB:AB,MATCH($A168&amp;$A$188,District!$J:$J,0))</f>
        <v>0.2</v>
      </c>
      <c r="T168" s="23">
        <f>INDEX(District!AC:AC,MATCH($A168&amp;$A$188,District!$J:$J,0))</f>
        <v>0.36363636363636398</v>
      </c>
      <c r="U168" s="23">
        <f>INDEX(District!AD:AD,MATCH($A168&amp;$A$188,District!$J:$J,0))</f>
        <v>0</v>
      </c>
      <c r="V168" s="23">
        <f>INDEX(District!AE:AE,MATCH($A168&amp;$A$188,District!$J:$J,0))</f>
        <v>5.2631578947368397E-2</v>
      </c>
      <c r="W168" s="23">
        <f>INDEX(District!AF:AF,MATCH($A168&amp;$A$188,District!$J:$J,0))</f>
        <v>0.125</v>
      </c>
      <c r="X168" s="23">
        <f>INDEX(District!AG:AG,MATCH($A168&amp;$A$188,District!$J:$J,0))</f>
        <v>0</v>
      </c>
      <c r="Y168" s="23">
        <f>INDEX(District!AH:AH,MATCH($A168&amp;$A$188,District!$J:$J,0))</f>
        <v>0.25806451612903197</v>
      </c>
    </row>
    <row r="169" spans="1:25" x14ac:dyDescent="0.3">
      <c r="A169" s="27" t="s">
        <v>590</v>
      </c>
      <c r="B169" s="23">
        <f>INDEX(District!K:K,MATCH($A169&amp;$A$188,District!$J:$J,0))</f>
        <v>0.15384615384615399</v>
      </c>
      <c r="C169" s="23">
        <f>INDEX(District!L:L,MATCH($A169&amp;$A$188,District!$J:$J,0))</f>
        <v>0</v>
      </c>
      <c r="D169" s="23">
        <f>INDEX(District!M:M,MATCH($A169&amp;$A$188,District!$J:$J,0))</f>
        <v>0</v>
      </c>
      <c r="E169" s="23">
        <f>INDEX(District!N:N,MATCH($A169&amp;$A$188,District!$J:$J,0))</f>
        <v>0</v>
      </c>
      <c r="F169" s="23">
        <f>INDEX(District!O:O,MATCH($A169&amp;$A$188,District!$J:$J,0))</f>
        <v>0</v>
      </c>
      <c r="G169" s="23">
        <f>INDEX(District!P:P,MATCH($A169&amp;$A$188,District!$J:$J,0))</f>
        <v>0.14583333333333301</v>
      </c>
      <c r="H169" s="23">
        <f>INDEX(District!Q:Q,MATCH($A169&amp;$A$188,District!$J:$J,0))</f>
        <v>0</v>
      </c>
      <c r="I169" s="23">
        <f>INDEX(District!R:R,MATCH($A169&amp;$A$188,District!$J:$J,0))</f>
        <v>0.15384615384615399</v>
      </c>
      <c r="J169" s="23">
        <f>INDEX(District!S:S,MATCH($A169&amp;$A$188,District!$J:$J,0))</f>
        <v>9.0909090909090898E-2</v>
      </c>
      <c r="K169" s="23">
        <f>INDEX(District!T:T,MATCH($A169&amp;$A$188,District!$J:$J,0))</f>
        <v>0</v>
      </c>
      <c r="L169" s="23">
        <f>INDEX(District!U:U,MATCH($A169&amp;$A$188,District!$J:$J,0))</f>
        <v>0.125</v>
      </c>
      <c r="M169" s="23">
        <f>INDEX(District!V:V,MATCH($A169&amp;$A$188,District!$J:$J,0))</f>
        <v>0.13043478260869601</v>
      </c>
      <c r="N169" s="23">
        <f>INDEX(District!W:W,MATCH($A169&amp;$A$188,District!$J:$J,0))</f>
        <v>0.11111111111111099</v>
      </c>
      <c r="O169" s="23">
        <f>INDEX(District!X:X,MATCH($A169&amp;$A$188,District!$J:$J,0))</f>
        <v>0</v>
      </c>
      <c r="P169" s="23">
        <f>INDEX(District!Y:Y,MATCH($A169&amp;$A$188,District!$J:$J,0))</f>
        <v>1.11022302462516E-16</v>
      </c>
      <c r="Q169" s="23">
        <f>INDEX(District!Z:Z,MATCH($A169&amp;$A$188,District!$J:$J,0))</f>
        <v>0</v>
      </c>
      <c r="R169" s="23">
        <f>INDEX(District!AA:AA,MATCH($A169&amp;$A$188,District!$J:$J,0))</f>
        <v>0</v>
      </c>
      <c r="S169" s="23">
        <f>INDEX(District!AB:AB,MATCH($A169&amp;$A$188,District!$J:$J,0))</f>
        <v>0.1</v>
      </c>
      <c r="T169" s="23">
        <f>INDEX(District!AC:AC,MATCH($A169&amp;$A$188,District!$J:$J,0))</f>
        <v>1.11022302462516E-16</v>
      </c>
      <c r="U169" s="23">
        <f>INDEX(District!AD:AD,MATCH($A169&amp;$A$188,District!$J:$J,0))</f>
        <v>0</v>
      </c>
      <c r="V169" s="23">
        <f>INDEX(District!AE:AE,MATCH($A169&amp;$A$188,District!$J:$J,0))</f>
        <v>0.157894736842105</v>
      </c>
      <c r="W169" s="23">
        <f>INDEX(District!AF:AF,MATCH($A169&amp;$A$188,District!$J:$J,0))</f>
        <v>0.125</v>
      </c>
      <c r="X169" s="23">
        <f>INDEX(District!AG:AG,MATCH($A169&amp;$A$188,District!$J:$J,0))</f>
        <v>0</v>
      </c>
      <c r="Y169" s="23">
        <f>INDEX(District!AH:AH,MATCH($A169&amp;$A$188,District!$J:$J,0))</f>
        <v>9.6774193548387094E-2</v>
      </c>
    </row>
    <row r="170" spans="1:25" x14ac:dyDescent="0.3">
      <c r="A170" s="27" t="s">
        <v>591</v>
      </c>
      <c r="B170" s="23">
        <f>INDEX(District!K:K,MATCH($A170&amp;$A$188,District!$J:$J,0))</f>
        <v>7.69230769230769E-2</v>
      </c>
      <c r="C170" s="23">
        <f>INDEX(District!L:L,MATCH($A170&amp;$A$188,District!$J:$J,0))</f>
        <v>0</v>
      </c>
      <c r="D170" s="23">
        <f>INDEX(District!M:M,MATCH($A170&amp;$A$188,District!$J:$J,0))</f>
        <v>0</v>
      </c>
      <c r="E170" s="23">
        <f>INDEX(District!N:N,MATCH($A170&amp;$A$188,District!$J:$J,0))</f>
        <v>6.6666666666666693E-2</v>
      </c>
      <c r="F170" s="23">
        <f>INDEX(District!O:O,MATCH($A170&amp;$A$188,District!$J:$J,0))</f>
        <v>0</v>
      </c>
      <c r="G170" s="23">
        <f>INDEX(District!P:P,MATCH($A170&amp;$A$188,District!$J:$J,0))</f>
        <v>2.0833333333333301E-2</v>
      </c>
      <c r="H170" s="23">
        <f>INDEX(District!Q:Q,MATCH($A170&amp;$A$188,District!$J:$J,0))</f>
        <v>0</v>
      </c>
      <c r="I170" s="23">
        <f>INDEX(District!R:R,MATCH($A170&amp;$A$188,District!$J:$J,0))</f>
        <v>0</v>
      </c>
      <c r="J170" s="23">
        <f>INDEX(District!S:S,MATCH($A170&amp;$A$188,District!$J:$J,0))</f>
        <v>9.0909090909090898E-2</v>
      </c>
      <c r="K170" s="23">
        <f>INDEX(District!T:T,MATCH($A170&amp;$A$188,District!$J:$J,0))</f>
        <v>0</v>
      </c>
      <c r="L170" s="23">
        <f>INDEX(District!U:U,MATCH($A170&amp;$A$188,District!$J:$J,0))</f>
        <v>0.125</v>
      </c>
      <c r="M170" s="23">
        <f>INDEX(District!V:V,MATCH($A170&amp;$A$188,District!$J:$J,0))</f>
        <v>0</v>
      </c>
      <c r="N170" s="23">
        <f>INDEX(District!W:W,MATCH($A170&amp;$A$188,District!$J:$J,0))</f>
        <v>0</v>
      </c>
      <c r="O170" s="23">
        <f>INDEX(District!X:X,MATCH($A170&amp;$A$188,District!$J:$J,0))</f>
        <v>0</v>
      </c>
      <c r="P170" s="23">
        <f>INDEX(District!Y:Y,MATCH($A170&amp;$A$188,District!$J:$J,0))</f>
        <v>1.11022302462516E-16</v>
      </c>
      <c r="Q170" s="23">
        <f>INDEX(District!Z:Z,MATCH($A170&amp;$A$188,District!$J:$J,0))</f>
        <v>0</v>
      </c>
      <c r="R170" s="23">
        <f>INDEX(District!AA:AA,MATCH($A170&amp;$A$188,District!$J:$J,0))</f>
        <v>0</v>
      </c>
      <c r="S170" s="23">
        <f>INDEX(District!AB:AB,MATCH($A170&amp;$A$188,District!$J:$J,0))</f>
        <v>0</v>
      </c>
      <c r="T170" s="23">
        <f>INDEX(District!AC:AC,MATCH($A170&amp;$A$188,District!$J:$J,0))</f>
        <v>1.11022302462516E-16</v>
      </c>
      <c r="U170" s="23">
        <f>INDEX(District!AD:AD,MATCH($A170&amp;$A$188,District!$J:$J,0))</f>
        <v>0</v>
      </c>
      <c r="V170" s="23">
        <f>INDEX(District!AE:AE,MATCH($A170&amp;$A$188,District!$J:$J,0))</f>
        <v>3.5087719298245598E-2</v>
      </c>
      <c r="W170" s="23">
        <f>INDEX(District!AF:AF,MATCH($A170&amp;$A$188,District!$J:$J,0))</f>
        <v>0</v>
      </c>
      <c r="X170" s="23">
        <f>INDEX(District!AG:AG,MATCH($A170&amp;$A$188,District!$J:$J,0))</f>
        <v>0</v>
      </c>
      <c r="Y170" s="23">
        <f>INDEX(District!AH:AH,MATCH($A170&amp;$A$188,District!$J:$J,0))</f>
        <v>6.4516129032258104E-2</v>
      </c>
    </row>
    <row r="171" spans="1:25" x14ac:dyDescent="0.3">
      <c r="A171" s="27" t="s">
        <v>592</v>
      </c>
      <c r="B171" s="23">
        <f>INDEX(District!K:K,MATCH($A171&amp;$A$188,District!$J:$J,0))</f>
        <v>3.8461538461538498E-2</v>
      </c>
      <c r="C171" s="23">
        <f>INDEX(District!L:L,MATCH($A171&amp;$A$188,District!$J:$J,0))</f>
        <v>0</v>
      </c>
      <c r="D171" s="23">
        <f>INDEX(District!M:M,MATCH($A171&amp;$A$188,District!$J:$J,0))</f>
        <v>0</v>
      </c>
      <c r="E171" s="23">
        <f>INDEX(District!N:N,MATCH($A171&amp;$A$188,District!$J:$J,0))</f>
        <v>0</v>
      </c>
      <c r="F171" s="23">
        <f>INDEX(District!O:O,MATCH($A171&amp;$A$188,District!$J:$J,0))</f>
        <v>0</v>
      </c>
      <c r="G171" s="23">
        <f>INDEX(District!P:P,MATCH($A171&amp;$A$188,District!$J:$J,0))</f>
        <v>2.0833333333333301E-2</v>
      </c>
      <c r="H171" s="23">
        <f>INDEX(District!Q:Q,MATCH($A171&amp;$A$188,District!$J:$J,0))</f>
        <v>0</v>
      </c>
      <c r="I171" s="23">
        <f>INDEX(District!R:R,MATCH($A171&amp;$A$188,District!$J:$J,0))</f>
        <v>7.69230769230769E-2</v>
      </c>
      <c r="J171" s="23">
        <f>INDEX(District!S:S,MATCH($A171&amp;$A$188,District!$J:$J,0))</f>
        <v>0</v>
      </c>
      <c r="K171" s="23">
        <f>INDEX(District!T:T,MATCH($A171&amp;$A$188,District!$J:$J,0))</f>
        <v>0</v>
      </c>
      <c r="L171" s="23">
        <f>INDEX(District!U:U,MATCH($A171&amp;$A$188,District!$J:$J,0))</f>
        <v>0.125</v>
      </c>
      <c r="M171" s="23">
        <f>INDEX(District!V:V,MATCH($A171&amp;$A$188,District!$J:$J,0))</f>
        <v>0</v>
      </c>
      <c r="N171" s="23">
        <f>INDEX(District!W:W,MATCH($A171&amp;$A$188,District!$J:$J,0))</f>
        <v>0</v>
      </c>
      <c r="O171" s="23">
        <f>INDEX(District!X:X,MATCH($A171&amp;$A$188,District!$J:$J,0))</f>
        <v>0</v>
      </c>
      <c r="P171" s="23">
        <f>INDEX(District!Y:Y,MATCH($A171&amp;$A$188,District!$J:$J,0))</f>
        <v>1.11022302462516E-16</v>
      </c>
      <c r="Q171" s="23">
        <f>INDEX(District!Z:Z,MATCH($A171&amp;$A$188,District!$J:$J,0))</f>
        <v>0</v>
      </c>
      <c r="R171" s="23">
        <f>INDEX(District!AA:AA,MATCH($A171&amp;$A$188,District!$J:$J,0))</f>
        <v>0</v>
      </c>
      <c r="S171" s="23">
        <f>INDEX(District!AB:AB,MATCH($A171&amp;$A$188,District!$J:$J,0))</f>
        <v>0</v>
      </c>
      <c r="T171" s="23">
        <f>INDEX(District!AC:AC,MATCH($A171&amp;$A$188,District!$J:$J,0))</f>
        <v>1.11022302462516E-16</v>
      </c>
      <c r="U171" s="23">
        <f>INDEX(District!AD:AD,MATCH($A171&amp;$A$188,District!$J:$J,0))</f>
        <v>0</v>
      </c>
      <c r="V171" s="23">
        <f>INDEX(District!AE:AE,MATCH($A171&amp;$A$188,District!$J:$J,0))</f>
        <v>7.0175438596491196E-2</v>
      </c>
      <c r="W171" s="23">
        <f>INDEX(District!AF:AF,MATCH($A171&amp;$A$188,District!$J:$J,0))</f>
        <v>0.125</v>
      </c>
      <c r="X171" s="23">
        <f>INDEX(District!AG:AG,MATCH($A171&amp;$A$188,District!$J:$J,0))</f>
        <v>0</v>
      </c>
      <c r="Y171" s="23">
        <f>INDEX(District!AH:AH,MATCH($A171&amp;$A$188,District!$J:$J,0))</f>
        <v>9.6774193548387094E-2</v>
      </c>
    </row>
    <row r="172" spans="1:25" x14ac:dyDescent="0.3">
      <c r="A172" s="27" t="s">
        <v>593</v>
      </c>
      <c r="B172" s="23">
        <f>INDEX(District!K:K,MATCH($A172&amp;$A$188,District!$J:$J,0))</f>
        <v>3.8461538461538498E-2</v>
      </c>
      <c r="C172" s="23">
        <f>INDEX(District!L:L,MATCH($A172&amp;$A$188,District!$J:$J,0))</f>
        <v>0.2</v>
      </c>
      <c r="D172" s="23">
        <f>INDEX(District!M:M,MATCH($A172&amp;$A$188,District!$J:$J,0))</f>
        <v>0</v>
      </c>
      <c r="E172" s="23">
        <f>INDEX(District!N:N,MATCH($A172&amp;$A$188,District!$J:$J,0))</f>
        <v>0</v>
      </c>
      <c r="F172" s="23">
        <f>INDEX(District!O:O,MATCH($A172&amp;$A$188,District!$J:$J,0))</f>
        <v>0</v>
      </c>
      <c r="G172" s="23">
        <f>INDEX(District!P:P,MATCH($A172&amp;$A$188,District!$J:$J,0))</f>
        <v>2.0833333333333301E-2</v>
      </c>
      <c r="H172" s="23">
        <f>INDEX(District!Q:Q,MATCH($A172&amp;$A$188,District!$J:$J,0))</f>
        <v>0</v>
      </c>
      <c r="I172" s="23">
        <f>INDEX(District!R:R,MATCH($A172&amp;$A$188,District!$J:$J,0))</f>
        <v>0.15384615384615399</v>
      </c>
      <c r="J172" s="23">
        <f>INDEX(District!S:S,MATCH($A172&amp;$A$188,District!$J:$J,0))</f>
        <v>0</v>
      </c>
      <c r="K172" s="23">
        <f>INDEX(District!T:T,MATCH($A172&amp;$A$188,District!$J:$J,0))</f>
        <v>0</v>
      </c>
      <c r="L172" s="23">
        <f>INDEX(District!U:U,MATCH($A172&amp;$A$188,District!$J:$J,0))</f>
        <v>0</v>
      </c>
      <c r="M172" s="23">
        <f>INDEX(District!V:V,MATCH($A172&amp;$A$188,District!$J:$J,0))</f>
        <v>8.6956521739130405E-2</v>
      </c>
      <c r="N172" s="23">
        <f>INDEX(District!W:W,MATCH($A172&amp;$A$188,District!$J:$J,0))</f>
        <v>0</v>
      </c>
      <c r="O172" s="23">
        <f>INDEX(District!X:X,MATCH($A172&amp;$A$188,District!$J:$J,0))</f>
        <v>0</v>
      </c>
      <c r="P172" s="23">
        <f>INDEX(District!Y:Y,MATCH($A172&amp;$A$188,District!$J:$J,0))</f>
        <v>0.18181818181818199</v>
      </c>
      <c r="Q172" s="23">
        <f>INDEX(District!Z:Z,MATCH($A172&amp;$A$188,District!$J:$J,0))</f>
        <v>0</v>
      </c>
      <c r="R172" s="23">
        <f>INDEX(District!AA:AA,MATCH($A172&amp;$A$188,District!$J:$J,0))</f>
        <v>0</v>
      </c>
      <c r="S172" s="23">
        <f>INDEX(District!AB:AB,MATCH($A172&amp;$A$188,District!$J:$J,0))</f>
        <v>0</v>
      </c>
      <c r="T172" s="23">
        <f>INDEX(District!AC:AC,MATCH($A172&amp;$A$188,District!$J:$J,0))</f>
        <v>1.11022302462516E-16</v>
      </c>
      <c r="U172" s="23">
        <f>INDEX(District!AD:AD,MATCH($A172&amp;$A$188,District!$J:$J,0))</f>
        <v>0</v>
      </c>
      <c r="V172" s="23">
        <f>INDEX(District!AE:AE,MATCH($A172&amp;$A$188,District!$J:$J,0))</f>
        <v>0.175438596491228</v>
      </c>
      <c r="W172" s="23">
        <f>INDEX(District!AF:AF,MATCH($A172&amp;$A$188,District!$J:$J,0))</f>
        <v>0</v>
      </c>
      <c r="X172" s="23">
        <f>INDEX(District!AG:AG,MATCH($A172&amp;$A$188,District!$J:$J,0))</f>
        <v>0</v>
      </c>
      <c r="Y172" s="23">
        <f>INDEX(District!AH:AH,MATCH($A172&amp;$A$188,District!$J:$J,0))</f>
        <v>9.6774193548387094E-2</v>
      </c>
    </row>
    <row r="173" spans="1:25" x14ac:dyDescent="0.3">
      <c r="A173" s="27" t="s">
        <v>594</v>
      </c>
      <c r="B173" s="23">
        <f>INDEX(District!K:K,MATCH($A173&amp;$A$188,District!$J:$J,0))</f>
        <v>0.230769230769231</v>
      </c>
      <c r="C173" s="23">
        <f>INDEX(District!L:L,MATCH($A173&amp;$A$188,District!$J:$J,0))</f>
        <v>0.133333333333333</v>
      </c>
      <c r="D173" s="23">
        <f>INDEX(District!M:M,MATCH($A173&amp;$A$188,District!$J:$J,0))</f>
        <v>0.25</v>
      </c>
      <c r="E173" s="23">
        <f>INDEX(District!N:N,MATCH($A173&amp;$A$188,District!$J:$J,0))</f>
        <v>0.46666666666666701</v>
      </c>
      <c r="F173" s="23">
        <f>INDEX(District!O:O,MATCH($A173&amp;$A$188,District!$J:$J,0))</f>
        <v>0</v>
      </c>
      <c r="G173" s="23">
        <f>INDEX(District!P:P,MATCH($A173&amp;$A$188,District!$J:$J,0))</f>
        <v>0.25</v>
      </c>
      <c r="H173" s="23">
        <f>INDEX(District!Q:Q,MATCH($A173&amp;$A$188,District!$J:$J,0))</f>
        <v>0.5</v>
      </c>
      <c r="I173" s="23">
        <f>INDEX(District!R:R,MATCH($A173&amp;$A$188,District!$J:$J,0))</f>
        <v>0.30769230769230799</v>
      </c>
      <c r="J173" s="23">
        <f>INDEX(District!S:S,MATCH($A173&amp;$A$188,District!$J:$J,0))</f>
        <v>0.18181818181818199</v>
      </c>
      <c r="K173" s="23">
        <f>INDEX(District!T:T,MATCH($A173&amp;$A$188,District!$J:$J,0))</f>
        <v>0.33333333333333298</v>
      </c>
      <c r="L173" s="23">
        <f>INDEX(District!U:U,MATCH($A173&amp;$A$188,District!$J:$J,0))</f>
        <v>0.375</v>
      </c>
      <c r="M173" s="23">
        <f>INDEX(District!V:V,MATCH($A173&amp;$A$188,District!$J:$J,0))</f>
        <v>0.434782608695652</v>
      </c>
      <c r="N173" s="23">
        <f>INDEX(District!W:W,MATCH($A173&amp;$A$188,District!$J:$J,0))</f>
        <v>0.22222222222222199</v>
      </c>
      <c r="O173" s="23">
        <f>INDEX(District!X:X,MATCH($A173&amp;$A$188,District!$J:$J,0))</f>
        <v>0.66666666666666696</v>
      </c>
      <c r="P173" s="23">
        <f>INDEX(District!Y:Y,MATCH($A173&amp;$A$188,District!$J:$J,0))</f>
        <v>0.18181818181818199</v>
      </c>
      <c r="Q173" s="23">
        <f>INDEX(District!Z:Z,MATCH($A173&amp;$A$188,District!$J:$J,0))</f>
        <v>0</v>
      </c>
      <c r="R173" s="23">
        <f>INDEX(District!AA:AA,MATCH($A173&amp;$A$188,District!$J:$J,0))</f>
        <v>0</v>
      </c>
      <c r="S173" s="23">
        <f>INDEX(District!AB:AB,MATCH($A173&amp;$A$188,District!$J:$J,0))</f>
        <v>0.2</v>
      </c>
      <c r="T173" s="23">
        <f>INDEX(District!AC:AC,MATCH($A173&amp;$A$188,District!$J:$J,0))</f>
        <v>0.18181818181818199</v>
      </c>
      <c r="U173" s="23">
        <f>INDEX(District!AD:AD,MATCH($A173&amp;$A$188,District!$J:$J,0))</f>
        <v>0.2</v>
      </c>
      <c r="V173" s="23">
        <f>INDEX(District!AE:AE,MATCH($A173&amp;$A$188,District!$J:$J,0))</f>
        <v>0.22807017543859601</v>
      </c>
      <c r="W173" s="23">
        <f>INDEX(District!AF:AF,MATCH($A173&amp;$A$188,District!$J:$J,0))</f>
        <v>0.125</v>
      </c>
      <c r="X173" s="23">
        <f>INDEX(District!AG:AG,MATCH($A173&amp;$A$188,District!$J:$J,0))</f>
        <v>0.16666666666666699</v>
      </c>
      <c r="Y173" s="23">
        <f>INDEX(District!AH:AH,MATCH($A173&amp;$A$188,District!$J:$J,0))</f>
        <v>0.32258064516128998</v>
      </c>
    </row>
    <row r="174" spans="1:25" x14ac:dyDescent="0.3">
      <c r="A174" s="27" t="s">
        <v>595</v>
      </c>
      <c r="B174" s="23">
        <f>INDEX(District!K:K,MATCH($A174&amp;$A$188,District!$J:$J,0))</f>
        <v>0.57692307692307698</v>
      </c>
      <c r="C174" s="23">
        <f>INDEX(District!L:L,MATCH($A174&amp;$A$188,District!$J:$J,0))</f>
        <v>0.46666666666666701</v>
      </c>
      <c r="D174" s="23">
        <f>INDEX(District!M:M,MATCH($A174&amp;$A$188,District!$J:$J,0))</f>
        <v>0.75</v>
      </c>
      <c r="E174" s="23">
        <f>INDEX(District!N:N,MATCH($A174&amp;$A$188,District!$J:$J,0))</f>
        <v>0.66666666666666696</v>
      </c>
      <c r="F174" s="23">
        <f>INDEX(District!O:O,MATCH($A174&amp;$A$188,District!$J:$J,0))</f>
        <v>0</v>
      </c>
      <c r="G174" s="23">
        <f>INDEX(District!P:P,MATCH($A174&amp;$A$188,District!$J:$J,0))</f>
        <v>0.5625</v>
      </c>
      <c r="H174" s="23">
        <f>INDEX(District!Q:Q,MATCH($A174&amp;$A$188,District!$J:$J,0))</f>
        <v>0.375</v>
      </c>
      <c r="I174" s="23">
        <f>INDEX(District!R:R,MATCH($A174&amp;$A$188,District!$J:$J,0))</f>
        <v>0.61538461538461497</v>
      </c>
      <c r="J174" s="23">
        <f>INDEX(District!S:S,MATCH($A174&amp;$A$188,District!$J:$J,0))</f>
        <v>0.72727272727272696</v>
      </c>
      <c r="K174" s="23">
        <f>INDEX(District!T:T,MATCH($A174&amp;$A$188,District!$J:$J,0))</f>
        <v>0.66666666666666696</v>
      </c>
      <c r="L174" s="23">
        <f>INDEX(District!U:U,MATCH($A174&amp;$A$188,District!$J:$J,0))</f>
        <v>0.75</v>
      </c>
      <c r="M174" s="23">
        <f>INDEX(District!V:V,MATCH($A174&amp;$A$188,District!$J:$J,0))</f>
        <v>0.86956521739130399</v>
      </c>
      <c r="N174" s="23">
        <f>INDEX(District!W:W,MATCH($A174&amp;$A$188,District!$J:$J,0))</f>
        <v>0.44444444444444398</v>
      </c>
      <c r="O174" s="23">
        <f>INDEX(District!X:X,MATCH($A174&amp;$A$188,District!$J:$J,0))</f>
        <v>0.33333333333333298</v>
      </c>
      <c r="P174" s="23">
        <f>INDEX(District!Y:Y,MATCH($A174&amp;$A$188,District!$J:$J,0))</f>
        <v>0.72727272727272696</v>
      </c>
      <c r="Q174" s="23">
        <f>INDEX(District!Z:Z,MATCH($A174&amp;$A$188,District!$J:$J,0))</f>
        <v>1</v>
      </c>
      <c r="R174" s="23">
        <f>INDEX(District!AA:AA,MATCH($A174&amp;$A$188,District!$J:$J,0))</f>
        <v>0</v>
      </c>
      <c r="S174" s="23">
        <f>INDEX(District!AB:AB,MATCH($A174&amp;$A$188,District!$J:$J,0))</f>
        <v>0.6</v>
      </c>
      <c r="T174" s="23">
        <f>INDEX(District!AC:AC,MATCH($A174&amp;$A$188,District!$J:$J,0))</f>
        <v>0.31818181818181801</v>
      </c>
      <c r="U174" s="23">
        <f>INDEX(District!AD:AD,MATCH($A174&amp;$A$188,District!$J:$J,0))</f>
        <v>1</v>
      </c>
      <c r="V174" s="23">
        <f>INDEX(District!AE:AE,MATCH($A174&amp;$A$188,District!$J:$J,0))</f>
        <v>0.66666666666666696</v>
      </c>
      <c r="W174" s="23">
        <f>INDEX(District!AF:AF,MATCH($A174&amp;$A$188,District!$J:$J,0))</f>
        <v>0.375</v>
      </c>
      <c r="X174" s="23">
        <f>INDEX(District!AG:AG,MATCH($A174&amp;$A$188,District!$J:$J,0))</f>
        <v>0.58333333333333304</v>
      </c>
      <c r="Y174" s="23">
        <f>INDEX(District!AH:AH,MATCH($A174&amp;$A$188,District!$J:$J,0))</f>
        <v>0.70967741935483897</v>
      </c>
    </row>
    <row r="175" spans="1:25" x14ac:dyDescent="0.3">
      <c r="A175" s="27" t="s">
        <v>596</v>
      </c>
      <c r="B175" s="23">
        <f>INDEX(District!K:K,MATCH($A175&amp;$A$188,District!$J:$J,0))</f>
        <v>0</v>
      </c>
      <c r="C175" s="23">
        <f>INDEX(District!L:L,MATCH($A175&amp;$A$188,District!$J:$J,0))</f>
        <v>0</v>
      </c>
      <c r="D175" s="23">
        <f>INDEX(District!M:M,MATCH($A175&amp;$A$188,District!$J:$J,0))</f>
        <v>0</v>
      </c>
      <c r="E175" s="23">
        <f>INDEX(District!N:N,MATCH($A175&amp;$A$188,District!$J:$J,0))</f>
        <v>0</v>
      </c>
      <c r="F175" s="23">
        <f>INDEX(District!O:O,MATCH($A175&amp;$A$188,District!$J:$J,0))</f>
        <v>0</v>
      </c>
      <c r="G175" s="23">
        <f>INDEX(District!P:P,MATCH($A175&amp;$A$188,District!$J:$J,0))</f>
        <v>0</v>
      </c>
      <c r="H175" s="23">
        <f>INDEX(District!Q:Q,MATCH($A175&amp;$A$188,District!$J:$J,0))</f>
        <v>0</v>
      </c>
      <c r="I175" s="23">
        <f>INDEX(District!R:R,MATCH($A175&amp;$A$188,District!$J:$J,0))</f>
        <v>0</v>
      </c>
      <c r="J175" s="23">
        <f>INDEX(District!S:S,MATCH($A175&amp;$A$188,District!$J:$J,0))</f>
        <v>0</v>
      </c>
      <c r="K175" s="23">
        <f>INDEX(District!T:T,MATCH($A175&amp;$A$188,District!$J:$J,0))</f>
        <v>0</v>
      </c>
      <c r="L175" s="23">
        <f>INDEX(District!U:U,MATCH($A175&amp;$A$188,District!$J:$J,0))</f>
        <v>0</v>
      </c>
      <c r="M175" s="23">
        <f>INDEX(District!V:V,MATCH($A175&amp;$A$188,District!$J:$J,0))</f>
        <v>0</v>
      </c>
      <c r="N175" s="23">
        <f>INDEX(District!W:W,MATCH($A175&amp;$A$188,District!$J:$J,0))</f>
        <v>0</v>
      </c>
      <c r="O175" s="23">
        <f>INDEX(District!X:X,MATCH($A175&amp;$A$188,District!$J:$J,0))</f>
        <v>0</v>
      </c>
      <c r="P175" s="23">
        <f>INDEX(District!Y:Y,MATCH($A175&amp;$A$188,District!$J:$J,0))</f>
        <v>1.11022302462516E-16</v>
      </c>
      <c r="Q175" s="23">
        <f>INDEX(District!Z:Z,MATCH($A175&amp;$A$188,District!$J:$J,0))</f>
        <v>0</v>
      </c>
      <c r="R175" s="23">
        <f>INDEX(District!AA:AA,MATCH($A175&amp;$A$188,District!$J:$J,0))</f>
        <v>0</v>
      </c>
      <c r="S175" s="23">
        <f>INDEX(District!AB:AB,MATCH($A175&amp;$A$188,District!$J:$J,0))</f>
        <v>0</v>
      </c>
      <c r="T175" s="23">
        <f>INDEX(District!AC:AC,MATCH($A175&amp;$A$188,District!$J:$J,0))</f>
        <v>1.11022302462516E-16</v>
      </c>
      <c r="U175" s="23">
        <f>INDEX(District!AD:AD,MATCH($A175&amp;$A$188,District!$J:$J,0))</f>
        <v>0</v>
      </c>
      <c r="V175" s="23">
        <f>INDEX(District!AE:AE,MATCH($A175&amp;$A$188,District!$J:$J,0))</f>
        <v>0</v>
      </c>
      <c r="W175" s="23">
        <f>INDEX(District!AF:AF,MATCH($A175&amp;$A$188,District!$J:$J,0))</f>
        <v>0</v>
      </c>
      <c r="X175" s="23">
        <f>INDEX(District!AG:AG,MATCH($A175&amp;$A$188,District!$J:$J,0))</f>
        <v>0</v>
      </c>
      <c r="Y175" s="23">
        <f>INDEX(District!AH:AH,MATCH($A175&amp;$A$188,District!$J:$J,0))</f>
        <v>0</v>
      </c>
    </row>
    <row r="176" spans="1:25" x14ac:dyDescent="0.3">
      <c r="A176" s="27" t="s">
        <v>597</v>
      </c>
      <c r="B176" s="23">
        <f>INDEX(District!K:K,MATCH($A176&amp;$A$188,District!$J:$J,0))</f>
        <v>3.8461538461538498E-2</v>
      </c>
      <c r="C176" s="23">
        <f>INDEX(District!L:L,MATCH($A176&amp;$A$188,District!$J:$J,0))</f>
        <v>6.6666666666666693E-2</v>
      </c>
      <c r="D176" s="23">
        <f>INDEX(District!M:M,MATCH($A176&amp;$A$188,District!$J:$J,0))</f>
        <v>0</v>
      </c>
      <c r="E176" s="23">
        <f>INDEX(District!N:N,MATCH($A176&amp;$A$188,District!$J:$J,0))</f>
        <v>0</v>
      </c>
      <c r="F176" s="23">
        <f>INDEX(District!O:O,MATCH($A176&amp;$A$188,District!$J:$J,0))</f>
        <v>0</v>
      </c>
      <c r="G176" s="23">
        <f>INDEX(District!P:P,MATCH($A176&amp;$A$188,District!$J:$J,0))</f>
        <v>0</v>
      </c>
      <c r="H176" s="23">
        <f>INDEX(District!Q:Q,MATCH($A176&amp;$A$188,District!$J:$J,0))</f>
        <v>0</v>
      </c>
      <c r="I176" s="23">
        <f>INDEX(District!R:R,MATCH($A176&amp;$A$188,District!$J:$J,0))</f>
        <v>0</v>
      </c>
      <c r="J176" s="23">
        <f>INDEX(District!S:S,MATCH($A176&amp;$A$188,District!$J:$J,0))</f>
        <v>0</v>
      </c>
      <c r="K176" s="23">
        <f>INDEX(District!T:T,MATCH($A176&amp;$A$188,District!$J:$J,0))</f>
        <v>0</v>
      </c>
      <c r="L176" s="23">
        <f>INDEX(District!U:U,MATCH($A176&amp;$A$188,District!$J:$J,0))</f>
        <v>0</v>
      </c>
      <c r="M176" s="23">
        <f>INDEX(District!V:V,MATCH($A176&amp;$A$188,District!$J:$J,0))</f>
        <v>8.6956521739130405E-2</v>
      </c>
      <c r="N176" s="23">
        <f>INDEX(District!W:W,MATCH($A176&amp;$A$188,District!$J:$J,0))</f>
        <v>0</v>
      </c>
      <c r="O176" s="23">
        <f>INDEX(District!X:X,MATCH($A176&amp;$A$188,District!$J:$J,0))</f>
        <v>0</v>
      </c>
      <c r="P176" s="23">
        <f>INDEX(District!Y:Y,MATCH($A176&amp;$A$188,District!$J:$J,0))</f>
        <v>1.11022302462516E-16</v>
      </c>
      <c r="Q176" s="23">
        <f>INDEX(District!Z:Z,MATCH($A176&amp;$A$188,District!$J:$J,0))</f>
        <v>0</v>
      </c>
      <c r="R176" s="23">
        <f>INDEX(District!AA:AA,MATCH($A176&amp;$A$188,District!$J:$J,0))</f>
        <v>0</v>
      </c>
      <c r="S176" s="23">
        <f>INDEX(District!AB:AB,MATCH($A176&amp;$A$188,District!$J:$J,0))</f>
        <v>0</v>
      </c>
      <c r="T176" s="23">
        <f>INDEX(District!AC:AC,MATCH($A176&amp;$A$188,District!$J:$J,0))</f>
        <v>4.54545454545454E-2</v>
      </c>
      <c r="U176" s="23">
        <f>INDEX(District!AD:AD,MATCH($A176&amp;$A$188,District!$J:$J,0))</f>
        <v>0</v>
      </c>
      <c r="V176" s="23">
        <f>INDEX(District!AE:AE,MATCH($A176&amp;$A$188,District!$J:$J,0))</f>
        <v>0</v>
      </c>
      <c r="W176" s="23">
        <f>INDEX(District!AF:AF,MATCH($A176&amp;$A$188,District!$J:$J,0))</f>
        <v>0</v>
      </c>
      <c r="X176" s="23">
        <f>INDEX(District!AG:AG,MATCH($A176&amp;$A$188,District!$J:$J,0))</f>
        <v>0</v>
      </c>
      <c r="Y176" s="23">
        <f>INDEX(District!AH:AH,MATCH($A176&amp;$A$188,District!$J:$J,0))</f>
        <v>0</v>
      </c>
    </row>
    <row r="177" spans="1:25" x14ac:dyDescent="0.3">
      <c r="A177" s="27" t="s">
        <v>598</v>
      </c>
      <c r="B177" s="23">
        <f>INDEX(District!K:K,MATCH($A177&amp;$A$188,District!$J:$J,0))</f>
        <v>0</v>
      </c>
      <c r="C177" s="23">
        <f>INDEX(District!L:L,MATCH($A177&amp;$A$188,District!$J:$J,0))</f>
        <v>0</v>
      </c>
      <c r="D177" s="23">
        <f>INDEX(District!M:M,MATCH($A177&amp;$A$188,District!$J:$J,0))</f>
        <v>0</v>
      </c>
      <c r="E177" s="23">
        <f>INDEX(District!N:N,MATCH($A177&amp;$A$188,District!$J:$J,0))</f>
        <v>0</v>
      </c>
      <c r="F177" s="23">
        <f>INDEX(District!O:O,MATCH($A177&amp;$A$188,District!$J:$J,0))</f>
        <v>0</v>
      </c>
      <c r="G177" s="23">
        <f>INDEX(District!P:P,MATCH($A177&amp;$A$188,District!$J:$J,0))</f>
        <v>2.0833333333333301E-2</v>
      </c>
      <c r="H177" s="23">
        <f>INDEX(District!Q:Q,MATCH($A177&amp;$A$188,District!$J:$J,0))</f>
        <v>0</v>
      </c>
      <c r="I177" s="23">
        <f>INDEX(District!R:R,MATCH($A177&amp;$A$188,District!$J:$J,0))</f>
        <v>0</v>
      </c>
      <c r="J177" s="23">
        <f>INDEX(District!S:S,MATCH($A177&amp;$A$188,District!$J:$J,0))</f>
        <v>0</v>
      </c>
      <c r="K177" s="23">
        <f>INDEX(District!T:T,MATCH($A177&amp;$A$188,District!$J:$J,0))</f>
        <v>0</v>
      </c>
      <c r="L177" s="23">
        <f>INDEX(District!U:U,MATCH($A177&amp;$A$188,District!$J:$J,0))</f>
        <v>0</v>
      </c>
      <c r="M177" s="23">
        <f>INDEX(District!V:V,MATCH($A177&amp;$A$188,District!$J:$J,0))</f>
        <v>0</v>
      </c>
      <c r="N177" s="23">
        <f>INDEX(District!W:W,MATCH($A177&amp;$A$188,District!$J:$J,0))</f>
        <v>0</v>
      </c>
      <c r="O177" s="23">
        <f>INDEX(District!X:X,MATCH($A177&amp;$A$188,District!$J:$J,0))</f>
        <v>0</v>
      </c>
      <c r="P177" s="23">
        <f>INDEX(District!Y:Y,MATCH($A177&amp;$A$188,District!$J:$J,0))</f>
        <v>1.11022302462516E-16</v>
      </c>
      <c r="Q177" s="23">
        <f>INDEX(District!Z:Z,MATCH($A177&amp;$A$188,District!$J:$J,0))</f>
        <v>0</v>
      </c>
      <c r="R177" s="23">
        <f>INDEX(District!AA:AA,MATCH($A177&amp;$A$188,District!$J:$J,0))</f>
        <v>0</v>
      </c>
      <c r="S177" s="23">
        <f>INDEX(District!AB:AB,MATCH($A177&amp;$A$188,District!$J:$J,0))</f>
        <v>0</v>
      </c>
      <c r="T177" s="23">
        <f>INDEX(District!AC:AC,MATCH($A177&amp;$A$188,District!$J:$J,0))</f>
        <v>1.11022302462516E-16</v>
      </c>
      <c r="U177" s="23">
        <f>INDEX(District!AD:AD,MATCH($A177&amp;$A$188,District!$J:$J,0))</f>
        <v>0</v>
      </c>
      <c r="V177" s="23">
        <f>INDEX(District!AE:AE,MATCH($A177&amp;$A$188,District!$J:$J,0))</f>
        <v>0</v>
      </c>
      <c r="W177" s="23">
        <f>INDEX(District!AF:AF,MATCH($A177&amp;$A$188,District!$J:$J,0))</f>
        <v>0</v>
      </c>
      <c r="X177" s="23">
        <f>INDEX(District!AG:AG,MATCH($A177&amp;$A$188,District!$J:$J,0))</f>
        <v>0</v>
      </c>
      <c r="Y177" s="23">
        <f>INDEX(District!AH:AH,MATCH($A177&amp;$A$188,District!$J:$J,0))</f>
        <v>0</v>
      </c>
    </row>
    <row r="183" spans="1:25" x14ac:dyDescent="0.3">
      <c r="A183" s="97" t="s">
        <v>274</v>
      </c>
    </row>
    <row r="184" spans="1:25" x14ac:dyDescent="0.3">
      <c r="A184" s="75" t="s">
        <v>763</v>
      </c>
    </row>
    <row r="185" spans="1:25" x14ac:dyDescent="0.3">
      <c r="A185" s="75"/>
    </row>
    <row r="186" spans="1:25" x14ac:dyDescent="0.3">
      <c r="A186" s="63" t="s">
        <v>272</v>
      </c>
    </row>
    <row r="187" spans="1:25" x14ac:dyDescent="0.3">
      <c r="A187" s="63"/>
    </row>
    <row r="188" spans="1:25" x14ac:dyDescent="0.3">
      <c r="A188" s="71" t="s">
        <v>509</v>
      </c>
    </row>
    <row r="189" spans="1:25" x14ac:dyDescent="0.3">
      <c r="A189" s="67"/>
    </row>
    <row r="190" spans="1:25" x14ac:dyDescent="0.3">
      <c r="A190" s="67"/>
      <c r="B190" s="98" t="s">
        <v>52</v>
      </c>
      <c r="C190" s="98" t="s">
        <v>55</v>
      </c>
      <c r="D190" s="98" t="s">
        <v>56</v>
      </c>
      <c r="E190" s="98" t="s">
        <v>51</v>
      </c>
      <c r="F190" s="98" t="s">
        <v>72</v>
      </c>
      <c r="G190" s="98" t="s">
        <v>53</v>
      </c>
      <c r="H190" s="98" t="s">
        <v>57</v>
      </c>
      <c r="I190" s="98" t="s">
        <v>73</v>
      </c>
      <c r="J190" s="98" t="s">
        <v>74</v>
      </c>
      <c r="K190" s="98" t="s">
        <v>75</v>
      </c>
      <c r="L190" s="98" t="s">
        <v>76</v>
      </c>
      <c r="M190" s="98" t="s">
        <v>77</v>
      </c>
      <c r="N190" s="98" t="s">
        <v>58</v>
      </c>
      <c r="O190" s="98" t="s">
        <v>78</v>
      </c>
      <c r="P190" s="98" t="s">
        <v>61</v>
      </c>
      <c r="Q190" s="98" t="s">
        <v>79</v>
      </c>
      <c r="R190" s="98" t="s">
        <v>80</v>
      </c>
      <c r="S190" s="98" t="s">
        <v>81</v>
      </c>
      <c r="T190" s="98" t="s">
        <v>82</v>
      </c>
      <c r="U190" s="98" t="s">
        <v>83</v>
      </c>
      <c r="V190" s="98" t="s">
        <v>59</v>
      </c>
      <c r="W190" s="98" t="s">
        <v>84</v>
      </c>
      <c r="X190" s="98" t="s">
        <v>54</v>
      </c>
      <c r="Y190" s="98" t="s">
        <v>60</v>
      </c>
    </row>
    <row r="191" spans="1:25" x14ac:dyDescent="0.3">
      <c r="A191" s="28" t="s">
        <v>683</v>
      </c>
      <c r="B191" s="23">
        <f>INDEX(District!K:K,MATCH($A191&amp;$A$188,District!$J:$J,0))</f>
        <v>5.7142857142857099E-2</v>
      </c>
      <c r="C191" s="23">
        <f>INDEX(District!L:L,MATCH($A191&amp;$A$188,District!$J:$J,0))</f>
        <v>0.19047619047618999</v>
      </c>
      <c r="D191" s="23">
        <f>INDEX(District!M:M,MATCH($A191&amp;$A$188,District!$J:$J,0))</f>
        <v>0.25</v>
      </c>
      <c r="E191" s="23">
        <f>INDEX(District!N:N,MATCH($A191&amp;$A$188,District!$J:$J,0))</f>
        <v>0.22413793103448301</v>
      </c>
      <c r="F191" s="23">
        <f>INDEX(District!O:O,MATCH($A191&amp;$A$188,District!$J:$J,0))</f>
        <v>0.19642857142857101</v>
      </c>
      <c r="G191" s="23">
        <f>INDEX(District!P:P,MATCH($A191&amp;$A$188,District!$J:$J,0))</f>
        <v>0.53284671532846695</v>
      </c>
      <c r="H191" s="23">
        <f>INDEX(District!Q:Q,MATCH($A191&amp;$A$188,District!$J:$J,0))</f>
        <v>0.32530120481927699</v>
      </c>
      <c r="I191" s="23">
        <f>INDEX(District!R:R,MATCH($A191&amp;$A$188,District!$J:$J,0))</f>
        <v>0.27777777777777801</v>
      </c>
      <c r="J191" s="23">
        <f>INDEX(District!S:S,MATCH($A191&amp;$A$188,District!$J:$J,0))</f>
        <v>0.11363636363636399</v>
      </c>
      <c r="K191" s="23">
        <f>INDEX(District!T:T,MATCH($A191&amp;$A$188,District!$J:$J,0))</f>
        <v>0.105263157894737</v>
      </c>
      <c r="L191" s="23">
        <f>INDEX(District!U:U,MATCH($A191&amp;$A$188,District!$J:$J,0))</f>
        <v>0.407407407407407</v>
      </c>
      <c r="M191" s="23">
        <f>INDEX(District!V:V,MATCH($A191&amp;$A$188,District!$J:$J,0))</f>
        <v>6.8493150684931503E-2</v>
      </c>
      <c r="N191" s="23">
        <f>INDEX(District!W:W,MATCH($A191&amp;$A$188,District!$J:$J,0))</f>
        <v>0.118181818181818</v>
      </c>
      <c r="O191" s="23">
        <f>INDEX(District!X:X,MATCH($A191&amp;$A$188,District!$J:$J,0))</f>
        <v>0.52564102564102599</v>
      </c>
      <c r="P191" s="23">
        <f>INDEX(District!Y:Y,MATCH($A191&amp;$A$188,District!$J:$J,0))</f>
        <v>0.1</v>
      </c>
      <c r="Q191" s="23">
        <f>INDEX(District!Z:Z,MATCH($A191&amp;$A$188,District!$J:$J,0))</f>
        <v>0.27142857142857102</v>
      </c>
      <c r="R191" s="23">
        <f>INDEX(District!AA:AA,MATCH($A191&amp;$A$188,District!$J:$J,0))</f>
        <v>0.25</v>
      </c>
      <c r="S191" s="23">
        <f>INDEX(District!AB:AB,MATCH($A191&amp;$A$188,District!$J:$J,0))</f>
        <v>0.240740740740741</v>
      </c>
      <c r="T191" s="23">
        <f>INDEX(District!AC:AC,MATCH($A191&amp;$A$188,District!$J:$J,0))</f>
        <v>0.25714285714285701</v>
      </c>
      <c r="U191" s="23">
        <f>INDEX(District!AD:AD,MATCH($A191&amp;$A$188,District!$J:$J,0))</f>
        <v>0.17441860465116299</v>
      </c>
      <c r="V191" s="23">
        <f>INDEX(District!AE:AE,MATCH($A191&amp;$A$188,District!$J:$J,0))</f>
        <v>0.20512820512820501</v>
      </c>
      <c r="W191" s="23">
        <f>INDEX(District!AF:AF,MATCH($A191&amp;$A$188,District!$J:$J,0))</f>
        <v>0.25862068965517199</v>
      </c>
      <c r="X191" s="23">
        <f>INDEX(District!AG:AG,MATCH($A191&amp;$A$188,District!$J:$J,0))</f>
        <v>0.31481481481481499</v>
      </c>
      <c r="Y191" s="23">
        <f>INDEX(District!AH:AH,MATCH($A191&amp;$A$188,District!$J:$J,0))</f>
        <v>0.18269230769230799</v>
      </c>
    </row>
    <row r="192" spans="1:25" x14ac:dyDescent="0.3">
      <c r="A192" s="28" t="s">
        <v>684</v>
      </c>
      <c r="B192" s="23">
        <f>INDEX(District!K:K,MATCH($A192&amp;$A$188,District!$J:$J,0))</f>
        <v>0.91428571428571404</v>
      </c>
      <c r="C192" s="23">
        <f>INDEX(District!L:L,MATCH($A192&amp;$A$188,District!$J:$J,0))</f>
        <v>0.66666666666666696</v>
      </c>
      <c r="D192" s="23">
        <f>INDEX(District!M:M,MATCH($A192&amp;$A$188,District!$J:$J,0))</f>
        <v>0.625</v>
      </c>
      <c r="E192" s="23">
        <f>INDEX(District!N:N,MATCH($A192&amp;$A$188,District!$J:$J,0))</f>
        <v>0.55172413793103403</v>
      </c>
      <c r="F192" s="23">
        <f>INDEX(District!O:O,MATCH($A192&amp;$A$188,District!$J:$J,0))</f>
        <v>0.76785714285714302</v>
      </c>
      <c r="G192" s="23">
        <f>INDEX(District!P:P,MATCH($A192&amp;$A$188,District!$J:$J,0))</f>
        <v>0.31386861313868603</v>
      </c>
      <c r="H192" s="23">
        <f>INDEX(District!Q:Q,MATCH($A192&amp;$A$188,District!$J:$J,0))</f>
        <v>0.57831325301204795</v>
      </c>
      <c r="I192" s="23">
        <f>INDEX(District!R:R,MATCH($A192&amp;$A$188,District!$J:$J,0))</f>
        <v>0.68055555555555503</v>
      </c>
      <c r="J192" s="23">
        <f>INDEX(District!S:S,MATCH($A192&amp;$A$188,District!$J:$J,0))</f>
        <v>0.86363636363636398</v>
      </c>
      <c r="K192" s="23">
        <f>INDEX(District!T:T,MATCH($A192&amp;$A$188,District!$J:$J,0))</f>
        <v>0.87368421052631595</v>
      </c>
      <c r="L192" s="23">
        <f>INDEX(District!U:U,MATCH($A192&amp;$A$188,District!$J:$J,0))</f>
        <v>0.5</v>
      </c>
      <c r="M192" s="23">
        <f>INDEX(District!V:V,MATCH($A192&amp;$A$188,District!$J:$J,0))</f>
        <v>0.931506849315069</v>
      </c>
      <c r="N192" s="23">
        <f>INDEX(District!W:W,MATCH($A192&amp;$A$188,District!$J:$J,0))</f>
        <v>0.763636363636364</v>
      </c>
      <c r="O192" s="23">
        <f>INDEX(District!X:X,MATCH($A192&amp;$A$188,District!$J:$J,0))</f>
        <v>0.44871794871794901</v>
      </c>
      <c r="P192" s="23">
        <f>INDEX(District!Y:Y,MATCH($A192&amp;$A$188,District!$J:$J,0))</f>
        <v>0.8</v>
      </c>
      <c r="Q192" s="23">
        <f>INDEX(District!Z:Z,MATCH($A192&amp;$A$188,District!$J:$J,0))</f>
        <v>0.67142857142857104</v>
      </c>
      <c r="R192" s="23">
        <f>INDEX(District!AA:AA,MATCH($A192&amp;$A$188,District!$J:$J,0))</f>
        <v>0.69444444444444398</v>
      </c>
      <c r="S192" s="23">
        <f>INDEX(District!AB:AB,MATCH($A192&amp;$A$188,District!$J:$J,0))</f>
        <v>0.68518518518518501</v>
      </c>
      <c r="T192" s="23">
        <f>INDEX(District!AC:AC,MATCH($A192&amp;$A$188,District!$J:$J,0))</f>
        <v>0.6</v>
      </c>
      <c r="U192" s="23">
        <f>INDEX(District!AD:AD,MATCH($A192&amp;$A$188,District!$J:$J,0))</f>
        <v>0.73255813953488402</v>
      </c>
      <c r="V192" s="23">
        <f>INDEX(District!AE:AE,MATCH($A192&amp;$A$188,District!$J:$J,0))</f>
        <v>0.658119658119658</v>
      </c>
      <c r="W192" s="23">
        <f>INDEX(District!AF:AF,MATCH($A192&amp;$A$188,District!$J:$J,0))</f>
        <v>0.62068965517241403</v>
      </c>
      <c r="X192" s="23">
        <f>INDEX(District!AG:AG,MATCH($A192&amp;$A$188,District!$J:$J,0))</f>
        <v>0.5</v>
      </c>
      <c r="Y192" s="23">
        <f>INDEX(District!AH:AH,MATCH($A192&amp;$A$188,District!$J:$J,0))</f>
        <v>0.75</v>
      </c>
    </row>
    <row r="193" spans="1:25" x14ac:dyDescent="0.3">
      <c r="A193" s="28" t="s">
        <v>685</v>
      </c>
      <c r="B193" s="23">
        <f>INDEX(District!K:K,MATCH($A193&amp;$A$188,District!$J:$J,0))</f>
        <v>2.8571428571428598E-2</v>
      </c>
      <c r="C193" s="23">
        <f>INDEX(District!L:L,MATCH($A193&amp;$A$188,District!$J:$J,0))</f>
        <v>0.14285714285714299</v>
      </c>
      <c r="D193" s="23">
        <f>INDEX(District!M:M,MATCH($A193&amp;$A$188,District!$J:$J,0))</f>
        <v>0.125</v>
      </c>
      <c r="E193" s="23">
        <f>INDEX(District!N:N,MATCH($A193&amp;$A$188,District!$J:$J,0))</f>
        <v>0.22413793103448301</v>
      </c>
      <c r="F193" s="23">
        <f>INDEX(District!O:O,MATCH($A193&amp;$A$188,District!$J:$J,0))</f>
        <v>3.5714285714285698E-2</v>
      </c>
      <c r="G193" s="23">
        <f>INDEX(District!P:P,MATCH($A193&amp;$A$188,District!$J:$J,0))</f>
        <v>0.153284671532847</v>
      </c>
      <c r="H193" s="23">
        <f>INDEX(District!Q:Q,MATCH($A193&amp;$A$188,District!$J:$J,0))</f>
        <v>9.6385542168674704E-2</v>
      </c>
      <c r="I193" s="23">
        <f>INDEX(District!R:R,MATCH($A193&amp;$A$188,District!$J:$J,0))</f>
        <v>4.1666666666666699E-2</v>
      </c>
      <c r="J193" s="23">
        <f>INDEX(District!S:S,MATCH($A193&amp;$A$188,District!$J:$J,0))</f>
        <v>2.27272727272727E-2</v>
      </c>
      <c r="K193" s="23">
        <f>INDEX(District!T:T,MATCH($A193&amp;$A$188,District!$J:$J,0))</f>
        <v>2.1052631578947399E-2</v>
      </c>
      <c r="L193" s="23">
        <f>INDEX(District!U:U,MATCH($A193&amp;$A$188,District!$J:$J,0))</f>
        <v>9.2592592592592601E-2</v>
      </c>
      <c r="M193" s="23">
        <f>INDEX(District!V:V,MATCH($A193&amp;$A$188,District!$J:$J,0))</f>
        <v>0</v>
      </c>
      <c r="N193" s="23">
        <f>INDEX(District!W:W,MATCH($A193&amp;$A$188,District!$J:$J,0))</f>
        <v>0.118181818181818</v>
      </c>
      <c r="O193" s="23">
        <f>INDEX(District!X:X,MATCH($A193&amp;$A$188,District!$J:$J,0))</f>
        <v>2.5641025641025599E-2</v>
      </c>
      <c r="P193" s="23">
        <f>INDEX(District!Y:Y,MATCH($A193&amp;$A$188,District!$J:$J,0))</f>
        <v>0.1</v>
      </c>
      <c r="Q193" s="23">
        <f>INDEX(District!Z:Z,MATCH($A193&amp;$A$188,District!$J:$J,0))</f>
        <v>5.7142857142857099E-2</v>
      </c>
      <c r="R193" s="23">
        <f>INDEX(District!AA:AA,MATCH($A193&amp;$A$188,District!$J:$J,0))</f>
        <v>5.5555555555555601E-2</v>
      </c>
      <c r="S193" s="23">
        <f>INDEX(District!AB:AB,MATCH($A193&amp;$A$188,District!$J:$J,0))</f>
        <v>7.4074074074074098E-2</v>
      </c>
      <c r="T193" s="23">
        <f>INDEX(District!AC:AC,MATCH($A193&amp;$A$188,District!$J:$J,0))</f>
        <v>0.14285714285714299</v>
      </c>
      <c r="U193" s="23">
        <f>INDEX(District!AD:AD,MATCH($A193&amp;$A$188,District!$J:$J,0))</f>
        <v>9.3023255813953501E-2</v>
      </c>
      <c r="V193" s="23">
        <f>INDEX(District!AE:AE,MATCH($A193&amp;$A$188,District!$J:$J,0))</f>
        <v>0.13675213675213699</v>
      </c>
      <c r="W193" s="23">
        <f>INDEX(District!AF:AF,MATCH($A193&amp;$A$188,District!$J:$J,0))</f>
        <v>0.12068965517241401</v>
      </c>
      <c r="X193" s="23">
        <f>INDEX(District!AG:AG,MATCH($A193&amp;$A$188,District!$J:$J,0))</f>
        <v>0.18518518518518501</v>
      </c>
      <c r="Y193" s="23">
        <f>INDEX(District!AH:AH,MATCH($A193&amp;$A$188,District!$J:$J,0))</f>
        <v>6.7307692307692304E-2</v>
      </c>
    </row>
    <row r="196" spans="1:25" x14ac:dyDescent="0.3">
      <c r="A196" s="42" t="s">
        <v>285</v>
      </c>
    </row>
    <row r="197" spans="1:25" x14ac:dyDescent="0.3">
      <c r="A197" s="71" t="s">
        <v>509</v>
      </c>
    </row>
    <row r="198" spans="1:25" x14ac:dyDescent="0.3">
      <c r="A198" s="67"/>
    </row>
    <row r="199" spans="1:25" x14ac:dyDescent="0.3">
      <c r="A199" s="67"/>
      <c r="B199" s="98" t="s">
        <v>52</v>
      </c>
      <c r="C199" s="98" t="s">
        <v>55</v>
      </c>
      <c r="D199" s="98" t="s">
        <v>56</v>
      </c>
      <c r="E199" s="98" t="s">
        <v>51</v>
      </c>
      <c r="F199" s="98" t="s">
        <v>72</v>
      </c>
      <c r="G199" s="98" t="s">
        <v>53</v>
      </c>
      <c r="H199" s="98" t="s">
        <v>57</v>
      </c>
      <c r="I199" s="98" t="s">
        <v>73</v>
      </c>
      <c r="J199" s="98" t="s">
        <v>74</v>
      </c>
      <c r="K199" s="98" t="s">
        <v>75</v>
      </c>
      <c r="L199" s="98" t="s">
        <v>76</v>
      </c>
      <c r="M199" s="98" t="s">
        <v>77</v>
      </c>
      <c r="N199" s="98" t="s">
        <v>58</v>
      </c>
      <c r="O199" s="98" t="s">
        <v>78</v>
      </c>
      <c r="P199" s="98" t="s">
        <v>61</v>
      </c>
      <c r="Q199" s="98" t="s">
        <v>79</v>
      </c>
      <c r="R199" s="98" t="s">
        <v>80</v>
      </c>
      <c r="S199" s="98" t="s">
        <v>81</v>
      </c>
      <c r="T199" s="98" t="s">
        <v>82</v>
      </c>
      <c r="U199" s="98" t="s">
        <v>83</v>
      </c>
      <c r="V199" s="98" t="s">
        <v>59</v>
      </c>
      <c r="W199" s="98" t="s">
        <v>84</v>
      </c>
      <c r="X199" s="98" t="s">
        <v>54</v>
      </c>
      <c r="Y199" s="98" t="s">
        <v>60</v>
      </c>
    </row>
    <row r="200" spans="1:25" x14ac:dyDescent="0.3">
      <c r="A200" s="28" t="s">
        <v>687</v>
      </c>
      <c r="B200" s="23">
        <f>INDEX(District!K:K,MATCH($A200&amp;$A$197,District!$J:$J,0))</f>
        <v>5.7142857142857099E-2</v>
      </c>
      <c r="C200" s="23">
        <f>INDEX(District!L:L,MATCH($A200&amp;$A$197,District!$J:$J,0))</f>
        <v>0.238095238095238</v>
      </c>
      <c r="D200" s="23">
        <f>INDEX(District!M:M,MATCH($A200&amp;$A$197,District!$J:$J,0))</f>
        <v>0.25961538461538503</v>
      </c>
      <c r="E200" s="23">
        <f>INDEX(District!N:N,MATCH($A200&amp;$A$197,District!$J:$J,0))</f>
        <v>0.24137931034482801</v>
      </c>
      <c r="F200" s="23">
        <f>INDEX(District!O:O,MATCH($A200&amp;$A$197,District!$J:$J,0))</f>
        <v>0.19642857142857101</v>
      </c>
      <c r="G200" s="23">
        <f>INDEX(District!P:P,MATCH($A200&amp;$A$197,District!$J:$J,0))</f>
        <v>0.56934306569343096</v>
      </c>
      <c r="H200" s="23">
        <f>INDEX(District!Q:Q,MATCH($A200&amp;$A$197,District!$J:$J,0))</f>
        <v>0.25301204819277101</v>
      </c>
      <c r="I200" s="23">
        <f>INDEX(District!R:R,MATCH($A200&amp;$A$197,District!$J:$J,0))</f>
        <v>0.29166666666666702</v>
      </c>
      <c r="J200" s="23">
        <f>INDEX(District!S:S,MATCH($A200&amp;$A$197,District!$J:$J,0))</f>
        <v>0.11363636363636399</v>
      </c>
      <c r="K200" s="23">
        <f>INDEX(District!T:T,MATCH($A200&amp;$A$197,District!$J:$J,0))</f>
        <v>0.105263157894737</v>
      </c>
      <c r="L200" s="23">
        <f>INDEX(District!U:U,MATCH($A200&amp;$A$197,District!$J:$J,0))</f>
        <v>0.35185185185185203</v>
      </c>
      <c r="M200" s="23">
        <f>INDEX(District!V:V,MATCH($A200&amp;$A$197,District!$J:$J,0))</f>
        <v>8.2191780821917804E-2</v>
      </c>
      <c r="N200" s="23">
        <f>INDEX(District!W:W,MATCH($A200&amp;$A$197,District!$J:$J,0))</f>
        <v>0.118181818181818</v>
      </c>
      <c r="O200" s="23">
        <f>INDEX(District!X:X,MATCH($A200&amp;$A$197,District!$J:$J,0))</f>
        <v>0.46153846153846201</v>
      </c>
      <c r="P200" s="23">
        <f>INDEX(District!Y:Y,MATCH($A200&amp;$A$197,District!$J:$J,0))</f>
        <v>0.14000000000000001</v>
      </c>
      <c r="Q200" s="23">
        <f>INDEX(District!Z:Z,MATCH($A200&amp;$A$197,District!$J:$J,0))</f>
        <v>0.24285714285714299</v>
      </c>
      <c r="R200" s="23">
        <f>INDEX(District!AA:AA,MATCH($A200&amp;$A$197,District!$J:$J,0))</f>
        <v>0.33333333333333298</v>
      </c>
      <c r="S200" s="23">
        <f>INDEX(District!AB:AB,MATCH($A200&amp;$A$197,District!$J:$J,0))</f>
        <v>0.27777777777777801</v>
      </c>
      <c r="T200" s="23">
        <f>INDEX(District!AC:AC,MATCH($A200&amp;$A$197,District!$J:$J,0))</f>
        <v>0.27619047619047599</v>
      </c>
      <c r="U200" s="23">
        <f>INDEX(District!AD:AD,MATCH($A200&amp;$A$197,District!$J:$J,0))</f>
        <v>0.24418604651162801</v>
      </c>
      <c r="V200" s="23">
        <f>INDEX(District!AE:AE,MATCH($A200&amp;$A$197,District!$J:$J,0))</f>
        <v>0.213675213675214</v>
      </c>
      <c r="W200" s="23">
        <f>INDEX(District!AF:AF,MATCH($A200&amp;$A$197,District!$J:$J,0))</f>
        <v>0.22413793103448301</v>
      </c>
      <c r="X200" s="23">
        <f>INDEX(District!AG:AG,MATCH($A200&amp;$A$197,District!$J:$J,0))</f>
        <v>0.296296296296296</v>
      </c>
      <c r="Y200" s="23">
        <f>INDEX(District!AH:AH,MATCH($A200&amp;$A$197,District!$J:$J,0))</f>
        <v>0.16346153846153799</v>
      </c>
    </row>
    <row r="201" spans="1:25" x14ac:dyDescent="0.3">
      <c r="A201" s="28" t="s">
        <v>688</v>
      </c>
      <c r="B201" s="23">
        <f>INDEX(District!K:K,MATCH($A201&amp;$A$197,District!$J:$J,0))</f>
        <v>0.91428571428571404</v>
      </c>
      <c r="C201" s="23">
        <f>INDEX(District!L:L,MATCH($A201&amp;$A$197,District!$J:$J,0))</f>
        <v>0.69047619047619002</v>
      </c>
      <c r="D201" s="23">
        <f>INDEX(District!M:M,MATCH($A201&amp;$A$197,District!$J:$J,0))</f>
        <v>0.63461538461538503</v>
      </c>
      <c r="E201" s="23">
        <f>INDEX(District!N:N,MATCH($A201&amp;$A$197,District!$J:$J,0))</f>
        <v>0.55172413793103403</v>
      </c>
      <c r="F201" s="23">
        <f>INDEX(District!O:O,MATCH($A201&amp;$A$197,District!$J:$J,0))</f>
        <v>0.75892857142857095</v>
      </c>
      <c r="G201" s="23">
        <f>INDEX(District!P:P,MATCH($A201&amp;$A$197,District!$J:$J,0))</f>
        <v>0.29927007299270098</v>
      </c>
      <c r="H201" s="23">
        <f>INDEX(District!Q:Q,MATCH($A201&amp;$A$197,District!$J:$J,0))</f>
        <v>0.530120481927711</v>
      </c>
      <c r="I201" s="23">
        <f>INDEX(District!R:R,MATCH($A201&amp;$A$197,District!$J:$J,0))</f>
        <v>0.68055555555555503</v>
      </c>
      <c r="J201" s="23">
        <f>INDEX(District!S:S,MATCH($A201&amp;$A$197,District!$J:$J,0))</f>
        <v>0.84090909090909105</v>
      </c>
      <c r="K201" s="23">
        <f>INDEX(District!T:T,MATCH($A201&amp;$A$197,District!$J:$J,0))</f>
        <v>0.78947368421052599</v>
      </c>
      <c r="L201" s="23">
        <f>INDEX(District!U:U,MATCH($A201&amp;$A$197,District!$J:$J,0))</f>
        <v>0.53703703703703698</v>
      </c>
      <c r="M201" s="23">
        <f>INDEX(District!V:V,MATCH($A201&amp;$A$197,District!$J:$J,0))</f>
        <v>0.90410958904109595</v>
      </c>
      <c r="N201" s="23">
        <f>INDEX(District!W:W,MATCH($A201&amp;$A$197,District!$J:$J,0))</f>
        <v>0.74545454545454504</v>
      </c>
      <c r="O201" s="23">
        <f>INDEX(District!X:X,MATCH($A201&amp;$A$197,District!$J:$J,0))</f>
        <v>0.43589743589743601</v>
      </c>
      <c r="P201" s="23">
        <f>INDEX(District!Y:Y,MATCH($A201&amp;$A$197,District!$J:$J,0))</f>
        <v>0.72</v>
      </c>
      <c r="Q201" s="23">
        <f>INDEX(District!Z:Z,MATCH($A201&amp;$A$197,District!$J:$J,0))</f>
        <v>0.71428571428571397</v>
      </c>
      <c r="R201" s="23">
        <f>INDEX(District!AA:AA,MATCH($A201&amp;$A$197,District!$J:$J,0))</f>
        <v>0.63888888888888895</v>
      </c>
      <c r="S201" s="23">
        <f>INDEX(District!AB:AB,MATCH($A201&amp;$A$197,District!$J:$J,0))</f>
        <v>0.68518518518518501</v>
      </c>
      <c r="T201" s="23">
        <f>INDEX(District!AC:AC,MATCH($A201&amp;$A$197,District!$J:$J,0))</f>
        <v>0.628571428571429</v>
      </c>
      <c r="U201" s="23">
        <f>INDEX(District!AD:AD,MATCH($A201&amp;$A$197,District!$J:$J,0))</f>
        <v>0.67441860465116299</v>
      </c>
      <c r="V201" s="23">
        <f>INDEX(District!AE:AE,MATCH($A201&amp;$A$197,District!$J:$J,0))</f>
        <v>0.63247863247863201</v>
      </c>
      <c r="W201" s="23">
        <f>INDEX(District!AF:AF,MATCH($A201&amp;$A$197,District!$J:$J,0))</f>
        <v>0.62068965517241403</v>
      </c>
      <c r="X201" s="23">
        <f>INDEX(District!AG:AG,MATCH($A201&amp;$A$197,District!$J:$J,0))</f>
        <v>0.5</v>
      </c>
      <c r="Y201" s="23">
        <f>INDEX(District!AH:AH,MATCH($A201&amp;$A$197,District!$J:$J,0))</f>
        <v>0.78846153846153899</v>
      </c>
    </row>
    <row r="202" spans="1:25" x14ac:dyDescent="0.3">
      <c r="A202" s="28" t="s">
        <v>689</v>
      </c>
      <c r="B202" s="23">
        <f>INDEX(District!K:K,MATCH($A202&amp;$A$197,District!$J:$J,0))</f>
        <v>2.8571428571428598E-2</v>
      </c>
      <c r="C202" s="23">
        <f>INDEX(District!L:L,MATCH($A202&amp;$A$197,District!$J:$J,0))</f>
        <v>7.1428571428571397E-2</v>
      </c>
      <c r="D202" s="23">
        <f>INDEX(District!M:M,MATCH($A202&amp;$A$197,District!$J:$J,0))</f>
        <v>0.105769230769231</v>
      </c>
      <c r="E202" s="23">
        <f>INDEX(District!N:N,MATCH($A202&amp;$A$197,District!$J:$J,0))</f>
        <v>0.20689655172413801</v>
      </c>
      <c r="F202" s="23">
        <f>INDEX(District!O:O,MATCH($A202&amp;$A$197,District!$J:$J,0))</f>
        <v>4.4642857142857102E-2</v>
      </c>
      <c r="G202" s="23">
        <f>INDEX(District!P:P,MATCH($A202&amp;$A$197,District!$J:$J,0))</f>
        <v>0.13138686131386901</v>
      </c>
      <c r="H202" s="23">
        <f>INDEX(District!Q:Q,MATCH($A202&amp;$A$197,District!$J:$J,0))</f>
        <v>0.21686746987951799</v>
      </c>
      <c r="I202" s="23">
        <f>INDEX(District!R:R,MATCH($A202&amp;$A$197,District!$J:$J,0))</f>
        <v>2.7777777777777801E-2</v>
      </c>
      <c r="J202" s="23">
        <f>INDEX(District!S:S,MATCH($A202&amp;$A$197,District!$J:$J,0))</f>
        <v>4.5454545454545497E-2</v>
      </c>
      <c r="K202" s="23">
        <f>INDEX(District!T:T,MATCH($A202&amp;$A$197,District!$J:$J,0))</f>
        <v>0.105263157894737</v>
      </c>
      <c r="L202" s="23">
        <f>INDEX(District!U:U,MATCH($A202&amp;$A$197,District!$J:$J,0))</f>
        <v>0.11111111111111099</v>
      </c>
      <c r="M202" s="23">
        <f>INDEX(District!V:V,MATCH($A202&amp;$A$197,District!$J:$J,0))</f>
        <v>1.3698630136986301E-2</v>
      </c>
      <c r="N202" s="23">
        <f>INDEX(District!W:W,MATCH($A202&amp;$A$197,District!$J:$J,0))</f>
        <v>0.13636363636363599</v>
      </c>
      <c r="O202" s="23">
        <f>INDEX(District!X:X,MATCH($A202&amp;$A$197,District!$J:$J,0))</f>
        <v>0.102564102564103</v>
      </c>
      <c r="P202" s="23">
        <f>INDEX(District!Y:Y,MATCH($A202&amp;$A$197,District!$J:$J,0))</f>
        <v>0.14000000000000001</v>
      </c>
      <c r="Q202" s="23">
        <f>INDEX(District!Z:Z,MATCH($A202&amp;$A$197,District!$J:$J,0))</f>
        <v>4.2857142857142899E-2</v>
      </c>
      <c r="R202" s="23">
        <f>INDEX(District!AA:AA,MATCH($A202&amp;$A$197,District!$J:$J,0))</f>
        <v>2.7777777777777801E-2</v>
      </c>
      <c r="S202" s="23">
        <f>INDEX(District!AB:AB,MATCH($A202&amp;$A$197,District!$J:$J,0))</f>
        <v>3.7037037037037E-2</v>
      </c>
      <c r="T202" s="23">
        <f>INDEX(District!AC:AC,MATCH($A202&amp;$A$197,District!$J:$J,0))</f>
        <v>9.5238095238095205E-2</v>
      </c>
      <c r="U202" s="23">
        <f>INDEX(District!AD:AD,MATCH($A202&amp;$A$197,District!$J:$J,0))</f>
        <v>8.1395348837209294E-2</v>
      </c>
      <c r="V202" s="23">
        <f>INDEX(District!AE:AE,MATCH($A202&amp;$A$197,District!$J:$J,0))</f>
        <v>0.15384615384615399</v>
      </c>
      <c r="W202" s="23">
        <f>INDEX(District!AF:AF,MATCH($A202&amp;$A$197,District!$J:$J,0))</f>
        <v>0.15517241379310301</v>
      </c>
      <c r="X202" s="23">
        <f>INDEX(District!AG:AG,MATCH($A202&amp;$A$197,District!$J:$J,0))</f>
        <v>0.203703703703704</v>
      </c>
      <c r="Y202" s="23">
        <f>INDEX(District!AH:AH,MATCH($A202&amp;$A$197,District!$J:$J,0))</f>
        <v>4.80769230769231E-2</v>
      </c>
    </row>
    <row r="205" spans="1:25" x14ac:dyDescent="0.3">
      <c r="A205" s="42" t="s">
        <v>286</v>
      </c>
    </row>
    <row r="206" spans="1:25" x14ac:dyDescent="0.3">
      <c r="A206" s="71" t="s">
        <v>13</v>
      </c>
    </row>
    <row r="207" spans="1:25" x14ac:dyDescent="0.3">
      <c r="A207" s="67"/>
    </row>
    <row r="208" spans="1:25" x14ac:dyDescent="0.3">
      <c r="A208" s="67"/>
      <c r="B208" s="98" t="s">
        <v>52</v>
      </c>
      <c r="C208" s="98" t="s">
        <v>55</v>
      </c>
      <c r="D208" s="98" t="s">
        <v>56</v>
      </c>
      <c r="E208" s="98" t="s">
        <v>51</v>
      </c>
      <c r="F208" s="98" t="s">
        <v>72</v>
      </c>
      <c r="G208" s="98" t="s">
        <v>53</v>
      </c>
      <c r="H208" s="98" t="s">
        <v>57</v>
      </c>
      <c r="I208" s="98" t="s">
        <v>73</v>
      </c>
      <c r="J208" s="98" t="s">
        <v>74</v>
      </c>
      <c r="K208" s="98" t="s">
        <v>75</v>
      </c>
      <c r="L208" s="98" t="s">
        <v>76</v>
      </c>
      <c r="M208" s="98" t="s">
        <v>77</v>
      </c>
      <c r="N208" s="98" t="s">
        <v>58</v>
      </c>
      <c r="O208" s="98" t="s">
        <v>78</v>
      </c>
      <c r="P208" s="98" t="s">
        <v>61</v>
      </c>
      <c r="Q208" s="98" t="s">
        <v>79</v>
      </c>
      <c r="R208" s="98" t="s">
        <v>80</v>
      </c>
      <c r="S208" s="98" t="s">
        <v>81</v>
      </c>
      <c r="T208" s="98" t="s">
        <v>82</v>
      </c>
      <c r="U208" s="98" t="s">
        <v>83</v>
      </c>
      <c r="V208" s="98" t="s">
        <v>59</v>
      </c>
      <c r="W208" s="98" t="s">
        <v>84</v>
      </c>
      <c r="X208" s="98" t="s">
        <v>54</v>
      </c>
      <c r="Y208" s="98" t="s">
        <v>60</v>
      </c>
    </row>
    <row r="209" spans="1:25" x14ac:dyDescent="0.3">
      <c r="A209" s="28" t="s">
        <v>289</v>
      </c>
      <c r="B209" s="23">
        <f>INDEX(District!K:K,MATCH($A209&amp;$A$188,District!$J:$J,0))</f>
        <v>5.7142857142857099E-2</v>
      </c>
      <c r="C209" s="23">
        <f>INDEX(District!L:L,MATCH($A209&amp;$A$188,District!$J:$J,0))</f>
        <v>0.214285714285714</v>
      </c>
      <c r="D209" s="23">
        <f>INDEX(District!M:M,MATCH($A209&amp;$A$188,District!$J:$J,0))</f>
        <v>0.28846153846153799</v>
      </c>
      <c r="E209" s="23">
        <f>INDEX(District!N:N,MATCH($A209&amp;$A$188,District!$J:$J,0))</f>
        <v>0.25862068965517199</v>
      </c>
      <c r="F209" s="23">
        <f>INDEX(District!O:O,MATCH($A209&amp;$A$188,District!$J:$J,0))</f>
        <v>0.19642857142857101</v>
      </c>
      <c r="G209" s="23">
        <f>INDEX(District!P:P,MATCH($A209&amp;$A$188,District!$J:$J,0))</f>
        <v>0.64233576642335799</v>
      </c>
      <c r="H209" s="23">
        <f>INDEX(District!Q:Q,MATCH($A209&amp;$A$188,District!$J:$J,0))</f>
        <v>0.34939759036144602</v>
      </c>
      <c r="I209" s="23">
        <f>INDEX(District!R:R,MATCH($A209&amp;$A$188,District!$J:$J,0))</f>
        <v>0.27777777777777801</v>
      </c>
      <c r="J209" s="23">
        <f>INDEX(District!S:S,MATCH($A209&amp;$A$188,District!$J:$J,0))</f>
        <v>0.11363636363636399</v>
      </c>
      <c r="K209" s="23">
        <f>INDEX(District!T:T,MATCH($A209&amp;$A$188,District!$J:$J,0))</f>
        <v>0.115789473684211</v>
      </c>
      <c r="L209" s="23">
        <f>INDEX(District!U:U,MATCH($A209&amp;$A$188,District!$J:$J,0))</f>
        <v>0.27777777777777801</v>
      </c>
      <c r="M209" s="23">
        <f>INDEX(District!V:V,MATCH($A209&amp;$A$188,District!$J:$J,0))</f>
        <v>8.2191780821917804E-2</v>
      </c>
      <c r="N209" s="23">
        <f>INDEX(District!W:W,MATCH($A209&amp;$A$188,District!$J:$J,0))</f>
        <v>0.15454545454545501</v>
      </c>
      <c r="O209" s="23">
        <f>INDEX(District!X:X,MATCH($A209&amp;$A$188,District!$J:$J,0))</f>
        <v>0.53846153846153799</v>
      </c>
      <c r="P209" s="23">
        <f>INDEX(District!Y:Y,MATCH($A209&amp;$A$188,District!$J:$J,0))</f>
        <v>0.26</v>
      </c>
      <c r="Q209" s="23">
        <f>INDEX(District!Z:Z,MATCH($A209&amp;$A$188,District!$J:$J,0))</f>
        <v>0.27142857142857102</v>
      </c>
      <c r="R209" s="23">
        <f>INDEX(District!AA:AA,MATCH($A209&amp;$A$188,District!$J:$J,0))</f>
        <v>0.33333333333333298</v>
      </c>
      <c r="S209" s="23">
        <f>INDEX(District!AB:AB,MATCH($A209&amp;$A$188,District!$J:$J,0))</f>
        <v>0.27777777777777801</v>
      </c>
      <c r="T209" s="23">
        <f>INDEX(District!AC:AC,MATCH($A209&amp;$A$188,District!$J:$J,0))</f>
        <v>0.29523809523809502</v>
      </c>
      <c r="U209" s="23">
        <f>INDEX(District!AD:AD,MATCH($A209&amp;$A$188,District!$J:$J,0))</f>
        <v>0.26744186046511598</v>
      </c>
      <c r="V209" s="23">
        <f>INDEX(District!AE:AE,MATCH($A209&amp;$A$188,District!$J:$J,0))</f>
        <v>0.230769230769231</v>
      </c>
      <c r="W209" s="23">
        <f>INDEX(District!AF:AF,MATCH($A209&amp;$A$188,District!$J:$J,0))</f>
        <v>0.27586206896551702</v>
      </c>
      <c r="X209" s="23">
        <f>INDEX(District!AG:AG,MATCH($A209&amp;$A$188,District!$J:$J,0))</f>
        <v>0.35185185185185203</v>
      </c>
      <c r="Y209" s="23">
        <f>INDEX(District!AH:AH,MATCH($A209&amp;$A$188,District!$J:$J,0))</f>
        <v>0.19230769230769201</v>
      </c>
    </row>
    <row r="210" spans="1:25" x14ac:dyDescent="0.3">
      <c r="A210" s="28" t="s">
        <v>288</v>
      </c>
      <c r="B210" s="23">
        <f>INDEX(District!K:K,MATCH($A210&amp;$A$188,District!$J:$J,0))</f>
        <v>0.88571428571428601</v>
      </c>
      <c r="C210" s="23">
        <f>INDEX(District!L:L,MATCH($A210&amp;$A$188,District!$J:$J,0))</f>
        <v>0.73809523809523803</v>
      </c>
      <c r="D210" s="23">
        <f>INDEX(District!M:M,MATCH($A210&amp;$A$188,District!$J:$J,0))</f>
        <v>0.625</v>
      </c>
      <c r="E210" s="23">
        <f>INDEX(District!N:N,MATCH($A210&amp;$A$188,District!$J:$J,0))</f>
        <v>0.55172413793103403</v>
      </c>
      <c r="F210" s="23">
        <f>INDEX(District!O:O,MATCH($A210&amp;$A$188,District!$J:$J,0))</f>
        <v>0.72321428571428603</v>
      </c>
      <c r="G210" s="23">
        <f>INDEX(District!P:P,MATCH($A210&amp;$A$188,District!$J:$J,0))</f>
        <v>0.27007299270072999</v>
      </c>
      <c r="H210" s="23">
        <f>INDEX(District!Q:Q,MATCH($A210&amp;$A$188,District!$J:$J,0))</f>
        <v>0.56626506024096401</v>
      </c>
      <c r="I210" s="23">
        <f>INDEX(District!R:R,MATCH($A210&amp;$A$188,District!$J:$J,0))</f>
        <v>0.58333333333333304</v>
      </c>
      <c r="J210" s="23">
        <f>INDEX(District!S:S,MATCH($A210&amp;$A$188,District!$J:$J,0))</f>
        <v>0.86363636363636398</v>
      </c>
      <c r="K210" s="23">
        <f>INDEX(District!T:T,MATCH($A210&amp;$A$188,District!$J:$J,0))</f>
        <v>0.85263157894736796</v>
      </c>
      <c r="L210" s="23">
        <f>INDEX(District!U:U,MATCH($A210&amp;$A$188,District!$J:$J,0))</f>
        <v>0.51851851851851904</v>
      </c>
      <c r="M210" s="23">
        <f>INDEX(District!V:V,MATCH($A210&amp;$A$188,District!$J:$J,0))</f>
        <v>0.67123287671232901</v>
      </c>
      <c r="N210" s="23">
        <f>INDEX(District!W:W,MATCH($A210&amp;$A$188,District!$J:$J,0))</f>
        <v>0.736363636363636</v>
      </c>
      <c r="O210" s="23">
        <f>INDEX(District!X:X,MATCH($A210&amp;$A$188,District!$J:$J,0))</f>
        <v>0.41025641025641002</v>
      </c>
      <c r="P210" s="23">
        <f>INDEX(District!Y:Y,MATCH($A210&amp;$A$188,District!$J:$J,0))</f>
        <v>0.7</v>
      </c>
      <c r="Q210" s="23">
        <f>INDEX(District!Z:Z,MATCH($A210&amp;$A$188,District!$J:$J,0))</f>
        <v>0.68571428571428605</v>
      </c>
      <c r="R210" s="23">
        <f>INDEX(District!AA:AA,MATCH($A210&amp;$A$188,District!$J:$J,0))</f>
        <v>0.63888888888888895</v>
      </c>
      <c r="S210" s="23">
        <f>INDEX(District!AB:AB,MATCH($A210&amp;$A$188,District!$J:$J,0))</f>
        <v>0.66666666666666696</v>
      </c>
      <c r="T210" s="23">
        <f>INDEX(District!AC:AC,MATCH($A210&amp;$A$188,District!$J:$J,0))</f>
        <v>0.580952380952381</v>
      </c>
      <c r="U210" s="23">
        <f>INDEX(District!AD:AD,MATCH($A210&amp;$A$188,District!$J:$J,0))</f>
        <v>0.69767441860465096</v>
      </c>
      <c r="V210" s="23">
        <f>INDEX(District!AE:AE,MATCH($A210&amp;$A$188,District!$J:$J,0))</f>
        <v>0.54700854700854695</v>
      </c>
      <c r="W210" s="23">
        <f>INDEX(District!AF:AF,MATCH($A210&amp;$A$188,District!$J:$J,0))</f>
        <v>0.60344827586206895</v>
      </c>
      <c r="X210" s="23">
        <f>INDEX(District!AG:AG,MATCH($A210&amp;$A$188,District!$J:$J,0))</f>
        <v>0.5</v>
      </c>
      <c r="Y210" s="23">
        <f>INDEX(District!AH:AH,MATCH($A210&amp;$A$188,District!$J:$J,0))</f>
        <v>0.75</v>
      </c>
    </row>
    <row r="211" spans="1:25" x14ac:dyDescent="0.3">
      <c r="A211" s="28" t="s">
        <v>287</v>
      </c>
      <c r="B211" s="23">
        <f>INDEX(District!K:K,MATCH($A211&amp;$A$188,District!$J:$J,0))</f>
        <v>5.7142857142857099E-2</v>
      </c>
      <c r="C211" s="23">
        <f>INDEX(District!L:L,MATCH($A211&amp;$A$188,District!$J:$J,0))</f>
        <v>4.7619047619047603E-2</v>
      </c>
      <c r="D211" s="23">
        <f>INDEX(District!M:M,MATCH($A211&amp;$A$188,District!$J:$J,0))</f>
        <v>8.6538461538461495E-2</v>
      </c>
      <c r="E211" s="23">
        <f>INDEX(District!N:N,MATCH($A211&amp;$A$188,District!$J:$J,0))</f>
        <v>0.18965517241379301</v>
      </c>
      <c r="F211" s="23">
        <f>INDEX(District!O:O,MATCH($A211&amp;$A$188,District!$J:$J,0))</f>
        <v>8.0357142857142794E-2</v>
      </c>
      <c r="G211" s="23">
        <f>INDEX(District!P:P,MATCH($A211&amp;$A$188,District!$J:$J,0))</f>
        <v>8.7591240875912399E-2</v>
      </c>
      <c r="H211" s="23">
        <f>INDEX(District!Q:Q,MATCH($A211&amp;$A$188,District!$J:$J,0))</f>
        <v>8.4337349397590397E-2</v>
      </c>
      <c r="I211" s="23">
        <f>INDEX(District!R:R,MATCH($A211&amp;$A$188,District!$J:$J,0))</f>
        <v>0.13888888888888901</v>
      </c>
      <c r="J211" s="23">
        <f>INDEX(District!S:S,MATCH($A211&amp;$A$188,District!$J:$J,0))</f>
        <v>2.27272727272727E-2</v>
      </c>
      <c r="K211" s="23">
        <f>INDEX(District!T:T,MATCH($A211&amp;$A$188,District!$J:$J,0))</f>
        <v>3.1578947368421102E-2</v>
      </c>
      <c r="L211" s="23">
        <f>INDEX(District!U:U,MATCH($A211&amp;$A$188,District!$J:$J,0))</f>
        <v>0.203703703703704</v>
      </c>
      <c r="M211" s="23">
        <f>INDEX(District!V:V,MATCH($A211&amp;$A$188,District!$J:$J,0))</f>
        <v>0.24657534246575299</v>
      </c>
      <c r="N211" s="23">
        <f>INDEX(District!W:W,MATCH($A211&amp;$A$188,District!$J:$J,0))</f>
        <v>0.109090909090909</v>
      </c>
      <c r="O211" s="23">
        <f>INDEX(District!X:X,MATCH($A211&amp;$A$188,District!$J:$J,0))</f>
        <v>5.1282051282051301E-2</v>
      </c>
      <c r="P211" s="23">
        <f>INDEX(District!Y:Y,MATCH($A211&amp;$A$188,District!$J:$J,0))</f>
        <v>0.04</v>
      </c>
      <c r="Q211" s="23">
        <f>INDEX(District!Z:Z,MATCH($A211&amp;$A$188,District!$J:$J,0))</f>
        <v>4.2857142857142899E-2</v>
      </c>
      <c r="R211" s="23">
        <f>INDEX(District!AA:AA,MATCH($A211&amp;$A$188,District!$J:$J,0))</f>
        <v>2.7777777777777801E-2</v>
      </c>
      <c r="S211" s="23">
        <f>INDEX(District!AB:AB,MATCH($A211&amp;$A$188,District!$J:$J,0))</f>
        <v>5.5555555555555601E-2</v>
      </c>
      <c r="T211" s="23">
        <f>INDEX(District!AC:AC,MATCH($A211&amp;$A$188,District!$J:$J,0))</f>
        <v>0.12380952380952399</v>
      </c>
      <c r="U211" s="23">
        <f>INDEX(District!AD:AD,MATCH($A211&amp;$A$188,District!$J:$J,0))</f>
        <v>3.4883720930232599E-2</v>
      </c>
      <c r="V211" s="23">
        <f>INDEX(District!AE:AE,MATCH($A211&amp;$A$188,District!$J:$J,0))</f>
        <v>0.22222222222222199</v>
      </c>
      <c r="W211" s="23">
        <f>INDEX(District!AF:AF,MATCH($A211&amp;$A$188,District!$J:$J,0))</f>
        <v>0.12068965517241401</v>
      </c>
      <c r="X211" s="23">
        <f>INDEX(District!AG:AG,MATCH($A211&amp;$A$188,District!$J:$J,0))</f>
        <v>0.148148148148148</v>
      </c>
      <c r="Y211" s="23">
        <f>INDEX(District!AH:AH,MATCH($A211&amp;$A$188,District!$J:$J,0))</f>
        <v>5.7692307692307702E-2</v>
      </c>
    </row>
    <row r="215" spans="1:25" x14ac:dyDescent="0.3">
      <c r="A215" s="69" t="s">
        <v>767</v>
      </c>
      <c r="B215" s="63"/>
    </row>
    <row r="216" spans="1:25" x14ac:dyDescent="0.3">
      <c r="A216" s="124" t="s">
        <v>768</v>
      </c>
    </row>
    <row r="217" spans="1:25" x14ac:dyDescent="0.3">
      <c r="A217" s="74"/>
    </row>
    <row r="218" spans="1:25" x14ac:dyDescent="0.3">
      <c r="A218" s="71" t="s">
        <v>509</v>
      </c>
    </row>
    <row r="219" spans="1:25" x14ac:dyDescent="0.3">
      <c r="A219" s="67"/>
    </row>
    <row r="220" spans="1:25" x14ac:dyDescent="0.3">
      <c r="A220" s="67"/>
      <c r="B220" s="98" t="s">
        <v>52</v>
      </c>
      <c r="C220" s="98" t="s">
        <v>55</v>
      </c>
      <c r="D220" s="98" t="s">
        <v>56</v>
      </c>
      <c r="E220" s="98" t="s">
        <v>51</v>
      </c>
      <c r="F220" s="98" t="s">
        <v>72</v>
      </c>
      <c r="G220" s="98" t="s">
        <v>53</v>
      </c>
      <c r="H220" s="98" t="s">
        <v>57</v>
      </c>
      <c r="I220" s="98" t="s">
        <v>73</v>
      </c>
      <c r="J220" s="98" t="s">
        <v>74</v>
      </c>
      <c r="K220" s="98" t="s">
        <v>75</v>
      </c>
      <c r="L220" s="98" t="s">
        <v>76</v>
      </c>
      <c r="M220" s="98" t="s">
        <v>77</v>
      </c>
      <c r="N220" s="98" t="s">
        <v>58</v>
      </c>
      <c r="O220" s="98" t="s">
        <v>78</v>
      </c>
      <c r="P220" s="98" t="s">
        <v>61</v>
      </c>
      <c r="Q220" s="98" t="s">
        <v>79</v>
      </c>
      <c r="R220" s="98" t="s">
        <v>80</v>
      </c>
      <c r="S220" s="98" t="s">
        <v>81</v>
      </c>
      <c r="T220" s="98" t="s">
        <v>82</v>
      </c>
      <c r="U220" s="98" t="s">
        <v>83</v>
      </c>
      <c r="V220" s="98" t="s">
        <v>59</v>
      </c>
      <c r="W220" s="98" t="s">
        <v>84</v>
      </c>
      <c r="X220" s="98" t="s">
        <v>54</v>
      </c>
      <c r="Y220" s="98" t="s">
        <v>60</v>
      </c>
    </row>
    <row r="221" spans="1:25" x14ac:dyDescent="0.3">
      <c r="A221" s="27" t="s">
        <v>709</v>
      </c>
      <c r="B221" s="23">
        <f>INDEX(District!K:K,MATCH($A221&amp;$A$188,District!$J:$J,0))</f>
        <v>0</v>
      </c>
      <c r="C221" s="23">
        <f>INDEX(District!L:L,MATCH($A221&amp;$A$188,District!$J:$J,0))</f>
        <v>0.53846153846153899</v>
      </c>
      <c r="D221" s="23">
        <f>INDEX(District!M:M,MATCH($A221&amp;$A$188,District!$J:$J,0))</f>
        <v>0.82352941176470595</v>
      </c>
      <c r="E221" s="23">
        <f>INDEX(District!N:N,MATCH($A221&amp;$A$188,District!$J:$J,0))</f>
        <v>0.73684210526315796</v>
      </c>
      <c r="F221" s="23">
        <f>INDEX(District!O:O,MATCH($A221&amp;$A$188,District!$J:$J,0))</f>
        <v>0.97560975609756095</v>
      </c>
      <c r="G221" s="23">
        <f>INDEX(District!P:P,MATCH($A221&amp;$A$188,District!$J:$J,0))</f>
        <v>0.78846153846153899</v>
      </c>
      <c r="H221" s="23">
        <f>INDEX(District!Q:Q,MATCH($A221&amp;$A$188,District!$J:$J,0))</f>
        <v>0.74193548387096797</v>
      </c>
      <c r="I221" s="23">
        <f>INDEX(District!R:R,MATCH($A221&amp;$A$188,District!$J:$J,0))</f>
        <v>1</v>
      </c>
      <c r="J221" s="23">
        <f>INDEX(District!S:S,MATCH($A221&amp;$A$188,District!$J:$J,0))</f>
        <v>0.66666666666666696</v>
      </c>
      <c r="K221" s="23">
        <f>INDEX(District!T:T,MATCH($A221&amp;$A$188,District!$J:$J,0))</f>
        <v>0.90909090909090895</v>
      </c>
      <c r="L221" s="23">
        <f>INDEX(District!U:U,MATCH($A221&amp;$A$188,District!$J:$J,0))</f>
        <v>0.9375</v>
      </c>
      <c r="M221" s="23">
        <f>INDEX(District!V:V,MATCH($A221&amp;$A$188,District!$J:$J,0))</f>
        <v>0.91666666666666696</v>
      </c>
      <c r="N221" s="23">
        <f>INDEX(District!W:W,MATCH($A221&amp;$A$188,District!$J:$J,0))</f>
        <v>0.60869565217391297</v>
      </c>
      <c r="O221" s="23">
        <f>INDEX(District!X:X,MATCH($A221&amp;$A$188,District!$J:$J,0))</f>
        <v>0.90909090909090895</v>
      </c>
      <c r="P221" s="23">
        <f>INDEX(District!Y:Y,MATCH($A221&amp;$A$188,District!$J:$J,0))</f>
        <v>0.76923076923076905</v>
      </c>
      <c r="Q221" s="23">
        <f>INDEX(District!Z:Z,MATCH($A221&amp;$A$188,District!$J:$J,0))</f>
        <v>0.58333333333333304</v>
      </c>
      <c r="R221" s="23">
        <f>INDEX(District!AA:AA,MATCH($A221&amp;$A$188,District!$J:$J,0))</f>
        <v>0.75</v>
      </c>
      <c r="S221" s="23">
        <f>INDEX(District!AB:AB,MATCH($A221&amp;$A$188,District!$J:$J,0))</f>
        <v>0.66666666666666696</v>
      </c>
      <c r="T221" s="23">
        <f>INDEX(District!AC:AC,MATCH($A221&amp;$A$188,District!$J:$J,0))</f>
        <v>0.85714285714285698</v>
      </c>
      <c r="U221" s="23">
        <f>INDEX(District!AD:AD,MATCH($A221&amp;$A$188,District!$J:$J,0))</f>
        <v>0.78947368421052599</v>
      </c>
      <c r="V221" s="23">
        <f>INDEX(District!AE:AE,MATCH($A221&amp;$A$188,District!$J:$J,0))</f>
        <v>0.57894736842105299</v>
      </c>
      <c r="W221" s="23">
        <f>INDEX(District!AF:AF,MATCH($A221&amp;$A$188,District!$J:$J,0))</f>
        <v>0.5625</v>
      </c>
      <c r="X221" s="23">
        <f>INDEX(District!AG:AG,MATCH($A221&amp;$A$188,District!$J:$J,0))</f>
        <v>0.73684210526315796</v>
      </c>
      <c r="Y221" s="23">
        <f>INDEX(District!AH:AH,MATCH($A221&amp;$A$188,District!$J:$J,0))</f>
        <v>0.70967741935483897</v>
      </c>
    </row>
    <row r="222" spans="1:25" x14ac:dyDescent="0.3">
      <c r="A222" s="27" t="s">
        <v>710</v>
      </c>
      <c r="B222" s="23">
        <f>INDEX(District!K:K,MATCH($A222&amp;$A$188,District!$J:$J,0))</f>
        <v>0</v>
      </c>
      <c r="C222" s="23">
        <f>INDEX(District!L:L,MATCH($A222&amp;$A$188,District!$J:$J,0))</f>
        <v>0</v>
      </c>
      <c r="D222" s="23">
        <f>INDEX(District!M:M,MATCH($A222&amp;$A$188,District!$J:$J,0))</f>
        <v>5.8823529411764698E-2</v>
      </c>
      <c r="E222" s="23">
        <f>INDEX(District!N:N,MATCH($A222&amp;$A$188,District!$J:$J,0))</f>
        <v>5.2631578947368397E-2</v>
      </c>
      <c r="F222" s="23">
        <f>INDEX(District!O:O,MATCH($A222&amp;$A$188,District!$J:$J,0))</f>
        <v>1.11022302462516E-16</v>
      </c>
      <c r="G222" s="23">
        <f>INDEX(District!P:P,MATCH($A222&amp;$A$188,District!$J:$J,0))</f>
        <v>3.8461538461538498E-2</v>
      </c>
      <c r="H222" s="23">
        <f>INDEX(District!Q:Q,MATCH($A222&amp;$A$188,District!$J:$J,0))</f>
        <v>3.2258064516128997E-2</v>
      </c>
      <c r="I222" s="23">
        <f>INDEX(District!R:R,MATCH($A222&amp;$A$188,District!$J:$J,0))</f>
        <v>-2.2204460492503101E-16</v>
      </c>
      <c r="J222" s="23">
        <f>INDEX(District!S:S,MATCH($A222&amp;$A$188,District!$J:$J,0))</f>
        <v>0</v>
      </c>
      <c r="K222" s="23">
        <f>INDEX(District!T:T,MATCH($A222&amp;$A$188,District!$J:$J,0))</f>
        <v>0</v>
      </c>
      <c r="L222" s="23">
        <f>INDEX(District!U:U,MATCH($A222&amp;$A$188,District!$J:$J,0))</f>
        <v>0</v>
      </c>
      <c r="M222" s="23">
        <f>INDEX(District!V:V,MATCH($A222&amp;$A$188,District!$J:$J,0))</f>
        <v>0</v>
      </c>
      <c r="N222" s="23">
        <f>INDEX(District!W:W,MATCH($A222&amp;$A$188,District!$J:$J,0))</f>
        <v>4.3478260869565202E-2</v>
      </c>
      <c r="O222" s="23">
        <f>INDEX(District!X:X,MATCH($A222&amp;$A$188,District!$J:$J,0))</f>
        <v>0</v>
      </c>
      <c r="P222" s="23">
        <f>INDEX(District!Y:Y,MATCH($A222&amp;$A$188,District!$J:$J,0))</f>
        <v>0</v>
      </c>
      <c r="Q222" s="23">
        <f>INDEX(District!Z:Z,MATCH($A222&amp;$A$188,District!$J:$J,0))</f>
        <v>0</v>
      </c>
      <c r="R222" s="23">
        <f>INDEX(District!AA:AA,MATCH($A222&amp;$A$188,District!$J:$J,0))</f>
        <v>0</v>
      </c>
      <c r="S222" s="23">
        <f>INDEX(District!AB:AB,MATCH($A222&amp;$A$188,District!$J:$J,0))</f>
        <v>0</v>
      </c>
      <c r="T222" s="23">
        <f>INDEX(District!AC:AC,MATCH($A222&amp;$A$188,District!$J:$J,0))</f>
        <v>0</v>
      </c>
      <c r="U222" s="23">
        <f>INDEX(District!AD:AD,MATCH($A222&amp;$A$188,District!$J:$J,0))</f>
        <v>0</v>
      </c>
      <c r="V222" s="23">
        <f>INDEX(District!AE:AE,MATCH($A222&amp;$A$188,District!$J:$J,0))</f>
        <v>5.2631578947368397E-2</v>
      </c>
      <c r="W222" s="23">
        <f>INDEX(District!AF:AF,MATCH($A222&amp;$A$188,District!$J:$J,0))</f>
        <v>6.25E-2</v>
      </c>
      <c r="X222" s="23">
        <f>INDEX(District!AG:AG,MATCH($A222&amp;$A$188,District!$J:$J,0))</f>
        <v>0</v>
      </c>
      <c r="Y222" s="23">
        <f>INDEX(District!AH:AH,MATCH($A222&amp;$A$188,District!$J:$J,0))</f>
        <v>0</v>
      </c>
    </row>
    <row r="223" spans="1:25" x14ac:dyDescent="0.3">
      <c r="A223" s="27" t="s">
        <v>711</v>
      </c>
      <c r="B223" s="23">
        <f>INDEX(District!K:K,MATCH($A223&amp;$A$188,District!$J:$J,0))</f>
        <v>0</v>
      </c>
      <c r="C223" s="23">
        <f>INDEX(District!L:L,MATCH($A223&amp;$A$188,District!$J:$J,0))</f>
        <v>7.69230769230769E-2</v>
      </c>
      <c r="D223" s="23">
        <f>INDEX(District!M:M,MATCH($A223&amp;$A$188,District!$J:$J,0))</f>
        <v>5.8823529411764698E-2</v>
      </c>
      <c r="E223" s="23">
        <f>INDEX(District!N:N,MATCH($A223&amp;$A$188,District!$J:$J,0))</f>
        <v>0</v>
      </c>
      <c r="F223" s="23">
        <f>INDEX(District!O:O,MATCH($A223&amp;$A$188,District!$J:$J,0))</f>
        <v>1.11022302462516E-16</v>
      </c>
      <c r="G223" s="23">
        <f>INDEX(District!P:P,MATCH($A223&amp;$A$188,District!$J:$J,0))</f>
        <v>5.7692307692307702E-2</v>
      </c>
      <c r="H223" s="23">
        <f>INDEX(District!Q:Q,MATCH($A223&amp;$A$188,District!$J:$J,0))</f>
        <v>6.4516129032258104E-2</v>
      </c>
      <c r="I223" s="23">
        <f>INDEX(District!R:R,MATCH($A223&amp;$A$188,District!$J:$J,0))</f>
        <v>-2.2204460492503101E-16</v>
      </c>
      <c r="J223" s="23">
        <f>INDEX(District!S:S,MATCH($A223&amp;$A$188,District!$J:$J,0))</f>
        <v>0</v>
      </c>
      <c r="K223" s="23">
        <f>INDEX(District!T:T,MATCH($A223&amp;$A$188,District!$J:$J,0))</f>
        <v>0</v>
      </c>
      <c r="L223" s="23">
        <f>INDEX(District!U:U,MATCH($A223&amp;$A$188,District!$J:$J,0))</f>
        <v>0</v>
      </c>
      <c r="M223" s="23">
        <f>INDEX(District!V:V,MATCH($A223&amp;$A$188,District!$J:$J,0))</f>
        <v>0</v>
      </c>
      <c r="N223" s="23">
        <f>INDEX(District!W:W,MATCH($A223&amp;$A$188,District!$J:$J,0))</f>
        <v>4.3478260869565202E-2</v>
      </c>
      <c r="O223" s="23">
        <f>INDEX(District!X:X,MATCH($A223&amp;$A$188,District!$J:$J,0))</f>
        <v>0</v>
      </c>
      <c r="P223" s="23">
        <f>INDEX(District!Y:Y,MATCH($A223&amp;$A$188,District!$J:$J,0))</f>
        <v>0</v>
      </c>
      <c r="Q223" s="23">
        <f>INDEX(District!Z:Z,MATCH($A223&amp;$A$188,District!$J:$J,0))</f>
        <v>0.16666666666666699</v>
      </c>
      <c r="R223" s="23">
        <f>INDEX(District!AA:AA,MATCH($A223&amp;$A$188,District!$J:$J,0))</f>
        <v>0</v>
      </c>
      <c r="S223" s="23">
        <f>INDEX(District!AB:AB,MATCH($A223&amp;$A$188,District!$J:$J,0))</f>
        <v>8.3333333333333301E-2</v>
      </c>
      <c r="T223" s="23">
        <f>INDEX(District!AC:AC,MATCH($A223&amp;$A$188,District!$J:$J,0))</f>
        <v>0</v>
      </c>
      <c r="U223" s="23">
        <f>INDEX(District!AD:AD,MATCH($A223&amp;$A$188,District!$J:$J,0))</f>
        <v>5.2631578947368397E-2</v>
      </c>
      <c r="V223" s="23">
        <f>INDEX(District!AE:AE,MATCH($A223&amp;$A$188,District!$J:$J,0))</f>
        <v>5.2631578947368397E-2</v>
      </c>
      <c r="W223" s="23">
        <f>INDEX(District!AF:AF,MATCH($A223&amp;$A$188,District!$J:$J,0))</f>
        <v>0</v>
      </c>
      <c r="X223" s="23">
        <f>INDEX(District!AG:AG,MATCH($A223&amp;$A$188,District!$J:$J,0))</f>
        <v>5.2631578947368397E-2</v>
      </c>
      <c r="Y223" s="23">
        <f>INDEX(District!AH:AH,MATCH($A223&amp;$A$188,District!$J:$J,0))</f>
        <v>3.2258064516128997E-2</v>
      </c>
    </row>
    <row r="224" spans="1:25" x14ac:dyDescent="0.3">
      <c r="A224" s="27" t="s">
        <v>712</v>
      </c>
      <c r="B224" s="23">
        <f>INDEX(District!K:K,MATCH($A224&amp;$A$188,District!$J:$J,0))</f>
        <v>0</v>
      </c>
      <c r="C224" s="23">
        <f>INDEX(District!L:L,MATCH($A224&amp;$A$188,District!$J:$J,0))</f>
        <v>0.230769230769231</v>
      </c>
      <c r="D224" s="23">
        <f>INDEX(District!M:M,MATCH($A224&amp;$A$188,District!$J:$J,0))</f>
        <v>0</v>
      </c>
      <c r="E224" s="23">
        <f>INDEX(District!N:N,MATCH($A224&amp;$A$188,District!$J:$J,0))</f>
        <v>5.2631578947368397E-2</v>
      </c>
      <c r="F224" s="23">
        <f>INDEX(District!O:O,MATCH($A224&amp;$A$188,District!$J:$J,0))</f>
        <v>2.4390243902439001E-2</v>
      </c>
      <c r="G224" s="23">
        <f>INDEX(District!P:P,MATCH($A224&amp;$A$188,District!$J:$J,0))</f>
        <v>0</v>
      </c>
      <c r="H224" s="23">
        <f>INDEX(District!Q:Q,MATCH($A224&amp;$A$188,District!$J:$J,0))</f>
        <v>9.6774193548387094E-2</v>
      </c>
      <c r="I224" s="23">
        <f>INDEX(District!R:R,MATCH($A224&amp;$A$188,District!$J:$J,0))</f>
        <v>-2.2204460492503101E-16</v>
      </c>
      <c r="J224" s="23">
        <f>INDEX(District!S:S,MATCH($A224&amp;$A$188,District!$J:$J,0))</f>
        <v>0</v>
      </c>
      <c r="K224" s="23">
        <f>INDEX(District!T:T,MATCH($A224&amp;$A$188,District!$J:$J,0))</f>
        <v>4.5454545454545497E-2</v>
      </c>
      <c r="L224" s="23">
        <f>INDEX(District!U:U,MATCH($A224&amp;$A$188,District!$J:$J,0))</f>
        <v>0</v>
      </c>
      <c r="M224" s="23">
        <f>INDEX(District!V:V,MATCH($A224&amp;$A$188,District!$J:$J,0))</f>
        <v>0</v>
      </c>
      <c r="N224" s="23">
        <f>INDEX(District!W:W,MATCH($A224&amp;$A$188,District!$J:$J,0))</f>
        <v>8.6956521739130405E-2</v>
      </c>
      <c r="O224" s="23">
        <f>INDEX(District!X:X,MATCH($A224&amp;$A$188,District!$J:$J,0))</f>
        <v>0</v>
      </c>
      <c r="P224" s="23">
        <f>INDEX(District!Y:Y,MATCH($A224&amp;$A$188,District!$J:$J,0))</f>
        <v>7.69230769230769E-2</v>
      </c>
      <c r="Q224" s="23">
        <f>INDEX(District!Z:Z,MATCH($A224&amp;$A$188,District!$J:$J,0))</f>
        <v>0</v>
      </c>
      <c r="R224" s="23">
        <f>INDEX(District!AA:AA,MATCH($A224&amp;$A$188,District!$J:$J,0))</f>
        <v>0.25</v>
      </c>
      <c r="S224" s="23">
        <f>INDEX(District!AB:AB,MATCH($A224&amp;$A$188,District!$J:$J,0))</f>
        <v>0.16666666666666699</v>
      </c>
      <c r="T224" s="23">
        <f>INDEX(District!AC:AC,MATCH($A224&amp;$A$188,District!$J:$J,0))</f>
        <v>0</v>
      </c>
      <c r="U224" s="23">
        <f>INDEX(District!AD:AD,MATCH($A224&amp;$A$188,District!$J:$J,0))</f>
        <v>5.2631578947368397E-2</v>
      </c>
      <c r="V224" s="23">
        <f>INDEX(District!AE:AE,MATCH($A224&amp;$A$188,District!$J:$J,0))</f>
        <v>7.8947368421052599E-2</v>
      </c>
      <c r="W224" s="23">
        <f>INDEX(District!AF:AF,MATCH($A224&amp;$A$188,District!$J:$J,0))</f>
        <v>6.25E-2</v>
      </c>
      <c r="X224" s="23">
        <f>INDEX(District!AG:AG,MATCH($A224&amp;$A$188,District!$J:$J,0))</f>
        <v>0</v>
      </c>
      <c r="Y224" s="23">
        <f>INDEX(District!AH:AH,MATCH($A224&amp;$A$188,District!$J:$J,0))</f>
        <v>6.4516129032258104E-2</v>
      </c>
    </row>
    <row r="225" spans="1:25" x14ac:dyDescent="0.3">
      <c r="A225" s="27" t="s">
        <v>713</v>
      </c>
      <c r="B225" s="23">
        <f>INDEX(District!K:K,MATCH($A225&amp;$A$188,District!$J:$J,0))</f>
        <v>0</v>
      </c>
      <c r="C225" s="23">
        <f>INDEX(District!L:L,MATCH($A225&amp;$A$188,District!$J:$J,0))</f>
        <v>7.69230769230769E-2</v>
      </c>
      <c r="D225" s="23">
        <f>INDEX(District!M:M,MATCH($A225&amp;$A$188,District!$J:$J,0))</f>
        <v>0</v>
      </c>
      <c r="E225" s="23">
        <f>INDEX(District!N:N,MATCH($A225&amp;$A$188,District!$J:$J,0))</f>
        <v>5.2631578947368397E-2</v>
      </c>
      <c r="F225" s="23">
        <f>INDEX(District!O:O,MATCH($A225&amp;$A$188,District!$J:$J,0))</f>
        <v>2.4390243902439001E-2</v>
      </c>
      <c r="G225" s="23">
        <f>INDEX(District!P:P,MATCH($A225&amp;$A$188,District!$J:$J,0))</f>
        <v>7.69230769230769E-2</v>
      </c>
      <c r="H225" s="23">
        <f>INDEX(District!Q:Q,MATCH($A225&amp;$A$188,District!$J:$J,0))</f>
        <v>6.4516129032258104E-2</v>
      </c>
      <c r="I225" s="23">
        <f>INDEX(District!R:R,MATCH($A225&amp;$A$188,District!$J:$J,0))</f>
        <v>-2.2204460492503101E-16</v>
      </c>
      <c r="J225" s="23">
        <f>INDEX(District!S:S,MATCH($A225&amp;$A$188,District!$J:$J,0))</f>
        <v>0</v>
      </c>
      <c r="K225" s="23">
        <f>INDEX(District!T:T,MATCH($A225&amp;$A$188,District!$J:$J,0))</f>
        <v>4.5454545454545497E-2</v>
      </c>
      <c r="L225" s="23">
        <f>INDEX(District!U:U,MATCH($A225&amp;$A$188,District!$J:$J,0))</f>
        <v>0</v>
      </c>
      <c r="M225" s="23">
        <f>INDEX(District!V:V,MATCH($A225&amp;$A$188,District!$J:$J,0))</f>
        <v>0</v>
      </c>
      <c r="N225" s="23">
        <f>INDEX(District!W:W,MATCH($A225&amp;$A$188,District!$J:$J,0))</f>
        <v>4.3478260869565202E-2</v>
      </c>
      <c r="O225" s="23">
        <f>INDEX(District!X:X,MATCH($A225&amp;$A$188,District!$J:$J,0))</f>
        <v>0</v>
      </c>
      <c r="P225" s="23">
        <f>INDEX(District!Y:Y,MATCH($A225&amp;$A$188,District!$J:$J,0))</f>
        <v>7.69230769230769E-2</v>
      </c>
      <c r="Q225" s="23">
        <f>INDEX(District!Z:Z,MATCH($A225&amp;$A$188,District!$J:$J,0))</f>
        <v>8.3333333333333301E-2</v>
      </c>
      <c r="R225" s="23">
        <f>INDEX(District!AA:AA,MATCH($A225&amp;$A$188,District!$J:$J,0))</f>
        <v>0</v>
      </c>
      <c r="S225" s="23">
        <f>INDEX(District!AB:AB,MATCH($A225&amp;$A$188,District!$J:$J,0))</f>
        <v>8.3333333333333301E-2</v>
      </c>
      <c r="T225" s="23">
        <f>INDEX(District!AC:AC,MATCH($A225&amp;$A$188,District!$J:$J,0))</f>
        <v>4.7619047619047603E-2</v>
      </c>
      <c r="U225" s="23">
        <f>INDEX(District!AD:AD,MATCH($A225&amp;$A$188,District!$J:$J,0))</f>
        <v>0.157894736842105</v>
      </c>
      <c r="V225" s="23">
        <f>INDEX(District!AE:AE,MATCH($A225&amp;$A$188,District!$J:$J,0))</f>
        <v>0.13157894736842099</v>
      </c>
      <c r="W225" s="23">
        <f>INDEX(District!AF:AF,MATCH($A225&amp;$A$188,District!$J:$J,0))</f>
        <v>0</v>
      </c>
      <c r="X225" s="23">
        <f>INDEX(District!AG:AG,MATCH($A225&amp;$A$188,District!$J:$J,0))</f>
        <v>5.2631578947368397E-2</v>
      </c>
      <c r="Y225" s="23">
        <f>INDEX(District!AH:AH,MATCH($A225&amp;$A$188,District!$J:$J,0))</f>
        <v>3.2258064516128997E-2</v>
      </c>
    </row>
    <row r="226" spans="1:25" x14ac:dyDescent="0.3">
      <c r="A226" s="27" t="s">
        <v>714</v>
      </c>
      <c r="B226" s="23">
        <f>INDEX(District!K:K,MATCH($A226&amp;$A$188,District!$J:$J,0))</f>
        <v>0</v>
      </c>
      <c r="C226" s="23">
        <f>INDEX(District!L:L,MATCH($A226&amp;$A$188,District!$J:$J,0))</f>
        <v>0</v>
      </c>
      <c r="D226" s="23">
        <f>INDEX(District!M:M,MATCH($A226&amp;$A$188,District!$J:$J,0))</f>
        <v>0</v>
      </c>
      <c r="E226" s="23">
        <f>INDEX(District!N:N,MATCH($A226&amp;$A$188,District!$J:$J,0))</f>
        <v>0</v>
      </c>
      <c r="F226" s="23">
        <f>INDEX(District!O:O,MATCH($A226&amp;$A$188,District!$J:$J,0))</f>
        <v>1.11022302462516E-16</v>
      </c>
      <c r="G226" s="23">
        <f>INDEX(District!P:P,MATCH($A226&amp;$A$188,District!$J:$J,0))</f>
        <v>0</v>
      </c>
      <c r="H226" s="23">
        <f>INDEX(District!Q:Q,MATCH($A226&amp;$A$188,District!$J:$J,0))</f>
        <v>0</v>
      </c>
      <c r="I226" s="23">
        <f>INDEX(District!R:R,MATCH($A226&amp;$A$188,District!$J:$J,0))</f>
        <v>-2.2204460492503101E-16</v>
      </c>
      <c r="J226" s="23">
        <f>INDEX(District!S:S,MATCH($A226&amp;$A$188,District!$J:$J,0))</f>
        <v>0</v>
      </c>
      <c r="K226" s="23">
        <f>INDEX(District!T:T,MATCH($A226&amp;$A$188,District!$J:$J,0))</f>
        <v>0</v>
      </c>
      <c r="L226" s="23">
        <f>INDEX(District!U:U,MATCH($A226&amp;$A$188,District!$J:$J,0))</f>
        <v>0</v>
      </c>
      <c r="M226" s="23">
        <f>INDEX(District!V:V,MATCH($A226&amp;$A$188,District!$J:$J,0))</f>
        <v>0</v>
      </c>
      <c r="N226" s="23">
        <f>INDEX(District!W:W,MATCH($A226&amp;$A$188,District!$J:$J,0))</f>
        <v>0</v>
      </c>
      <c r="O226" s="23">
        <f>INDEX(District!X:X,MATCH($A226&amp;$A$188,District!$J:$J,0))</f>
        <v>4.5454545454545497E-2</v>
      </c>
      <c r="P226" s="23">
        <f>INDEX(District!Y:Y,MATCH($A226&amp;$A$188,District!$J:$J,0))</f>
        <v>0</v>
      </c>
      <c r="Q226" s="23">
        <f>INDEX(District!Z:Z,MATCH($A226&amp;$A$188,District!$J:$J,0))</f>
        <v>0</v>
      </c>
      <c r="R226" s="23">
        <f>INDEX(District!AA:AA,MATCH($A226&amp;$A$188,District!$J:$J,0))</f>
        <v>0</v>
      </c>
      <c r="S226" s="23">
        <f>INDEX(District!AB:AB,MATCH($A226&amp;$A$188,District!$J:$J,0))</f>
        <v>0</v>
      </c>
      <c r="T226" s="23">
        <f>INDEX(District!AC:AC,MATCH($A226&amp;$A$188,District!$J:$J,0))</f>
        <v>0</v>
      </c>
      <c r="U226" s="23">
        <f>INDEX(District!AD:AD,MATCH($A226&amp;$A$188,District!$J:$J,0))</f>
        <v>0</v>
      </c>
      <c r="V226" s="23">
        <f>INDEX(District!AE:AE,MATCH($A226&amp;$A$188,District!$J:$J,0))</f>
        <v>2.6315789473684199E-2</v>
      </c>
      <c r="W226" s="23">
        <f>INDEX(District!AF:AF,MATCH($A226&amp;$A$188,District!$J:$J,0))</f>
        <v>0</v>
      </c>
      <c r="X226" s="23">
        <f>INDEX(District!AG:AG,MATCH($A226&amp;$A$188,District!$J:$J,0))</f>
        <v>0</v>
      </c>
      <c r="Y226" s="23">
        <f>INDEX(District!AH:AH,MATCH($A226&amp;$A$188,District!$J:$J,0))</f>
        <v>3.2258064516128997E-2</v>
      </c>
    </row>
    <row r="227" spans="1:25" x14ac:dyDescent="0.3">
      <c r="A227" s="27" t="s">
        <v>715</v>
      </c>
      <c r="B227" s="23">
        <f>INDEX(District!K:K,MATCH($A227&amp;$A$188,District!$J:$J,0))</f>
        <v>0</v>
      </c>
      <c r="C227" s="23">
        <f>INDEX(District!L:L,MATCH($A227&amp;$A$188,District!$J:$J,0))</f>
        <v>0.15384615384615399</v>
      </c>
      <c r="D227" s="23">
        <f>INDEX(District!M:M,MATCH($A227&amp;$A$188,District!$J:$J,0))</f>
        <v>0</v>
      </c>
      <c r="E227" s="23">
        <f>INDEX(District!N:N,MATCH($A227&amp;$A$188,District!$J:$J,0))</f>
        <v>5.2631578947368397E-2</v>
      </c>
      <c r="F227" s="23">
        <f>INDEX(District!O:O,MATCH($A227&amp;$A$188,District!$J:$J,0))</f>
        <v>1.11022302462516E-16</v>
      </c>
      <c r="G227" s="23">
        <f>INDEX(District!P:P,MATCH($A227&amp;$A$188,District!$J:$J,0))</f>
        <v>1.9230769230769201E-2</v>
      </c>
      <c r="H227" s="23">
        <f>INDEX(District!Q:Q,MATCH($A227&amp;$A$188,District!$J:$J,0))</f>
        <v>6.4516129032258104E-2</v>
      </c>
      <c r="I227" s="23">
        <f>INDEX(District!R:R,MATCH($A227&amp;$A$188,District!$J:$J,0))</f>
        <v>-2.2204460492503101E-16</v>
      </c>
      <c r="J227" s="23">
        <f>INDEX(District!S:S,MATCH($A227&amp;$A$188,District!$J:$J,0))</f>
        <v>0</v>
      </c>
      <c r="K227" s="23">
        <f>INDEX(District!T:T,MATCH($A227&amp;$A$188,District!$J:$J,0))</f>
        <v>4.5454545454545497E-2</v>
      </c>
      <c r="L227" s="23">
        <f>INDEX(District!U:U,MATCH($A227&amp;$A$188,District!$J:$J,0))</f>
        <v>6.25E-2</v>
      </c>
      <c r="M227" s="23">
        <f>INDEX(District!V:V,MATCH($A227&amp;$A$188,District!$J:$J,0))</f>
        <v>4.1666666666666699E-2</v>
      </c>
      <c r="N227" s="23">
        <f>INDEX(District!W:W,MATCH($A227&amp;$A$188,District!$J:$J,0))</f>
        <v>8.6956521739130405E-2</v>
      </c>
      <c r="O227" s="23">
        <f>INDEX(District!X:X,MATCH($A227&amp;$A$188,District!$J:$J,0))</f>
        <v>0</v>
      </c>
      <c r="P227" s="23">
        <f>INDEX(District!Y:Y,MATCH($A227&amp;$A$188,District!$J:$J,0))</f>
        <v>0</v>
      </c>
      <c r="Q227" s="23">
        <f>INDEX(District!Z:Z,MATCH($A227&amp;$A$188,District!$J:$J,0))</f>
        <v>8.3333333333333301E-2</v>
      </c>
      <c r="R227" s="23">
        <f>INDEX(District!AA:AA,MATCH($A227&amp;$A$188,District!$J:$J,0))</f>
        <v>0</v>
      </c>
      <c r="S227" s="23">
        <f>INDEX(District!AB:AB,MATCH($A227&amp;$A$188,District!$J:$J,0))</f>
        <v>8.3333333333333301E-2</v>
      </c>
      <c r="T227" s="23">
        <f>INDEX(District!AC:AC,MATCH($A227&amp;$A$188,District!$J:$J,0))</f>
        <v>4.7619047619047603E-2</v>
      </c>
      <c r="U227" s="23">
        <f>INDEX(District!AD:AD,MATCH($A227&amp;$A$188,District!$J:$J,0))</f>
        <v>0</v>
      </c>
      <c r="V227" s="23">
        <f>INDEX(District!AE:AE,MATCH($A227&amp;$A$188,District!$J:$J,0))</f>
        <v>0.105263157894737</v>
      </c>
      <c r="W227" s="23">
        <f>INDEX(District!AF:AF,MATCH($A227&amp;$A$188,District!$J:$J,0))</f>
        <v>6.25E-2</v>
      </c>
      <c r="X227" s="23">
        <f>INDEX(District!AG:AG,MATCH($A227&amp;$A$188,District!$J:$J,0))</f>
        <v>0</v>
      </c>
      <c r="Y227" s="23">
        <f>INDEX(District!AH:AH,MATCH($A227&amp;$A$188,District!$J:$J,0))</f>
        <v>0.12903225806451599</v>
      </c>
    </row>
    <row r="228" spans="1:25" x14ac:dyDescent="0.3">
      <c r="A228" s="27" t="s">
        <v>716</v>
      </c>
      <c r="B228" s="23">
        <f>INDEX(District!K:K,MATCH($A228&amp;$A$188,District!$J:$J,0))</f>
        <v>0</v>
      </c>
      <c r="C228" s="23">
        <f>INDEX(District!L:L,MATCH($A228&amp;$A$188,District!$J:$J,0))</f>
        <v>0</v>
      </c>
      <c r="D228" s="23">
        <f>INDEX(District!M:M,MATCH($A228&amp;$A$188,District!$J:$J,0))</f>
        <v>0</v>
      </c>
      <c r="E228" s="23">
        <f>INDEX(District!N:N,MATCH($A228&amp;$A$188,District!$J:$J,0))</f>
        <v>0</v>
      </c>
      <c r="F228" s="23">
        <f>INDEX(District!O:O,MATCH($A228&amp;$A$188,District!$J:$J,0))</f>
        <v>1.11022302462516E-16</v>
      </c>
      <c r="G228" s="23">
        <f>INDEX(District!P:P,MATCH($A228&amp;$A$188,District!$J:$J,0))</f>
        <v>0</v>
      </c>
      <c r="H228" s="23">
        <f>INDEX(District!Q:Q,MATCH($A228&amp;$A$188,District!$J:$J,0))</f>
        <v>0</v>
      </c>
      <c r="I228" s="23">
        <f>INDEX(District!R:R,MATCH($A228&amp;$A$188,District!$J:$J,0))</f>
        <v>-2.2204460492503101E-16</v>
      </c>
      <c r="J228" s="23">
        <f>INDEX(District!S:S,MATCH($A228&amp;$A$188,District!$J:$J,0))</f>
        <v>0</v>
      </c>
      <c r="K228" s="23">
        <f>INDEX(District!T:T,MATCH($A228&amp;$A$188,District!$J:$J,0))</f>
        <v>0</v>
      </c>
      <c r="L228" s="23">
        <f>INDEX(District!U:U,MATCH($A228&amp;$A$188,District!$J:$J,0))</f>
        <v>0</v>
      </c>
      <c r="M228" s="23">
        <f>INDEX(District!V:V,MATCH($A228&amp;$A$188,District!$J:$J,0))</f>
        <v>0</v>
      </c>
      <c r="N228" s="23">
        <f>INDEX(District!W:W,MATCH($A228&amp;$A$188,District!$J:$J,0))</f>
        <v>0</v>
      </c>
      <c r="O228" s="23">
        <f>INDEX(District!X:X,MATCH($A228&amp;$A$188,District!$J:$J,0))</f>
        <v>0</v>
      </c>
      <c r="P228" s="23">
        <f>INDEX(District!Y:Y,MATCH($A228&amp;$A$188,District!$J:$J,0))</f>
        <v>0</v>
      </c>
      <c r="Q228" s="23">
        <f>INDEX(District!Z:Z,MATCH($A228&amp;$A$188,District!$J:$J,0))</f>
        <v>0</v>
      </c>
      <c r="R228" s="23">
        <f>INDEX(District!AA:AA,MATCH($A228&amp;$A$188,District!$J:$J,0))</f>
        <v>0</v>
      </c>
      <c r="S228" s="23">
        <f>INDEX(District!AB:AB,MATCH($A228&amp;$A$188,District!$J:$J,0))</f>
        <v>0</v>
      </c>
      <c r="T228" s="23">
        <f>INDEX(District!AC:AC,MATCH($A228&amp;$A$188,District!$J:$J,0))</f>
        <v>0</v>
      </c>
      <c r="U228" s="23">
        <f>INDEX(District!AD:AD,MATCH($A228&amp;$A$188,District!$J:$J,0))</f>
        <v>0</v>
      </c>
      <c r="V228" s="23">
        <f>INDEX(District!AE:AE,MATCH($A228&amp;$A$188,District!$J:$J,0))</f>
        <v>0</v>
      </c>
      <c r="W228" s="23">
        <f>INDEX(District!AF:AF,MATCH($A228&amp;$A$188,District!$J:$J,0))</f>
        <v>0</v>
      </c>
      <c r="X228" s="23">
        <f>INDEX(District!AG:AG,MATCH($A228&amp;$A$188,District!$J:$J,0))</f>
        <v>0</v>
      </c>
      <c r="Y228" s="23">
        <f>INDEX(District!AH:AH,MATCH($A228&amp;$A$188,District!$J:$J,0))</f>
        <v>0</v>
      </c>
    </row>
    <row r="229" spans="1:25" x14ac:dyDescent="0.3">
      <c r="A229" s="27" t="s">
        <v>717</v>
      </c>
      <c r="B229" s="23">
        <f>INDEX(District!K:K,MATCH($A229&amp;$A$188,District!$J:$J,0))</f>
        <v>0</v>
      </c>
      <c r="C229" s="23">
        <f>INDEX(District!L:L,MATCH($A229&amp;$A$188,District!$J:$J,0))</f>
        <v>0</v>
      </c>
      <c r="D229" s="23">
        <f>INDEX(District!M:M,MATCH($A229&amp;$A$188,District!$J:$J,0))</f>
        <v>0</v>
      </c>
      <c r="E229" s="23">
        <f>INDEX(District!N:N,MATCH($A229&amp;$A$188,District!$J:$J,0))</f>
        <v>0</v>
      </c>
      <c r="F229" s="23">
        <f>INDEX(District!O:O,MATCH($A229&amp;$A$188,District!$J:$J,0))</f>
        <v>1.11022302462516E-16</v>
      </c>
      <c r="G229" s="23">
        <f>INDEX(District!P:P,MATCH($A229&amp;$A$188,District!$J:$J,0))</f>
        <v>3.8461538461538498E-2</v>
      </c>
      <c r="H229" s="23">
        <f>INDEX(District!Q:Q,MATCH($A229&amp;$A$188,District!$J:$J,0))</f>
        <v>0</v>
      </c>
      <c r="I229" s="23">
        <f>INDEX(District!R:R,MATCH($A229&amp;$A$188,District!$J:$J,0))</f>
        <v>-2.2204460492503101E-16</v>
      </c>
      <c r="J229" s="23">
        <f>INDEX(District!S:S,MATCH($A229&amp;$A$188,District!$J:$J,0))</f>
        <v>0</v>
      </c>
      <c r="K229" s="23">
        <f>INDEX(District!T:T,MATCH($A229&amp;$A$188,District!$J:$J,0))</f>
        <v>0</v>
      </c>
      <c r="L229" s="23">
        <f>INDEX(District!U:U,MATCH($A229&amp;$A$188,District!$J:$J,0))</f>
        <v>0</v>
      </c>
      <c r="M229" s="23">
        <f>INDEX(District!V:V,MATCH($A229&amp;$A$188,District!$J:$J,0))</f>
        <v>0</v>
      </c>
      <c r="N229" s="23">
        <f>INDEX(District!W:W,MATCH($A229&amp;$A$188,District!$J:$J,0))</f>
        <v>0</v>
      </c>
      <c r="O229" s="23">
        <f>INDEX(District!X:X,MATCH($A229&amp;$A$188,District!$J:$J,0))</f>
        <v>0</v>
      </c>
      <c r="P229" s="23">
        <f>INDEX(District!Y:Y,MATCH($A229&amp;$A$188,District!$J:$J,0))</f>
        <v>0</v>
      </c>
      <c r="Q229" s="23">
        <f>INDEX(District!Z:Z,MATCH($A229&amp;$A$188,District!$J:$J,0))</f>
        <v>0</v>
      </c>
      <c r="R229" s="23">
        <f>INDEX(District!AA:AA,MATCH($A229&amp;$A$188,District!$J:$J,0))</f>
        <v>0</v>
      </c>
      <c r="S229" s="23">
        <f>INDEX(District!AB:AB,MATCH($A229&amp;$A$188,District!$J:$J,0))</f>
        <v>0</v>
      </c>
      <c r="T229" s="23">
        <f>INDEX(District!AC:AC,MATCH($A229&amp;$A$188,District!$J:$J,0))</f>
        <v>0</v>
      </c>
      <c r="U229" s="23">
        <f>INDEX(District!AD:AD,MATCH($A229&amp;$A$188,District!$J:$J,0))</f>
        <v>0</v>
      </c>
      <c r="V229" s="23">
        <f>INDEX(District!AE:AE,MATCH($A229&amp;$A$188,District!$J:$J,0))</f>
        <v>0</v>
      </c>
      <c r="W229" s="23">
        <f>INDEX(District!AF:AF,MATCH($A229&amp;$A$188,District!$J:$J,0))</f>
        <v>0</v>
      </c>
      <c r="X229" s="23">
        <f>INDEX(District!AG:AG,MATCH($A229&amp;$A$188,District!$J:$J,0))</f>
        <v>0</v>
      </c>
      <c r="Y229" s="23">
        <f>INDEX(District!AH:AH,MATCH($A229&amp;$A$188,District!$J:$J,0))</f>
        <v>0</v>
      </c>
    </row>
    <row r="230" spans="1:25" x14ac:dyDescent="0.3">
      <c r="A230" s="27" t="s">
        <v>718</v>
      </c>
      <c r="B230" s="23">
        <f>INDEX(District!K:K,MATCH($A230&amp;$A$188,District!$J:$J,0))</f>
        <v>0</v>
      </c>
      <c r="C230" s="23">
        <f>INDEX(District!L:L,MATCH($A230&amp;$A$188,District!$J:$J,0))</f>
        <v>0</v>
      </c>
      <c r="D230" s="23">
        <f>INDEX(District!M:M,MATCH($A230&amp;$A$188,District!$J:$J,0))</f>
        <v>0</v>
      </c>
      <c r="E230" s="23">
        <f>INDEX(District!N:N,MATCH($A230&amp;$A$188,District!$J:$J,0))</f>
        <v>0</v>
      </c>
      <c r="F230" s="23">
        <f>INDEX(District!O:O,MATCH($A230&amp;$A$188,District!$J:$J,0))</f>
        <v>1.11022302462516E-16</v>
      </c>
      <c r="G230" s="23">
        <f>INDEX(District!P:P,MATCH($A230&amp;$A$188,District!$J:$J,0))</f>
        <v>1.9230769230769201E-2</v>
      </c>
      <c r="H230" s="23">
        <f>INDEX(District!Q:Q,MATCH($A230&amp;$A$188,District!$J:$J,0))</f>
        <v>3.2258064516128997E-2</v>
      </c>
      <c r="I230" s="23">
        <f>INDEX(District!R:R,MATCH($A230&amp;$A$188,District!$J:$J,0))</f>
        <v>-2.2204460492503101E-16</v>
      </c>
      <c r="J230" s="23">
        <f>INDEX(District!S:S,MATCH($A230&amp;$A$188,District!$J:$J,0))</f>
        <v>0</v>
      </c>
      <c r="K230" s="23">
        <f>INDEX(District!T:T,MATCH($A230&amp;$A$188,District!$J:$J,0))</f>
        <v>0</v>
      </c>
      <c r="L230" s="23">
        <f>INDEX(District!U:U,MATCH($A230&amp;$A$188,District!$J:$J,0))</f>
        <v>0</v>
      </c>
      <c r="M230" s="23">
        <f>INDEX(District!V:V,MATCH($A230&amp;$A$188,District!$J:$J,0))</f>
        <v>0</v>
      </c>
      <c r="N230" s="23">
        <f>INDEX(District!W:W,MATCH($A230&amp;$A$188,District!$J:$J,0))</f>
        <v>8.6956521739130405E-2</v>
      </c>
      <c r="O230" s="23">
        <f>INDEX(District!X:X,MATCH($A230&amp;$A$188,District!$J:$J,0))</f>
        <v>4.5454545454545497E-2</v>
      </c>
      <c r="P230" s="23">
        <f>INDEX(District!Y:Y,MATCH($A230&amp;$A$188,District!$J:$J,0))</f>
        <v>0</v>
      </c>
      <c r="Q230" s="23">
        <f>INDEX(District!Z:Z,MATCH($A230&amp;$A$188,District!$J:$J,0))</f>
        <v>0</v>
      </c>
      <c r="R230" s="23">
        <f>INDEX(District!AA:AA,MATCH($A230&amp;$A$188,District!$J:$J,0))</f>
        <v>0</v>
      </c>
      <c r="S230" s="23">
        <f>INDEX(District!AB:AB,MATCH($A230&amp;$A$188,District!$J:$J,0))</f>
        <v>0</v>
      </c>
      <c r="T230" s="23">
        <f>INDEX(District!AC:AC,MATCH($A230&amp;$A$188,District!$J:$J,0))</f>
        <v>0</v>
      </c>
      <c r="U230" s="23">
        <f>INDEX(District!AD:AD,MATCH($A230&amp;$A$188,District!$J:$J,0))</f>
        <v>0</v>
      </c>
      <c r="V230" s="23">
        <f>INDEX(District!AE:AE,MATCH($A230&amp;$A$188,District!$J:$J,0))</f>
        <v>0</v>
      </c>
      <c r="W230" s="23">
        <f>INDEX(District!AF:AF,MATCH($A230&amp;$A$188,District!$J:$J,0))</f>
        <v>0</v>
      </c>
      <c r="X230" s="23">
        <f>INDEX(District!AG:AG,MATCH($A230&amp;$A$188,District!$J:$J,0))</f>
        <v>0</v>
      </c>
      <c r="Y230" s="23">
        <f>INDEX(District!AH:AH,MATCH($A230&amp;$A$188,District!$J:$J,0))</f>
        <v>3.2258064516128997E-2</v>
      </c>
    </row>
    <row r="231" spans="1:25" x14ac:dyDescent="0.3">
      <c r="A231" s="27" t="s">
        <v>719</v>
      </c>
      <c r="B231" s="23">
        <f>INDEX(District!K:K,MATCH($A231&amp;$A$188,District!$J:$J,0))</f>
        <v>0</v>
      </c>
      <c r="C231" s="23">
        <f>INDEX(District!L:L,MATCH($A231&amp;$A$188,District!$J:$J,0))</f>
        <v>0</v>
      </c>
      <c r="D231" s="23">
        <f>INDEX(District!M:M,MATCH($A231&amp;$A$188,District!$J:$J,0))</f>
        <v>0</v>
      </c>
      <c r="E231" s="23">
        <f>INDEX(District!N:N,MATCH($A231&amp;$A$188,District!$J:$J,0))</f>
        <v>0</v>
      </c>
      <c r="F231" s="23">
        <f>INDEX(District!O:O,MATCH($A231&amp;$A$188,District!$J:$J,0))</f>
        <v>1.11022302462516E-16</v>
      </c>
      <c r="G231" s="23">
        <f>INDEX(District!P:P,MATCH($A231&amp;$A$188,District!$J:$J,0))</f>
        <v>0</v>
      </c>
      <c r="H231" s="23">
        <f>INDEX(District!Q:Q,MATCH($A231&amp;$A$188,District!$J:$J,0))</f>
        <v>0</v>
      </c>
      <c r="I231" s="23">
        <f>INDEX(District!R:R,MATCH($A231&amp;$A$188,District!$J:$J,0))</f>
        <v>-2.2204460492503101E-16</v>
      </c>
      <c r="J231" s="23">
        <f>INDEX(District!S:S,MATCH($A231&amp;$A$188,District!$J:$J,0))</f>
        <v>0</v>
      </c>
      <c r="K231" s="23">
        <f>INDEX(District!T:T,MATCH($A231&amp;$A$188,District!$J:$J,0))</f>
        <v>0</v>
      </c>
      <c r="L231" s="23">
        <f>INDEX(District!U:U,MATCH($A231&amp;$A$188,District!$J:$J,0))</f>
        <v>0</v>
      </c>
      <c r="M231" s="23">
        <f>INDEX(District!V:V,MATCH($A231&amp;$A$188,District!$J:$J,0))</f>
        <v>0</v>
      </c>
      <c r="N231" s="23">
        <f>INDEX(District!W:W,MATCH($A231&amp;$A$188,District!$J:$J,0))</f>
        <v>0</v>
      </c>
      <c r="O231" s="23">
        <f>INDEX(District!X:X,MATCH($A231&amp;$A$188,District!$J:$J,0))</f>
        <v>0</v>
      </c>
      <c r="P231" s="23">
        <f>INDEX(District!Y:Y,MATCH($A231&amp;$A$188,District!$J:$J,0))</f>
        <v>0</v>
      </c>
      <c r="Q231" s="23">
        <f>INDEX(District!Z:Z,MATCH($A231&amp;$A$188,District!$J:$J,0))</f>
        <v>0</v>
      </c>
      <c r="R231" s="23">
        <f>INDEX(District!AA:AA,MATCH($A231&amp;$A$188,District!$J:$J,0))</f>
        <v>0</v>
      </c>
      <c r="S231" s="23">
        <f>INDEX(District!AB:AB,MATCH($A231&amp;$A$188,District!$J:$J,0))</f>
        <v>0</v>
      </c>
      <c r="T231" s="23">
        <f>INDEX(District!AC:AC,MATCH($A231&amp;$A$188,District!$J:$J,0))</f>
        <v>0</v>
      </c>
      <c r="U231" s="23">
        <f>INDEX(District!AD:AD,MATCH($A231&amp;$A$188,District!$J:$J,0))</f>
        <v>0</v>
      </c>
      <c r="V231" s="23">
        <f>INDEX(District!AE:AE,MATCH($A231&amp;$A$188,District!$J:$J,0))</f>
        <v>0</v>
      </c>
      <c r="W231" s="23">
        <f>INDEX(District!AF:AF,MATCH($A231&amp;$A$188,District!$J:$J,0))</f>
        <v>0</v>
      </c>
      <c r="X231" s="23">
        <f>INDEX(District!AG:AG,MATCH($A231&amp;$A$188,District!$J:$J,0))</f>
        <v>0</v>
      </c>
      <c r="Y231" s="23">
        <f>INDEX(District!AH:AH,MATCH($A231&amp;$A$188,District!$J:$J,0))</f>
        <v>0</v>
      </c>
    </row>
    <row r="232" spans="1:25" x14ac:dyDescent="0.3">
      <c r="A232" s="22" t="s">
        <v>720</v>
      </c>
      <c r="B232" s="23">
        <f>INDEX(District!K:K,MATCH($A232&amp;$A$188,District!$J:$J,0))</f>
        <v>0</v>
      </c>
      <c r="C232" s="23">
        <f>INDEX(District!L:L,MATCH($A232&amp;$A$188,District!$J:$J,0))</f>
        <v>0</v>
      </c>
      <c r="D232" s="23">
        <f>INDEX(District!M:M,MATCH($A232&amp;$A$188,District!$J:$J,0))</f>
        <v>0</v>
      </c>
      <c r="E232" s="23">
        <f>INDEX(District!N:N,MATCH($A232&amp;$A$188,District!$J:$J,0))</f>
        <v>0</v>
      </c>
      <c r="F232" s="23">
        <f>INDEX(District!O:O,MATCH($A232&amp;$A$188,District!$J:$J,0))</f>
        <v>1.11022302462516E-16</v>
      </c>
      <c r="G232" s="23">
        <f>INDEX(District!P:P,MATCH($A232&amp;$A$188,District!$J:$J,0))</f>
        <v>0</v>
      </c>
      <c r="H232" s="23">
        <f>INDEX(District!Q:Q,MATCH($A232&amp;$A$188,District!$J:$J,0))</f>
        <v>3.2258064516128997E-2</v>
      </c>
      <c r="I232" s="23">
        <f>INDEX(District!R:R,MATCH($A232&amp;$A$188,District!$J:$J,0))</f>
        <v>-2.2204460492503101E-16</v>
      </c>
      <c r="J232" s="23">
        <f>INDEX(District!S:S,MATCH($A232&amp;$A$188,District!$J:$J,0))</f>
        <v>0</v>
      </c>
      <c r="K232" s="23">
        <f>INDEX(District!T:T,MATCH($A232&amp;$A$188,District!$J:$J,0))</f>
        <v>0</v>
      </c>
      <c r="L232" s="23">
        <f>INDEX(District!U:U,MATCH($A232&amp;$A$188,District!$J:$J,0))</f>
        <v>0</v>
      </c>
      <c r="M232" s="23">
        <f>INDEX(District!V:V,MATCH($A232&amp;$A$188,District!$J:$J,0))</f>
        <v>0</v>
      </c>
      <c r="N232" s="23">
        <f>INDEX(District!W:W,MATCH($A232&amp;$A$188,District!$J:$J,0))</f>
        <v>4.3478260869565202E-2</v>
      </c>
      <c r="O232" s="23">
        <f>INDEX(District!X:X,MATCH($A232&amp;$A$188,District!$J:$J,0))</f>
        <v>0</v>
      </c>
      <c r="P232" s="23">
        <f>INDEX(District!Y:Y,MATCH($A232&amp;$A$188,District!$J:$J,0))</f>
        <v>0</v>
      </c>
      <c r="Q232" s="23">
        <f>INDEX(District!Z:Z,MATCH($A232&amp;$A$188,District!$J:$J,0))</f>
        <v>0</v>
      </c>
      <c r="R232" s="23">
        <f>INDEX(District!AA:AA,MATCH($A232&amp;$A$188,District!$J:$J,0))</f>
        <v>0</v>
      </c>
      <c r="S232" s="23">
        <f>INDEX(District!AB:AB,MATCH($A232&amp;$A$188,District!$J:$J,0))</f>
        <v>0</v>
      </c>
      <c r="T232" s="23">
        <f>INDEX(District!AC:AC,MATCH($A232&amp;$A$188,District!$J:$J,0))</f>
        <v>0</v>
      </c>
      <c r="U232" s="23">
        <f>INDEX(District!AD:AD,MATCH($A232&amp;$A$188,District!$J:$J,0))</f>
        <v>0</v>
      </c>
      <c r="V232" s="23">
        <f>INDEX(District!AE:AE,MATCH($A232&amp;$A$188,District!$J:$J,0))</f>
        <v>0</v>
      </c>
      <c r="W232" s="23">
        <f>INDEX(District!AF:AF,MATCH($A232&amp;$A$188,District!$J:$J,0))</f>
        <v>0</v>
      </c>
      <c r="X232" s="23">
        <f>INDEX(District!AG:AG,MATCH($A232&amp;$A$188,District!$J:$J,0))</f>
        <v>0</v>
      </c>
      <c r="Y232" s="23">
        <f>INDEX(District!AH:AH,MATCH($A232&amp;$A$188,District!$J:$J,0))</f>
        <v>0</v>
      </c>
    </row>
    <row r="233" spans="1:25" x14ac:dyDescent="0.3">
      <c r="A233" s="22" t="s">
        <v>721</v>
      </c>
      <c r="B233" s="23">
        <f>INDEX(District!K:K,MATCH($A233&amp;$A$188,District!$J:$J,0))</f>
        <v>0</v>
      </c>
      <c r="C233" s="23">
        <f>INDEX(District!L:L,MATCH($A233&amp;$A$188,District!$J:$J,0))</f>
        <v>0</v>
      </c>
      <c r="D233" s="23">
        <f>INDEX(District!M:M,MATCH($A233&amp;$A$188,District!$J:$J,0))</f>
        <v>0</v>
      </c>
      <c r="E233" s="23">
        <f>INDEX(District!N:N,MATCH($A233&amp;$A$188,District!$J:$J,0))</f>
        <v>0</v>
      </c>
      <c r="F233" s="23">
        <f>INDEX(District!O:O,MATCH($A233&amp;$A$188,District!$J:$J,0))</f>
        <v>1.11022302462516E-16</v>
      </c>
      <c r="G233" s="23">
        <f>INDEX(District!P:P,MATCH($A233&amp;$A$188,District!$J:$J,0))</f>
        <v>0</v>
      </c>
      <c r="H233" s="23">
        <f>INDEX(District!Q:Q,MATCH($A233&amp;$A$188,District!$J:$J,0))</f>
        <v>0</v>
      </c>
      <c r="I233" s="23">
        <f>INDEX(District!R:R,MATCH($A233&amp;$A$188,District!$J:$J,0))</f>
        <v>-2.2204460492503101E-16</v>
      </c>
      <c r="J233" s="23">
        <f>INDEX(District!S:S,MATCH($A233&amp;$A$188,District!$J:$J,0))</f>
        <v>0</v>
      </c>
      <c r="K233" s="23">
        <f>INDEX(District!T:T,MATCH($A233&amp;$A$188,District!$J:$J,0))</f>
        <v>0</v>
      </c>
      <c r="L233" s="23">
        <f>INDEX(District!U:U,MATCH($A233&amp;$A$188,District!$J:$J,0))</f>
        <v>0</v>
      </c>
      <c r="M233" s="23">
        <f>INDEX(District!V:V,MATCH($A233&amp;$A$188,District!$J:$J,0))</f>
        <v>0</v>
      </c>
      <c r="N233" s="23">
        <f>INDEX(District!W:W,MATCH($A233&amp;$A$188,District!$J:$J,0))</f>
        <v>0</v>
      </c>
      <c r="O233" s="23">
        <f>INDEX(District!X:X,MATCH($A233&amp;$A$188,District!$J:$J,0))</f>
        <v>0</v>
      </c>
      <c r="P233" s="23">
        <f>INDEX(District!Y:Y,MATCH($A233&amp;$A$188,District!$J:$J,0))</f>
        <v>0</v>
      </c>
      <c r="Q233" s="23">
        <f>INDEX(District!Z:Z,MATCH($A233&amp;$A$188,District!$J:$J,0))</f>
        <v>0</v>
      </c>
      <c r="R233" s="23">
        <f>INDEX(District!AA:AA,MATCH($A233&amp;$A$188,District!$J:$J,0))</f>
        <v>0</v>
      </c>
      <c r="S233" s="23">
        <f>INDEX(District!AB:AB,MATCH($A233&amp;$A$188,District!$J:$J,0))</f>
        <v>0</v>
      </c>
      <c r="T233" s="23">
        <f>INDEX(District!AC:AC,MATCH($A233&amp;$A$188,District!$J:$J,0))</f>
        <v>0</v>
      </c>
      <c r="U233" s="23">
        <f>INDEX(District!AD:AD,MATCH($A233&amp;$A$188,District!$J:$J,0))</f>
        <v>0</v>
      </c>
      <c r="V233" s="23">
        <f>INDEX(District!AE:AE,MATCH($A233&amp;$A$188,District!$J:$J,0))</f>
        <v>0</v>
      </c>
      <c r="W233" s="23">
        <f>INDEX(District!AF:AF,MATCH($A233&amp;$A$188,District!$J:$J,0))</f>
        <v>0</v>
      </c>
      <c r="X233" s="23">
        <f>INDEX(District!AG:AG,MATCH($A233&amp;$A$188,District!$J:$J,0))</f>
        <v>0</v>
      </c>
      <c r="Y233" s="23">
        <f>INDEX(District!AH:AH,MATCH($A233&amp;$A$188,District!$J:$J,0))</f>
        <v>0</v>
      </c>
    </row>
    <row r="234" spans="1:25" x14ac:dyDescent="0.3">
      <c r="A234" s="27" t="s">
        <v>722</v>
      </c>
      <c r="B234" s="23">
        <f>INDEX(District!K:K,MATCH($A234&amp;$A$188,District!$J:$J,0))</f>
        <v>0</v>
      </c>
      <c r="C234" s="23">
        <f>INDEX(District!L:L,MATCH($A234&amp;$A$188,District!$J:$J,0))</f>
        <v>0</v>
      </c>
      <c r="D234" s="23">
        <f>INDEX(District!M:M,MATCH($A234&amp;$A$188,District!$J:$J,0))</f>
        <v>0</v>
      </c>
      <c r="E234" s="23">
        <f>INDEX(District!N:N,MATCH($A234&amp;$A$188,District!$J:$J,0))</f>
        <v>0</v>
      </c>
      <c r="F234" s="23">
        <f>INDEX(District!O:O,MATCH($A234&amp;$A$188,District!$J:$J,0))</f>
        <v>1.11022302462516E-16</v>
      </c>
      <c r="G234" s="23">
        <f>INDEX(District!P:P,MATCH($A234&amp;$A$188,District!$J:$J,0))</f>
        <v>0</v>
      </c>
      <c r="H234" s="23">
        <f>INDEX(District!Q:Q,MATCH($A234&amp;$A$188,District!$J:$J,0))</f>
        <v>0</v>
      </c>
      <c r="I234" s="23">
        <f>INDEX(District!R:R,MATCH($A234&amp;$A$188,District!$J:$J,0))</f>
        <v>-2.2204460492503101E-16</v>
      </c>
      <c r="J234" s="23">
        <f>INDEX(District!S:S,MATCH($A234&amp;$A$188,District!$J:$J,0))</f>
        <v>0</v>
      </c>
      <c r="K234" s="23">
        <f>INDEX(District!T:T,MATCH($A234&amp;$A$188,District!$J:$J,0))</f>
        <v>0</v>
      </c>
      <c r="L234" s="23">
        <f>INDEX(District!U:U,MATCH($A234&amp;$A$188,District!$J:$J,0))</f>
        <v>0</v>
      </c>
      <c r="M234" s="23">
        <f>INDEX(District!V:V,MATCH($A234&amp;$A$188,District!$J:$J,0))</f>
        <v>0</v>
      </c>
      <c r="N234" s="23">
        <f>INDEX(District!W:W,MATCH($A234&amp;$A$188,District!$J:$J,0))</f>
        <v>0</v>
      </c>
      <c r="O234" s="23">
        <f>INDEX(District!X:X,MATCH($A234&amp;$A$188,District!$J:$J,0))</f>
        <v>0</v>
      </c>
      <c r="P234" s="23">
        <f>INDEX(District!Y:Y,MATCH($A234&amp;$A$188,District!$J:$J,0))</f>
        <v>0</v>
      </c>
      <c r="Q234" s="23">
        <f>INDEX(District!Z:Z,MATCH($A234&amp;$A$188,District!$J:$J,0))</f>
        <v>0</v>
      </c>
      <c r="R234" s="23">
        <f>INDEX(District!AA:AA,MATCH($A234&amp;$A$188,District!$J:$J,0))</f>
        <v>0</v>
      </c>
      <c r="S234" s="23">
        <f>INDEX(District!AB:AB,MATCH($A234&amp;$A$188,District!$J:$J,0))</f>
        <v>0</v>
      </c>
      <c r="T234" s="23">
        <f>INDEX(District!AC:AC,MATCH($A234&amp;$A$188,District!$J:$J,0))</f>
        <v>0</v>
      </c>
      <c r="U234" s="23">
        <f>INDEX(District!AD:AD,MATCH($A234&amp;$A$188,District!$J:$J,0))</f>
        <v>0</v>
      </c>
      <c r="V234" s="23">
        <f>INDEX(District!AE:AE,MATCH($A234&amp;$A$188,District!$J:$J,0))</f>
        <v>0</v>
      </c>
      <c r="W234" s="23">
        <f>INDEX(District!AF:AF,MATCH($A234&amp;$A$188,District!$J:$J,0))</f>
        <v>0</v>
      </c>
      <c r="X234" s="23">
        <f>INDEX(District!AG:AG,MATCH($A234&amp;$A$188,District!$J:$J,0))</f>
        <v>0</v>
      </c>
      <c r="Y234" s="23">
        <f>INDEX(District!AH:AH,MATCH($A234&amp;$A$188,District!$J:$J,0))</f>
        <v>0</v>
      </c>
    </row>
    <row r="235" spans="1:25" x14ac:dyDescent="0.3">
      <c r="A235" s="67" t="s">
        <v>723</v>
      </c>
      <c r="B235" s="23">
        <f>INDEX(District!K:K,MATCH($A235&amp;$A$188,District!$J:$J,0))</f>
        <v>0</v>
      </c>
      <c r="C235" s="23">
        <f>INDEX(District!L:L,MATCH($A235&amp;$A$188,District!$J:$J,0))</f>
        <v>0</v>
      </c>
      <c r="D235" s="23">
        <f>INDEX(District!M:M,MATCH($A235&amp;$A$188,District!$J:$J,0))</f>
        <v>0</v>
      </c>
      <c r="E235" s="23">
        <f>INDEX(District!N:N,MATCH($A235&amp;$A$188,District!$J:$J,0))</f>
        <v>0</v>
      </c>
      <c r="F235" s="23">
        <f>INDEX(District!O:O,MATCH($A235&amp;$A$188,District!$J:$J,0))</f>
        <v>1.11022302462516E-16</v>
      </c>
      <c r="G235" s="23">
        <f>INDEX(District!P:P,MATCH($A235&amp;$A$188,District!$J:$J,0))</f>
        <v>0</v>
      </c>
      <c r="H235" s="23">
        <f>INDEX(District!Q:Q,MATCH($A235&amp;$A$188,District!$J:$J,0))</f>
        <v>0</v>
      </c>
      <c r="I235" s="23">
        <f>INDEX(District!R:R,MATCH($A235&amp;$A$188,District!$J:$J,0))</f>
        <v>-2.2204460492503101E-16</v>
      </c>
      <c r="J235" s="23">
        <f>INDEX(District!S:S,MATCH($A235&amp;$A$188,District!$J:$J,0))</f>
        <v>0</v>
      </c>
      <c r="K235" s="23">
        <f>INDEX(District!T:T,MATCH($A235&amp;$A$188,District!$J:$J,0))</f>
        <v>0</v>
      </c>
      <c r="L235" s="23">
        <f>INDEX(District!U:U,MATCH($A235&amp;$A$188,District!$J:$J,0))</f>
        <v>0</v>
      </c>
      <c r="M235" s="23">
        <f>INDEX(District!V:V,MATCH($A235&amp;$A$188,District!$J:$J,0))</f>
        <v>0</v>
      </c>
      <c r="N235" s="23">
        <f>INDEX(District!W:W,MATCH($A235&amp;$A$188,District!$J:$J,0))</f>
        <v>0</v>
      </c>
      <c r="O235" s="23">
        <f>INDEX(District!X:X,MATCH($A235&amp;$A$188,District!$J:$J,0))</f>
        <v>0</v>
      </c>
      <c r="P235" s="23">
        <f>INDEX(District!Y:Y,MATCH($A235&amp;$A$188,District!$J:$J,0))</f>
        <v>0</v>
      </c>
      <c r="Q235" s="23">
        <f>INDEX(District!Z:Z,MATCH($A235&amp;$A$188,District!$J:$J,0))</f>
        <v>0</v>
      </c>
      <c r="R235" s="23">
        <f>INDEX(District!AA:AA,MATCH($A235&amp;$A$188,District!$J:$J,0))</f>
        <v>0</v>
      </c>
      <c r="S235" s="23">
        <f>INDEX(District!AB:AB,MATCH($A235&amp;$A$188,District!$J:$J,0))</f>
        <v>0</v>
      </c>
      <c r="T235" s="23">
        <f>INDEX(District!AC:AC,MATCH($A235&amp;$A$188,District!$J:$J,0))</f>
        <v>0</v>
      </c>
      <c r="U235" s="23">
        <f>INDEX(District!AD:AD,MATCH($A235&amp;$A$188,District!$J:$J,0))</f>
        <v>0</v>
      </c>
      <c r="V235" s="23">
        <f>INDEX(District!AE:AE,MATCH($A235&amp;$A$188,District!$J:$J,0))</f>
        <v>0</v>
      </c>
      <c r="W235" s="23">
        <f>INDEX(District!AF:AF,MATCH($A235&amp;$A$188,District!$J:$J,0))</f>
        <v>0</v>
      </c>
      <c r="X235" s="23">
        <f>INDEX(District!AG:AG,MATCH($A235&amp;$A$188,District!$J:$J,0))</f>
        <v>0</v>
      </c>
      <c r="Y235" s="23">
        <f>INDEX(District!AH:AH,MATCH($A235&amp;$A$188,District!$J:$J,0))</f>
        <v>0</v>
      </c>
    </row>
    <row r="236" spans="1:25" x14ac:dyDescent="0.3">
      <c r="A236" s="67" t="s">
        <v>724</v>
      </c>
      <c r="B236" s="23">
        <f>INDEX(District!K:K,MATCH($A236&amp;$A$188,District!$J:$J,0))</f>
        <v>0</v>
      </c>
      <c r="C236" s="23">
        <f>INDEX(District!L:L,MATCH($A236&amp;$A$188,District!$J:$J,0))</f>
        <v>0</v>
      </c>
      <c r="D236" s="23">
        <f>INDEX(District!M:M,MATCH($A236&amp;$A$188,District!$J:$J,0))</f>
        <v>0</v>
      </c>
      <c r="E236" s="23">
        <f>INDEX(District!N:N,MATCH($A236&amp;$A$188,District!$J:$J,0))</f>
        <v>0</v>
      </c>
      <c r="F236" s="23">
        <f>INDEX(District!O:O,MATCH($A236&amp;$A$188,District!$J:$J,0))</f>
        <v>1.11022302462516E-16</v>
      </c>
      <c r="G236" s="23">
        <f>INDEX(District!P:P,MATCH($A236&amp;$A$188,District!$J:$J,0))</f>
        <v>0</v>
      </c>
      <c r="H236" s="23">
        <f>INDEX(District!Q:Q,MATCH($A236&amp;$A$188,District!$J:$J,0))</f>
        <v>0</v>
      </c>
      <c r="I236" s="23">
        <f>INDEX(District!R:R,MATCH($A236&amp;$A$188,District!$J:$J,0))</f>
        <v>-2.2204460492503101E-16</v>
      </c>
      <c r="J236" s="23">
        <f>INDEX(District!S:S,MATCH($A236&amp;$A$188,District!$J:$J,0))</f>
        <v>0</v>
      </c>
      <c r="K236" s="23">
        <f>INDEX(District!T:T,MATCH($A236&amp;$A$188,District!$J:$J,0))</f>
        <v>0</v>
      </c>
      <c r="L236" s="23">
        <f>INDEX(District!U:U,MATCH($A236&amp;$A$188,District!$J:$J,0))</f>
        <v>0</v>
      </c>
      <c r="M236" s="23">
        <f>INDEX(District!V:V,MATCH($A236&amp;$A$188,District!$J:$J,0))</f>
        <v>0</v>
      </c>
      <c r="N236" s="23">
        <f>INDEX(District!W:W,MATCH($A236&amp;$A$188,District!$J:$J,0))</f>
        <v>0</v>
      </c>
      <c r="O236" s="23">
        <f>INDEX(District!X:X,MATCH($A236&amp;$A$188,District!$J:$J,0))</f>
        <v>0</v>
      </c>
      <c r="P236" s="23">
        <f>INDEX(District!Y:Y,MATCH($A236&amp;$A$188,District!$J:$J,0))</f>
        <v>0</v>
      </c>
      <c r="Q236" s="23">
        <f>INDEX(District!Z:Z,MATCH($A236&amp;$A$188,District!$J:$J,0))</f>
        <v>0</v>
      </c>
      <c r="R236" s="23">
        <f>INDEX(District!AA:AA,MATCH($A236&amp;$A$188,District!$J:$J,0))</f>
        <v>0</v>
      </c>
      <c r="S236" s="23">
        <f>INDEX(District!AB:AB,MATCH($A236&amp;$A$188,District!$J:$J,0))</f>
        <v>0</v>
      </c>
      <c r="T236" s="23">
        <f>INDEX(District!AC:AC,MATCH($A236&amp;$A$188,District!$J:$J,0))</f>
        <v>0</v>
      </c>
      <c r="U236" s="23">
        <f>INDEX(District!AD:AD,MATCH($A236&amp;$A$188,District!$J:$J,0))</f>
        <v>0</v>
      </c>
      <c r="V236" s="23">
        <f>INDEX(District!AE:AE,MATCH($A236&amp;$A$188,District!$J:$J,0))</f>
        <v>0</v>
      </c>
      <c r="W236" s="23">
        <f>INDEX(District!AF:AF,MATCH($A236&amp;$A$188,District!$J:$J,0))</f>
        <v>0</v>
      </c>
      <c r="X236" s="23">
        <f>INDEX(District!AG:AG,MATCH($A236&amp;$A$188,District!$J:$J,0))</f>
        <v>0</v>
      </c>
      <c r="Y236" s="23">
        <f>INDEX(District!AH:AH,MATCH($A236&amp;$A$188,District!$J:$J,0))</f>
        <v>0</v>
      </c>
    </row>
    <row r="237" spans="1:25" x14ac:dyDescent="0.3">
      <c r="A237" s="27" t="s">
        <v>725</v>
      </c>
      <c r="B237" s="23">
        <f>INDEX(District!K:K,MATCH($A237&amp;$A$188,District!$J:$J,0))</f>
        <v>0</v>
      </c>
      <c r="C237" s="23">
        <f>INDEX(District!L:L,MATCH($A237&amp;$A$188,District!$J:$J,0))</f>
        <v>7.69230769230769E-2</v>
      </c>
      <c r="D237" s="23">
        <f>INDEX(District!M:M,MATCH($A237&amp;$A$188,District!$J:$J,0))</f>
        <v>0</v>
      </c>
      <c r="E237" s="23">
        <f>INDEX(District!N:N,MATCH($A237&amp;$A$188,District!$J:$J,0))</f>
        <v>0</v>
      </c>
      <c r="F237" s="23">
        <f>INDEX(District!O:O,MATCH($A237&amp;$A$188,District!$J:$J,0))</f>
        <v>1.11022302462516E-16</v>
      </c>
      <c r="G237" s="23">
        <f>INDEX(District!P:P,MATCH($A237&amp;$A$188,District!$J:$J,0))</f>
        <v>0</v>
      </c>
      <c r="H237" s="23">
        <f>INDEX(District!Q:Q,MATCH($A237&amp;$A$188,District!$J:$J,0))</f>
        <v>0</v>
      </c>
      <c r="I237" s="23">
        <f>INDEX(District!R:R,MATCH($A237&amp;$A$188,District!$J:$J,0))</f>
        <v>-2.2204460492503101E-16</v>
      </c>
      <c r="J237" s="23">
        <f>INDEX(District!S:S,MATCH($A237&amp;$A$188,District!$J:$J,0))</f>
        <v>0</v>
      </c>
      <c r="K237" s="23">
        <f>INDEX(District!T:T,MATCH($A237&amp;$A$188,District!$J:$J,0))</f>
        <v>0</v>
      </c>
      <c r="L237" s="23">
        <f>INDEX(District!U:U,MATCH($A237&amp;$A$188,District!$J:$J,0))</f>
        <v>0</v>
      </c>
      <c r="M237" s="23">
        <f>INDEX(District!V:V,MATCH($A237&amp;$A$188,District!$J:$J,0))</f>
        <v>0</v>
      </c>
      <c r="N237" s="23">
        <f>INDEX(District!W:W,MATCH($A237&amp;$A$188,District!$J:$J,0))</f>
        <v>0</v>
      </c>
      <c r="O237" s="23">
        <f>INDEX(District!X:X,MATCH($A237&amp;$A$188,District!$J:$J,0))</f>
        <v>0</v>
      </c>
      <c r="P237" s="23">
        <f>INDEX(District!Y:Y,MATCH($A237&amp;$A$188,District!$J:$J,0))</f>
        <v>0</v>
      </c>
      <c r="Q237" s="23">
        <f>INDEX(District!Z:Z,MATCH($A237&amp;$A$188,District!$J:$J,0))</f>
        <v>0</v>
      </c>
      <c r="R237" s="23">
        <f>INDEX(District!AA:AA,MATCH($A237&amp;$A$188,District!$J:$J,0))</f>
        <v>0</v>
      </c>
      <c r="S237" s="23">
        <f>INDEX(District!AB:AB,MATCH($A237&amp;$A$188,District!$J:$J,0))</f>
        <v>0</v>
      </c>
      <c r="T237" s="23">
        <f>INDEX(District!AC:AC,MATCH($A237&amp;$A$188,District!$J:$J,0))</f>
        <v>0</v>
      </c>
      <c r="U237" s="23">
        <f>INDEX(District!AD:AD,MATCH($A237&amp;$A$188,District!$J:$J,0))</f>
        <v>0</v>
      </c>
      <c r="V237" s="23">
        <f>INDEX(District!AE:AE,MATCH($A237&amp;$A$188,District!$J:$J,0))</f>
        <v>0</v>
      </c>
      <c r="W237" s="23">
        <f>INDEX(District!AF:AF,MATCH($A237&amp;$A$188,District!$J:$J,0))</f>
        <v>0</v>
      </c>
      <c r="X237" s="23">
        <f>INDEX(District!AG:AG,MATCH($A237&amp;$A$188,District!$J:$J,0))</f>
        <v>0</v>
      </c>
      <c r="Y237" s="23">
        <f>INDEX(District!AH:AH,MATCH($A237&amp;$A$188,District!$J:$J,0))</f>
        <v>3.2258064516128997E-2</v>
      </c>
    </row>
    <row r="238" spans="1:25" x14ac:dyDescent="0.3">
      <c r="A238" s="27" t="s">
        <v>726</v>
      </c>
      <c r="B238" s="23">
        <f>INDEX(District!K:K,MATCH($A238&amp;$A$188,District!$J:$J,0))</f>
        <v>0</v>
      </c>
      <c r="C238" s="23">
        <f>INDEX(District!L:L,MATCH($A238&amp;$A$188,District!$J:$J,0))</f>
        <v>7.69230769230769E-2</v>
      </c>
      <c r="D238" s="23">
        <f>INDEX(District!M:M,MATCH($A238&amp;$A$188,District!$J:$J,0))</f>
        <v>0</v>
      </c>
      <c r="E238" s="23">
        <f>INDEX(District!N:N,MATCH($A238&amp;$A$188,District!$J:$J,0))</f>
        <v>0</v>
      </c>
      <c r="F238" s="23">
        <f>INDEX(District!O:O,MATCH($A238&amp;$A$188,District!$J:$J,0))</f>
        <v>1.11022302462516E-16</v>
      </c>
      <c r="G238" s="23">
        <f>INDEX(District!P:P,MATCH($A238&amp;$A$188,District!$J:$J,0))</f>
        <v>0</v>
      </c>
      <c r="H238" s="23">
        <f>INDEX(District!Q:Q,MATCH($A238&amp;$A$188,District!$J:$J,0))</f>
        <v>0</v>
      </c>
      <c r="I238" s="23">
        <f>INDEX(District!R:R,MATCH($A238&amp;$A$188,District!$J:$J,0))</f>
        <v>-2.2204460492503101E-16</v>
      </c>
      <c r="J238" s="23">
        <f>INDEX(District!S:S,MATCH($A238&amp;$A$188,District!$J:$J,0))</f>
        <v>0</v>
      </c>
      <c r="K238" s="23">
        <f>INDEX(District!T:T,MATCH($A238&amp;$A$188,District!$J:$J,0))</f>
        <v>0</v>
      </c>
      <c r="L238" s="23">
        <f>INDEX(District!U:U,MATCH($A238&amp;$A$188,District!$J:$J,0))</f>
        <v>0</v>
      </c>
      <c r="M238" s="23">
        <f>INDEX(District!V:V,MATCH($A238&amp;$A$188,District!$J:$J,0))</f>
        <v>0</v>
      </c>
      <c r="N238" s="23">
        <f>INDEX(District!W:W,MATCH($A238&amp;$A$188,District!$J:$J,0))</f>
        <v>4.3478260869565202E-2</v>
      </c>
      <c r="O238" s="23">
        <f>INDEX(District!X:X,MATCH($A238&amp;$A$188,District!$J:$J,0))</f>
        <v>0</v>
      </c>
      <c r="P238" s="23">
        <f>INDEX(District!Y:Y,MATCH($A238&amp;$A$188,District!$J:$J,0))</f>
        <v>0</v>
      </c>
      <c r="Q238" s="23">
        <f>INDEX(District!Z:Z,MATCH($A238&amp;$A$188,District!$J:$J,0))</f>
        <v>0</v>
      </c>
      <c r="R238" s="23">
        <f>INDEX(District!AA:AA,MATCH($A238&amp;$A$188,District!$J:$J,0))</f>
        <v>0</v>
      </c>
      <c r="S238" s="23">
        <f>INDEX(District!AB:AB,MATCH($A238&amp;$A$188,District!$J:$J,0))</f>
        <v>0</v>
      </c>
      <c r="T238" s="23">
        <f>INDEX(District!AC:AC,MATCH($A238&amp;$A$188,District!$J:$J,0))</f>
        <v>0</v>
      </c>
      <c r="U238" s="23">
        <f>INDEX(District!AD:AD,MATCH($A238&amp;$A$188,District!$J:$J,0))</f>
        <v>0</v>
      </c>
      <c r="V238" s="23">
        <f>INDEX(District!AE:AE,MATCH($A238&amp;$A$188,District!$J:$J,0))</f>
        <v>0</v>
      </c>
      <c r="W238" s="23">
        <f>INDEX(District!AF:AF,MATCH($A238&amp;$A$188,District!$J:$J,0))</f>
        <v>0</v>
      </c>
      <c r="X238" s="23">
        <f>INDEX(District!AG:AG,MATCH($A238&amp;$A$188,District!$J:$J,0))</f>
        <v>0</v>
      </c>
      <c r="Y238" s="23">
        <f>INDEX(District!AH:AH,MATCH($A238&amp;$A$188,District!$J:$J,0))</f>
        <v>0</v>
      </c>
    </row>
    <row r="239" spans="1:25" x14ac:dyDescent="0.3">
      <c r="A239" s="27" t="s">
        <v>727</v>
      </c>
      <c r="B239" s="23">
        <f>INDEX(District!K:K,MATCH($A239&amp;$A$188,District!$J:$J,0))</f>
        <v>0</v>
      </c>
      <c r="C239" s="23">
        <f>INDEX(District!L:L,MATCH($A239&amp;$A$188,District!$J:$J,0))</f>
        <v>7.69230769230769E-2</v>
      </c>
      <c r="D239" s="23">
        <f>INDEX(District!M:M,MATCH($A239&amp;$A$188,District!$J:$J,0))</f>
        <v>5.8823529411764698E-2</v>
      </c>
      <c r="E239" s="23">
        <f>INDEX(District!N:N,MATCH($A239&amp;$A$188,District!$J:$J,0))</f>
        <v>0.105263157894737</v>
      </c>
      <c r="F239" s="23">
        <f>INDEX(District!O:O,MATCH($A239&amp;$A$188,District!$J:$J,0))</f>
        <v>1.11022302462516E-16</v>
      </c>
      <c r="G239" s="23">
        <f>INDEX(District!P:P,MATCH($A239&amp;$A$188,District!$J:$J,0))</f>
        <v>1.9230769230769201E-2</v>
      </c>
      <c r="H239" s="23">
        <f>INDEX(District!Q:Q,MATCH($A239&amp;$A$188,District!$J:$J,0))</f>
        <v>6.4516129032258104E-2</v>
      </c>
      <c r="I239" s="23">
        <f>INDEX(District!R:R,MATCH($A239&amp;$A$188,District!$J:$J,0))</f>
        <v>-2.2204460492503101E-16</v>
      </c>
      <c r="J239" s="23">
        <f>INDEX(District!S:S,MATCH($A239&amp;$A$188,District!$J:$J,0))</f>
        <v>0.33333333333333298</v>
      </c>
      <c r="K239" s="23">
        <f>INDEX(District!T:T,MATCH($A239&amp;$A$188,District!$J:$J,0))</f>
        <v>0</v>
      </c>
      <c r="L239" s="23">
        <f>INDEX(District!U:U,MATCH($A239&amp;$A$188,District!$J:$J,0))</f>
        <v>0</v>
      </c>
      <c r="M239" s="23">
        <f>INDEX(District!V:V,MATCH($A239&amp;$A$188,District!$J:$J,0))</f>
        <v>0</v>
      </c>
      <c r="N239" s="23">
        <f>INDEX(District!W:W,MATCH($A239&amp;$A$188,District!$J:$J,0))</f>
        <v>0</v>
      </c>
      <c r="O239" s="23">
        <f>INDEX(District!X:X,MATCH($A239&amp;$A$188,District!$J:$J,0))</f>
        <v>0</v>
      </c>
      <c r="P239" s="23">
        <f>INDEX(District!Y:Y,MATCH($A239&amp;$A$188,District!$J:$J,0))</f>
        <v>0</v>
      </c>
      <c r="Q239" s="23">
        <f>INDEX(District!Z:Z,MATCH($A239&amp;$A$188,District!$J:$J,0))</f>
        <v>0.16666666666666699</v>
      </c>
      <c r="R239" s="23">
        <f>INDEX(District!AA:AA,MATCH($A239&amp;$A$188,District!$J:$J,0))</f>
        <v>0</v>
      </c>
      <c r="S239" s="23">
        <f>INDEX(District!AB:AB,MATCH($A239&amp;$A$188,District!$J:$J,0))</f>
        <v>8.3333333333333301E-2</v>
      </c>
      <c r="T239" s="23">
        <f>INDEX(District!AC:AC,MATCH($A239&amp;$A$188,District!$J:$J,0))</f>
        <v>9.5238095238095205E-2</v>
      </c>
      <c r="U239" s="23">
        <f>INDEX(District!AD:AD,MATCH($A239&amp;$A$188,District!$J:$J,0))</f>
        <v>0</v>
      </c>
      <c r="V239" s="23">
        <f>INDEX(District!AE:AE,MATCH($A239&amp;$A$188,District!$J:$J,0))</f>
        <v>0.157894736842105</v>
      </c>
      <c r="W239" s="23">
        <f>INDEX(District!AF:AF,MATCH($A239&amp;$A$188,District!$J:$J,0))</f>
        <v>0.25</v>
      </c>
      <c r="X239" s="23">
        <f>INDEX(District!AG:AG,MATCH($A239&amp;$A$188,District!$J:$J,0))</f>
        <v>0.157894736842105</v>
      </c>
      <c r="Y239" s="23">
        <f>INDEX(District!AH:AH,MATCH($A239&amp;$A$188,District!$J:$J,0))</f>
        <v>0</v>
      </c>
    </row>
    <row r="240" spans="1:25" x14ac:dyDescent="0.3">
      <c r="A240" s="27" t="s">
        <v>728</v>
      </c>
      <c r="B240" s="23">
        <f>INDEX(District!K:K,MATCH($A240&amp;$A$188,District!$J:$J,0))</f>
        <v>0</v>
      </c>
      <c r="C240" s="23">
        <f>INDEX(District!L:L,MATCH($A240&amp;$A$188,District!$J:$J,0))</f>
        <v>0</v>
      </c>
      <c r="D240" s="23">
        <f>INDEX(District!M:M,MATCH($A240&amp;$A$188,District!$J:$J,0))</f>
        <v>0</v>
      </c>
      <c r="E240" s="23">
        <f>INDEX(District!N:N,MATCH($A240&amp;$A$188,District!$J:$J,0))</f>
        <v>0</v>
      </c>
      <c r="F240" s="23">
        <f>INDEX(District!O:O,MATCH($A240&amp;$A$188,District!$J:$J,0))</f>
        <v>1.11022302462516E-16</v>
      </c>
      <c r="G240" s="23">
        <f>INDEX(District!P:P,MATCH($A240&amp;$A$188,District!$J:$J,0))</f>
        <v>0</v>
      </c>
      <c r="H240" s="23">
        <f>INDEX(District!Q:Q,MATCH($A240&amp;$A$188,District!$J:$J,0))</f>
        <v>0</v>
      </c>
      <c r="I240" s="23">
        <f>INDEX(District!R:R,MATCH($A240&amp;$A$188,District!$J:$J,0))</f>
        <v>-2.2204460492503101E-16</v>
      </c>
      <c r="J240" s="23">
        <f>INDEX(District!S:S,MATCH($A240&amp;$A$188,District!$J:$J,0))</f>
        <v>0</v>
      </c>
      <c r="K240" s="23">
        <f>INDEX(District!T:T,MATCH($A240&amp;$A$188,District!$J:$J,0))</f>
        <v>0</v>
      </c>
      <c r="L240" s="23">
        <f>INDEX(District!U:U,MATCH($A240&amp;$A$188,District!$J:$J,0))</f>
        <v>0</v>
      </c>
      <c r="M240" s="23">
        <f>INDEX(District!V:V,MATCH($A240&amp;$A$188,District!$J:$J,0))</f>
        <v>4.1666666666666699E-2</v>
      </c>
      <c r="N240" s="23">
        <f>INDEX(District!W:W,MATCH($A240&amp;$A$188,District!$J:$J,0))</f>
        <v>0</v>
      </c>
      <c r="O240" s="23">
        <f>INDEX(District!X:X,MATCH($A240&amp;$A$188,District!$J:$J,0))</f>
        <v>0</v>
      </c>
      <c r="P240" s="23">
        <f>INDEX(District!Y:Y,MATCH($A240&amp;$A$188,District!$J:$J,0))</f>
        <v>7.69230769230769E-2</v>
      </c>
      <c r="Q240" s="23">
        <f>INDEX(District!Z:Z,MATCH($A240&amp;$A$188,District!$J:$J,0))</f>
        <v>0</v>
      </c>
      <c r="R240" s="23">
        <f>INDEX(District!AA:AA,MATCH($A240&amp;$A$188,District!$J:$J,0))</f>
        <v>0</v>
      </c>
      <c r="S240" s="23">
        <f>INDEX(District!AB:AB,MATCH($A240&amp;$A$188,District!$J:$J,0))</f>
        <v>0</v>
      </c>
      <c r="T240" s="23">
        <f>INDEX(District!AC:AC,MATCH($A240&amp;$A$188,District!$J:$J,0))</f>
        <v>0</v>
      </c>
      <c r="U240" s="23">
        <f>INDEX(District!AD:AD,MATCH($A240&amp;$A$188,District!$J:$J,0))</f>
        <v>0</v>
      </c>
      <c r="V240" s="23">
        <f>INDEX(District!AE:AE,MATCH($A240&amp;$A$188,District!$J:$J,0))</f>
        <v>2.6315789473684199E-2</v>
      </c>
      <c r="W240" s="23">
        <f>INDEX(District!AF:AF,MATCH($A240&amp;$A$188,District!$J:$J,0))</f>
        <v>0</v>
      </c>
      <c r="X240" s="23">
        <f>INDEX(District!AG:AG,MATCH($A240&amp;$A$188,District!$J:$J,0))</f>
        <v>0</v>
      </c>
      <c r="Y240" s="23">
        <f>INDEX(District!AH:AH,MATCH($A240&amp;$A$188,District!$J:$J,0))</f>
        <v>0</v>
      </c>
    </row>
    <row r="245" spans="1:25" x14ac:dyDescent="0.3">
      <c r="A245" s="77" t="s">
        <v>329</v>
      </c>
    </row>
    <row r="246" spans="1:25" x14ac:dyDescent="0.3">
      <c r="A246" s="78" t="s">
        <v>357</v>
      </c>
    </row>
    <row r="247" spans="1:25" x14ac:dyDescent="0.3">
      <c r="A247" s="71" t="s">
        <v>13</v>
      </c>
    </row>
    <row r="248" spans="1:25" x14ac:dyDescent="0.3">
      <c r="A248" s="67"/>
    </row>
    <row r="249" spans="1:25" x14ac:dyDescent="0.3">
      <c r="A249" s="67"/>
      <c r="B249" s="98" t="s">
        <v>52</v>
      </c>
      <c r="C249" s="98" t="s">
        <v>55</v>
      </c>
      <c r="D249" s="98" t="s">
        <v>56</v>
      </c>
      <c r="E249" s="98" t="s">
        <v>51</v>
      </c>
      <c r="F249" s="98" t="s">
        <v>72</v>
      </c>
      <c r="G249" s="98" t="s">
        <v>53</v>
      </c>
      <c r="H249" s="98" t="s">
        <v>57</v>
      </c>
      <c r="I249" s="98" t="s">
        <v>73</v>
      </c>
      <c r="J249" s="98" t="s">
        <v>74</v>
      </c>
      <c r="K249" s="98" t="s">
        <v>75</v>
      </c>
      <c r="L249" s="98" t="s">
        <v>76</v>
      </c>
      <c r="M249" s="98" t="s">
        <v>77</v>
      </c>
      <c r="N249" s="98" t="s">
        <v>58</v>
      </c>
      <c r="O249" s="98" t="s">
        <v>78</v>
      </c>
      <c r="P249" s="98" t="s">
        <v>61</v>
      </c>
      <c r="Q249" s="98" t="s">
        <v>79</v>
      </c>
      <c r="R249" s="98" t="s">
        <v>80</v>
      </c>
      <c r="S249" s="98" t="s">
        <v>81</v>
      </c>
      <c r="T249" s="98" t="s">
        <v>82</v>
      </c>
      <c r="U249" s="98" t="s">
        <v>83</v>
      </c>
      <c r="V249" s="98" t="s">
        <v>59</v>
      </c>
      <c r="W249" s="98" t="s">
        <v>84</v>
      </c>
      <c r="X249" s="98" t="s">
        <v>54</v>
      </c>
      <c r="Y249" s="98" t="s">
        <v>60</v>
      </c>
    </row>
    <row r="250" spans="1:25" x14ac:dyDescent="0.3">
      <c r="A250" s="28" t="s">
        <v>332</v>
      </c>
      <c r="B250" s="23">
        <f>INDEX(District!K:K,MATCH($A250&amp;$A$188,District!$J:$J,0))</f>
        <v>9.2105263157894704E-2</v>
      </c>
      <c r="C250" s="23">
        <f>INDEX(District!L:L,MATCH($A250&amp;$A$188,District!$J:$J,0))</f>
        <v>5.6179775280898901E-3</v>
      </c>
      <c r="D250" s="23">
        <f>INDEX(District!M:M,MATCH($A250&amp;$A$188,District!$J:$J,0))</f>
        <v>2.8985507246376802E-2</v>
      </c>
      <c r="E250" s="23">
        <f>INDEX(District!N:N,MATCH($A250&amp;$A$188,District!$J:$J,0))</f>
        <v>0</v>
      </c>
      <c r="F250" s="23">
        <f>INDEX(District!O:O,MATCH($A250&amp;$A$188,District!$J:$J,0))</f>
        <v>9.6153846153846194E-3</v>
      </c>
      <c r="G250" s="23">
        <f>INDEX(District!P:P,MATCH($A250&amp;$A$188,District!$J:$J,0))</f>
        <v>1.8749999999999999E-2</v>
      </c>
      <c r="H250" s="23">
        <f>INDEX(District!Q:Q,MATCH($A250&amp;$A$188,District!$J:$J,0))</f>
        <v>0</v>
      </c>
      <c r="I250" s="23">
        <f>INDEX(District!R:R,MATCH($A250&amp;$A$188,District!$J:$J,0))</f>
        <v>6.7114093959731502E-2</v>
      </c>
      <c r="J250" s="23">
        <f>INDEX(District!S:S,MATCH($A250&amp;$A$188,District!$J:$J,0))</f>
        <v>2.7027027027027001E-2</v>
      </c>
      <c r="K250" s="23">
        <f>INDEX(District!T:T,MATCH($A250&amp;$A$188,District!$J:$J,0))</f>
        <v>2.54777070063694E-2</v>
      </c>
      <c r="L250" s="23">
        <f>INDEX(District!U:U,MATCH($A250&amp;$A$188,District!$J:$J,0))</f>
        <v>2.61437908496732E-2</v>
      </c>
      <c r="M250" s="23">
        <f>INDEX(District!V:V,MATCH($A250&amp;$A$188,District!$J:$J,0))</f>
        <v>2.0725388601036301E-2</v>
      </c>
      <c r="N250" s="23">
        <f>INDEX(District!W:W,MATCH($A250&amp;$A$188,District!$J:$J,0))</f>
        <v>5.3763440860215101E-3</v>
      </c>
      <c r="O250" s="23">
        <f>INDEX(District!X:X,MATCH($A250&amp;$A$188,District!$J:$J,0))</f>
        <v>6.7073170731707293E-2</v>
      </c>
      <c r="P250" s="23">
        <f>INDEX(District!Y:Y,MATCH($A250&amp;$A$188,District!$J:$J,0))</f>
        <v>6.3291139240506302E-3</v>
      </c>
      <c r="Q250" s="23">
        <f>INDEX(District!Z:Z,MATCH($A250&amp;$A$188,District!$J:$J,0))</f>
        <v>1.8292682926829298E-2</v>
      </c>
      <c r="R250" s="23">
        <f>INDEX(District!AA:AA,MATCH($A250&amp;$A$188,District!$J:$J,0))</f>
        <v>3.8834951456310697E-2</v>
      </c>
      <c r="S250" s="23">
        <f>INDEX(District!AB:AB,MATCH($A250&amp;$A$188,District!$J:$J,0))</f>
        <v>6.6225165562913899E-3</v>
      </c>
      <c r="T250" s="23">
        <f>INDEX(District!AC:AC,MATCH($A250&amp;$A$188,District!$J:$J,0))</f>
        <v>1.2345679012345699E-2</v>
      </c>
      <c r="U250" s="23">
        <f>INDEX(District!AD:AD,MATCH($A250&amp;$A$188,District!$J:$J,0))</f>
        <v>0.99371069182389904</v>
      </c>
      <c r="V250" s="23">
        <f>INDEX(District!AE:AE,MATCH($A250&amp;$A$188,District!$J:$J,0))</f>
        <v>5.4298642533936597E-2</v>
      </c>
      <c r="W250" s="23">
        <f>INDEX(District!AF:AF,MATCH($A250&amp;$A$188,District!$J:$J,0))</f>
        <v>1.2422360248447201E-2</v>
      </c>
      <c r="X250" s="23">
        <f>INDEX(District!AG:AG,MATCH($A250&amp;$A$188,District!$J:$J,0))</f>
        <v>6.9930069930069904E-3</v>
      </c>
      <c r="Y250" s="23">
        <f>INDEX(District!AH:AH,MATCH($A250&amp;$A$188,District!$J:$J,0))</f>
        <v>5.2356020942408397E-2</v>
      </c>
    </row>
    <row r="251" spans="1:25" x14ac:dyDescent="0.3">
      <c r="A251" s="28" t="s">
        <v>331</v>
      </c>
      <c r="B251" s="23">
        <f>INDEX(District!K:K,MATCH($A251&amp;$A$188,District!$J:$J,0))</f>
        <v>0.90131578947368396</v>
      </c>
      <c r="C251" s="23">
        <f>INDEX(District!L:L,MATCH($A251&amp;$A$188,District!$J:$J,0))</f>
        <v>0.99438202247190999</v>
      </c>
      <c r="D251" s="23">
        <f>INDEX(District!M:M,MATCH($A251&amp;$A$188,District!$J:$J,0))</f>
        <v>0.97101449275362295</v>
      </c>
      <c r="E251" s="23">
        <f>INDEX(District!N:N,MATCH($A251&amp;$A$188,District!$J:$J,0))</f>
        <v>0.99285714285714299</v>
      </c>
      <c r="F251" s="23">
        <f>INDEX(District!O:O,MATCH($A251&amp;$A$188,District!$J:$J,0))</f>
        <v>0.99038461538461497</v>
      </c>
      <c r="G251" s="23">
        <f>INDEX(District!P:P,MATCH($A251&amp;$A$188,District!$J:$J,0))</f>
        <v>0.97812500000000002</v>
      </c>
      <c r="H251" s="23">
        <f>INDEX(District!Q:Q,MATCH($A251&amp;$A$188,District!$J:$J,0))</f>
        <v>1</v>
      </c>
      <c r="I251" s="23">
        <f>INDEX(District!R:R,MATCH($A251&amp;$A$188,District!$J:$J,0))</f>
        <v>0.932885906040268</v>
      </c>
      <c r="J251" s="23">
        <f>INDEX(District!S:S,MATCH($A251&amp;$A$188,District!$J:$J,0))</f>
        <v>0.963963963963964</v>
      </c>
      <c r="K251" s="23">
        <f>INDEX(District!T:T,MATCH($A251&amp;$A$188,District!$J:$J,0))</f>
        <v>0.968152866242038</v>
      </c>
      <c r="L251" s="23">
        <f>INDEX(District!U:U,MATCH($A251&amp;$A$188,District!$J:$J,0))</f>
        <v>0.96732026143790895</v>
      </c>
      <c r="M251" s="23">
        <f>INDEX(District!V:V,MATCH($A251&amp;$A$188,District!$J:$J,0))</f>
        <v>0.97409326424870502</v>
      </c>
      <c r="N251" s="23">
        <f>INDEX(District!W:W,MATCH($A251&amp;$A$188,District!$J:$J,0))</f>
        <v>0.99462365591397905</v>
      </c>
      <c r="O251" s="23">
        <f>INDEX(District!X:X,MATCH($A251&amp;$A$188,District!$J:$J,0))</f>
        <v>0.92682926829268297</v>
      </c>
      <c r="P251" s="23">
        <f>INDEX(District!Y:Y,MATCH($A251&amp;$A$188,District!$J:$J,0))</f>
        <v>0.987341772151899</v>
      </c>
      <c r="Q251" s="23">
        <f>INDEX(District!Z:Z,MATCH($A251&amp;$A$188,District!$J:$J,0))</f>
        <v>0.98170731707317105</v>
      </c>
      <c r="R251" s="23">
        <f>INDEX(District!AA:AA,MATCH($A251&amp;$A$188,District!$J:$J,0))</f>
        <v>0.961165048543689</v>
      </c>
      <c r="S251" s="23">
        <f>INDEX(District!AB:AB,MATCH($A251&amp;$A$188,District!$J:$J,0))</f>
        <v>0.99337748344370902</v>
      </c>
      <c r="T251" s="23">
        <f>INDEX(District!AC:AC,MATCH($A251&amp;$A$188,District!$J:$J,0))</f>
        <v>0.98353909465020595</v>
      </c>
      <c r="U251" s="23">
        <f>INDEX(District!AD:AD,MATCH($A251&amp;$A$188,District!$J:$J,0))</f>
        <v>6.2893081761006301E-3</v>
      </c>
      <c r="V251" s="23">
        <f>INDEX(District!AE:AE,MATCH($A251&amp;$A$188,District!$J:$J,0))</f>
        <v>0.94117647058823495</v>
      </c>
      <c r="W251" s="23">
        <f>INDEX(District!AF:AF,MATCH($A251&amp;$A$188,District!$J:$J,0))</f>
        <v>0.98757763975155299</v>
      </c>
      <c r="X251" s="23">
        <f>INDEX(District!AG:AG,MATCH($A251&amp;$A$188,District!$J:$J,0))</f>
        <v>0.97902097902097895</v>
      </c>
      <c r="Y251" s="23">
        <f>INDEX(District!AH:AH,MATCH($A251&amp;$A$188,District!$J:$J,0))</f>
        <v>0.942408376963351</v>
      </c>
    </row>
    <row r="252" spans="1:25" x14ac:dyDescent="0.3">
      <c r="A252" s="28" t="s">
        <v>330</v>
      </c>
      <c r="B252" s="23">
        <f>INDEX(District!K:K,MATCH($A252&amp;$A$188,District!$J:$J,0))</f>
        <v>6.5789473684210497E-3</v>
      </c>
      <c r="C252" s="23">
        <f>INDEX(District!L:L,MATCH($A252&amp;$A$188,District!$J:$J,0))</f>
        <v>0</v>
      </c>
      <c r="D252" s="23">
        <f>INDEX(District!M:M,MATCH($A252&amp;$A$188,District!$J:$J,0))</f>
        <v>0</v>
      </c>
      <c r="E252" s="23">
        <f>INDEX(District!N:N,MATCH($A252&amp;$A$188,District!$J:$J,0))</f>
        <v>7.14285714285714E-3</v>
      </c>
      <c r="F252" s="23">
        <f>INDEX(District!O:O,MATCH($A252&amp;$A$188,District!$J:$J,0))</f>
        <v>0</v>
      </c>
      <c r="G252" s="23">
        <f>INDEX(District!P:P,MATCH($A252&amp;$A$188,District!$J:$J,0))</f>
        <v>3.1250000000000002E-3</v>
      </c>
      <c r="H252" s="23">
        <f>INDEX(District!Q:Q,MATCH($A252&amp;$A$188,District!$J:$J,0))</f>
        <v>0</v>
      </c>
      <c r="I252" s="23">
        <f>INDEX(District!R:R,MATCH($A252&amp;$A$188,District!$J:$J,0))</f>
        <v>0</v>
      </c>
      <c r="J252" s="23">
        <f>INDEX(District!S:S,MATCH($A252&amp;$A$188,District!$J:$J,0))</f>
        <v>9.0090090090090107E-3</v>
      </c>
      <c r="K252" s="23">
        <f>INDEX(District!T:T,MATCH($A252&amp;$A$188,District!$J:$J,0))</f>
        <v>6.3694267515923596E-3</v>
      </c>
      <c r="L252" s="23">
        <f>INDEX(District!U:U,MATCH($A252&amp;$A$188,District!$J:$J,0))</f>
        <v>6.5359477124183E-3</v>
      </c>
      <c r="M252" s="23">
        <f>INDEX(District!V:V,MATCH($A252&amp;$A$188,District!$J:$J,0))</f>
        <v>5.1813471502590702E-3</v>
      </c>
      <c r="N252" s="23">
        <f>INDEX(District!W:W,MATCH($A252&amp;$A$188,District!$J:$J,0))</f>
        <v>0</v>
      </c>
      <c r="O252" s="23">
        <f>INDEX(District!X:X,MATCH($A252&amp;$A$188,District!$J:$J,0))</f>
        <v>6.0975609756097598E-3</v>
      </c>
      <c r="P252" s="23">
        <f>INDEX(District!Y:Y,MATCH($A252&amp;$A$188,District!$J:$J,0))</f>
        <v>6.3291139240506302E-3</v>
      </c>
      <c r="Q252" s="23">
        <f>INDEX(District!Z:Z,MATCH($A252&amp;$A$188,District!$J:$J,0))</f>
        <v>0</v>
      </c>
      <c r="R252" s="23">
        <f>INDEX(District!AA:AA,MATCH($A252&amp;$A$188,District!$J:$J,0))</f>
        <v>0</v>
      </c>
      <c r="S252" s="23">
        <f>INDEX(District!AB:AB,MATCH($A252&amp;$A$188,District!$J:$J,0))</f>
        <v>0</v>
      </c>
      <c r="T252" s="23">
        <f>INDEX(District!AC:AC,MATCH($A252&amp;$A$188,District!$J:$J,0))</f>
        <v>4.11522633744856E-3</v>
      </c>
      <c r="U252" s="23">
        <f>INDEX(District!AD:AD,MATCH($A252&amp;$A$188,District!$J:$J,0))</f>
        <v>0</v>
      </c>
      <c r="V252" s="23">
        <f>INDEX(District!AE:AE,MATCH($A252&amp;$A$188,District!$J:$J,0))</f>
        <v>4.5248868778280504E-3</v>
      </c>
      <c r="W252" s="23">
        <f>INDEX(District!AF:AF,MATCH($A252&amp;$A$188,District!$J:$J,0))</f>
        <v>0</v>
      </c>
      <c r="X252" s="23">
        <f>INDEX(District!AG:AG,MATCH($A252&amp;$A$188,District!$J:$J,0))</f>
        <v>1.3986013986014E-2</v>
      </c>
      <c r="Y252" s="23">
        <f>INDEX(District!AH:AH,MATCH($A252&amp;$A$188,District!$J:$J,0))</f>
        <v>5.2356020942408397E-3</v>
      </c>
    </row>
    <row r="257" spans="1:1" x14ac:dyDescent="0.3">
      <c r="A257" s="77" t="s">
        <v>336</v>
      </c>
    </row>
    <row r="258" spans="1:1" x14ac:dyDescent="0.3">
      <c r="A258" s="78" t="s">
        <v>357</v>
      </c>
    </row>
    <row r="259" spans="1:1" x14ac:dyDescent="0.3">
      <c r="A259" s="112" t="s">
        <v>733</v>
      </c>
    </row>
    <row r="262" spans="1:1" x14ac:dyDescent="0.3">
      <c r="A262" s="77" t="s">
        <v>329</v>
      </c>
    </row>
    <row r="263" spans="1:1" x14ac:dyDescent="0.3">
      <c r="A263" s="78" t="s">
        <v>357</v>
      </c>
    </row>
    <row r="264" spans="1:1" x14ac:dyDescent="0.3">
      <c r="A264" s="76"/>
    </row>
    <row r="265" spans="1:1" x14ac:dyDescent="0.3">
      <c r="A265" s="112" t="s">
        <v>733</v>
      </c>
    </row>
    <row r="266" spans="1:1" x14ac:dyDescent="0.3">
      <c r="A266" s="67"/>
    </row>
    <row r="270" spans="1:1" x14ac:dyDescent="0.3">
      <c r="A270" s="69" t="s">
        <v>360</v>
      </c>
    </row>
    <row r="271" spans="1:1" x14ac:dyDescent="0.3">
      <c r="A271" s="79" t="s">
        <v>398</v>
      </c>
    </row>
    <row r="272" spans="1:1" x14ac:dyDescent="0.3">
      <c r="A272" s="71" t="s">
        <v>509</v>
      </c>
    </row>
    <row r="273" spans="1:25" x14ac:dyDescent="0.3">
      <c r="A273" s="67"/>
    </row>
    <row r="274" spans="1:25" x14ac:dyDescent="0.3">
      <c r="A274" s="67"/>
      <c r="B274" s="98" t="s">
        <v>52</v>
      </c>
      <c r="C274" s="98" t="s">
        <v>55</v>
      </c>
      <c r="D274" s="98" t="s">
        <v>56</v>
      </c>
      <c r="E274" s="98" t="s">
        <v>51</v>
      </c>
      <c r="F274" s="98" t="s">
        <v>72</v>
      </c>
      <c r="G274" s="98" t="s">
        <v>53</v>
      </c>
      <c r="H274" s="98" t="s">
        <v>57</v>
      </c>
      <c r="I274" s="98" t="s">
        <v>73</v>
      </c>
      <c r="J274" s="98" t="s">
        <v>74</v>
      </c>
      <c r="K274" s="98" t="s">
        <v>75</v>
      </c>
      <c r="L274" s="98" t="s">
        <v>76</v>
      </c>
      <c r="M274" s="98" t="s">
        <v>77</v>
      </c>
      <c r="N274" s="98" t="s">
        <v>58</v>
      </c>
      <c r="O274" s="98" t="s">
        <v>78</v>
      </c>
      <c r="P274" s="98" t="s">
        <v>61</v>
      </c>
      <c r="Q274" s="98" t="s">
        <v>79</v>
      </c>
      <c r="R274" s="98" t="s">
        <v>80</v>
      </c>
      <c r="S274" s="98" t="s">
        <v>81</v>
      </c>
      <c r="T274" s="98" t="s">
        <v>82</v>
      </c>
      <c r="U274" s="98" t="s">
        <v>83</v>
      </c>
      <c r="V274" s="98" t="s">
        <v>59</v>
      </c>
      <c r="W274" s="98" t="s">
        <v>84</v>
      </c>
      <c r="X274" s="98" t="s">
        <v>54</v>
      </c>
      <c r="Y274" s="98" t="s">
        <v>60</v>
      </c>
    </row>
    <row r="275" spans="1:25" x14ac:dyDescent="0.3">
      <c r="A275" s="22" t="s">
        <v>362</v>
      </c>
      <c r="B275" s="23">
        <f>INDEX(District!K:K,MATCH($A275&amp;$A$272,District!$J:$J,0))</f>
        <v>0.78947368421052599</v>
      </c>
      <c r="C275" s="23">
        <f>INDEX(District!L:L,MATCH($A275&amp;$A$272,District!$J:$J,0))</f>
        <v>5.6179775280898901E-3</v>
      </c>
      <c r="D275" s="23">
        <f>INDEX(District!M:M,MATCH($A275&amp;$A$272,District!$J:$J,0))</f>
        <v>0.90217391304347805</v>
      </c>
      <c r="E275" s="23">
        <f>INDEX(District!N:N,MATCH($A275&amp;$A$272,District!$J:$J,0))</f>
        <v>7.14285714285714E-3</v>
      </c>
      <c r="F275" s="23">
        <f>INDEX(District!O:O,MATCH($A275&amp;$A$272,District!$J:$J,0))</f>
        <v>0.66826923076923095</v>
      </c>
      <c r="G275" s="23">
        <f>INDEX(District!P:P,MATCH($A275&amp;$A$272,District!$J:$J,0))</f>
        <v>0.77500000000000002</v>
      </c>
      <c r="H275" s="23">
        <f>INDEX(District!Q:Q,MATCH($A275&amp;$A$272,District!$J:$J,0))</f>
        <v>0.89403973509933798</v>
      </c>
      <c r="I275" s="23">
        <f>INDEX(District!R:R,MATCH($A275&amp;$A$272,District!$J:$J,0))</f>
        <v>0.83221476510067105</v>
      </c>
      <c r="J275" s="23">
        <f>INDEX(District!S:S,MATCH($A275&amp;$A$272,District!$J:$J,0))</f>
        <v>0.90990990990991005</v>
      </c>
      <c r="K275" s="23">
        <f>INDEX(District!T:T,MATCH($A275&amp;$A$272,District!$J:$J,0))</f>
        <v>6.3694267515923596E-3</v>
      </c>
      <c r="L275" s="23">
        <f>INDEX(District!U:U,MATCH($A275&amp;$A$272,District!$J:$J,0))</f>
        <v>0.88888888888888895</v>
      </c>
      <c r="M275" s="23">
        <f>INDEX(District!V:V,MATCH($A275&amp;$A$272,District!$J:$J,0))</f>
        <v>0.82383419689119197</v>
      </c>
      <c r="N275" s="23">
        <f>INDEX(District!W:W,MATCH($A275&amp;$A$272,District!$J:$J,0))</f>
        <v>0.84946236559139798</v>
      </c>
      <c r="O275" s="23">
        <f>INDEX(District!X:X,MATCH($A275&amp;$A$272,District!$J:$J,0))</f>
        <v>0.85975609756097604</v>
      </c>
      <c r="P275" s="23">
        <f>INDEX(District!Y:Y,MATCH($A275&amp;$A$272,District!$J:$J,0))</f>
        <v>0.860759493670886</v>
      </c>
      <c r="Q275" s="23">
        <f>INDEX(District!Z:Z,MATCH($A275&amp;$A$272,District!$J:$J,0))</f>
        <v>0.88414634146341498</v>
      </c>
      <c r="R275" s="23">
        <f>INDEX(District!AA:AA,MATCH($A275&amp;$A$272,District!$J:$J,0))</f>
        <v>0.79611650485436902</v>
      </c>
      <c r="S275" s="23">
        <f>INDEX(District!AB:AB,MATCH($A275&amp;$A$272,District!$J:$J,0))</f>
        <v>6.6225165562913899E-3</v>
      </c>
      <c r="T275" s="23">
        <f>INDEX(District!AC:AC,MATCH($A275&amp;$A$272,District!$J:$J,0))</f>
        <v>4.11522633744856E-3</v>
      </c>
      <c r="U275" s="23">
        <f>INDEX(District!AD:AD,MATCH($A275&amp;$A$272,District!$J:$J,0))</f>
        <v>0.86163522012578597</v>
      </c>
      <c r="V275" s="23">
        <f>INDEX(District!AE:AE,MATCH($A275&amp;$A$272,District!$J:$J,0))</f>
        <v>4.5248868778280504E-3</v>
      </c>
      <c r="W275" s="23">
        <f>INDEX(District!AF:AF,MATCH($A275&amp;$A$272,District!$J:$J,0))</f>
        <v>0.93788819875776397</v>
      </c>
      <c r="X275" s="23">
        <f>INDEX(District!AG:AG,MATCH($A275&amp;$A$272,District!$J:$J,0))</f>
        <v>0.86013986013985999</v>
      </c>
      <c r="Y275" s="23">
        <f>INDEX(District!AH:AH,MATCH($A275&amp;$A$272,District!$J:$J,0))</f>
        <v>0.77486910994764402</v>
      </c>
    </row>
    <row r="276" spans="1:25" x14ac:dyDescent="0.3">
      <c r="A276" s="29" t="s">
        <v>361</v>
      </c>
      <c r="B276" s="23">
        <f>INDEX(District!K:K,MATCH($A276&amp;$A$272,District!$J:$J,0))</f>
        <v>0.21052631578947401</v>
      </c>
      <c r="C276" s="23">
        <f>INDEX(District!L:L,MATCH($A276&amp;$A$272,District!$J:$J,0))</f>
        <v>0.90449438202247201</v>
      </c>
      <c r="D276" s="23">
        <f>INDEX(District!M:M,MATCH($A276&amp;$A$272,District!$J:$J,0))</f>
        <v>9.7826086956521702E-2</v>
      </c>
      <c r="E276" s="23">
        <f>INDEX(District!N:N,MATCH($A276&amp;$A$272,District!$J:$J,0))</f>
        <v>0.90714285714285703</v>
      </c>
      <c r="F276" s="23">
        <f>INDEX(District!O:O,MATCH($A276&amp;$A$272,District!$J:$J,0))</f>
        <v>0.331730769230769</v>
      </c>
      <c r="G276" s="23">
        <f>INDEX(District!P:P,MATCH($A276&amp;$A$272,District!$J:$J,0))</f>
        <v>0.22500000000000001</v>
      </c>
      <c r="H276" s="23">
        <f>INDEX(District!Q:Q,MATCH($A276&amp;$A$272,District!$J:$J,0))</f>
        <v>0.105960264900662</v>
      </c>
      <c r="I276" s="23">
        <f>INDEX(District!R:R,MATCH($A276&amp;$A$272,District!$J:$J,0))</f>
        <v>0.16778523489932901</v>
      </c>
      <c r="J276" s="23">
        <f>INDEX(District!S:S,MATCH($A276&amp;$A$272,District!$J:$J,0))</f>
        <v>9.00900900900901E-2</v>
      </c>
      <c r="K276" s="23">
        <f>INDEX(District!T:T,MATCH($A276&amp;$A$272,District!$J:$J,0))</f>
        <v>0.87261146496815301</v>
      </c>
      <c r="L276" s="23">
        <f>INDEX(District!U:U,MATCH($A276&amp;$A$272,District!$J:$J,0))</f>
        <v>0.11111111111111099</v>
      </c>
      <c r="M276" s="23">
        <f>INDEX(District!V:V,MATCH($A276&amp;$A$272,District!$J:$J,0))</f>
        <v>0.176165803108808</v>
      </c>
      <c r="N276" s="23">
        <f>INDEX(District!W:W,MATCH($A276&amp;$A$272,District!$J:$J,0))</f>
        <v>0.15053763440860199</v>
      </c>
      <c r="O276" s="23">
        <f>INDEX(District!X:X,MATCH($A276&amp;$A$272,District!$J:$J,0))</f>
        <v>0.14024390243902399</v>
      </c>
      <c r="P276" s="23">
        <f>INDEX(District!Y:Y,MATCH($A276&amp;$A$272,District!$J:$J,0))</f>
        <v>0.139240506329114</v>
      </c>
      <c r="Q276" s="23">
        <f>INDEX(District!Z:Z,MATCH($A276&amp;$A$272,District!$J:$J,0))</f>
        <v>0.115853658536585</v>
      </c>
      <c r="R276" s="23">
        <f>INDEX(District!AA:AA,MATCH($A276&amp;$A$272,District!$J:$J,0))</f>
        <v>0.20388349514563101</v>
      </c>
      <c r="S276" s="23">
        <f>INDEX(District!AB:AB,MATCH($A276&amp;$A$272,District!$J:$J,0))</f>
        <v>0.86754966887417195</v>
      </c>
      <c r="T276" s="23">
        <f>INDEX(District!AC:AC,MATCH($A276&amp;$A$272,District!$J:$J,0))</f>
        <v>0.82716049382716095</v>
      </c>
      <c r="U276" s="23">
        <f>INDEX(District!AD:AD,MATCH($A276&amp;$A$272,District!$J:$J,0))</f>
        <v>0.138364779874214</v>
      </c>
      <c r="V276" s="23">
        <f>INDEX(District!AE:AE,MATCH($A276&amp;$A$272,District!$J:$J,0))</f>
        <v>0.74208144796380104</v>
      </c>
      <c r="W276" s="23">
        <f>INDEX(District!AF:AF,MATCH($A276&amp;$A$272,District!$J:$J,0))</f>
        <v>6.2111801242236003E-2</v>
      </c>
      <c r="X276" s="23">
        <f>INDEX(District!AG:AG,MATCH($A276&amp;$A$272,District!$J:$J,0))</f>
        <v>0.13986013986014001</v>
      </c>
      <c r="Y276" s="23">
        <f>INDEX(District!AH:AH,MATCH($A276&amp;$A$272,District!$J:$J,0))</f>
        <v>0.22513089005235601</v>
      </c>
    </row>
    <row r="277" spans="1:25" x14ac:dyDescent="0.3">
      <c r="A277" s="22" t="s">
        <v>363</v>
      </c>
      <c r="B277" s="23">
        <f>INDEX(District!K:K,MATCH($A277&amp;$A$272,District!$J:$J,0))</f>
        <v>0</v>
      </c>
      <c r="C277" s="23">
        <f>INDEX(District!L:L,MATCH($A277&amp;$A$272,District!$J:$J,0))</f>
        <v>8.98876404494382E-2</v>
      </c>
      <c r="D277" s="23">
        <f>INDEX(District!M:M,MATCH($A277&amp;$A$272,District!$J:$J,0))</f>
        <v>0</v>
      </c>
      <c r="E277" s="23">
        <f>INDEX(District!N:N,MATCH($A277&amp;$A$272,District!$J:$J,0))</f>
        <v>8.5714285714285701E-2</v>
      </c>
      <c r="F277" s="23">
        <f>INDEX(District!O:O,MATCH($A277&amp;$A$272,District!$J:$J,0))</f>
        <v>0</v>
      </c>
      <c r="G277" s="23">
        <f>INDEX(District!P:P,MATCH($A277&amp;$A$272,District!$J:$J,0))</f>
        <v>0</v>
      </c>
      <c r="H277" s="23">
        <f>INDEX(District!Q:Q,MATCH($A277&amp;$A$272,District!$J:$J,0))</f>
        <v>0</v>
      </c>
      <c r="I277" s="23">
        <f>INDEX(District!R:R,MATCH($A277&amp;$A$272,District!$J:$J,0))</f>
        <v>0</v>
      </c>
      <c r="J277" s="23">
        <f>INDEX(District!S:S,MATCH($A277&amp;$A$272,District!$J:$J,0))</f>
        <v>0</v>
      </c>
      <c r="K277" s="23">
        <f>INDEX(District!T:T,MATCH($A277&amp;$A$272,District!$J:$J,0))</f>
        <v>0.121019108280255</v>
      </c>
      <c r="L277" s="23">
        <f>INDEX(District!U:U,MATCH($A277&amp;$A$272,District!$J:$J,0))</f>
        <v>0</v>
      </c>
      <c r="M277" s="23">
        <f>INDEX(District!V:V,MATCH($A277&amp;$A$272,District!$J:$J,0))</f>
        <v>0</v>
      </c>
      <c r="N277" s="23">
        <f>INDEX(District!W:W,MATCH($A277&amp;$A$272,District!$J:$J,0))</f>
        <v>0</v>
      </c>
      <c r="O277" s="23">
        <f>INDEX(District!X:X,MATCH($A277&amp;$A$272,District!$J:$J,0))</f>
        <v>0</v>
      </c>
      <c r="P277" s="23">
        <f>INDEX(District!Y:Y,MATCH($A277&amp;$A$272,District!$J:$J,0))</f>
        <v>0</v>
      </c>
      <c r="Q277" s="23">
        <f>INDEX(District!Z:Z,MATCH($A277&amp;$A$272,District!$J:$J,0))</f>
        <v>0</v>
      </c>
      <c r="R277" s="23">
        <f>INDEX(District!AA:AA,MATCH($A277&amp;$A$272,District!$J:$J,0))</f>
        <v>0</v>
      </c>
      <c r="S277" s="23">
        <f>INDEX(District!AB:AB,MATCH($A277&amp;$A$272,District!$J:$J,0))</f>
        <v>0.12582781456953601</v>
      </c>
      <c r="T277" s="23">
        <f>INDEX(District!AC:AC,MATCH($A277&amp;$A$272,District!$J:$J,0))</f>
        <v>0.16872427983539101</v>
      </c>
      <c r="U277" s="23">
        <f>INDEX(District!AD:AD,MATCH($A277&amp;$A$272,District!$J:$J,0))</f>
        <v>0</v>
      </c>
      <c r="V277" s="23">
        <f>INDEX(District!AE:AE,MATCH($A277&amp;$A$272,District!$J:$J,0))</f>
        <v>0.25339366515837097</v>
      </c>
      <c r="W277" s="23">
        <f>INDEX(District!AF:AF,MATCH($A277&amp;$A$272,District!$J:$J,0))</f>
        <v>0</v>
      </c>
      <c r="X277" s="23">
        <f>INDEX(District!AG:AG,MATCH($A277&amp;$A$272,District!$J:$J,0))</f>
        <v>0</v>
      </c>
      <c r="Y277" s="23">
        <f>INDEX(District!AH:AH,MATCH($A277&amp;$A$272,District!$J:$J,0))</f>
        <v>0</v>
      </c>
    </row>
    <row r="280" spans="1:25" x14ac:dyDescent="0.3">
      <c r="A280" s="69" t="s">
        <v>399</v>
      </c>
    </row>
    <row r="281" spans="1:25" x14ac:dyDescent="0.3">
      <c r="A281" s="79" t="s">
        <v>398</v>
      </c>
    </row>
    <row r="282" spans="1:25" x14ac:dyDescent="0.3">
      <c r="A282" s="74"/>
    </row>
    <row r="283" spans="1:25" x14ac:dyDescent="0.3">
      <c r="A283" s="71" t="s">
        <v>509</v>
      </c>
    </row>
    <row r="284" spans="1:25" x14ac:dyDescent="0.3">
      <c r="A284" s="67"/>
    </row>
    <row r="285" spans="1:25" x14ac:dyDescent="0.3">
      <c r="A285" s="67"/>
      <c r="B285" s="98" t="s">
        <v>52</v>
      </c>
      <c r="C285" s="98" t="s">
        <v>55</v>
      </c>
      <c r="D285" s="98" t="s">
        <v>56</v>
      </c>
      <c r="E285" s="98" t="s">
        <v>51</v>
      </c>
      <c r="F285" s="98" t="s">
        <v>72</v>
      </c>
      <c r="G285" s="98" t="s">
        <v>53</v>
      </c>
      <c r="H285" s="98" t="s">
        <v>57</v>
      </c>
      <c r="I285" s="98" t="s">
        <v>73</v>
      </c>
      <c r="J285" s="98" t="s">
        <v>74</v>
      </c>
      <c r="K285" s="98" t="s">
        <v>75</v>
      </c>
      <c r="L285" s="98" t="s">
        <v>76</v>
      </c>
      <c r="M285" s="98" t="s">
        <v>77</v>
      </c>
      <c r="N285" s="98" t="s">
        <v>58</v>
      </c>
      <c r="O285" s="98" t="s">
        <v>78</v>
      </c>
      <c r="P285" s="98" t="s">
        <v>61</v>
      </c>
      <c r="Q285" s="98" t="s">
        <v>79</v>
      </c>
      <c r="R285" s="98" t="s">
        <v>80</v>
      </c>
      <c r="S285" s="98" t="s">
        <v>81</v>
      </c>
      <c r="T285" s="98" t="s">
        <v>82</v>
      </c>
      <c r="U285" s="98" t="s">
        <v>83</v>
      </c>
      <c r="V285" s="98" t="s">
        <v>59</v>
      </c>
      <c r="W285" s="98" t="s">
        <v>84</v>
      </c>
      <c r="X285" s="98" t="s">
        <v>54</v>
      </c>
      <c r="Y285" s="98" t="s">
        <v>60</v>
      </c>
    </row>
    <row r="286" spans="1:25" x14ac:dyDescent="0.3">
      <c r="A286" s="22" t="s">
        <v>375</v>
      </c>
      <c r="B286" s="23">
        <f>INDEX(District!K:K,MATCH($A286&amp;$A$272,District!$J:$J,0))</f>
        <v>0.15625</v>
      </c>
      <c r="C286" s="23">
        <f>INDEX(District!L:L,MATCH($A286&amp;$A$272,District!$J:$J,0))</f>
        <v>6.25E-2</v>
      </c>
      <c r="D286" s="23">
        <f>INDEX(District!M:M,MATCH($A286&amp;$A$272,District!$J:$J,0))</f>
        <v>7.4074074074074098E-2</v>
      </c>
      <c r="E286" s="23">
        <f>INDEX(District!N:N,MATCH($A286&amp;$A$272,District!$J:$J,0))</f>
        <v>0.33333333333333298</v>
      </c>
      <c r="F286" s="23">
        <f>INDEX(District!O:O,MATCH($A286&amp;$A$272,District!$J:$J,0))</f>
        <v>5.7971014492753603E-2</v>
      </c>
      <c r="G286" s="23">
        <f>INDEX(District!P:P,MATCH($A286&amp;$A$272,District!$J:$J,0))</f>
        <v>0.22222222222222199</v>
      </c>
      <c r="H286" s="23">
        <f>INDEX(District!Q:Q,MATCH($A286&amp;$A$272,District!$J:$J,0))</f>
        <v>0</v>
      </c>
      <c r="I286" s="23">
        <f>INDEX(District!R:R,MATCH($A286&amp;$A$272,District!$J:$J,0))</f>
        <v>0.2</v>
      </c>
      <c r="J286" s="23">
        <f>INDEX(District!S:S,MATCH($A286&amp;$A$272,District!$J:$J,0))</f>
        <v>0.2</v>
      </c>
      <c r="K286" s="23">
        <f>INDEX(District!T:T,MATCH($A286&amp;$A$272,District!$J:$J,0))</f>
        <v>5.2631578947368397E-2</v>
      </c>
      <c r="L286" s="23">
        <f>INDEX(District!U:U,MATCH($A286&amp;$A$272,District!$J:$J,0))</f>
        <v>0.23529411764705899</v>
      </c>
      <c r="M286" s="23">
        <f>INDEX(District!V:V,MATCH($A286&amp;$A$272,District!$J:$J,0))</f>
        <v>0.23529411764705899</v>
      </c>
      <c r="N286" s="23">
        <f>INDEX(District!W:W,MATCH($A286&amp;$A$272,District!$J:$J,0))</f>
        <v>0.14285714285714299</v>
      </c>
      <c r="O286" s="23">
        <f>INDEX(District!X:X,MATCH($A286&amp;$A$272,District!$J:$J,0))</f>
        <v>4.3478260869565202E-2</v>
      </c>
      <c r="P286" s="23">
        <f>INDEX(District!Y:Y,MATCH($A286&amp;$A$272,District!$J:$J,0))</f>
        <v>0.13636363636363599</v>
      </c>
      <c r="Q286" s="23">
        <f>INDEX(District!Z:Z,MATCH($A286&amp;$A$272,District!$J:$J,0))</f>
        <v>0</v>
      </c>
      <c r="R286" s="23">
        <f>INDEX(District!AA:AA,MATCH($A286&amp;$A$272,District!$J:$J,0))</f>
        <v>0.28571428571428598</v>
      </c>
      <c r="S286" s="23">
        <f>INDEX(District!AB:AB,MATCH($A286&amp;$A$272,District!$J:$J,0))</f>
        <v>0.31578947368421101</v>
      </c>
      <c r="T286" s="23">
        <f>INDEX(District!AC:AC,MATCH($A286&amp;$A$272,District!$J:$J,0))</f>
        <v>0.39024390243902402</v>
      </c>
      <c r="U286" s="23">
        <f>INDEX(District!AD:AD,MATCH($A286&amp;$A$272,District!$J:$J,0))</f>
        <v>0.36363636363636398</v>
      </c>
      <c r="V286" s="23">
        <f>INDEX(District!AE:AE,MATCH($A286&amp;$A$272,District!$J:$J,0))</f>
        <v>0.107142857142857</v>
      </c>
      <c r="W286" s="23">
        <f>INDEX(District!AF:AF,MATCH($A286&amp;$A$272,District!$J:$J,0))</f>
        <v>0.2</v>
      </c>
      <c r="X286" s="23">
        <f>INDEX(District!AG:AG,MATCH($A286&amp;$A$272,District!$J:$J,0))</f>
        <v>0.3</v>
      </c>
      <c r="Y286" s="23">
        <f>INDEX(District!AH:AH,MATCH($A286&amp;$A$272,District!$J:$J,0))</f>
        <v>0.13953488372093001</v>
      </c>
    </row>
    <row r="287" spans="1:25" x14ac:dyDescent="0.3">
      <c r="A287" s="29" t="s">
        <v>376</v>
      </c>
      <c r="B287" s="23">
        <f>INDEX(District!K:K,MATCH($A287&amp;$A$272,District!$J:$J,0))</f>
        <v>0.78125</v>
      </c>
      <c r="C287" s="23">
        <f>INDEX(District!L:L,MATCH($A287&amp;$A$272,District!$J:$J,0))</f>
        <v>0.9375</v>
      </c>
      <c r="D287" s="23">
        <f>INDEX(District!M:M,MATCH($A287&amp;$A$272,District!$J:$J,0))</f>
        <v>0.85185185185185197</v>
      </c>
      <c r="E287" s="23">
        <f>INDEX(District!N:N,MATCH($A287&amp;$A$272,District!$J:$J,0))</f>
        <v>0.66666666666666696</v>
      </c>
      <c r="F287" s="23">
        <f>INDEX(District!O:O,MATCH($A287&amp;$A$272,District!$J:$J,0))</f>
        <v>0.86956521739130399</v>
      </c>
      <c r="G287" s="23">
        <f>INDEX(District!P:P,MATCH($A287&amp;$A$272,District!$J:$J,0))</f>
        <v>0.66666666666666696</v>
      </c>
      <c r="H287" s="23">
        <f>INDEX(District!Q:Q,MATCH($A287&amp;$A$272,District!$J:$J,0))</f>
        <v>0.75</v>
      </c>
      <c r="I287" s="23">
        <f>INDEX(District!R:R,MATCH($A287&amp;$A$272,District!$J:$J,0))</f>
        <v>0.8</v>
      </c>
      <c r="J287" s="23">
        <f>INDEX(District!S:S,MATCH($A287&amp;$A$272,District!$J:$J,0))</f>
        <v>0.8</v>
      </c>
      <c r="K287" s="23">
        <f>INDEX(District!T:T,MATCH($A287&amp;$A$272,District!$J:$J,0))</f>
        <v>0.84210526315789502</v>
      </c>
      <c r="L287" s="23">
        <f>INDEX(District!U:U,MATCH($A287&amp;$A$272,District!$J:$J,0))</f>
        <v>0.76470588235294101</v>
      </c>
      <c r="M287" s="23">
        <f>INDEX(District!V:V,MATCH($A287&amp;$A$272,District!$J:$J,0))</f>
        <v>0.67647058823529405</v>
      </c>
      <c r="N287" s="23">
        <f>INDEX(District!W:W,MATCH($A287&amp;$A$272,District!$J:$J,0))</f>
        <v>0.78571428571428603</v>
      </c>
      <c r="O287" s="23">
        <f>INDEX(District!X:X,MATCH($A287&amp;$A$272,District!$J:$J,0))</f>
        <v>0.91304347826086996</v>
      </c>
      <c r="P287" s="23">
        <f>INDEX(District!Y:Y,MATCH($A287&amp;$A$272,District!$J:$J,0))</f>
        <v>0.72727272727272696</v>
      </c>
      <c r="Q287" s="23">
        <f>INDEX(District!Z:Z,MATCH($A287&amp;$A$272,District!$J:$J,0))</f>
        <v>0.94736842105263197</v>
      </c>
      <c r="R287" s="23">
        <f>INDEX(District!AA:AA,MATCH($A287&amp;$A$272,District!$J:$J,0))</f>
        <v>0.90476190476190499</v>
      </c>
      <c r="S287" s="23">
        <f>INDEX(District!AB:AB,MATCH($A287&amp;$A$272,District!$J:$J,0))</f>
        <v>0.68421052631578905</v>
      </c>
      <c r="T287" s="23">
        <f>INDEX(District!AC:AC,MATCH($A287&amp;$A$272,District!$J:$J,0))</f>
        <v>0.46341463414634099</v>
      </c>
      <c r="U287" s="23">
        <f>INDEX(District!AD:AD,MATCH($A287&amp;$A$272,District!$J:$J,0))</f>
        <v>0.63636363636363602</v>
      </c>
      <c r="V287" s="23">
        <f>INDEX(District!AE:AE,MATCH($A287&amp;$A$272,District!$J:$J,0))</f>
        <v>0.875</v>
      </c>
      <c r="W287" s="23">
        <f>INDEX(District!AF:AF,MATCH($A287&amp;$A$272,District!$J:$J,0))</f>
        <v>0.8</v>
      </c>
      <c r="X287" s="23">
        <f>INDEX(District!AG:AG,MATCH($A287&amp;$A$272,District!$J:$J,0))</f>
        <v>0.75</v>
      </c>
      <c r="Y287" s="23">
        <f>INDEX(District!AH:AH,MATCH($A287&amp;$A$272,District!$J:$J,0))</f>
        <v>0.76744186046511598</v>
      </c>
    </row>
    <row r="288" spans="1:25" x14ac:dyDescent="0.3">
      <c r="A288" s="22" t="s">
        <v>377</v>
      </c>
      <c r="B288" s="23">
        <f>INDEX(District!K:K,MATCH($A288&amp;$A$272,District!$J:$J,0))</f>
        <v>0</v>
      </c>
      <c r="C288" s="23">
        <f>INDEX(District!L:L,MATCH($A288&amp;$A$272,District!$J:$J,0))</f>
        <v>6.25E-2</v>
      </c>
      <c r="D288" s="23">
        <f>INDEX(District!M:M,MATCH($A288&amp;$A$272,District!$J:$J,0))</f>
        <v>0</v>
      </c>
      <c r="E288" s="23">
        <f>INDEX(District!N:N,MATCH($A288&amp;$A$272,District!$J:$J,0))</f>
        <v>0</v>
      </c>
      <c r="F288" s="23">
        <f>INDEX(District!O:O,MATCH($A288&amp;$A$272,District!$J:$J,0))</f>
        <v>0</v>
      </c>
      <c r="G288" s="23">
        <f>INDEX(District!P:P,MATCH($A288&amp;$A$272,District!$J:$J,0))</f>
        <v>0</v>
      </c>
      <c r="H288" s="23">
        <f>INDEX(District!Q:Q,MATCH($A288&amp;$A$272,District!$J:$J,0))</f>
        <v>0</v>
      </c>
      <c r="I288" s="23">
        <f>INDEX(District!R:R,MATCH($A288&amp;$A$272,District!$J:$J,0))</f>
        <v>0</v>
      </c>
      <c r="J288" s="23">
        <f>INDEX(District!S:S,MATCH($A288&amp;$A$272,District!$J:$J,0))</f>
        <v>1.11022302462516E-16</v>
      </c>
      <c r="K288" s="23">
        <f>INDEX(District!T:T,MATCH($A288&amp;$A$272,District!$J:$J,0))</f>
        <v>0</v>
      </c>
      <c r="L288" s="23">
        <f>INDEX(District!U:U,MATCH($A288&amp;$A$272,District!$J:$J,0))</f>
        <v>5.8823529411764698E-2</v>
      </c>
      <c r="M288" s="23">
        <f>INDEX(District!V:V,MATCH($A288&amp;$A$272,District!$J:$J,0))</f>
        <v>0</v>
      </c>
      <c r="N288" s="23">
        <f>INDEX(District!W:W,MATCH($A288&amp;$A$272,District!$J:$J,0))</f>
        <v>0</v>
      </c>
      <c r="O288" s="23">
        <f>INDEX(District!X:X,MATCH($A288&amp;$A$272,District!$J:$J,0))</f>
        <v>0</v>
      </c>
      <c r="P288" s="23">
        <f>INDEX(District!Y:Y,MATCH($A288&amp;$A$272,District!$J:$J,0))</f>
        <v>1.11022302462516E-16</v>
      </c>
      <c r="Q288" s="23">
        <f>INDEX(District!Z:Z,MATCH($A288&amp;$A$272,District!$J:$J,0))</f>
        <v>0</v>
      </c>
      <c r="R288" s="23">
        <f>INDEX(District!AA:AA,MATCH($A288&amp;$A$272,District!$J:$J,0))</f>
        <v>0</v>
      </c>
      <c r="S288" s="23">
        <f>INDEX(District!AB:AB,MATCH($A288&amp;$A$272,District!$J:$J,0))</f>
        <v>0</v>
      </c>
      <c r="T288" s="23">
        <f>INDEX(District!AC:AC,MATCH($A288&amp;$A$272,District!$J:$J,0))</f>
        <v>1.11022302462516E-16</v>
      </c>
      <c r="U288" s="23">
        <f>INDEX(District!AD:AD,MATCH($A288&amp;$A$272,District!$J:$J,0))</f>
        <v>1.11022302462516E-16</v>
      </c>
      <c r="V288" s="23">
        <f>INDEX(District!AE:AE,MATCH($A288&amp;$A$272,District!$J:$J,0))</f>
        <v>1.7857142857142901E-2</v>
      </c>
      <c r="W288" s="23">
        <f>INDEX(District!AF:AF,MATCH($A288&amp;$A$272,District!$J:$J,0))</f>
        <v>1.11022302462516E-16</v>
      </c>
      <c r="X288" s="23">
        <f>INDEX(District!AG:AG,MATCH($A288&amp;$A$272,District!$J:$J,0))</f>
        <v>0</v>
      </c>
      <c r="Y288" s="23">
        <f>INDEX(District!AH:AH,MATCH($A288&amp;$A$272,District!$J:$J,0))</f>
        <v>-2.2204460492503101E-16</v>
      </c>
    </row>
    <row r="289" spans="1:25" x14ac:dyDescent="0.3">
      <c r="A289" s="22" t="s">
        <v>378</v>
      </c>
      <c r="B289" s="23">
        <f>INDEX(District!K:K,MATCH($A289&amp;$A$272,District!$J:$J,0))</f>
        <v>0</v>
      </c>
      <c r="C289" s="23">
        <f>INDEX(District!L:L,MATCH($A289&amp;$A$272,District!$J:$J,0))</f>
        <v>0</v>
      </c>
      <c r="D289" s="23">
        <f>INDEX(District!M:M,MATCH($A289&amp;$A$272,District!$J:$J,0))</f>
        <v>0</v>
      </c>
      <c r="E289" s="23">
        <f>INDEX(District!N:N,MATCH($A289&amp;$A$272,District!$J:$J,0))</f>
        <v>0</v>
      </c>
      <c r="F289" s="23">
        <f>INDEX(District!O:O,MATCH($A289&amp;$A$272,District!$J:$J,0))</f>
        <v>4.3478260869565202E-2</v>
      </c>
      <c r="G289" s="23">
        <f>INDEX(District!P:P,MATCH($A289&amp;$A$272,District!$J:$J,0))</f>
        <v>0</v>
      </c>
      <c r="H289" s="23">
        <f>INDEX(District!Q:Q,MATCH($A289&amp;$A$272,District!$J:$J,0))</f>
        <v>0</v>
      </c>
      <c r="I289" s="23">
        <f>INDEX(District!R:R,MATCH($A289&amp;$A$272,District!$J:$J,0))</f>
        <v>0</v>
      </c>
      <c r="J289" s="23">
        <f>INDEX(District!S:S,MATCH($A289&amp;$A$272,District!$J:$J,0))</f>
        <v>1.11022302462516E-16</v>
      </c>
      <c r="K289" s="23">
        <f>INDEX(District!T:T,MATCH($A289&amp;$A$272,District!$J:$J,0))</f>
        <v>0</v>
      </c>
      <c r="L289" s="23">
        <f>INDEX(District!U:U,MATCH($A289&amp;$A$272,District!$J:$J,0))</f>
        <v>0</v>
      </c>
      <c r="M289" s="23">
        <f>INDEX(District!V:V,MATCH($A289&amp;$A$272,District!$J:$J,0))</f>
        <v>2.9411764705882401E-2</v>
      </c>
      <c r="N289" s="23">
        <f>INDEX(District!W:W,MATCH($A289&amp;$A$272,District!$J:$J,0))</f>
        <v>3.5714285714285698E-2</v>
      </c>
      <c r="O289" s="23">
        <f>INDEX(District!X:X,MATCH($A289&amp;$A$272,District!$J:$J,0))</f>
        <v>0</v>
      </c>
      <c r="P289" s="23">
        <f>INDEX(District!Y:Y,MATCH($A289&amp;$A$272,District!$J:$J,0))</f>
        <v>0.13636363636363599</v>
      </c>
      <c r="Q289" s="23">
        <f>INDEX(District!Z:Z,MATCH($A289&amp;$A$272,District!$J:$J,0))</f>
        <v>0</v>
      </c>
      <c r="R289" s="23">
        <f>INDEX(District!AA:AA,MATCH($A289&amp;$A$272,District!$J:$J,0))</f>
        <v>0</v>
      </c>
      <c r="S289" s="23">
        <f>INDEX(District!AB:AB,MATCH($A289&amp;$A$272,District!$J:$J,0))</f>
        <v>5.2631578947368397E-2</v>
      </c>
      <c r="T289" s="23">
        <f>INDEX(District!AC:AC,MATCH($A289&amp;$A$272,District!$J:$J,0))</f>
        <v>1.11022302462516E-16</v>
      </c>
      <c r="U289" s="23">
        <f>INDEX(District!AD:AD,MATCH($A289&amp;$A$272,District!$J:$J,0))</f>
        <v>1.11022302462516E-16</v>
      </c>
      <c r="V289" s="23">
        <f>INDEX(District!AE:AE,MATCH($A289&amp;$A$272,District!$J:$J,0))</f>
        <v>0</v>
      </c>
      <c r="W289" s="23">
        <f>INDEX(District!AF:AF,MATCH($A289&amp;$A$272,District!$J:$J,0))</f>
        <v>1.11022302462516E-16</v>
      </c>
      <c r="X289" s="23">
        <f>INDEX(District!AG:AG,MATCH($A289&amp;$A$272,District!$J:$J,0))</f>
        <v>0.1</v>
      </c>
      <c r="Y289" s="23">
        <f>INDEX(District!AH:AH,MATCH($A289&amp;$A$272,District!$J:$J,0))</f>
        <v>-2.2204460492503101E-16</v>
      </c>
    </row>
    <row r="290" spans="1:25" x14ac:dyDescent="0.3">
      <c r="A290" s="22" t="s">
        <v>379</v>
      </c>
      <c r="B290" s="23">
        <f>INDEX(District!K:K,MATCH($A290&amp;$A$272,District!$J:$J,0))</f>
        <v>3.125E-2</v>
      </c>
      <c r="C290" s="23">
        <f>INDEX(District!L:L,MATCH($A290&amp;$A$272,District!$J:$J,0))</f>
        <v>0</v>
      </c>
      <c r="D290" s="23">
        <f>INDEX(District!M:M,MATCH($A290&amp;$A$272,District!$J:$J,0))</f>
        <v>0</v>
      </c>
      <c r="E290" s="23">
        <f>INDEX(District!N:N,MATCH($A290&amp;$A$272,District!$J:$J,0))</f>
        <v>0</v>
      </c>
      <c r="F290" s="23">
        <f>INDEX(District!O:O,MATCH($A290&amp;$A$272,District!$J:$J,0))</f>
        <v>0</v>
      </c>
      <c r="G290" s="23">
        <f>INDEX(District!P:P,MATCH($A290&amp;$A$272,District!$J:$J,0))</f>
        <v>6.9444444444444406E-2</v>
      </c>
      <c r="H290" s="23">
        <f>INDEX(District!Q:Q,MATCH($A290&amp;$A$272,District!$J:$J,0))</f>
        <v>0</v>
      </c>
      <c r="I290" s="23">
        <f>INDEX(District!R:R,MATCH($A290&amp;$A$272,District!$J:$J,0))</f>
        <v>0</v>
      </c>
      <c r="J290" s="23">
        <f>INDEX(District!S:S,MATCH($A290&amp;$A$272,District!$J:$J,0))</f>
        <v>1.11022302462516E-16</v>
      </c>
      <c r="K290" s="23">
        <f>INDEX(District!T:T,MATCH($A290&amp;$A$272,District!$J:$J,0))</f>
        <v>0</v>
      </c>
      <c r="L290" s="23">
        <f>INDEX(District!U:U,MATCH($A290&amp;$A$272,District!$J:$J,0))</f>
        <v>5.8823529411764698E-2</v>
      </c>
      <c r="M290" s="23">
        <f>INDEX(District!V:V,MATCH($A290&amp;$A$272,District!$J:$J,0))</f>
        <v>0</v>
      </c>
      <c r="N290" s="23">
        <f>INDEX(District!W:W,MATCH($A290&amp;$A$272,District!$J:$J,0))</f>
        <v>0</v>
      </c>
      <c r="O290" s="23">
        <f>INDEX(District!X:X,MATCH($A290&amp;$A$272,District!$J:$J,0))</f>
        <v>0</v>
      </c>
      <c r="P290" s="23">
        <f>INDEX(District!Y:Y,MATCH($A290&amp;$A$272,District!$J:$J,0))</f>
        <v>4.54545454545454E-2</v>
      </c>
      <c r="Q290" s="23">
        <f>INDEX(District!Z:Z,MATCH($A290&amp;$A$272,District!$J:$J,0))</f>
        <v>0</v>
      </c>
      <c r="R290" s="23">
        <f>INDEX(District!AA:AA,MATCH($A290&amp;$A$272,District!$J:$J,0))</f>
        <v>0</v>
      </c>
      <c r="S290" s="23">
        <f>INDEX(District!AB:AB,MATCH($A290&amp;$A$272,District!$J:$J,0))</f>
        <v>0</v>
      </c>
      <c r="T290" s="23">
        <f>INDEX(District!AC:AC,MATCH($A290&amp;$A$272,District!$J:$J,0))</f>
        <v>1.11022302462516E-16</v>
      </c>
      <c r="U290" s="23">
        <f>INDEX(District!AD:AD,MATCH($A290&amp;$A$272,District!$J:$J,0))</f>
        <v>4.54545454545454E-2</v>
      </c>
      <c r="V290" s="23">
        <f>INDEX(District!AE:AE,MATCH($A290&amp;$A$272,District!$J:$J,0))</f>
        <v>1.7857142857142901E-2</v>
      </c>
      <c r="W290" s="23">
        <f>INDEX(District!AF:AF,MATCH($A290&amp;$A$272,District!$J:$J,0))</f>
        <v>1.11022302462516E-16</v>
      </c>
      <c r="X290" s="23">
        <f>INDEX(District!AG:AG,MATCH($A290&amp;$A$272,District!$J:$J,0))</f>
        <v>0.05</v>
      </c>
      <c r="Y290" s="23">
        <f>INDEX(District!AH:AH,MATCH($A290&amp;$A$272,District!$J:$J,0))</f>
        <v>-2.2204460492503101E-16</v>
      </c>
    </row>
    <row r="291" spans="1:25" x14ac:dyDescent="0.3">
      <c r="A291" s="22" t="s">
        <v>380</v>
      </c>
      <c r="B291" s="23">
        <f>INDEX(District!K:K,MATCH($A291&amp;$A$272,District!$J:$J,0))</f>
        <v>3.125E-2</v>
      </c>
      <c r="C291" s="23">
        <f>INDEX(District!L:L,MATCH($A291&amp;$A$272,District!$J:$J,0))</f>
        <v>0</v>
      </c>
      <c r="D291" s="23">
        <f>INDEX(District!M:M,MATCH($A291&amp;$A$272,District!$J:$J,0))</f>
        <v>3.7037037037037E-2</v>
      </c>
      <c r="E291" s="23">
        <f>INDEX(District!N:N,MATCH($A291&amp;$A$272,District!$J:$J,0))</f>
        <v>0</v>
      </c>
      <c r="F291" s="23">
        <f>INDEX(District!O:O,MATCH($A291&amp;$A$272,District!$J:$J,0))</f>
        <v>1.4492753623188401E-2</v>
      </c>
      <c r="G291" s="23">
        <f>INDEX(District!P:P,MATCH($A291&amp;$A$272,District!$J:$J,0))</f>
        <v>0</v>
      </c>
      <c r="H291" s="23">
        <f>INDEX(District!Q:Q,MATCH($A291&amp;$A$272,District!$J:$J,0))</f>
        <v>0</v>
      </c>
      <c r="I291" s="23">
        <f>INDEX(District!R:R,MATCH($A291&amp;$A$272,District!$J:$J,0))</f>
        <v>0</v>
      </c>
      <c r="J291" s="23">
        <f>INDEX(District!S:S,MATCH($A291&amp;$A$272,District!$J:$J,0))</f>
        <v>1.11022302462516E-16</v>
      </c>
      <c r="K291" s="23">
        <f>INDEX(District!T:T,MATCH($A291&amp;$A$272,District!$J:$J,0))</f>
        <v>0</v>
      </c>
      <c r="L291" s="23">
        <f>INDEX(District!U:U,MATCH($A291&amp;$A$272,District!$J:$J,0))</f>
        <v>0</v>
      </c>
      <c r="M291" s="23">
        <f>INDEX(District!V:V,MATCH($A291&amp;$A$272,District!$J:$J,0))</f>
        <v>0</v>
      </c>
      <c r="N291" s="23">
        <f>INDEX(District!W:W,MATCH($A291&amp;$A$272,District!$J:$J,0))</f>
        <v>3.5714285714285698E-2</v>
      </c>
      <c r="O291" s="23">
        <f>INDEX(District!X:X,MATCH($A291&amp;$A$272,District!$J:$J,0))</f>
        <v>0</v>
      </c>
      <c r="P291" s="23">
        <f>INDEX(District!Y:Y,MATCH($A291&amp;$A$272,District!$J:$J,0))</f>
        <v>1.11022302462516E-16</v>
      </c>
      <c r="Q291" s="23">
        <f>INDEX(District!Z:Z,MATCH($A291&amp;$A$272,District!$J:$J,0))</f>
        <v>0</v>
      </c>
      <c r="R291" s="23">
        <f>INDEX(District!AA:AA,MATCH($A291&amp;$A$272,District!$J:$J,0))</f>
        <v>0</v>
      </c>
      <c r="S291" s="23">
        <f>INDEX(District!AB:AB,MATCH($A291&amp;$A$272,District!$J:$J,0))</f>
        <v>0</v>
      </c>
      <c r="T291" s="23">
        <f>INDEX(District!AC:AC,MATCH($A291&amp;$A$272,District!$J:$J,0))</f>
        <v>2.4390243902439001E-2</v>
      </c>
      <c r="U291" s="23">
        <f>INDEX(District!AD:AD,MATCH($A291&amp;$A$272,District!$J:$J,0))</f>
        <v>1.11022302462516E-16</v>
      </c>
      <c r="V291" s="23">
        <f>INDEX(District!AE:AE,MATCH($A291&amp;$A$272,District!$J:$J,0))</f>
        <v>0</v>
      </c>
      <c r="W291" s="23">
        <f>INDEX(District!AF:AF,MATCH($A291&amp;$A$272,District!$J:$J,0))</f>
        <v>1.11022302462516E-16</v>
      </c>
      <c r="X291" s="23">
        <f>INDEX(District!AG:AG,MATCH($A291&amp;$A$272,District!$J:$J,0))</f>
        <v>0</v>
      </c>
      <c r="Y291" s="23">
        <f>INDEX(District!AH:AH,MATCH($A291&amp;$A$272,District!$J:$J,0))</f>
        <v>-2.2204460492503101E-16</v>
      </c>
    </row>
    <row r="292" spans="1:25" x14ac:dyDescent="0.3">
      <c r="A292" s="22" t="s">
        <v>381</v>
      </c>
      <c r="B292" s="23">
        <f>INDEX(District!K:K,MATCH($A292&amp;$A$272,District!$J:$J,0))</f>
        <v>3.125E-2</v>
      </c>
      <c r="C292" s="23">
        <f>INDEX(District!L:L,MATCH($A292&amp;$A$272,District!$J:$J,0))</f>
        <v>0.125</v>
      </c>
      <c r="D292" s="23">
        <f>INDEX(District!M:M,MATCH($A292&amp;$A$272,District!$J:$J,0))</f>
        <v>7.4074074074074098E-2</v>
      </c>
      <c r="E292" s="23">
        <f>INDEX(District!N:N,MATCH($A292&amp;$A$272,District!$J:$J,0))</f>
        <v>0.16666666666666699</v>
      </c>
      <c r="F292" s="23">
        <f>INDEX(District!O:O,MATCH($A292&amp;$A$272,District!$J:$J,0))</f>
        <v>4.3478260869565202E-2</v>
      </c>
      <c r="G292" s="23">
        <f>INDEX(District!P:P,MATCH($A292&amp;$A$272,District!$J:$J,0))</f>
        <v>0.125</v>
      </c>
      <c r="H292" s="23">
        <f>INDEX(District!Q:Q,MATCH($A292&amp;$A$272,District!$J:$J,0))</f>
        <v>0.25</v>
      </c>
      <c r="I292" s="23">
        <f>INDEX(District!R:R,MATCH($A292&amp;$A$272,District!$J:$J,0))</f>
        <v>0.08</v>
      </c>
      <c r="J292" s="23">
        <f>INDEX(District!S:S,MATCH($A292&amp;$A$272,District!$J:$J,0))</f>
        <v>1.11022302462516E-16</v>
      </c>
      <c r="K292" s="23">
        <f>INDEX(District!T:T,MATCH($A292&amp;$A$272,District!$J:$J,0))</f>
        <v>0.105263157894737</v>
      </c>
      <c r="L292" s="23">
        <f>INDEX(District!U:U,MATCH($A292&amp;$A$272,District!$J:$J,0))</f>
        <v>0</v>
      </c>
      <c r="M292" s="23">
        <f>INDEX(District!V:V,MATCH($A292&amp;$A$272,District!$J:$J,0))</f>
        <v>8.8235294117647106E-2</v>
      </c>
      <c r="N292" s="23">
        <f>INDEX(District!W:W,MATCH($A292&amp;$A$272,District!$J:$J,0))</f>
        <v>3.5714285714285698E-2</v>
      </c>
      <c r="O292" s="23">
        <f>INDEX(District!X:X,MATCH($A292&amp;$A$272,District!$J:$J,0))</f>
        <v>4.3478260869565202E-2</v>
      </c>
      <c r="P292" s="23">
        <f>INDEX(District!Y:Y,MATCH($A292&amp;$A$272,District!$J:$J,0))</f>
        <v>0.18181818181818199</v>
      </c>
      <c r="Q292" s="23">
        <f>INDEX(District!Z:Z,MATCH($A292&amp;$A$272,District!$J:$J,0))</f>
        <v>5.2631578947368397E-2</v>
      </c>
      <c r="R292" s="23">
        <f>INDEX(District!AA:AA,MATCH($A292&amp;$A$272,District!$J:$J,0))</f>
        <v>4.7619047619047603E-2</v>
      </c>
      <c r="S292" s="23">
        <f>INDEX(District!AB:AB,MATCH($A292&amp;$A$272,District!$J:$J,0))</f>
        <v>5.2631578947368397E-2</v>
      </c>
      <c r="T292" s="23">
        <f>INDEX(District!AC:AC,MATCH($A292&amp;$A$272,District!$J:$J,0))</f>
        <v>9.7560975609756101E-2</v>
      </c>
      <c r="U292" s="23">
        <f>INDEX(District!AD:AD,MATCH($A292&amp;$A$272,District!$J:$J,0))</f>
        <v>9.0909090909090898E-2</v>
      </c>
      <c r="V292" s="23">
        <f>INDEX(District!AE:AE,MATCH($A292&amp;$A$272,District!$J:$J,0))</f>
        <v>3.5714285714285698E-2</v>
      </c>
      <c r="W292" s="23">
        <f>INDEX(District!AF:AF,MATCH($A292&amp;$A$272,District!$J:$J,0))</f>
        <v>1.11022302462516E-16</v>
      </c>
      <c r="X292" s="23">
        <f>INDEX(District!AG:AG,MATCH($A292&amp;$A$272,District!$J:$J,0))</f>
        <v>0.1</v>
      </c>
      <c r="Y292" s="23">
        <f>INDEX(District!AH:AH,MATCH($A292&amp;$A$272,District!$J:$J,0))</f>
        <v>0.186046511627907</v>
      </c>
    </row>
    <row r="293" spans="1:25" x14ac:dyDescent="0.3">
      <c r="A293" s="22" t="s">
        <v>730</v>
      </c>
      <c r="B293" s="23">
        <f>INDEX(District!K:K,MATCH($A293&amp;$A$272,District!$J:$J,0))</f>
        <v>0</v>
      </c>
      <c r="C293" s="23">
        <f>INDEX(District!L:L,MATCH($A293&amp;$A$272,District!$J:$J,0))</f>
        <v>0</v>
      </c>
      <c r="D293" s="23">
        <f>INDEX(District!M:M,MATCH($A293&amp;$A$272,District!$J:$J,0))</f>
        <v>3.7037037037037E-2</v>
      </c>
      <c r="E293" s="23">
        <f>INDEX(District!N:N,MATCH($A293&amp;$A$272,District!$J:$J,0))</f>
        <v>0</v>
      </c>
      <c r="F293" s="23">
        <f>INDEX(District!O:O,MATCH($A293&amp;$A$272,District!$J:$J,0))</f>
        <v>2.8985507246376802E-2</v>
      </c>
      <c r="G293" s="23">
        <f>INDEX(District!P:P,MATCH($A293&amp;$A$272,District!$J:$J,0))</f>
        <v>1.38888888888889E-2</v>
      </c>
      <c r="H293" s="23">
        <f>INDEX(District!Q:Q,MATCH($A293&amp;$A$272,District!$J:$J,0))</f>
        <v>6.25E-2</v>
      </c>
      <c r="I293" s="23">
        <f>INDEX(District!R:R,MATCH($A293&amp;$A$272,District!$J:$J,0))</f>
        <v>0</v>
      </c>
      <c r="J293" s="23">
        <f>INDEX(District!S:S,MATCH($A293&amp;$A$272,District!$J:$J,0))</f>
        <v>1.11022302462516E-16</v>
      </c>
      <c r="K293" s="23">
        <f>INDEX(District!T:T,MATCH($A293&amp;$A$272,District!$J:$J,0))</f>
        <v>0</v>
      </c>
      <c r="L293" s="23">
        <f>INDEX(District!U:U,MATCH($A293&amp;$A$272,District!$J:$J,0))</f>
        <v>0</v>
      </c>
      <c r="M293" s="23">
        <f>INDEX(District!V:V,MATCH($A293&amp;$A$272,District!$J:$J,0))</f>
        <v>0</v>
      </c>
      <c r="N293" s="23">
        <f>INDEX(District!W:W,MATCH($A293&amp;$A$272,District!$J:$J,0))</f>
        <v>0</v>
      </c>
      <c r="O293" s="23">
        <f>INDEX(District!X:X,MATCH($A293&amp;$A$272,District!$J:$J,0))</f>
        <v>0</v>
      </c>
      <c r="P293" s="23">
        <f>INDEX(District!Y:Y,MATCH($A293&amp;$A$272,District!$J:$J,0))</f>
        <v>1.11022302462516E-16</v>
      </c>
      <c r="Q293" s="23">
        <f>INDEX(District!Z:Z,MATCH($A293&amp;$A$272,District!$J:$J,0))</f>
        <v>0</v>
      </c>
      <c r="R293" s="23">
        <f>INDEX(District!AA:AA,MATCH($A293&amp;$A$272,District!$J:$J,0))</f>
        <v>4.7619047619047603E-2</v>
      </c>
      <c r="S293" s="23">
        <f>INDEX(District!AB:AB,MATCH($A293&amp;$A$272,District!$J:$J,0))</f>
        <v>0</v>
      </c>
      <c r="T293" s="23">
        <f>INDEX(District!AC:AC,MATCH($A293&amp;$A$272,District!$J:$J,0))</f>
        <v>4.8780487804878002E-2</v>
      </c>
      <c r="U293" s="23">
        <f>INDEX(District!AD:AD,MATCH($A293&amp;$A$272,District!$J:$J,0))</f>
        <v>4.54545454545454E-2</v>
      </c>
      <c r="V293" s="23">
        <f>INDEX(District!AE:AE,MATCH($A293&amp;$A$272,District!$J:$J,0))</f>
        <v>1.7857142857142901E-2</v>
      </c>
      <c r="W293" s="23">
        <f>INDEX(District!AF:AF,MATCH($A293&amp;$A$272,District!$J:$J,0))</f>
        <v>1.11022302462516E-16</v>
      </c>
      <c r="X293" s="23">
        <f>INDEX(District!AG:AG,MATCH($A293&amp;$A$272,District!$J:$J,0))</f>
        <v>0.1</v>
      </c>
      <c r="Y293" s="23">
        <f>INDEX(District!AH:AH,MATCH($A293&amp;$A$272,District!$J:$J,0))</f>
        <v>-2.2204460492503101E-16</v>
      </c>
    </row>
    <row r="294" spans="1:25" x14ac:dyDescent="0.3">
      <c r="A294" s="22" t="s">
        <v>383</v>
      </c>
      <c r="B294" s="23">
        <f>INDEX(District!K:K,MATCH($A294&amp;$A$272,District!$J:$J,0))</f>
        <v>3.125E-2</v>
      </c>
      <c r="C294" s="23">
        <f>INDEX(District!L:L,MATCH($A294&amp;$A$272,District!$J:$J,0))</f>
        <v>0</v>
      </c>
      <c r="D294" s="23">
        <f>INDEX(District!M:M,MATCH($A294&amp;$A$272,District!$J:$J,0))</f>
        <v>3.7037037037037E-2</v>
      </c>
      <c r="E294" s="23">
        <f>INDEX(District!N:N,MATCH($A294&amp;$A$272,District!$J:$J,0))</f>
        <v>0</v>
      </c>
      <c r="F294" s="23">
        <f>INDEX(District!O:O,MATCH($A294&amp;$A$272,District!$J:$J,0))</f>
        <v>0</v>
      </c>
      <c r="G294" s="23">
        <f>INDEX(District!P:P,MATCH($A294&amp;$A$272,District!$J:$J,0))</f>
        <v>6.9444444444444406E-2</v>
      </c>
      <c r="H294" s="23">
        <f>INDEX(District!Q:Q,MATCH($A294&amp;$A$272,District!$J:$J,0))</f>
        <v>6.25E-2</v>
      </c>
      <c r="I294" s="23">
        <f>INDEX(District!R:R,MATCH($A294&amp;$A$272,District!$J:$J,0))</f>
        <v>0.04</v>
      </c>
      <c r="J294" s="23">
        <f>INDEX(District!S:S,MATCH($A294&amp;$A$272,District!$J:$J,0))</f>
        <v>1.11022302462516E-16</v>
      </c>
      <c r="K294" s="23">
        <f>INDEX(District!T:T,MATCH($A294&amp;$A$272,District!$J:$J,0))</f>
        <v>0</v>
      </c>
      <c r="L294" s="23">
        <f>INDEX(District!U:U,MATCH($A294&amp;$A$272,District!$J:$J,0))</f>
        <v>0</v>
      </c>
      <c r="M294" s="23">
        <f>INDEX(District!V:V,MATCH($A294&amp;$A$272,District!$J:$J,0))</f>
        <v>0</v>
      </c>
      <c r="N294" s="23">
        <f>INDEX(District!W:W,MATCH($A294&amp;$A$272,District!$J:$J,0))</f>
        <v>3.5714285714285698E-2</v>
      </c>
      <c r="O294" s="23">
        <f>INDEX(District!X:X,MATCH($A294&amp;$A$272,District!$J:$J,0))</f>
        <v>4.3478260869565202E-2</v>
      </c>
      <c r="P294" s="23">
        <f>INDEX(District!Y:Y,MATCH($A294&amp;$A$272,District!$J:$J,0))</f>
        <v>1.11022302462516E-16</v>
      </c>
      <c r="Q294" s="23">
        <f>INDEX(District!Z:Z,MATCH($A294&amp;$A$272,District!$J:$J,0))</f>
        <v>0</v>
      </c>
      <c r="R294" s="23">
        <f>INDEX(District!AA:AA,MATCH($A294&amp;$A$272,District!$J:$J,0))</f>
        <v>0</v>
      </c>
      <c r="S294" s="23">
        <f>INDEX(District!AB:AB,MATCH($A294&amp;$A$272,District!$J:$J,0))</f>
        <v>5.2631578947368397E-2</v>
      </c>
      <c r="T294" s="23">
        <f>INDEX(District!AC:AC,MATCH($A294&amp;$A$272,District!$J:$J,0))</f>
        <v>2.4390243902439001E-2</v>
      </c>
      <c r="U294" s="23">
        <f>INDEX(District!AD:AD,MATCH($A294&amp;$A$272,District!$J:$J,0))</f>
        <v>1.11022302462516E-16</v>
      </c>
      <c r="V294" s="23">
        <f>INDEX(District!AE:AE,MATCH($A294&amp;$A$272,District!$J:$J,0))</f>
        <v>1.7857142857142901E-2</v>
      </c>
      <c r="W294" s="23">
        <f>INDEX(District!AF:AF,MATCH($A294&amp;$A$272,District!$J:$J,0))</f>
        <v>0.1</v>
      </c>
      <c r="X294" s="23">
        <f>INDEX(District!AG:AG,MATCH($A294&amp;$A$272,District!$J:$J,0))</f>
        <v>0</v>
      </c>
      <c r="Y294" s="23">
        <f>INDEX(District!AH:AH,MATCH($A294&amp;$A$272,District!$J:$J,0))</f>
        <v>-2.2204460492503101E-16</v>
      </c>
    </row>
    <row r="295" spans="1:25" x14ac:dyDescent="0.3">
      <c r="A295" s="22" t="s">
        <v>384</v>
      </c>
      <c r="B295" s="23">
        <f>INDEX(District!K:K,MATCH($A295&amp;$A$272,District!$J:$J,0))</f>
        <v>0</v>
      </c>
      <c r="C295" s="23">
        <f>INDEX(District!L:L,MATCH($A295&amp;$A$272,District!$J:$J,0))</f>
        <v>0</v>
      </c>
      <c r="D295" s="23">
        <f>INDEX(District!M:M,MATCH($A295&amp;$A$272,District!$J:$J,0))</f>
        <v>0</v>
      </c>
      <c r="E295" s="23">
        <f>INDEX(District!N:N,MATCH($A295&amp;$A$272,District!$J:$J,0))</f>
        <v>0</v>
      </c>
      <c r="F295" s="23">
        <f>INDEX(District!O:O,MATCH($A295&amp;$A$272,District!$J:$J,0))</f>
        <v>0</v>
      </c>
      <c r="G295" s="23">
        <f>INDEX(District!P:P,MATCH($A295&amp;$A$272,District!$J:$J,0))</f>
        <v>0</v>
      </c>
      <c r="H295" s="23">
        <f>INDEX(District!Q:Q,MATCH($A295&amp;$A$272,District!$J:$J,0))</f>
        <v>0</v>
      </c>
      <c r="I295" s="23">
        <f>INDEX(District!R:R,MATCH($A295&amp;$A$272,District!$J:$J,0))</f>
        <v>0</v>
      </c>
      <c r="J295" s="23">
        <f>INDEX(District!S:S,MATCH($A295&amp;$A$272,District!$J:$J,0))</f>
        <v>1.11022302462516E-16</v>
      </c>
      <c r="K295" s="23">
        <f>INDEX(District!T:T,MATCH($A295&amp;$A$272,District!$J:$J,0))</f>
        <v>0</v>
      </c>
      <c r="L295" s="23">
        <f>INDEX(District!U:U,MATCH($A295&amp;$A$272,District!$J:$J,0))</f>
        <v>0</v>
      </c>
      <c r="M295" s="23">
        <f>INDEX(District!V:V,MATCH($A295&amp;$A$272,District!$J:$J,0))</f>
        <v>0</v>
      </c>
      <c r="N295" s="23">
        <f>INDEX(District!W:W,MATCH($A295&amp;$A$272,District!$J:$J,0))</f>
        <v>0</v>
      </c>
      <c r="O295" s="23">
        <f>INDEX(District!X:X,MATCH($A295&amp;$A$272,District!$J:$J,0))</f>
        <v>0</v>
      </c>
      <c r="P295" s="23">
        <f>INDEX(District!Y:Y,MATCH($A295&amp;$A$272,District!$J:$J,0))</f>
        <v>1.11022302462516E-16</v>
      </c>
      <c r="Q295" s="23">
        <f>INDEX(District!Z:Z,MATCH($A295&amp;$A$272,District!$J:$J,0))</f>
        <v>0</v>
      </c>
      <c r="R295" s="23">
        <f>INDEX(District!AA:AA,MATCH($A295&amp;$A$272,District!$J:$J,0))</f>
        <v>0</v>
      </c>
      <c r="S295" s="23">
        <f>INDEX(District!AB:AB,MATCH($A295&amp;$A$272,District!$J:$J,0))</f>
        <v>0</v>
      </c>
      <c r="T295" s="23">
        <f>INDEX(District!AC:AC,MATCH($A295&amp;$A$272,District!$J:$J,0))</f>
        <v>1.11022302462516E-16</v>
      </c>
      <c r="U295" s="23">
        <f>INDEX(District!AD:AD,MATCH($A295&amp;$A$272,District!$J:$J,0))</f>
        <v>1.11022302462516E-16</v>
      </c>
      <c r="V295" s="23">
        <f>INDEX(District!AE:AE,MATCH($A295&amp;$A$272,District!$J:$J,0))</f>
        <v>0</v>
      </c>
      <c r="W295" s="23">
        <f>INDEX(District!AF:AF,MATCH($A295&amp;$A$272,District!$J:$J,0))</f>
        <v>1.11022302462516E-16</v>
      </c>
      <c r="X295" s="23">
        <f>INDEX(District!AG:AG,MATCH($A295&amp;$A$272,District!$J:$J,0))</f>
        <v>0</v>
      </c>
      <c r="Y295" s="23">
        <f>INDEX(District!AH:AH,MATCH($A295&amp;$A$272,District!$J:$J,0))</f>
        <v>-2.2204460492503101E-16</v>
      </c>
    </row>
    <row r="296" spans="1:25" x14ac:dyDescent="0.3">
      <c r="A296" s="22" t="s">
        <v>385</v>
      </c>
      <c r="B296" s="23">
        <f>INDEX(District!K:K,MATCH($A296&amp;$A$272,District!$J:$J,0))</f>
        <v>0</v>
      </c>
      <c r="C296" s="23">
        <f>INDEX(District!L:L,MATCH($A296&amp;$A$272,District!$J:$J,0))</f>
        <v>0</v>
      </c>
      <c r="D296" s="23">
        <f>INDEX(District!M:M,MATCH($A296&amp;$A$272,District!$J:$J,0))</f>
        <v>0</v>
      </c>
      <c r="E296" s="23">
        <f>INDEX(District!N:N,MATCH($A296&amp;$A$272,District!$J:$J,0))</f>
        <v>0</v>
      </c>
      <c r="F296" s="23">
        <f>INDEX(District!O:O,MATCH($A296&amp;$A$272,District!$J:$J,0))</f>
        <v>0</v>
      </c>
      <c r="G296" s="23">
        <f>INDEX(District!P:P,MATCH($A296&amp;$A$272,District!$J:$J,0))</f>
        <v>1.38888888888889E-2</v>
      </c>
      <c r="H296" s="23">
        <f>INDEX(District!Q:Q,MATCH($A296&amp;$A$272,District!$J:$J,0))</f>
        <v>0</v>
      </c>
      <c r="I296" s="23">
        <f>INDEX(District!R:R,MATCH($A296&amp;$A$272,District!$J:$J,0))</f>
        <v>0</v>
      </c>
      <c r="J296" s="23">
        <f>INDEX(District!S:S,MATCH($A296&amp;$A$272,District!$J:$J,0))</f>
        <v>1.11022302462516E-16</v>
      </c>
      <c r="K296" s="23">
        <f>INDEX(District!T:T,MATCH($A296&amp;$A$272,District!$J:$J,0))</f>
        <v>0</v>
      </c>
      <c r="L296" s="23">
        <f>INDEX(District!U:U,MATCH($A296&amp;$A$272,District!$J:$J,0))</f>
        <v>0</v>
      </c>
      <c r="M296" s="23">
        <f>INDEX(District!V:V,MATCH($A296&amp;$A$272,District!$J:$J,0))</f>
        <v>0</v>
      </c>
      <c r="N296" s="23">
        <f>INDEX(District!W:W,MATCH($A296&amp;$A$272,District!$J:$J,0))</f>
        <v>0</v>
      </c>
      <c r="O296" s="23">
        <f>INDEX(District!X:X,MATCH($A296&amp;$A$272,District!$J:$J,0))</f>
        <v>0</v>
      </c>
      <c r="P296" s="23">
        <f>INDEX(District!Y:Y,MATCH($A296&amp;$A$272,District!$J:$J,0))</f>
        <v>1.11022302462516E-16</v>
      </c>
      <c r="Q296" s="23">
        <f>INDEX(District!Z:Z,MATCH($A296&amp;$A$272,District!$J:$J,0))</f>
        <v>0</v>
      </c>
      <c r="R296" s="23">
        <f>INDEX(District!AA:AA,MATCH($A296&amp;$A$272,District!$J:$J,0))</f>
        <v>0</v>
      </c>
      <c r="S296" s="23">
        <f>INDEX(District!AB:AB,MATCH($A296&amp;$A$272,District!$J:$J,0))</f>
        <v>0</v>
      </c>
      <c r="T296" s="23">
        <f>INDEX(District!AC:AC,MATCH($A296&amp;$A$272,District!$J:$J,0))</f>
        <v>1.11022302462516E-16</v>
      </c>
      <c r="U296" s="23">
        <f>INDEX(District!AD:AD,MATCH($A296&amp;$A$272,District!$J:$J,0))</f>
        <v>1.11022302462516E-16</v>
      </c>
      <c r="V296" s="23">
        <f>INDEX(District!AE:AE,MATCH($A296&amp;$A$272,District!$J:$J,0))</f>
        <v>0</v>
      </c>
      <c r="W296" s="23">
        <f>INDEX(District!AF:AF,MATCH($A296&amp;$A$272,District!$J:$J,0))</f>
        <v>1.11022302462516E-16</v>
      </c>
      <c r="X296" s="23">
        <f>INDEX(District!AG:AG,MATCH($A296&amp;$A$272,District!$J:$J,0))</f>
        <v>0</v>
      </c>
      <c r="Y296" s="23">
        <f>INDEX(District!AH:AH,MATCH($A296&amp;$A$272,District!$J:$J,0))</f>
        <v>-2.2204460492503101E-16</v>
      </c>
    </row>
    <row r="297" spans="1:25" x14ac:dyDescent="0.3">
      <c r="A297" s="22" t="s">
        <v>386</v>
      </c>
      <c r="B297" s="23">
        <f>INDEX(District!K:K,MATCH($A297&amp;$A$272,District!$J:$J,0))</f>
        <v>0</v>
      </c>
      <c r="C297" s="23">
        <f>INDEX(District!L:L,MATCH($A297&amp;$A$272,District!$J:$J,0))</f>
        <v>0</v>
      </c>
      <c r="D297" s="23">
        <f>INDEX(District!M:M,MATCH($A297&amp;$A$272,District!$J:$J,0))</f>
        <v>0</v>
      </c>
      <c r="E297" s="23">
        <f>INDEX(District!N:N,MATCH($A297&amp;$A$272,District!$J:$J,0))</f>
        <v>0</v>
      </c>
      <c r="F297" s="23">
        <f>INDEX(District!O:O,MATCH($A297&amp;$A$272,District!$J:$J,0))</f>
        <v>0</v>
      </c>
      <c r="G297" s="23">
        <f>INDEX(District!P:P,MATCH($A297&amp;$A$272,District!$J:$J,0))</f>
        <v>0</v>
      </c>
      <c r="H297" s="23">
        <f>INDEX(District!Q:Q,MATCH($A297&amp;$A$272,District!$J:$J,0))</f>
        <v>0</v>
      </c>
      <c r="I297" s="23">
        <f>INDEX(District!R:R,MATCH($A297&amp;$A$272,District!$J:$J,0))</f>
        <v>0</v>
      </c>
      <c r="J297" s="23">
        <f>INDEX(District!S:S,MATCH($A297&amp;$A$272,District!$J:$J,0))</f>
        <v>1.11022302462516E-16</v>
      </c>
      <c r="K297" s="23">
        <f>INDEX(District!T:T,MATCH($A297&amp;$A$272,District!$J:$J,0))</f>
        <v>0</v>
      </c>
      <c r="L297" s="23">
        <f>INDEX(District!U:U,MATCH($A297&amp;$A$272,District!$J:$J,0))</f>
        <v>0</v>
      </c>
      <c r="M297" s="23">
        <f>INDEX(District!V:V,MATCH($A297&amp;$A$272,District!$J:$J,0))</f>
        <v>0</v>
      </c>
      <c r="N297" s="23">
        <f>INDEX(District!W:W,MATCH($A297&amp;$A$272,District!$J:$J,0))</f>
        <v>0</v>
      </c>
      <c r="O297" s="23">
        <f>INDEX(District!X:X,MATCH($A297&amp;$A$272,District!$J:$J,0))</f>
        <v>0</v>
      </c>
      <c r="P297" s="23">
        <f>INDEX(District!Y:Y,MATCH($A297&amp;$A$272,District!$J:$J,0))</f>
        <v>1.11022302462516E-16</v>
      </c>
      <c r="Q297" s="23">
        <f>INDEX(District!Z:Z,MATCH($A297&amp;$A$272,District!$J:$J,0))</f>
        <v>0</v>
      </c>
      <c r="R297" s="23">
        <f>INDEX(District!AA:AA,MATCH($A297&amp;$A$272,District!$J:$J,0))</f>
        <v>0</v>
      </c>
      <c r="S297" s="23">
        <f>INDEX(District!AB:AB,MATCH($A297&amp;$A$272,District!$J:$J,0))</f>
        <v>0</v>
      </c>
      <c r="T297" s="23">
        <f>INDEX(District!AC:AC,MATCH($A297&amp;$A$272,District!$J:$J,0))</f>
        <v>1.11022302462516E-16</v>
      </c>
      <c r="U297" s="23">
        <f>INDEX(District!AD:AD,MATCH($A297&amp;$A$272,District!$J:$J,0))</f>
        <v>1.11022302462516E-16</v>
      </c>
      <c r="V297" s="23">
        <f>INDEX(District!AE:AE,MATCH($A297&amp;$A$272,District!$J:$J,0))</f>
        <v>0</v>
      </c>
      <c r="W297" s="23">
        <f>INDEX(District!AF:AF,MATCH($A297&amp;$A$272,District!$J:$J,0))</f>
        <v>1.11022302462516E-16</v>
      </c>
      <c r="X297" s="23">
        <f>INDEX(District!AG:AG,MATCH($A297&amp;$A$272,District!$J:$J,0))</f>
        <v>0</v>
      </c>
      <c r="Y297" s="23">
        <f>INDEX(District!AH:AH,MATCH($A297&amp;$A$272,District!$J:$J,0))</f>
        <v>-2.2204460492503101E-16</v>
      </c>
    </row>
    <row r="298" spans="1:25" x14ac:dyDescent="0.3">
      <c r="A298" s="22" t="s">
        <v>387</v>
      </c>
      <c r="B298" s="23">
        <f>INDEX(District!K:K,MATCH($A298&amp;$A$272,District!$J:$J,0))</f>
        <v>0</v>
      </c>
      <c r="C298" s="23">
        <f>INDEX(District!L:L,MATCH($A298&amp;$A$272,District!$J:$J,0))</f>
        <v>0</v>
      </c>
      <c r="D298" s="23">
        <f>INDEX(District!M:M,MATCH($A298&amp;$A$272,District!$J:$J,0))</f>
        <v>0</v>
      </c>
      <c r="E298" s="23">
        <f>INDEX(District!N:N,MATCH($A298&amp;$A$272,District!$J:$J,0))</f>
        <v>0</v>
      </c>
      <c r="F298" s="23">
        <f>INDEX(District!O:O,MATCH($A298&amp;$A$272,District!$J:$J,0))</f>
        <v>0</v>
      </c>
      <c r="G298" s="23">
        <f>INDEX(District!P:P,MATCH($A298&amp;$A$272,District!$J:$J,0))</f>
        <v>0</v>
      </c>
      <c r="H298" s="23">
        <f>INDEX(District!Q:Q,MATCH($A298&amp;$A$272,District!$J:$J,0))</f>
        <v>0</v>
      </c>
      <c r="I298" s="23">
        <f>INDEX(District!R:R,MATCH($A298&amp;$A$272,District!$J:$J,0))</f>
        <v>0</v>
      </c>
      <c r="J298" s="23">
        <f>INDEX(District!S:S,MATCH($A298&amp;$A$272,District!$J:$J,0))</f>
        <v>1.11022302462516E-16</v>
      </c>
      <c r="K298" s="23">
        <f>INDEX(District!T:T,MATCH($A298&amp;$A$272,District!$J:$J,0))</f>
        <v>0</v>
      </c>
      <c r="L298" s="23">
        <f>INDEX(District!U:U,MATCH($A298&amp;$A$272,District!$J:$J,0))</f>
        <v>0</v>
      </c>
      <c r="M298" s="23">
        <f>INDEX(District!V:V,MATCH($A298&amp;$A$272,District!$J:$J,0))</f>
        <v>0</v>
      </c>
      <c r="N298" s="23">
        <f>INDEX(District!W:W,MATCH($A298&amp;$A$272,District!$J:$J,0))</f>
        <v>0</v>
      </c>
      <c r="O298" s="23">
        <f>INDEX(District!X:X,MATCH($A298&amp;$A$272,District!$J:$J,0))</f>
        <v>0</v>
      </c>
      <c r="P298" s="23">
        <f>INDEX(District!Y:Y,MATCH($A298&amp;$A$272,District!$J:$J,0))</f>
        <v>1.11022302462516E-16</v>
      </c>
      <c r="Q298" s="23">
        <f>INDEX(District!Z:Z,MATCH($A298&amp;$A$272,District!$J:$J,0))</f>
        <v>0</v>
      </c>
      <c r="R298" s="23">
        <f>INDEX(District!AA:AA,MATCH($A298&amp;$A$272,District!$J:$J,0))</f>
        <v>0</v>
      </c>
      <c r="S298" s="23">
        <f>INDEX(District!AB:AB,MATCH($A298&amp;$A$272,District!$J:$J,0))</f>
        <v>0</v>
      </c>
      <c r="T298" s="23">
        <f>INDEX(District!AC:AC,MATCH($A298&amp;$A$272,District!$J:$J,0))</f>
        <v>2.4390243902439001E-2</v>
      </c>
      <c r="U298" s="23">
        <f>INDEX(District!AD:AD,MATCH($A298&amp;$A$272,District!$J:$J,0))</f>
        <v>1.11022302462516E-16</v>
      </c>
      <c r="V298" s="23">
        <f>INDEX(District!AE:AE,MATCH($A298&amp;$A$272,District!$J:$J,0))</f>
        <v>0</v>
      </c>
      <c r="W298" s="23">
        <f>INDEX(District!AF:AF,MATCH($A298&amp;$A$272,District!$J:$J,0))</f>
        <v>1.11022302462516E-16</v>
      </c>
      <c r="X298" s="23">
        <f>INDEX(District!AG:AG,MATCH($A298&amp;$A$272,District!$J:$J,0))</f>
        <v>0</v>
      </c>
      <c r="Y298" s="23">
        <f>INDEX(District!AH:AH,MATCH($A298&amp;$A$272,District!$J:$J,0))</f>
        <v>-2.2204460492503101E-16</v>
      </c>
    </row>
    <row r="301" spans="1:25" x14ac:dyDescent="0.3">
      <c r="A301" s="69" t="s">
        <v>400</v>
      </c>
    </row>
    <row r="302" spans="1:25" x14ac:dyDescent="0.3">
      <c r="A302" s="78" t="s">
        <v>770</v>
      </c>
    </row>
    <row r="303" spans="1:25" x14ac:dyDescent="0.3">
      <c r="A303" s="74"/>
    </row>
    <row r="304" spans="1:25" x14ac:dyDescent="0.3">
      <c r="A304" s="71" t="s">
        <v>509</v>
      </c>
      <c r="B304" s="98" t="s">
        <v>52</v>
      </c>
      <c r="C304" s="98" t="s">
        <v>55</v>
      </c>
      <c r="D304" s="98" t="s">
        <v>56</v>
      </c>
      <c r="E304" s="98" t="s">
        <v>51</v>
      </c>
      <c r="F304" s="98" t="s">
        <v>72</v>
      </c>
      <c r="G304" s="98" t="s">
        <v>53</v>
      </c>
      <c r="H304" s="98" t="s">
        <v>57</v>
      </c>
      <c r="I304" s="98" t="s">
        <v>73</v>
      </c>
      <c r="J304" s="98" t="s">
        <v>74</v>
      </c>
      <c r="K304" s="98" t="s">
        <v>75</v>
      </c>
      <c r="L304" s="98" t="s">
        <v>76</v>
      </c>
      <c r="M304" s="98" t="s">
        <v>77</v>
      </c>
      <c r="N304" s="98" t="s">
        <v>58</v>
      </c>
      <c r="O304" s="98" t="s">
        <v>78</v>
      </c>
      <c r="P304" s="98" t="s">
        <v>61</v>
      </c>
      <c r="Q304" s="98" t="s">
        <v>79</v>
      </c>
      <c r="R304" s="98" t="s">
        <v>80</v>
      </c>
      <c r="S304" s="98" t="s">
        <v>81</v>
      </c>
      <c r="T304" s="98" t="s">
        <v>82</v>
      </c>
      <c r="U304" s="98" t="s">
        <v>83</v>
      </c>
      <c r="V304" s="98" t="s">
        <v>59</v>
      </c>
      <c r="W304" s="98" t="s">
        <v>84</v>
      </c>
      <c r="X304" s="98" t="s">
        <v>54</v>
      </c>
      <c r="Y304" s="98" t="s">
        <v>60</v>
      </c>
    </row>
    <row r="305" spans="1:25" x14ac:dyDescent="0.3">
      <c r="A305" s="67"/>
    </row>
    <row r="306" spans="1:25" x14ac:dyDescent="0.3">
      <c r="A306" s="67"/>
    </row>
    <row r="307" spans="1:25" x14ac:dyDescent="0.3">
      <c r="A307" s="22" t="s">
        <v>401</v>
      </c>
      <c r="B307" s="23">
        <f>INDEX(District!K:K,MATCH($A307&amp;$A$272,District!$J:$J,0))</f>
        <v>0.355263157894737</v>
      </c>
      <c r="C307" s="23">
        <f>INDEX(District!L:L,MATCH($A307&amp;$A$272,District!$J:$J,0))</f>
        <v>0.46629213483146098</v>
      </c>
      <c r="D307" s="23">
        <f>INDEX(District!M:M,MATCH($A307&amp;$A$272,District!$J:$J,0))</f>
        <v>0.42391304347826098</v>
      </c>
      <c r="E307" s="23">
        <f>INDEX(District!N:N,MATCH($A307&amp;$A$272,District!$J:$J,0))</f>
        <v>0.442857142857143</v>
      </c>
      <c r="F307" s="23">
        <f>INDEX(District!O:O,MATCH($A307&amp;$A$272,District!$J:$J,0))</f>
        <v>0.54326923076923095</v>
      </c>
      <c r="G307" s="23">
        <f>INDEX(District!P:P,MATCH($A307&amp;$A$272,District!$J:$J,0))</f>
        <v>0.484375</v>
      </c>
      <c r="H307" s="23">
        <f>INDEX(District!Q:Q,MATCH($A307&amp;$A$272,District!$J:$J,0))</f>
        <v>0.68874172185430504</v>
      </c>
      <c r="I307" s="23">
        <f>INDEX(District!R:R,MATCH($A307&amp;$A$272,District!$J:$J,0))</f>
        <v>0.73825503355704702</v>
      </c>
      <c r="J307" s="23">
        <f>INDEX(District!S:S,MATCH($A307&amp;$A$272,District!$J:$J,0))</f>
        <v>0.31531531531531498</v>
      </c>
      <c r="K307" s="23">
        <f>INDEX(District!T:T,MATCH($A307&amp;$A$272,District!$J:$J,0))</f>
        <v>0.52866242038216604</v>
      </c>
      <c r="L307" s="23">
        <f>INDEX(District!U:U,MATCH($A307&amp;$A$272,District!$J:$J,0))</f>
        <v>0.42483660130718998</v>
      </c>
      <c r="M307" s="23">
        <f>INDEX(District!V:V,MATCH($A307&amp;$A$272,District!$J:$J,0))</f>
        <v>0.466321243523316</v>
      </c>
      <c r="N307" s="23">
        <f>INDEX(District!W:W,MATCH($A307&amp;$A$272,District!$J:$J,0))</f>
        <v>0.241935483870968</v>
      </c>
      <c r="O307" s="23">
        <f>INDEX(District!X:X,MATCH($A307&amp;$A$272,District!$J:$J,0))</f>
        <v>0.64634146341463405</v>
      </c>
      <c r="P307" s="23">
        <f>INDEX(District!Y:Y,MATCH($A307&amp;$A$272,District!$J:$J,0))</f>
        <v>0.335443037974684</v>
      </c>
      <c r="Q307" s="23">
        <f>INDEX(District!Z:Z,MATCH($A307&amp;$A$272,District!$J:$J,0))</f>
        <v>0.67682926829268297</v>
      </c>
      <c r="R307" s="23">
        <f>INDEX(District!AA:AA,MATCH($A307&amp;$A$272,District!$J:$J,0))</f>
        <v>0.37864077669902901</v>
      </c>
      <c r="S307" s="23">
        <f>INDEX(District!AB:AB,MATCH($A307&amp;$A$272,District!$J:$J,0))</f>
        <v>0.51655629139072901</v>
      </c>
      <c r="T307" s="23">
        <f>INDEX(District!AC:AC,MATCH($A307&amp;$A$272,District!$J:$J,0))</f>
        <v>0.312757201646091</v>
      </c>
      <c r="U307" s="23">
        <f>INDEX(District!AD:AD,MATCH($A307&amp;$A$272,District!$J:$J,0))</f>
        <v>0.38993710691823902</v>
      </c>
      <c r="V307" s="23">
        <f>INDEX(District!AE:AE,MATCH($A307&amp;$A$272,District!$J:$J,0))</f>
        <v>0.49773755656108598</v>
      </c>
      <c r="W307" s="23">
        <f>INDEX(District!AF:AF,MATCH($A307&amp;$A$272,District!$J:$J,0))</f>
        <v>0.45962732919254701</v>
      </c>
      <c r="X307" s="23">
        <f>INDEX(District!AG:AG,MATCH($A307&amp;$A$272,District!$J:$J,0))</f>
        <v>0.482517482517482</v>
      </c>
      <c r="Y307" s="23">
        <f>INDEX(District!AH:AH,MATCH($A307&amp;$A$272,District!$J:$J,0))</f>
        <v>0.56544502617801096</v>
      </c>
    </row>
    <row r="308" spans="1:25" x14ac:dyDescent="0.3">
      <c r="A308" s="29" t="s">
        <v>642</v>
      </c>
      <c r="B308" s="23">
        <f>INDEX(District!K:K,MATCH($A308&amp;$A$272,District!$J:$J,0))</f>
        <v>0.230263157894737</v>
      </c>
      <c r="C308" s="23">
        <f>INDEX(District!L:L,MATCH($A308&amp;$A$272,District!$J:$J,0))</f>
        <v>0.26404494382022498</v>
      </c>
      <c r="D308" s="23">
        <f>INDEX(District!M:M,MATCH($A308&amp;$A$272,District!$J:$J,0))</f>
        <v>0.39855072463768099</v>
      </c>
      <c r="E308" s="23">
        <f>INDEX(District!N:N,MATCH($A308&amp;$A$272,District!$J:$J,0))</f>
        <v>0.34285714285714303</v>
      </c>
      <c r="F308" s="23">
        <f>INDEX(District!O:O,MATCH($A308&amp;$A$272,District!$J:$J,0))</f>
        <v>0.25</v>
      </c>
      <c r="G308" s="23">
        <f>INDEX(District!P:P,MATCH($A308&amp;$A$272,District!$J:$J,0))</f>
        <v>0.140625</v>
      </c>
      <c r="H308" s="23">
        <f>INDEX(District!Q:Q,MATCH($A308&amp;$A$272,District!$J:$J,0))</f>
        <v>7.2847682119205295E-2</v>
      </c>
      <c r="I308" s="23">
        <f>INDEX(District!R:R,MATCH($A308&amp;$A$272,District!$J:$J,0))</f>
        <v>0.161073825503356</v>
      </c>
      <c r="J308" s="23">
        <f>INDEX(District!S:S,MATCH($A308&amp;$A$272,District!$J:$J,0))</f>
        <v>0.31531531531531498</v>
      </c>
      <c r="K308" s="23">
        <f>INDEX(District!T:T,MATCH($A308&amp;$A$272,District!$J:$J,0))</f>
        <v>0.22292993630573199</v>
      </c>
      <c r="L308" s="23">
        <f>INDEX(District!U:U,MATCH($A308&amp;$A$272,District!$J:$J,0))</f>
        <v>0.41830065359477098</v>
      </c>
      <c r="M308" s="23">
        <f>INDEX(District!V:V,MATCH($A308&amp;$A$272,District!$J:$J,0))</f>
        <v>0.21761658031088099</v>
      </c>
      <c r="N308" s="23">
        <f>INDEX(District!W:W,MATCH($A308&amp;$A$272,District!$J:$J,0))</f>
        <v>0.31720430107526898</v>
      </c>
      <c r="O308" s="23">
        <f>INDEX(District!X:X,MATCH($A308&amp;$A$272,District!$J:$J,0))</f>
        <v>0.12804878048780499</v>
      </c>
      <c r="P308" s="23">
        <f>INDEX(District!Y:Y,MATCH($A308&amp;$A$272,District!$J:$J,0))</f>
        <v>0.278481012658228</v>
      </c>
      <c r="Q308" s="23">
        <f>INDEX(District!Z:Z,MATCH($A308&amp;$A$272,District!$J:$J,0))</f>
        <v>0.12804878048780499</v>
      </c>
      <c r="R308" s="23">
        <f>INDEX(District!AA:AA,MATCH($A308&amp;$A$272,District!$J:$J,0))</f>
        <v>0.233009708737864</v>
      </c>
      <c r="S308" s="23">
        <f>INDEX(District!AB:AB,MATCH($A308&amp;$A$272,District!$J:$J,0))</f>
        <v>0.24503311258278099</v>
      </c>
      <c r="T308" s="23">
        <f>INDEX(District!AC:AC,MATCH($A308&amp;$A$272,District!$J:$J,0))</f>
        <v>0.29218106995884802</v>
      </c>
      <c r="U308" s="23">
        <f>INDEX(District!AD:AD,MATCH($A308&amp;$A$272,District!$J:$J,0))</f>
        <v>0.29559748427672999</v>
      </c>
      <c r="V308" s="23">
        <f>INDEX(District!AE:AE,MATCH($A308&amp;$A$272,District!$J:$J,0))</f>
        <v>0.11764705882352899</v>
      </c>
      <c r="W308" s="23">
        <f>INDEX(District!AF:AF,MATCH($A308&amp;$A$272,District!$J:$J,0))</f>
        <v>0.27950310559006197</v>
      </c>
      <c r="X308" s="23">
        <f>INDEX(District!AG:AG,MATCH($A308&amp;$A$272,District!$J:$J,0))</f>
        <v>0.23776223776223801</v>
      </c>
      <c r="Y308" s="23">
        <f>INDEX(District!AH:AH,MATCH($A308&amp;$A$272,District!$J:$J,0))</f>
        <v>0.16753926701570701</v>
      </c>
    </row>
    <row r="309" spans="1:25" x14ac:dyDescent="0.3">
      <c r="A309" s="22" t="s">
        <v>403</v>
      </c>
      <c r="B309" s="23">
        <f>INDEX(District!K:K,MATCH($A309&amp;$A$272,District!$J:$J,0))</f>
        <v>7.8947368421052599E-2</v>
      </c>
      <c r="C309" s="23">
        <f>INDEX(District!L:L,MATCH($A309&amp;$A$272,District!$J:$J,0))</f>
        <v>5.6179775280898901E-3</v>
      </c>
      <c r="D309" s="23">
        <f>INDEX(District!M:M,MATCH($A309&amp;$A$272,District!$J:$J,0))</f>
        <v>3.6231884057971002E-3</v>
      </c>
      <c r="E309" s="23">
        <f>INDEX(District!N:N,MATCH($A309&amp;$A$272,District!$J:$J,0))</f>
        <v>1.4285714285714299E-2</v>
      </c>
      <c r="F309" s="23">
        <f>INDEX(District!O:O,MATCH($A309&amp;$A$272,District!$J:$J,0))</f>
        <v>1.44230769230769E-2</v>
      </c>
      <c r="G309" s="23">
        <f>INDEX(District!P:P,MATCH($A309&amp;$A$272,District!$J:$J,0))</f>
        <v>3.1250000000000002E-3</v>
      </c>
      <c r="H309" s="23">
        <f>INDEX(District!Q:Q,MATCH($A309&amp;$A$272,District!$J:$J,0))</f>
        <v>6.6225165562913899E-3</v>
      </c>
      <c r="I309" s="23">
        <f>INDEX(District!R:R,MATCH($A309&amp;$A$272,District!$J:$J,0))</f>
        <v>0</v>
      </c>
      <c r="J309" s="23">
        <f>INDEX(District!S:S,MATCH($A309&amp;$A$272,District!$J:$J,0))</f>
        <v>2.7027027027027001E-2</v>
      </c>
      <c r="K309" s="23">
        <f>INDEX(District!T:T,MATCH($A309&amp;$A$272,District!$J:$J,0))</f>
        <v>1.27388535031847E-2</v>
      </c>
      <c r="L309" s="23">
        <f>INDEX(District!U:U,MATCH($A309&amp;$A$272,District!$J:$J,0))</f>
        <v>0</v>
      </c>
      <c r="M309" s="23">
        <f>INDEX(District!V:V,MATCH($A309&amp;$A$272,District!$J:$J,0))</f>
        <v>3.6269430051813503E-2</v>
      </c>
      <c r="N309" s="23">
        <f>INDEX(District!W:W,MATCH($A309&amp;$A$272,District!$J:$J,0))</f>
        <v>2.1505376344085999E-2</v>
      </c>
      <c r="O309" s="23">
        <f>INDEX(District!X:X,MATCH($A309&amp;$A$272,District!$J:$J,0))</f>
        <v>0</v>
      </c>
      <c r="P309" s="23">
        <f>INDEX(District!Y:Y,MATCH($A309&amp;$A$272,District!$J:$J,0))</f>
        <v>1.26582278481013E-2</v>
      </c>
      <c r="Q309" s="23">
        <f>INDEX(District!Z:Z,MATCH($A309&amp;$A$272,District!$J:$J,0))</f>
        <v>3.65853658536585E-2</v>
      </c>
      <c r="R309" s="23">
        <f>INDEX(District!AA:AA,MATCH($A309&amp;$A$272,District!$J:$J,0))</f>
        <v>9.7087378640776708E-3</v>
      </c>
      <c r="S309" s="23">
        <f>INDEX(District!AB:AB,MATCH($A309&amp;$A$272,District!$J:$J,0))</f>
        <v>1.3245033112582801E-2</v>
      </c>
      <c r="T309" s="23">
        <f>INDEX(District!AC:AC,MATCH($A309&amp;$A$272,District!$J:$J,0))</f>
        <v>0</v>
      </c>
      <c r="U309" s="23">
        <f>INDEX(District!AD:AD,MATCH($A309&amp;$A$272,District!$J:$J,0))</f>
        <v>6.2893081761006301E-3</v>
      </c>
      <c r="V309" s="23">
        <f>INDEX(District!AE:AE,MATCH($A309&amp;$A$272,District!$J:$J,0))</f>
        <v>2.7149321266968299E-2</v>
      </c>
      <c r="W309" s="23">
        <f>INDEX(District!AF:AF,MATCH($A309&amp;$A$272,District!$J:$J,0))</f>
        <v>1.2422360248447201E-2</v>
      </c>
      <c r="X309" s="23">
        <f>INDEX(District!AG:AG,MATCH($A309&amp;$A$272,District!$J:$J,0))</f>
        <v>6.9930069930069904E-3</v>
      </c>
      <c r="Y309" s="23">
        <f>INDEX(District!AH:AH,MATCH($A309&amp;$A$272,District!$J:$J,0))</f>
        <v>0</v>
      </c>
    </row>
    <row r="310" spans="1:25" x14ac:dyDescent="0.3">
      <c r="A310" s="22" t="s">
        <v>404</v>
      </c>
      <c r="B310" s="23">
        <f>INDEX(District!K:K,MATCH($A310&amp;$A$272,District!$J:$J,0))</f>
        <v>7.2368421052631596E-2</v>
      </c>
      <c r="C310" s="23">
        <f>INDEX(District!L:L,MATCH($A310&amp;$A$272,District!$J:$J,0))</f>
        <v>8.98876404494382E-2</v>
      </c>
      <c r="D310" s="23">
        <f>INDEX(District!M:M,MATCH($A310&amp;$A$272,District!$J:$J,0))</f>
        <v>1.4492753623188401E-2</v>
      </c>
      <c r="E310" s="23">
        <f>INDEX(District!N:N,MATCH($A310&amp;$A$272,District!$J:$J,0))</f>
        <v>7.14285714285714E-3</v>
      </c>
      <c r="F310" s="23">
        <f>INDEX(District!O:O,MATCH($A310&amp;$A$272,District!$J:$J,0))</f>
        <v>1.9230769230769201E-2</v>
      </c>
      <c r="G310" s="23">
        <f>INDEX(District!P:P,MATCH($A310&amp;$A$272,District!$J:$J,0))</f>
        <v>2.5000000000000001E-2</v>
      </c>
      <c r="H310" s="23">
        <f>INDEX(District!Q:Q,MATCH($A310&amp;$A$272,District!$J:$J,0))</f>
        <v>1.3245033112582801E-2</v>
      </c>
      <c r="I310" s="23">
        <f>INDEX(District!R:R,MATCH($A310&amp;$A$272,District!$J:$J,0))</f>
        <v>1.34228187919463E-2</v>
      </c>
      <c r="J310" s="23">
        <f>INDEX(District!S:S,MATCH($A310&amp;$A$272,District!$J:$J,0))</f>
        <v>9.0090090090090107E-3</v>
      </c>
      <c r="K310" s="23">
        <f>INDEX(District!T:T,MATCH($A310&amp;$A$272,District!$J:$J,0))</f>
        <v>2.54777070063694E-2</v>
      </c>
      <c r="L310" s="23">
        <f>INDEX(District!U:U,MATCH($A310&amp;$A$272,District!$J:$J,0))</f>
        <v>1.30718954248366E-2</v>
      </c>
      <c r="M310" s="23">
        <f>INDEX(District!V:V,MATCH($A310&amp;$A$272,District!$J:$J,0))</f>
        <v>5.1813471502590698E-2</v>
      </c>
      <c r="N310" s="23">
        <f>INDEX(District!W:W,MATCH($A310&amp;$A$272,District!$J:$J,0))</f>
        <v>7.5268817204301106E-2</v>
      </c>
      <c r="O310" s="23">
        <f>INDEX(District!X:X,MATCH($A310&amp;$A$272,District!$J:$J,0))</f>
        <v>1.8292682926829298E-2</v>
      </c>
      <c r="P310" s="23">
        <f>INDEX(District!Y:Y,MATCH($A310&amp;$A$272,District!$J:$J,0))</f>
        <v>0.139240506329114</v>
      </c>
      <c r="Q310" s="23">
        <f>INDEX(District!Z:Z,MATCH($A310&amp;$A$272,District!$J:$J,0))</f>
        <v>3.0487804878048801E-2</v>
      </c>
      <c r="R310" s="23">
        <f>INDEX(District!AA:AA,MATCH($A310&amp;$A$272,District!$J:$J,0))</f>
        <v>1.94174757281553E-2</v>
      </c>
      <c r="S310" s="23">
        <f>INDEX(District!AB:AB,MATCH($A310&amp;$A$272,District!$J:$J,0))</f>
        <v>6.6225165562913899E-3</v>
      </c>
      <c r="T310" s="23">
        <f>INDEX(District!AC:AC,MATCH($A310&amp;$A$272,District!$J:$J,0))</f>
        <v>8.23045267489712E-3</v>
      </c>
      <c r="U310" s="23">
        <f>INDEX(District!AD:AD,MATCH($A310&amp;$A$272,District!$J:$J,0))</f>
        <v>3.1446540880503103E-2</v>
      </c>
      <c r="V310" s="23">
        <f>INDEX(District!AE:AE,MATCH($A310&amp;$A$272,District!$J:$J,0))</f>
        <v>1.8099547511312201E-2</v>
      </c>
      <c r="W310" s="23">
        <f>INDEX(District!AF:AF,MATCH($A310&amp;$A$272,District!$J:$J,0))</f>
        <v>1.2422360248447201E-2</v>
      </c>
      <c r="X310" s="23">
        <f>INDEX(District!AG:AG,MATCH($A310&amp;$A$272,District!$J:$J,0))</f>
        <v>0</v>
      </c>
      <c r="Y310" s="23">
        <f>INDEX(District!AH:AH,MATCH($A310&amp;$A$272,District!$J:$J,0))</f>
        <v>1.04712041884817E-2</v>
      </c>
    </row>
    <row r="311" spans="1:25" x14ac:dyDescent="0.3">
      <c r="A311" s="22" t="s">
        <v>405</v>
      </c>
      <c r="B311" s="23">
        <f>INDEX(District!K:K,MATCH($A311&amp;$A$272,District!$J:$J,0))</f>
        <v>2.6315789473684199E-2</v>
      </c>
      <c r="C311" s="23">
        <f>INDEX(District!L:L,MATCH($A311&amp;$A$272,District!$J:$J,0))</f>
        <v>1.1235955056179799E-2</v>
      </c>
      <c r="D311" s="23">
        <f>INDEX(District!M:M,MATCH($A311&amp;$A$272,District!$J:$J,0))</f>
        <v>1.4492753623188401E-2</v>
      </c>
      <c r="E311" s="23">
        <f>INDEX(District!N:N,MATCH($A311&amp;$A$272,District!$J:$J,0))</f>
        <v>2.8571428571428598E-2</v>
      </c>
      <c r="F311" s="23">
        <f>INDEX(District!O:O,MATCH($A311&amp;$A$272,District!$J:$J,0))</f>
        <v>0</v>
      </c>
      <c r="G311" s="23">
        <f>INDEX(District!P:P,MATCH($A311&amp;$A$272,District!$J:$J,0))</f>
        <v>1.2500000000000001E-2</v>
      </c>
      <c r="H311" s="23">
        <f>INDEX(District!Q:Q,MATCH($A311&amp;$A$272,District!$J:$J,0))</f>
        <v>6.6225165562913899E-3</v>
      </c>
      <c r="I311" s="23">
        <f>INDEX(District!R:R,MATCH($A311&amp;$A$272,District!$J:$J,0))</f>
        <v>0</v>
      </c>
      <c r="J311" s="23">
        <f>INDEX(District!S:S,MATCH($A311&amp;$A$272,District!$J:$J,0))</f>
        <v>9.0090090090090107E-3</v>
      </c>
      <c r="K311" s="23">
        <f>INDEX(District!T:T,MATCH($A311&amp;$A$272,District!$J:$J,0))</f>
        <v>6.3694267515923596E-3</v>
      </c>
      <c r="L311" s="23">
        <f>INDEX(District!U:U,MATCH($A311&amp;$A$272,District!$J:$J,0))</f>
        <v>1.30718954248366E-2</v>
      </c>
      <c r="M311" s="23">
        <f>INDEX(District!V:V,MATCH($A311&amp;$A$272,District!$J:$J,0))</f>
        <v>1.55440414507772E-2</v>
      </c>
      <c r="N311" s="23">
        <f>INDEX(District!W:W,MATCH($A311&amp;$A$272,District!$J:$J,0))</f>
        <v>1.6129032258064498E-2</v>
      </c>
      <c r="O311" s="23">
        <f>INDEX(District!X:X,MATCH($A311&amp;$A$272,District!$J:$J,0))</f>
        <v>0</v>
      </c>
      <c r="P311" s="23">
        <f>INDEX(District!Y:Y,MATCH($A311&amp;$A$272,District!$J:$J,0))</f>
        <v>3.7974683544303799E-2</v>
      </c>
      <c r="Q311" s="23">
        <f>INDEX(District!Z:Z,MATCH($A311&amp;$A$272,District!$J:$J,0))</f>
        <v>0</v>
      </c>
      <c r="R311" s="23">
        <f>INDEX(District!AA:AA,MATCH($A311&amp;$A$272,District!$J:$J,0))</f>
        <v>9.7087378640776708E-3</v>
      </c>
      <c r="S311" s="23">
        <f>INDEX(District!AB:AB,MATCH($A311&amp;$A$272,District!$J:$J,0))</f>
        <v>5.2980132450331098E-2</v>
      </c>
      <c r="T311" s="23">
        <f>INDEX(District!AC:AC,MATCH($A311&amp;$A$272,District!$J:$J,0))</f>
        <v>2.4691358024691398E-2</v>
      </c>
      <c r="U311" s="23">
        <f>INDEX(District!AD:AD,MATCH($A311&amp;$A$272,District!$J:$J,0))</f>
        <v>6.9182389937106903E-2</v>
      </c>
      <c r="V311" s="23">
        <f>INDEX(District!AE:AE,MATCH($A311&amp;$A$272,District!$J:$J,0))</f>
        <v>1.35746606334842E-2</v>
      </c>
      <c r="W311" s="23">
        <f>INDEX(District!AF:AF,MATCH($A311&amp;$A$272,District!$J:$J,0))</f>
        <v>3.7267080745341602E-2</v>
      </c>
      <c r="X311" s="23">
        <f>INDEX(District!AG:AG,MATCH($A311&amp;$A$272,District!$J:$J,0))</f>
        <v>1.3986013986014E-2</v>
      </c>
      <c r="Y311" s="23">
        <f>INDEX(District!AH:AH,MATCH($A311&amp;$A$272,District!$J:$J,0))</f>
        <v>1.04712041884817E-2</v>
      </c>
    </row>
    <row r="312" spans="1:25" x14ac:dyDescent="0.3">
      <c r="A312" s="22" t="s">
        <v>406</v>
      </c>
      <c r="B312" s="23">
        <f>INDEX(District!K:K,MATCH($A312&amp;$A$272,District!$J:$J,0))</f>
        <v>1.3157894736842099E-2</v>
      </c>
      <c r="C312" s="23">
        <f>INDEX(District!L:L,MATCH($A312&amp;$A$272,District!$J:$J,0))</f>
        <v>1.1235955056179799E-2</v>
      </c>
      <c r="D312" s="23">
        <f>INDEX(District!M:M,MATCH($A312&amp;$A$272,District!$J:$J,0))</f>
        <v>3.6231884057971002E-3</v>
      </c>
      <c r="E312" s="23">
        <f>INDEX(District!N:N,MATCH($A312&amp;$A$272,District!$J:$J,0))</f>
        <v>2.1428571428571401E-2</v>
      </c>
      <c r="F312" s="23">
        <f>INDEX(District!O:O,MATCH($A312&amp;$A$272,District!$J:$J,0))</f>
        <v>4.8076923076923097E-3</v>
      </c>
      <c r="G312" s="23">
        <f>INDEX(District!P:P,MATCH($A312&amp;$A$272,District!$J:$J,0))</f>
        <v>2.8125000000000001E-2</v>
      </c>
      <c r="H312" s="23">
        <f>INDEX(District!Q:Q,MATCH($A312&amp;$A$272,District!$J:$J,0))</f>
        <v>2.6490066225165601E-2</v>
      </c>
      <c r="I312" s="23">
        <f>INDEX(District!R:R,MATCH($A312&amp;$A$272,District!$J:$J,0))</f>
        <v>0</v>
      </c>
      <c r="J312" s="23">
        <f>INDEX(District!S:S,MATCH($A312&amp;$A$272,District!$J:$J,0))</f>
        <v>3.6036036036036001E-2</v>
      </c>
      <c r="K312" s="23">
        <f>INDEX(District!T:T,MATCH($A312&amp;$A$272,District!$J:$J,0))</f>
        <v>6.3694267515923596E-3</v>
      </c>
      <c r="L312" s="23">
        <f>INDEX(District!U:U,MATCH($A312&amp;$A$272,District!$J:$J,0))</f>
        <v>1.30718954248366E-2</v>
      </c>
      <c r="M312" s="23">
        <f>INDEX(District!V:V,MATCH($A312&amp;$A$272,District!$J:$J,0))</f>
        <v>1.03626943005181E-2</v>
      </c>
      <c r="N312" s="23">
        <f>INDEX(District!W:W,MATCH($A312&amp;$A$272,District!$J:$J,0))</f>
        <v>3.2258064516128997E-2</v>
      </c>
      <c r="O312" s="23">
        <f>INDEX(District!X:X,MATCH($A312&amp;$A$272,District!$J:$J,0))</f>
        <v>1.8292682926829298E-2</v>
      </c>
      <c r="P312" s="23">
        <f>INDEX(District!Y:Y,MATCH($A312&amp;$A$272,District!$J:$J,0))</f>
        <v>1.8987341772151899E-2</v>
      </c>
      <c r="Q312" s="23">
        <f>INDEX(District!Z:Z,MATCH($A312&amp;$A$272,District!$J:$J,0))</f>
        <v>6.0975609756097598E-3</v>
      </c>
      <c r="R312" s="23">
        <f>INDEX(District!AA:AA,MATCH($A312&amp;$A$272,District!$J:$J,0))</f>
        <v>9.7087378640776708E-3</v>
      </c>
      <c r="S312" s="23">
        <f>INDEX(District!AB:AB,MATCH($A312&amp;$A$272,District!$J:$J,0))</f>
        <v>1.3245033112582801E-2</v>
      </c>
      <c r="T312" s="23">
        <f>INDEX(District!AC:AC,MATCH($A312&amp;$A$272,District!$J:$J,0))</f>
        <v>4.52674897119342E-2</v>
      </c>
      <c r="U312" s="23">
        <f>INDEX(District!AD:AD,MATCH($A312&amp;$A$272,District!$J:$J,0))</f>
        <v>2.51572327044025E-2</v>
      </c>
      <c r="V312" s="23">
        <f>INDEX(District!AE:AE,MATCH($A312&amp;$A$272,District!$J:$J,0))</f>
        <v>4.5248868778280504E-3</v>
      </c>
      <c r="W312" s="23">
        <f>INDEX(District!AF:AF,MATCH($A312&amp;$A$272,District!$J:$J,0))</f>
        <v>1.2422360248447201E-2</v>
      </c>
      <c r="X312" s="23">
        <f>INDEX(District!AG:AG,MATCH($A312&amp;$A$272,District!$J:$J,0))</f>
        <v>0</v>
      </c>
      <c r="Y312" s="23">
        <f>INDEX(District!AH:AH,MATCH($A312&amp;$A$272,District!$J:$J,0))</f>
        <v>0</v>
      </c>
    </row>
    <row r="313" spans="1:25" x14ac:dyDescent="0.3">
      <c r="A313" s="22" t="s">
        <v>407</v>
      </c>
      <c r="B313" s="23">
        <f>INDEX(District!K:K,MATCH($A313&amp;$A$272,District!$J:$J,0))</f>
        <v>3.2894736842105303E-2</v>
      </c>
      <c r="C313" s="23">
        <f>INDEX(District!L:L,MATCH($A313&amp;$A$272,District!$J:$J,0))</f>
        <v>1.6853932584269701E-2</v>
      </c>
      <c r="D313" s="23">
        <f>INDEX(District!M:M,MATCH($A313&amp;$A$272,District!$J:$J,0))</f>
        <v>3.6231884057971002E-3</v>
      </c>
      <c r="E313" s="23">
        <f>INDEX(District!N:N,MATCH($A313&amp;$A$272,District!$J:$J,0))</f>
        <v>7.14285714285714E-3</v>
      </c>
      <c r="F313" s="23">
        <f>INDEX(District!O:O,MATCH($A313&amp;$A$272,District!$J:$J,0))</f>
        <v>5.2884615384615398E-2</v>
      </c>
      <c r="G313" s="23">
        <f>INDEX(District!P:P,MATCH($A313&amp;$A$272,District!$J:$J,0))</f>
        <v>2.5000000000000001E-2</v>
      </c>
      <c r="H313" s="23">
        <f>INDEX(District!Q:Q,MATCH($A313&amp;$A$272,District!$J:$J,0))</f>
        <v>6.6225165562913899E-3</v>
      </c>
      <c r="I313" s="23">
        <f>INDEX(District!R:R,MATCH($A313&amp;$A$272,District!$J:$J,0))</f>
        <v>1.34228187919463E-2</v>
      </c>
      <c r="J313" s="23">
        <f>INDEX(District!S:S,MATCH($A313&amp;$A$272,District!$J:$J,0))</f>
        <v>1.8018018018018001E-2</v>
      </c>
      <c r="K313" s="23">
        <f>INDEX(District!T:T,MATCH($A313&amp;$A$272,District!$J:$J,0))</f>
        <v>1.27388535031847E-2</v>
      </c>
      <c r="L313" s="23">
        <f>INDEX(District!U:U,MATCH($A313&amp;$A$272,District!$J:$J,0))</f>
        <v>1.9607843137254902E-2</v>
      </c>
      <c r="M313" s="23">
        <f>INDEX(District!V:V,MATCH($A313&amp;$A$272,District!$J:$J,0))</f>
        <v>5.1813471502590698E-2</v>
      </c>
      <c r="N313" s="23">
        <f>INDEX(District!W:W,MATCH($A313&amp;$A$272,District!$J:$J,0))</f>
        <v>6.4516129032258104E-2</v>
      </c>
      <c r="O313" s="23">
        <f>INDEX(District!X:X,MATCH($A313&amp;$A$272,District!$J:$J,0))</f>
        <v>2.4390243902439001E-2</v>
      </c>
      <c r="P313" s="23">
        <f>INDEX(District!Y:Y,MATCH($A313&amp;$A$272,District!$J:$J,0))</f>
        <v>1.8987341772151899E-2</v>
      </c>
      <c r="Q313" s="23">
        <f>INDEX(District!Z:Z,MATCH($A313&amp;$A$272,District!$J:$J,0))</f>
        <v>3.0487804878048801E-2</v>
      </c>
      <c r="R313" s="23">
        <f>INDEX(District!AA:AA,MATCH($A313&amp;$A$272,District!$J:$J,0))</f>
        <v>9.7087378640776708E-3</v>
      </c>
      <c r="S313" s="23">
        <f>INDEX(District!AB:AB,MATCH($A313&amp;$A$272,District!$J:$J,0))</f>
        <v>6.6225165562913899E-3</v>
      </c>
      <c r="T313" s="23">
        <f>INDEX(District!AC:AC,MATCH($A313&amp;$A$272,District!$J:$J,0))</f>
        <v>1.6460905349794198E-2</v>
      </c>
      <c r="U313" s="23">
        <f>INDEX(District!AD:AD,MATCH($A313&amp;$A$272,District!$J:$J,0))</f>
        <v>1.25786163522013E-2</v>
      </c>
      <c r="V313" s="23">
        <f>INDEX(District!AE:AE,MATCH($A313&amp;$A$272,District!$J:$J,0))</f>
        <v>4.52488687782805E-2</v>
      </c>
      <c r="W313" s="23">
        <f>INDEX(District!AF:AF,MATCH($A313&amp;$A$272,District!$J:$J,0))</f>
        <v>1.2422360248447201E-2</v>
      </c>
      <c r="X313" s="23">
        <f>INDEX(District!AG:AG,MATCH($A313&amp;$A$272,District!$J:$J,0))</f>
        <v>0</v>
      </c>
      <c r="Y313" s="23">
        <f>INDEX(District!AH:AH,MATCH($A313&amp;$A$272,District!$J:$J,0))</f>
        <v>4.7120418848167499E-2</v>
      </c>
    </row>
    <row r="314" spans="1:25" x14ac:dyDescent="0.3">
      <c r="A314" s="22" t="s">
        <v>408</v>
      </c>
      <c r="B314" s="23">
        <f>INDEX(District!K:K,MATCH($A314&amp;$A$272,District!$J:$J,0))</f>
        <v>3.2894736842105303E-2</v>
      </c>
      <c r="C314" s="23">
        <f>INDEX(District!L:L,MATCH($A314&amp;$A$272,District!$J:$J,0))</f>
        <v>2.2471910112359501E-2</v>
      </c>
      <c r="D314" s="23">
        <f>INDEX(District!M:M,MATCH($A314&amp;$A$272,District!$J:$J,0))</f>
        <v>1.8115942028985501E-2</v>
      </c>
      <c r="E314" s="23">
        <f>INDEX(District!N:N,MATCH($A314&amp;$A$272,District!$J:$J,0))</f>
        <v>7.1428571428571397E-2</v>
      </c>
      <c r="F314" s="23">
        <f>INDEX(District!O:O,MATCH($A314&amp;$A$272,District!$J:$J,0))</f>
        <v>2.4038461538461502E-2</v>
      </c>
      <c r="G314" s="23">
        <f>INDEX(District!P:P,MATCH($A314&amp;$A$272,District!$J:$J,0))</f>
        <v>0.18124999999999999</v>
      </c>
      <c r="H314" s="23">
        <f>INDEX(District!Q:Q,MATCH($A314&amp;$A$272,District!$J:$J,0))</f>
        <v>9.9337748344370896E-2</v>
      </c>
      <c r="I314" s="23">
        <f>INDEX(District!R:R,MATCH($A314&amp;$A$272,District!$J:$J,0))</f>
        <v>2.68456375838926E-2</v>
      </c>
      <c r="J314" s="23">
        <f>INDEX(District!S:S,MATCH($A314&amp;$A$272,District!$J:$J,0))</f>
        <v>9.0090090090090107E-3</v>
      </c>
      <c r="K314" s="23">
        <f>INDEX(District!T:T,MATCH($A314&amp;$A$272,District!$J:$J,0))</f>
        <v>5.7324840764331197E-2</v>
      </c>
      <c r="L314" s="23">
        <f>INDEX(District!U:U,MATCH($A314&amp;$A$272,District!$J:$J,0))</f>
        <v>1.9607843137254902E-2</v>
      </c>
      <c r="M314" s="23">
        <f>INDEX(District!V:V,MATCH($A314&amp;$A$272,District!$J:$J,0))</f>
        <v>8.8082901554404194E-2</v>
      </c>
      <c r="N314" s="23">
        <f>INDEX(District!W:W,MATCH($A314&amp;$A$272,District!$J:$J,0))</f>
        <v>7.5268817204301106E-2</v>
      </c>
      <c r="O314" s="23">
        <f>INDEX(District!X:X,MATCH($A314&amp;$A$272,District!$J:$J,0))</f>
        <v>9.1463414634146298E-2</v>
      </c>
      <c r="P314" s="23">
        <f>INDEX(District!Y:Y,MATCH($A314&amp;$A$272,District!$J:$J,0))</f>
        <v>5.6962025316455701E-2</v>
      </c>
      <c r="Q314" s="23">
        <f>INDEX(District!Z:Z,MATCH($A314&amp;$A$272,District!$J:$J,0))</f>
        <v>4.8780487804878099E-2</v>
      </c>
      <c r="R314" s="23">
        <f>INDEX(District!AA:AA,MATCH($A314&amp;$A$272,District!$J:$J,0))</f>
        <v>9.7087378640776698E-2</v>
      </c>
      <c r="S314" s="23">
        <f>INDEX(District!AB:AB,MATCH($A314&amp;$A$272,District!$J:$J,0))</f>
        <v>6.6225165562913899E-3</v>
      </c>
      <c r="T314" s="23">
        <f>INDEX(District!AC:AC,MATCH($A314&amp;$A$272,District!$J:$J,0))</f>
        <v>7.4074074074074098E-2</v>
      </c>
      <c r="U314" s="23">
        <f>INDEX(District!AD:AD,MATCH($A314&amp;$A$272,District!$J:$J,0))</f>
        <v>5.0314465408804999E-2</v>
      </c>
      <c r="V314" s="23">
        <f>INDEX(District!AE:AE,MATCH($A314&amp;$A$272,District!$J:$J,0))</f>
        <v>6.3348416289592799E-2</v>
      </c>
      <c r="W314" s="23">
        <f>INDEX(District!AF:AF,MATCH($A314&amp;$A$272,District!$J:$J,0))</f>
        <v>4.3478260869565202E-2</v>
      </c>
      <c r="X314" s="23">
        <f>INDEX(District!AG:AG,MATCH($A314&amp;$A$272,District!$J:$J,0))</f>
        <v>4.8951048951049E-2</v>
      </c>
      <c r="Y314" s="23">
        <f>INDEX(District!AH:AH,MATCH($A314&amp;$A$272,District!$J:$J,0))</f>
        <v>4.1884816753926697E-2</v>
      </c>
    </row>
    <row r="315" spans="1:25" x14ac:dyDescent="0.3">
      <c r="A315" s="22" t="s">
        <v>643</v>
      </c>
      <c r="B315" s="23">
        <f>INDEX(District!K:K,MATCH($A315&amp;$A$272,District!$J:$J,0))</f>
        <v>0</v>
      </c>
      <c r="C315" s="23">
        <f>INDEX(District!L:L,MATCH($A315&amp;$A$272,District!$J:$J,0))</f>
        <v>0</v>
      </c>
      <c r="D315" s="23">
        <f>INDEX(District!M:M,MATCH($A315&amp;$A$272,District!$J:$J,0))</f>
        <v>0</v>
      </c>
      <c r="E315" s="23">
        <f>INDEX(District!N:N,MATCH($A315&amp;$A$272,District!$J:$J,0))</f>
        <v>0</v>
      </c>
      <c r="F315" s="23">
        <f>INDEX(District!O:O,MATCH($A315&amp;$A$272,District!$J:$J,0))</f>
        <v>0</v>
      </c>
      <c r="G315" s="23">
        <f>INDEX(District!P:P,MATCH($A315&amp;$A$272,District!$J:$J,0))</f>
        <v>0</v>
      </c>
      <c r="H315" s="23">
        <f>INDEX(District!Q:Q,MATCH($A315&amp;$A$272,District!$J:$J,0))</f>
        <v>0</v>
      </c>
      <c r="I315" s="23">
        <f>INDEX(District!R:R,MATCH($A315&amp;$A$272,District!$J:$J,0))</f>
        <v>0</v>
      </c>
      <c r="J315" s="23">
        <f>INDEX(District!S:S,MATCH($A315&amp;$A$272,District!$J:$J,0))</f>
        <v>0</v>
      </c>
      <c r="K315" s="23">
        <f>INDEX(District!T:T,MATCH($A315&amp;$A$272,District!$J:$J,0))</f>
        <v>0</v>
      </c>
      <c r="L315" s="23">
        <f>INDEX(District!U:U,MATCH($A315&amp;$A$272,District!$J:$J,0))</f>
        <v>6.5359477124183E-3</v>
      </c>
      <c r="M315" s="23">
        <f>INDEX(District!V:V,MATCH($A315&amp;$A$272,District!$J:$J,0))</f>
        <v>5.1813471502590702E-3</v>
      </c>
      <c r="N315" s="23">
        <f>INDEX(District!W:W,MATCH($A315&amp;$A$272,District!$J:$J,0))</f>
        <v>0</v>
      </c>
      <c r="O315" s="23">
        <f>INDEX(District!X:X,MATCH($A315&amp;$A$272,District!$J:$J,0))</f>
        <v>0</v>
      </c>
      <c r="P315" s="23">
        <f>INDEX(District!Y:Y,MATCH($A315&amp;$A$272,District!$J:$J,0))</f>
        <v>0</v>
      </c>
      <c r="Q315" s="23">
        <f>INDEX(District!Z:Z,MATCH($A315&amp;$A$272,District!$J:$J,0))</f>
        <v>0</v>
      </c>
      <c r="R315" s="23">
        <f>INDEX(District!AA:AA,MATCH($A315&amp;$A$272,District!$J:$J,0))</f>
        <v>0</v>
      </c>
      <c r="S315" s="23">
        <f>INDEX(District!AB:AB,MATCH($A315&amp;$A$272,District!$J:$J,0))</f>
        <v>-2.2204460492503101E-16</v>
      </c>
      <c r="T315" s="23">
        <f>INDEX(District!AC:AC,MATCH($A315&amp;$A$272,District!$J:$J,0))</f>
        <v>0</v>
      </c>
      <c r="U315" s="23">
        <f>INDEX(District!AD:AD,MATCH($A315&amp;$A$272,District!$J:$J,0))</f>
        <v>0</v>
      </c>
      <c r="V315" s="23">
        <f>INDEX(District!AE:AE,MATCH($A315&amp;$A$272,District!$J:$J,0))</f>
        <v>9.0497737556561094E-3</v>
      </c>
      <c r="W315" s="23">
        <f>INDEX(District!AF:AF,MATCH($A315&amp;$A$272,District!$J:$J,0))</f>
        <v>0</v>
      </c>
      <c r="X315" s="23">
        <f>INDEX(District!AG:AG,MATCH($A315&amp;$A$272,District!$J:$J,0))</f>
        <v>0</v>
      </c>
      <c r="Y315" s="23">
        <f>INDEX(District!AH:AH,MATCH($A315&amp;$A$272,District!$J:$J,0))</f>
        <v>5.2356020942408397E-3</v>
      </c>
    </row>
    <row r="316" spans="1:25" x14ac:dyDescent="0.3">
      <c r="A316" s="22" t="s">
        <v>410</v>
      </c>
      <c r="B316" s="23">
        <f>INDEX(District!K:K,MATCH($A316&amp;$A$272,District!$J:$J,0))</f>
        <v>3.2894736842105303E-2</v>
      </c>
      <c r="C316" s="23">
        <f>INDEX(District!L:L,MATCH($A316&amp;$A$272,District!$J:$J,0))</f>
        <v>2.8089887640449399E-2</v>
      </c>
      <c r="D316" s="23">
        <f>INDEX(District!M:M,MATCH($A316&amp;$A$272,District!$J:$J,0))</f>
        <v>2.8985507246376802E-2</v>
      </c>
      <c r="E316" s="23">
        <f>INDEX(District!N:N,MATCH($A316&amp;$A$272,District!$J:$J,0))</f>
        <v>5.7142857142857099E-2</v>
      </c>
      <c r="F316" s="23">
        <f>INDEX(District!O:O,MATCH($A316&amp;$A$272,District!$J:$J,0))</f>
        <v>2.8846153846153799E-2</v>
      </c>
      <c r="G316" s="23">
        <f>INDEX(District!P:P,MATCH($A316&amp;$A$272,District!$J:$J,0))</f>
        <v>2.1874999999999999E-2</v>
      </c>
      <c r="H316" s="23">
        <f>INDEX(District!Q:Q,MATCH($A316&amp;$A$272,District!$J:$J,0))</f>
        <v>1.3245033112582801E-2</v>
      </c>
      <c r="I316" s="23">
        <f>INDEX(District!R:R,MATCH($A316&amp;$A$272,District!$J:$J,0))</f>
        <v>6.7114093959731499E-3</v>
      </c>
      <c r="J316" s="23">
        <f>INDEX(District!S:S,MATCH($A316&amp;$A$272,District!$J:$J,0))</f>
        <v>0.108108108108108</v>
      </c>
      <c r="K316" s="23">
        <f>INDEX(District!T:T,MATCH($A316&amp;$A$272,District!$J:$J,0))</f>
        <v>6.3694267515923594E-2</v>
      </c>
      <c r="L316" s="23">
        <f>INDEX(District!U:U,MATCH($A316&amp;$A$272,District!$J:$J,0))</f>
        <v>1.30718954248366E-2</v>
      </c>
      <c r="M316" s="23">
        <f>INDEX(District!V:V,MATCH($A316&amp;$A$272,District!$J:$J,0))</f>
        <v>8.2901554404145095E-2</v>
      </c>
      <c r="N316" s="23">
        <f>INDEX(District!W:W,MATCH($A316&amp;$A$272,District!$J:$J,0))</f>
        <v>0.118279569892473</v>
      </c>
      <c r="O316" s="23">
        <f>INDEX(District!X:X,MATCH($A316&amp;$A$272,District!$J:$J,0))</f>
        <v>0</v>
      </c>
      <c r="P316" s="23">
        <f>INDEX(District!Y:Y,MATCH($A316&amp;$A$272,District!$J:$J,0))</f>
        <v>3.1645569620253201E-2</v>
      </c>
      <c r="Q316" s="23">
        <f>INDEX(District!Z:Z,MATCH($A316&amp;$A$272,District!$J:$J,0))</f>
        <v>1.8292682926829298E-2</v>
      </c>
      <c r="R316" s="23">
        <f>INDEX(District!AA:AA,MATCH($A316&amp;$A$272,District!$J:$J,0))</f>
        <v>8.7378640776699004E-2</v>
      </c>
      <c r="S316" s="23">
        <f>INDEX(District!AB:AB,MATCH($A316&amp;$A$272,District!$J:$J,0))</f>
        <v>8.6092715231788103E-2</v>
      </c>
      <c r="T316" s="23">
        <f>INDEX(District!AC:AC,MATCH($A316&amp;$A$272,District!$J:$J,0))</f>
        <v>4.9382716049382699E-2</v>
      </c>
      <c r="U316" s="23">
        <f>INDEX(District!AD:AD,MATCH($A316&amp;$A$272,District!$J:$J,0))</f>
        <v>2.51572327044025E-2</v>
      </c>
      <c r="V316" s="23">
        <f>INDEX(District!AE:AE,MATCH($A316&amp;$A$272,District!$J:$J,0))</f>
        <v>0.167420814479638</v>
      </c>
      <c r="W316" s="23">
        <f>INDEX(District!AF:AF,MATCH($A316&amp;$A$272,District!$J:$J,0))</f>
        <v>6.8322981366459604E-2</v>
      </c>
      <c r="X316" s="23">
        <f>INDEX(District!AG:AG,MATCH($A316&amp;$A$272,District!$J:$J,0))</f>
        <v>6.9930069930069894E-2</v>
      </c>
      <c r="Y316" s="23">
        <f>INDEX(District!AH:AH,MATCH($A316&amp;$A$272,District!$J:$J,0))</f>
        <v>7.3298429319371694E-2</v>
      </c>
    </row>
    <row r="317" spans="1:25" x14ac:dyDescent="0.3">
      <c r="A317" s="22" t="s">
        <v>411</v>
      </c>
      <c r="B317" s="23">
        <f>INDEX(District!K:K,MATCH($A317&amp;$A$272,District!$J:$J,0))</f>
        <v>7.8947368421052599E-2</v>
      </c>
      <c r="C317" s="23">
        <f>INDEX(District!L:L,MATCH($A317&amp;$A$272,District!$J:$J,0))</f>
        <v>0.106741573033708</v>
      </c>
      <c r="D317" s="23">
        <f>INDEX(District!M:M,MATCH($A317&amp;$A$272,District!$J:$J,0))</f>
        <v>6.5217391304347797E-2</v>
      </c>
      <c r="E317" s="23">
        <f>INDEX(District!N:N,MATCH($A317&amp;$A$272,District!$J:$J,0))</f>
        <v>6.4285714285714293E-2</v>
      </c>
      <c r="F317" s="23">
        <f>INDEX(District!O:O,MATCH($A317&amp;$A$272,District!$J:$J,0))</f>
        <v>7.69230769230769E-2</v>
      </c>
      <c r="G317" s="23">
        <f>INDEX(District!P:P,MATCH($A317&amp;$A$272,District!$J:$J,0))</f>
        <v>0.10312499999999999</v>
      </c>
      <c r="H317" s="23">
        <f>INDEX(District!Q:Q,MATCH($A317&amp;$A$272,District!$J:$J,0))</f>
        <v>8.6092715231788103E-2</v>
      </c>
      <c r="I317" s="23">
        <f>INDEX(District!R:R,MATCH($A317&amp;$A$272,District!$J:$J,0))</f>
        <v>2.68456375838926E-2</v>
      </c>
      <c r="J317" s="23">
        <f>INDEX(District!S:S,MATCH($A317&amp;$A$272,District!$J:$J,0))</f>
        <v>0.19819819819819801</v>
      </c>
      <c r="K317" s="23">
        <f>INDEX(District!T:T,MATCH($A317&amp;$A$272,District!$J:$J,0))</f>
        <v>0.10828025477707</v>
      </c>
      <c r="L317" s="23">
        <f>INDEX(District!U:U,MATCH($A317&amp;$A$272,District!$J:$J,0))</f>
        <v>5.22875816993464E-2</v>
      </c>
      <c r="M317" s="23">
        <f>INDEX(District!V:V,MATCH($A317&amp;$A$272,District!$J:$J,0))</f>
        <v>9.3264248704663197E-2</v>
      </c>
      <c r="N317" s="23">
        <f>INDEX(District!W:W,MATCH($A317&amp;$A$272,District!$J:$J,0))</f>
        <v>0.236559139784946</v>
      </c>
      <c r="O317" s="23">
        <f>INDEX(District!X:X,MATCH($A317&amp;$A$272,District!$J:$J,0))</f>
        <v>4.8780487804878099E-2</v>
      </c>
      <c r="P317" s="23">
        <f>INDEX(District!Y:Y,MATCH($A317&amp;$A$272,District!$J:$J,0))</f>
        <v>0.145569620253165</v>
      </c>
      <c r="Q317" s="23">
        <f>INDEX(District!Z:Z,MATCH($A317&amp;$A$272,District!$J:$J,0))</f>
        <v>5.4878048780487798E-2</v>
      </c>
      <c r="R317" s="23">
        <f>INDEX(District!AA:AA,MATCH($A317&amp;$A$272,District!$J:$J,0))</f>
        <v>0.242718446601942</v>
      </c>
      <c r="S317" s="23">
        <f>INDEX(District!AB:AB,MATCH($A317&amp;$A$272,District!$J:$J,0))</f>
        <v>7.2847682119205295E-2</v>
      </c>
      <c r="T317" s="23">
        <f>INDEX(District!AC:AC,MATCH($A317&amp;$A$272,District!$J:$J,0))</f>
        <v>0.251028806584362</v>
      </c>
      <c r="U317" s="23">
        <f>INDEX(District!AD:AD,MATCH($A317&amp;$A$272,District!$J:$J,0))</f>
        <v>0.10062893081761</v>
      </c>
      <c r="V317" s="23">
        <f>INDEX(District!AE:AE,MATCH($A317&amp;$A$272,District!$J:$J,0))</f>
        <v>0.18552036199095001</v>
      </c>
      <c r="W317" s="23">
        <f>INDEX(District!AF:AF,MATCH($A317&amp;$A$272,District!$J:$J,0))</f>
        <v>9.3167701863354005E-2</v>
      </c>
      <c r="X317" s="23">
        <f>INDEX(District!AG:AG,MATCH($A317&amp;$A$272,District!$J:$J,0))</f>
        <v>0.111888111888112</v>
      </c>
      <c r="Y317" s="23">
        <f>INDEX(District!AH:AH,MATCH($A317&amp;$A$272,District!$J:$J,0))</f>
        <v>7.8534031413612607E-2</v>
      </c>
    </row>
    <row r="318" spans="1:25" x14ac:dyDescent="0.3">
      <c r="A318" s="22" t="s">
        <v>412</v>
      </c>
      <c r="B318" s="23">
        <f>INDEX(District!K:K,MATCH($A318&amp;$A$272,District!$J:$J,0))</f>
        <v>0</v>
      </c>
      <c r="C318" s="23">
        <f>INDEX(District!L:L,MATCH($A318&amp;$A$272,District!$J:$J,0))</f>
        <v>0</v>
      </c>
      <c r="D318" s="23">
        <f>INDEX(District!M:M,MATCH($A318&amp;$A$272,District!$J:$J,0))</f>
        <v>7.2463768115942004E-3</v>
      </c>
      <c r="E318" s="23">
        <f>INDEX(District!N:N,MATCH($A318&amp;$A$272,District!$J:$J,0))</f>
        <v>0</v>
      </c>
      <c r="F318" s="23">
        <f>INDEX(District!O:O,MATCH($A318&amp;$A$272,District!$J:$J,0))</f>
        <v>0</v>
      </c>
      <c r="G318" s="23">
        <f>INDEX(District!P:P,MATCH($A318&amp;$A$272,District!$J:$J,0))</f>
        <v>1.8749999999999999E-2</v>
      </c>
      <c r="H318" s="23">
        <f>INDEX(District!Q:Q,MATCH($A318&amp;$A$272,District!$J:$J,0))</f>
        <v>0</v>
      </c>
      <c r="I318" s="23">
        <f>INDEX(District!R:R,MATCH($A318&amp;$A$272,District!$J:$J,0))</f>
        <v>0</v>
      </c>
      <c r="J318" s="23">
        <f>INDEX(District!S:S,MATCH($A318&amp;$A$272,District!$J:$J,0))</f>
        <v>9.0090090090090107E-3</v>
      </c>
      <c r="K318" s="23">
        <f>INDEX(District!T:T,MATCH($A318&amp;$A$272,District!$J:$J,0))</f>
        <v>6.3694267515923596E-3</v>
      </c>
      <c r="L318" s="23">
        <f>INDEX(District!U:U,MATCH($A318&amp;$A$272,District!$J:$J,0))</f>
        <v>1.9607843137254902E-2</v>
      </c>
      <c r="M318" s="23">
        <f>INDEX(District!V:V,MATCH($A318&amp;$A$272,District!$J:$J,0))</f>
        <v>0</v>
      </c>
      <c r="N318" s="23">
        <f>INDEX(District!W:W,MATCH($A318&amp;$A$272,District!$J:$J,0))</f>
        <v>5.3763440860215101E-3</v>
      </c>
      <c r="O318" s="23">
        <f>INDEX(District!X:X,MATCH($A318&amp;$A$272,District!$J:$J,0))</f>
        <v>2.4390243902439001E-2</v>
      </c>
      <c r="P318" s="23">
        <f>INDEX(District!Y:Y,MATCH($A318&amp;$A$272,District!$J:$J,0))</f>
        <v>0</v>
      </c>
      <c r="Q318" s="23">
        <f>INDEX(District!Z:Z,MATCH($A318&amp;$A$272,District!$J:$J,0))</f>
        <v>6.0975609756097598E-3</v>
      </c>
      <c r="R318" s="23">
        <f>INDEX(District!AA:AA,MATCH($A318&amp;$A$272,District!$J:$J,0))</f>
        <v>0</v>
      </c>
      <c r="S318" s="23">
        <f>INDEX(District!AB:AB,MATCH($A318&amp;$A$272,District!$J:$J,0))</f>
        <v>-2.2204460492503101E-16</v>
      </c>
      <c r="T318" s="23">
        <f>INDEX(District!AC:AC,MATCH($A318&amp;$A$272,District!$J:$J,0))</f>
        <v>8.23045267489712E-3</v>
      </c>
      <c r="U318" s="23">
        <f>INDEX(District!AD:AD,MATCH($A318&amp;$A$272,District!$J:$J,0))</f>
        <v>0</v>
      </c>
      <c r="V318" s="23">
        <f>INDEX(District!AE:AE,MATCH($A318&amp;$A$272,District!$J:$J,0))</f>
        <v>9.0497737556561094E-3</v>
      </c>
      <c r="W318" s="23">
        <f>INDEX(District!AF:AF,MATCH($A318&amp;$A$272,District!$J:$J,0))</f>
        <v>0</v>
      </c>
      <c r="X318" s="23">
        <f>INDEX(District!AG:AG,MATCH($A318&amp;$A$272,District!$J:$J,0))</f>
        <v>6.9930069930069904E-3</v>
      </c>
      <c r="Y318" s="23">
        <f>INDEX(District!AH:AH,MATCH($A318&amp;$A$272,District!$J:$J,0))</f>
        <v>3.1413612565444997E-2</v>
      </c>
    </row>
    <row r="319" spans="1:25" x14ac:dyDescent="0.3">
      <c r="A319" s="22" t="s">
        <v>413</v>
      </c>
      <c r="B319" s="23">
        <f>INDEX(District!K:K,MATCH($A319&amp;$A$272,District!$J:$J,0))</f>
        <v>8.55263157894737E-2</v>
      </c>
      <c r="C319" s="23">
        <f>INDEX(District!L:L,MATCH($A319&amp;$A$272,District!$J:$J,0))</f>
        <v>5.6179775280898901E-3</v>
      </c>
      <c r="D319" s="23">
        <f>INDEX(District!M:M,MATCH($A319&amp;$A$272,District!$J:$J,0))</f>
        <v>2.8985507246376802E-2</v>
      </c>
      <c r="E319" s="23">
        <f>INDEX(District!N:N,MATCH($A319&amp;$A$272,District!$J:$J,0))</f>
        <v>7.14285714285714E-3</v>
      </c>
      <c r="F319" s="23">
        <f>INDEX(District!O:O,MATCH($A319&amp;$A$272,District!$J:$J,0))</f>
        <v>1.44230769230769E-2</v>
      </c>
      <c r="G319" s="23">
        <f>INDEX(District!P:P,MATCH($A319&amp;$A$272,District!$J:$J,0))</f>
        <v>1.5625E-2</v>
      </c>
      <c r="H319" s="23">
        <f>INDEX(District!Q:Q,MATCH($A319&amp;$A$272,District!$J:$J,0))</f>
        <v>0</v>
      </c>
      <c r="I319" s="23">
        <f>INDEX(District!R:R,MATCH($A319&amp;$A$272,District!$J:$J,0))</f>
        <v>2.68456375838926E-2</v>
      </c>
      <c r="J319" s="23">
        <f>INDEX(District!S:S,MATCH($A319&amp;$A$272,District!$J:$J,0))</f>
        <v>3.6036036036036001E-2</v>
      </c>
      <c r="K319" s="23">
        <f>INDEX(District!T:T,MATCH($A319&amp;$A$272,District!$J:$J,0))</f>
        <v>1.9108280254777101E-2</v>
      </c>
      <c r="L319" s="23">
        <f>INDEX(District!U:U,MATCH($A319&amp;$A$272,District!$J:$J,0))</f>
        <v>2.61437908496732E-2</v>
      </c>
      <c r="M319" s="23">
        <f>INDEX(District!V:V,MATCH($A319&amp;$A$272,District!$J:$J,0))</f>
        <v>4.6632124352331598E-2</v>
      </c>
      <c r="N319" s="23">
        <f>INDEX(District!W:W,MATCH($A319&amp;$A$272,District!$J:$J,0))</f>
        <v>1.6129032258064498E-2</v>
      </c>
      <c r="O319" s="23">
        <f>INDEX(District!X:X,MATCH($A319&amp;$A$272,District!$J:$J,0))</f>
        <v>3.0487804878048801E-2</v>
      </c>
      <c r="P319" s="23">
        <f>INDEX(District!Y:Y,MATCH($A319&amp;$A$272,District!$J:$J,0))</f>
        <v>0</v>
      </c>
      <c r="Q319" s="23">
        <f>INDEX(District!Z:Z,MATCH($A319&amp;$A$272,District!$J:$J,0))</f>
        <v>1.21951219512195E-2</v>
      </c>
      <c r="R319" s="23">
        <f>INDEX(District!AA:AA,MATCH($A319&amp;$A$272,District!$J:$J,0))</f>
        <v>2.9126213592233E-2</v>
      </c>
      <c r="S319" s="23">
        <f>INDEX(District!AB:AB,MATCH($A319&amp;$A$272,District!$J:$J,0))</f>
        <v>1.9867549668874201E-2</v>
      </c>
      <c r="T319" s="23">
        <f>INDEX(District!AC:AC,MATCH($A319&amp;$A$272,District!$J:$J,0))</f>
        <v>0</v>
      </c>
      <c r="U319" s="23">
        <f>INDEX(District!AD:AD,MATCH($A319&amp;$A$272,District!$J:$J,0))</f>
        <v>5.0314465408804999E-2</v>
      </c>
      <c r="V319" s="23">
        <f>INDEX(District!AE:AE,MATCH($A319&amp;$A$272,District!$J:$J,0))</f>
        <v>4.0723981900452497E-2</v>
      </c>
      <c r="W319" s="23">
        <f>INDEX(District!AF:AF,MATCH($A319&amp;$A$272,District!$J:$J,0))</f>
        <v>3.1055900621118002E-2</v>
      </c>
      <c r="X319" s="23">
        <f>INDEX(District!AG:AG,MATCH($A319&amp;$A$272,District!$J:$J,0))</f>
        <v>7.69230769230769E-2</v>
      </c>
      <c r="Y319" s="23">
        <f>INDEX(District!AH:AH,MATCH($A319&amp;$A$272,District!$J:$J,0))</f>
        <v>2.6178010471204199E-2</v>
      </c>
    </row>
    <row r="320" spans="1:25" x14ac:dyDescent="0.3">
      <c r="A320" s="22" t="s">
        <v>414</v>
      </c>
      <c r="B320" s="23">
        <f>INDEX(District!K:K,MATCH($A320&amp;$A$272,District!$J:$J,0))</f>
        <v>1.9736842105263198E-2</v>
      </c>
      <c r="C320" s="23">
        <f>INDEX(District!L:L,MATCH($A320&amp;$A$272,District!$J:$J,0))</f>
        <v>1.1235955056179799E-2</v>
      </c>
      <c r="D320" s="23">
        <f>INDEX(District!M:M,MATCH($A320&amp;$A$272,District!$J:$J,0))</f>
        <v>0</v>
      </c>
      <c r="E320" s="23">
        <f>INDEX(District!N:N,MATCH($A320&amp;$A$272,District!$J:$J,0))</f>
        <v>0</v>
      </c>
      <c r="F320" s="23">
        <f>INDEX(District!O:O,MATCH($A320&amp;$A$272,District!$J:$J,0))</f>
        <v>0</v>
      </c>
      <c r="G320" s="23">
        <f>INDEX(District!P:P,MATCH($A320&amp;$A$272,District!$J:$J,0))</f>
        <v>0</v>
      </c>
      <c r="H320" s="23">
        <f>INDEX(District!Q:Q,MATCH($A320&amp;$A$272,District!$J:$J,0))</f>
        <v>0</v>
      </c>
      <c r="I320" s="23">
        <f>INDEX(District!R:R,MATCH($A320&amp;$A$272,District!$J:$J,0))</f>
        <v>0</v>
      </c>
      <c r="J320" s="23">
        <f>INDEX(District!S:S,MATCH($A320&amp;$A$272,District!$J:$J,0))</f>
        <v>0</v>
      </c>
      <c r="K320" s="23">
        <f>INDEX(District!T:T,MATCH($A320&amp;$A$272,District!$J:$J,0))</f>
        <v>6.3694267515923596E-3</v>
      </c>
      <c r="L320" s="23">
        <f>INDEX(District!U:U,MATCH($A320&amp;$A$272,District!$J:$J,0))</f>
        <v>6.5359477124183E-3</v>
      </c>
      <c r="M320" s="23">
        <f>INDEX(District!V:V,MATCH($A320&amp;$A$272,District!$J:$J,0))</f>
        <v>0</v>
      </c>
      <c r="N320" s="23">
        <f>INDEX(District!W:W,MATCH($A320&amp;$A$272,District!$J:$J,0))</f>
        <v>0</v>
      </c>
      <c r="O320" s="23">
        <f>INDEX(District!X:X,MATCH($A320&amp;$A$272,District!$J:$J,0))</f>
        <v>0</v>
      </c>
      <c r="P320" s="23">
        <f>INDEX(District!Y:Y,MATCH($A320&amp;$A$272,District!$J:$J,0))</f>
        <v>0</v>
      </c>
      <c r="Q320" s="23">
        <f>INDEX(District!Z:Z,MATCH($A320&amp;$A$272,District!$J:$J,0))</f>
        <v>0</v>
      </c>
      <c r="R320" s="23">
        <f>INDEX(District!AA:AA,MATCH($A320&amp;$A$272,District!$J:$J,0))</f>
        <v>0</v>
      </c>
      <c r="S320" s="23">
        <f>INDEX(District!AB:AB,MATCH($A320&amp;$A$272,District!$J:$J,0))</f>
        <v>6.6225165562913899E-3</v>
      </c>
      <c r="T320" s="23">
        <f>INDEX(District!AC:AC,MATCH($A320&amp;$A$272,District!$J:$J,0))</f>
        <v>0</v>
      </c>
      <c r="U320" s="23">
        <f>INDEX(District!AD:AD,MATCH($A320&amp;$A$272,District!$J:$J,0))</f>
        <v>1.25786163522013E-2</v>
      </c>
      <c r="V320" s="23">
        <f>INDEX(District!AE:AE,MATCH($A320&amp;$A$272,District!$J:$J,0))</f>
        <v>1.11022302462516E-16</v>
      </c>
      <c r="W320" s="23">
        <f>INDEX(District!AF:AF,MATCH($A320&amp;$A$272,District!$J:$J,0))</f>
        <v>6.2111801242236003E-3</v>
      </c>
      <c r="X320" s="23">
        <f>INDEX(District!AG:AG,MATCH($A320&amp;$A$272,District!$J:$J,0))</f>
        <v>0</v>
      </c>
      <c r="Y320" s="23">
        <f>INDEX(District!AH:AH,MATCH($A320&amp;$A$272,District!$J:$J,0))</f>
        <v>5.2356020942408397E-3</v>
      </c>
    </row>
    <row r="323" spans="1:25" x14ac:dyDescent="0.3">
      <c r="A323" s="69" t="s">
        <v>431</v>
      </c>
    </row>
    <row r="324" spans="1:25" x14ac:dyDescent="0.3">
      <c r="A324" s="78" t="s">
        <v>770</v>
      </c>
    </row>
    <row r="325" spans="1:25" x14ac:dyDescent="0.3">
      <c r="A325" s="71" t="s">
        <v>13</v>
      </c>
    </row>
    <row r="326" spans="1:25" x14ac:dyDescent="0.3">
      <c r="A326" s="67"/>
    </row>
    <row r="327" spans="1:25" x14ac:dyDescent="0.3">
      <c r="A327" s="67"/>
      <c r="B327" s="98" t="s">
        <v>52</v>
      </c>
      <c r="C327" s="98" t="s">
        <v>55</v>
      </c>
      <c r="D327" s="98" t="s">
        <v>56</v>
      </c>
      <c r="E327" s="98" t="s">
        <v>51</v>
      </c>
      <c r="F327" s="98" t="s">
        <v>72</v>
      </c>
      <c r="G327" s="98" t="s">
        <v>53</v>
      </c>
      <c r="H327" s="98" t="s">
        <v>57</v>
      </c>
      <c r="I327" s="98" t="s">
        <v>73</v>
      </c>
      <c r="J327" s="98" t="s">
        <v>74</v>
      </c>
      <c r="K327" s="98" t="s">
        <v>75</v>
      </c>
      <c r="L327" s="98" t="s">
        <v>76</v>
      </c>
      <c r="M327" s="98" t="s">
        <v>77</v>
      </c>
      <c r="N327" s="98" t="s">
        <v>58</v>
      </c>
      <c r="O327" s="98" t="s">
        <v>78</v>
      </c>
      <c r="P327" s="98" t="s">
        <v>61</v>
      </c>
      <c r="Q327" s="98" t="s">
        <v>79</v>
      </c>
      <c r="R327" s="98" t="s">
        <v>80</v>
      </c>
      <c r="S327" s="98" t="s">
        <v>81</v>
      </c>
      <c r="T327" s="98" t="s">
        <v>82</v>
      </c>
      <c r="U327" s="98" t="s">
        <v>83</v>
      </c>
      <c r="V327" s="98" t="s">
        <v>59</v>
      </c>
      <c r="W327" s="98" t="s">
        <v>84</v>
      </c>
      <c r="X327" s="98" t="s">
        <v>54</v>
      </c>
      <c r="Y327" s="98" t="s">
        <v>60</v>
      </c>
    </row>
    <row r="328" spans="1:25" x14ac:dyDescent="0.3">
      <c r="A328" s="22" t="s">
        <v>432</v>
      </c>
      <c r="B328" s="23">
        <f>INDEX(District!K:K,MATCH($A328&amp;$A$272,District!$J:$J,0))</f>
        <v>0.23684210526315799</v>
      </c>
      <c r="C328" s="23">
        <f>INDEX(District!L:L,MATCH($A328&amp;$A$272,District!$J:$J,0))</f>
        <v>4.49438202247191E-2</v>
      </c>
      <c r="D328" s="23">
        <f>INDEX(District!M:M,MATCH($A328&amp;$A$272,District!$J:$J,0))</f>
        <v>8.3333333333333301E-2</v>
      </c>
      <c r="E328" s="23">
        <f>INDEX(District!N:N,MATCH($A328&amp;$A$272,District!$J:$J,0))</f>
        <v>6.4285714285714293E-2</v>
      </c>
      <c r="F328" s="23">
        <f>INDEX(District!O:O,MATCH($A328&amp;$A$272,District!$J:$J,0))</f>
        <v>2.8846153846153799E-2</v>
      </c>
      <c r="G328" s="23">
        <f>INDEX(District!P:P,MATCH($A328&amp;$A$272,District!$J:$J,0))</f>
        <v>2.8125000000000001E-2</v>
      </c>
      <c r="H328" s="23">
        <f>INDEX(District!Q:Q,MATCH($A328&amp;$A$272,District!$J:$J,0))</f>
        <v>6.6225165562913899E-3</v>
      </c>
      <c r="I328" s="23">
        <f>INDEX(District!R:R,MATCH($A328&amp;$A$272,District!$J:$J,0))</f>
        <v>9.3959731543624206E-2</v>
      </c>
      <c r="J328" s="23">
        <f>INDEX(District!S:S,MATCH($A328&amp;$A$272,District!$J:$J,0))</f>
        <v>6.3063063063063099E-2</v>
      </c>
      <c r="K328" s="23">
        <f>INDEX(District!T:T,MATCH($A328&amp;$A$272,District!$J:$J,0))</f>
        <v>4.4585987261146501E-2</v>
      </c>
      <c r="L328" s="23">
        <f>INDEX(District!U:U,MATCH($A328&amp;$A$272,District!$J:$J,0))</f>
        <v>7.8431372549019607E-2</v>
      </c>
      <c r="M328" s="23">
        <f>INDEX(District!V:V,MATCH($A328&amp;$A$272,District!$J:$J,0))</f>
        <v>9.3264248704663197E-2</v>
      </c>
      <c r="N328" s="23">
        <f>INDEX(District!W:W,MATCH($A328&amp;$A$272,District!$J:$J,0))</f>
        <v>5.3763440860215103E-2</v>
      </c>
      <c r="O328" s="23">
        <f>INDEX(District!X:X,MATCH($A328&amp;$A$272,District!$J:$J,0))</f>
        <v>2.4390243902439001E-2</v>
      </c>
      <c r="P328" s="23">
        <f>INDEX(District!Y:Y,MATCH($A328&amp;$A$272,District!$J:$J,0))</f>
        <v>6.9620253164557E-2</v>
      </c>
      <c r="Q328" s="23">
        <f>INDEX(District!Z:Z,MATCH($A328&amp;$A$272,District!$J:$J,0))</f>
        <v>4.2682926829268303E-2</v>
      </c>
      <c r="R328" s="23">
        <f>INDEX(District!AA:AA,MATCH($A328&amp;$A$272,District!$J:$J,0))</f>
        <v>0</v>
      </c>
      <c r="S328" s="23">
        <f>INDEX(District!AB:AB,MATCH($A328&amp;$A$272,District!$J:$J,0))</f>
        <v>3.9735099337748402E-2</v>
      </c>
      <c r="T328" s="23">
        <f>INDEX(District!AC:AC,MATCH($A328&amp;$A$272,District!$J:$J,0))</f>
        <v>6.5843621399177002E-2</v>
      </c>
      <c r="U328" s="23">
        <f>INDEX(District!AD:AD,MATCH($A328&amp;$A$272,District!$J:$J,0))</f>
        <v>0.14465408805031399</v>
      </c>
      <c r="V328" s="23">
        <f>INDEX(District!AE:AE,MATCH($A328&amp;$A$272,District!$J:$J,0))</f>
        <v>0.18552036199095001</v>
      </c>
      <c r="W328" s="23">
        <f>INDEX(District!AF:AF,MATCH($A328&amp;$A$272,District!$J:$J,0))</f>
        <v>0.111801242236025</v>
      </c>
      <c r="X328" s="23">
        <f>INDEX(District!AG:AG,MATCH($A328&amp;$A$272,District!$J:$J,0))</f>
        <v>5.5944055944055902E-2</v>
      </c>
      <c r="Y328" s="23">
        <f>INDEX(District!AH:AH,MATCH($A328&amp;$A$272,District!$J:$J,0))</f>
        <v>6.2827225130890105E-2</v>
      </c>
    </row>
    <row r="329" spans="1:25" x14ac:dyDescent="0.3">
      <c r="A329" s="29" t="s">
        <v>433</v>
      </c>
      <c r="B329" s="23">
        <f>INDEX(District!K:K,MATCH($A329&amp;$A$272,District!$J:$J,0))</f>
        <v>0.177631578947368</v>
      </c>
      <c r="C329" s="23">
        <f>INDEX(District!L:L,MATCH($A329&amp;$A$272,District!$J:$J,0))</f>
        <v>0.13483146067415699</v>
      </c>
      <c r="D329" s="23">
        <f>INDEX(District!M:M,MATCH($A329&amp;$A$272,District!$J:$J,0))</f>
        <v>0.173913043478261</v>
      </c>
      <c r="E329" s="23">
        <f>INDEX(District!N:N,MATCH($A329&amp;$A$272,District!$J:$J,0))</f>
        <v>0.17142857142857101</v>
      </c>
      <c r="F329" s="23">
        <f>INDEX(District!O:O,MATCH($A329&amp;$A$272,District!$J:$J,0))</f>
        <v>0.10096153846153801</v>
      </c>
      <c r="G329" s="23">
        <f>INDEX(District!P:P,MATCH($A329&amp;$A$272,District!$J:$J,0))</f>
        <v>0.15</v>
      </c>
      <c r="H329" s="23">
        <f>INDEX(District!Q:Q,MATCH($A329&amp;$A$272,District!$J:$J,0))</f>
        <v>2.6490066225165601E-2</v>
      </c>
      <c r="I329" s="23">
        <f>INDEX(District!R:R,MATCH($A329&amp;$A$272,District!$J:$J,0))</f>
        <v>0.16778523489932901</v>
      </c>
      <c r="J329" s="23">
        <f>INDEX(District!S:S,MATCH($A329&amp;$A$272,District!$J:$J,0))</f>
        <v>9.90990990990991E-2</v>
      </c>
      <c r="K329" s="23">
        <f>INDEX(District!T:T,MATCH($A329&amp;$A$272,District!$J:$J,0))</f>
        <v>0.11464968152866201</v>
      </c>
      <c r="L329" s="23">
        <f>INDEX(District!U:U,MATCH($A329&amp;$A$272,District!$J:$J,0))</f>
        <v>0.18954248366013099</v>
      </c>
      <c r="M329" s="23">
        <f>INDEX(District!V:V,MATCH($A329&amp;$A$272,District!$J:$J,0))</f>
        <v>0.243523316062176</v>
      </c>
      <c r="N329" s="23">
        <f>INDEX(District!W:W,MATCH($A329&amp;$A$272,District!$J:$J,0))</f>
        <v>0.10752688172043</v>
      </c>
      <c r="O329" s="23">
        <f>INDEX(District!X:X,MATCH($A329&amp;$A$272,District!$J:$J,0))</f>
        <v>0.12195121951219499</v>
      </c>
      <c r="P329" s="23">
        <f>INDEX(District!Y:Y,MATCH($A329&amp;$A$272,District!$J:$J,0))</f>
        <v>0.208860759493671</v>
      </c>
      <c r="Q329" s="23">
        <f>INDEX(District!Z:Z,MATCH($A329&amp;$A$272,District!$J:$J,0))</f>
        <v>0.12195121951219499</v>
      </c>
      <c r="R329" s="23">
        <f>INDEX(District!AA:AA,MATCH($A329&amp;$A$272,District!$J:$J,0))</f>
        <v>9.7087378640776698E-2</v>
      </c>
      <c r="S329" s="23">
        <f>INDEX(District!AB:AB,MATCH($A329&amp;$A$272,District!$J:$J,0))</f>
        <v>0.12582781456953601</v>
      </c>
      <c r="T329" s="23">
        <f>INDEX(District!AC:AC,MATCH($A329&amp;$A$272,District!$J:$J,0))</f>
        <v>0.17695473251028801</v>
      </c>
      <c r="U329" s="23">
        <f>INDEX(District!AD:AD,MATCH($A329&amp;$A$272,District!$J:$J,0))</f>
        <v>0.15094339622641501</v>
      </c>
      <c r="V329" s="23">
        <f>INDEX(District!AE:AE,MATCH($A329&amp;$A$272,District!$J:$J,0))</f>
        <v>0.37104072398190002</v>
      </c>
      <c r="W329" s="23">
        <f>INDEX(District!AF:AF,MATCH($A329&amp;$A$272,District!$J:$J,0))</f>
        <v>0.13043478260869601</v>
      </c>
      <c r="X329" s="23">
        <f>INDEX(District!AG:AG,MATCH($A329&amp;$A$272,District!$J:$J,0))</f>
        <v>0.16783216783216801</v>
      </c>
      <c r="Y329" s="23">
        <f>INDEX(District!AH:AH,MATCH($A329&amp;$A$272,District!$J:$J,0))</f>
        <v>9.9476439790575896E-2</v>
      </c>
    </row>
    <row r="330" spans="1:25" x14ac:dyDescent="0.3">
      <c r="A330" s="22" t="s">
        <v>434</v>
      </c>
      <c r="B330" s="23">
        <f>INDEX(District!K:K,MATCH($A330&amp;$A$272,District!$J:$J,0))</f>
        <v>0.43421052631578899</v>
      </c>
      <c r="C330" s="23">
        <f>INDEX(District!L:L,MATCH($A330&amp;$A$272,District!$J:$J,0))</f>
        <v>0.48876404494381998</v>
      </c>
      <c r="D330" s="23">
        <f>INDEX(District!M:M,MATCH($A330&amp;$A$272,District!$J:$J,0))</f>
        <v>0.55434782608695699</v>
      </c>
      <c r="E330" s="23">
        <f>INDEX(District!N:N,MATCH($A330&amp;$A$272,District!$J:$J,0))</f>
        <v>0.628571428571429</v>
      </c>
      <c r="F330" s="23">
        <f>INDEX(District!O:O,MATCH($A330&amp;$A$272,District!$J:$J,0))</f>
        <v>0.57211538461538503</v>
      </c>
      <c r="G330" s="23">
        <f>INDEX(District!P:P,MATCH($A330&amp;$A$272,District!$J:$J,0))</f>
        <v>0.65625</v>
      </c>
      <c r="H330" s="23">
        <f>INDEX(District!Q:Q,MATCH($A330&amp;$A$272,District!$J:$J,0))</f>
        <v>0.49668874172185401</v>
      </c>
      <c r="I330" s="23">
        <f>INDEX(District!R:R,MATCH($A330&amp;$A$272,District!$J:$J,0))</f>
        <v>0.40939597315436199</v>
      </c>
      <c r="J330" s="23">
        <f>INDEX(District!S:S,MATCH($A330&amp;$A$272,District!$J:$J,0))</f>
        <v>0.63963963963963999</v>
      </c>
      <c r="K330" s="23">
        <f>INDEX(District!T:T,MATCH($A330&amp;$A$272,District!$J:$J,0))</f>
        <v>0.515923566878981</v>
      </c>
      <c r="L330" s="23">
        <f>INDEX(District!U:U,MATCH($A330&amp;$A$272,District!$J:$J,0))</f>
        <v>0.47712418300653597</v>
      </c>
      <c r="M330" s="23">
        <f>INDEX(District!V:V,MATCH($A330&amp;$A$272,District!$J:$J,0))</f>
        <v>0.637305699481865</v>
      </c>
      <c r="N330" s="23">
        <f>INDEX(District!W:W,MATCH($A330&amp;$A$272,District!$J:$J,0))</f>
        <v>0.532258064516129</v>
      </c>
      <c r="O330" s="23">
        <f>INDEX(District!X:X,MATCH($A330&amp;$A$272,District!$J:$J,0))</f>
        <v>0.57317073170731703</v>
      </c>
      <c r="P330" s="23">
        <f>INDEX(District!Y:Y,MATCH($A330&amp;$A$272,District!$J:$J,0))</f>
        <v>0.518987341772152</v>
      </c>
      <c r="Q330" s="23">
        <f>INDEX(District!Z:Z,MATCH($A330&amp;$A$272,District!$J:$J,0))</f>
        <v>0.48780487804877998</v>
      </c>
      <c r="R330" s="23">
        <f>INDEX(District!AA:AA,MATCH($A330&amp;$A$272,District!$J:$J,0))</f>
        <v>0.67961165048543704</v>
      </c>
      <c r="S330" s="23">
        <f>INDEX(District!AB:AB,MATCH($A330&amp;$A$272,District!$J:$J,0))</f>
        <v>0.72185430463576195</v>
      </c>
      <c r="T330" s="23">
        <f>INDEX(District!AC:AC,MATCH($A330&amp;$A$272,District!$J:$J,0))</f>
        <v>0.72016460905349799</v>
      </c>
      <c r="U330" s="23">
        <f>INDEX(District!AD:AD,MATCH($A330&amp;$A$272,District!$J:$J,0))</f>
        <v>0.52201257861635197</v>
      </c>
      <c r="V330" s="23">
        <f>INDEX(District!AE:AE,MATCH($A330&amp;$A$272,District!$J:$J,0))</f>
        <v>0.56108597285067896</v>
      </c>
      <c r="W330" s="23">
        <f>INDEX(District!AF:AF,MATCH($A330&amp;$A$272,District!$J:$J,0))</f>
        <v>0.57763975155279501</v>
      </c>
      <c r="X330" s="23">
        <f>INDEX(District!AG:AG,MATCH($A330&amp;$A$272,District!$J:$J,0))</f>
        <v>0.62237762237762195</v>
      </c>
      <c r="Y330" s="23">
        <f>INDEX(District!AH:AH,MATCH($A330&amp;$A$272,District!$J:$J,0))</f>
        <v>0.43979057591623</v>
      </c>
    </row>
    <row r="331" spans="1:25" x14ac:dyDescent="0.3">
      <c r="A331" s="22" t="s">
        <v>644</v>
      </c>
      <c r="B331" s="23">
        <f>INDEX(District!K:K,MATCH($A331&amp;$A$272,District!$J:$J,0))</f>
        <v>8.55263157894737E-2</v>
      </c>
      <c r="C331" s="23">
        <f>INDEX(District!L:L,MATCH($A331&amp;$A$272,District!$J:$J,0))</f>
        <v>0.20786516853932599</v>
      </c>
      <c r="D331" s="23">
        <f>INDEX(District!M:M,MATCH($A331&amp;$A$272,District!$J:$J,0))</f>
        <v>0.13405797101449299</v>
      </c>
      <c r="E331" s="23">
        <f>INDEX(District!N:N,MATCH($A331&amp;$A$272,District!$J:$J,0))</f>
        <v>0.36428571428571399</v>
      </c>
      <c r="F331" s="23">
        <f>INDEX(District!O:O,MATCH($A331&amp;$A$272,District!$J:$J,0))</f>
        <v>0.110576923076923</v>
      </c>
      <c r="G331" s="23">
        <f>INDEX(District!P:P,MATCH($A331&amp;$A$272,District!$J:$J,0))</f>
        <v>0.16250000000000001</v>
      </c>
      <c r="H331" s="23">
        <f>INDEX(District!Q:Q,MATCH($A331&amp;$A$272,District!$J:$J,0))</f>
        <v>8.6092715231788103E-2</v>
      </c>
      <c r="I331" s="23">
        <f>INDEX(District!R:R,MATCH($A331&amp;$A$272,District!$J:$J,0))</f>
        <v>0.134228187919463</v>
      </c>
      <c r="J331" s="23">
        <f>INDEX(District!S:S,MATCH($A331&amp;$A$272,District!$J:$J,0))</f>
        <v>0.135135135135135</v>
      </c>
      <c r="K331" s="23">
        <f>INDEX(District!T:T,MATCH($A331&amp;$A$272,District!$J:$J,0))</f>
        <v>0.23566878980891701</v>
      </c>
      <c r="L331" s="23">
        <f>INDEX(District!U:U,MATCH($A331&amp;$A$272,District!$J:$J,0))</f>
        <v>9.1503267973856203E-2</v>
      </c>
      <c r="M331" s="23">
        <f>INDEX(District!V:V,MATCH($A331&amp;$A$272,District!$J:$J,0))</f>
        <v>0.12953367875647701</v>
      </c>
      <c r="N331" s="23">
        <f>INDEX(District!W:W,MATCH($A331&amp;$A$272,District!$J:$J,0))</f>
        <v>4.3010752688171998E-2</v>
      </c>
      <c r="O331" s="23">
        <f>INDEX(District!X:X,MATCH($A331&amp;$A$272,District!$J:$J,0))</f>
        <v>9.7560975609756101E-2</v>
      </c>
      <c r="P331" s="23">
        <f>INDEX(District!Y:Y,MATCH($A331&amp;$A$272,District!$J:$J,0))</f>
        <v>0.189873417721519</v>
      </c>
      <c r="Q331" s="23">
        <f>INDEX(District!Z:Z,MATCH($A331&amp;$A$272,District!$J:$J,0))</f>
        <v>0.12195121951219499</v>
      </c>
      <c r="R331" s="23">
        <f>INDEX(District!AA:AA,MATCH($A331&amp;$A$272,District!$J:$J,0))</f>
        <v>0.16504854368932001</v>
      </c>
      <c r="S331" s="23">
        <f>INDEX(District!AB:AB,MATCH($A331&amp;$A$272,District!$J:$J,0))</f>
        <v>0.112582781456954</v>
      </c>
      <c r="T331" s="23">
        <f>INDEX(District!AC:AC,MATCH($A331&amp;$A$272,District!$J:$J,0))</f>
        <v>0.148148148148148</v>
      </c>
      <c r="U331" s="23">
        <f>INDEX(District!AD:AD,MATCH($A331&amp;$A$272,District!$J:$J,0))</f>
        <v>0.106918238993711</v>
      </c>
      <c r="V331" s="23">
        <f>INDEX(District!AE:AE,MATCH($A331&amp;$A$272,District!$J:$J,0))</f>
        <v>0.33936651583710398</v>
      </c>
      <c r="W331" s="23">
        <f>INDEX(District!AF:AF,MATCH($A331&amp;$A$272,District!$J:$J,0))</f>
        <v>0.14285714285714299</v>
      </c>
      <c r="X331" s="23">
        <f>INDEX(District!AG:AG,MATCH($A331&amp;$A$272,District!$J:$J,0))</f>
        <v>7.69230769230769E-2</v>
      </c>
      <c r="Y331" s="23">
        <f>INDEX(District!AH:AH,MATCH($A331&amp;$A$272,District!$J:$J,0))</f>
        <v>0.130890052356021</v>
      </c>
    </row>
    <row r="332" spans="1:25" x14ac:dyDescent="0.3">
      <c r="A332" s="22" t="s">
        <v>436</v>
      </c>
      <c r="B332" s="23">
        <f>INDEX(District!K:K,MATCH($A332&amp;$A$272,District!$J:$J,0))</f>
        <v>0.15131578947368399</v>
      </c>
      <c r="C332" s="23">
        <f>INDEX(District!L:L,MATCH($A332&amp;$A$272,District!$J:$J,0))</f>
        <v>0.35393258426966301</v>
      </c>
      <c r="D332" s="23">
        <f>INDEX(District!M:M,MATCH($A332&amp;$A$272,District!$J:$J,0))</f>
        <v>0.19202898550724601</v>
      </c>
      <c r="E332" s="23">
        <f>INDEX(District!N:N,MATCH($A332&amp;$A$272,District!$J:$J,0))</f>
        <v>0.47142857142857097</v>
      </c>
      <c r="F332" s="23">
        <f>INDEX(District!O:O,MATCH($A332&amp;$A$272,District!$J:$J,0))</f>
        <v>0.47115384615384598</v>
      </c>
      <c r="G332" s="23">
        <f>INDEX(District!P:P,MATCH($A332&amp;$A$272,District!$J:$J,0))</f>
        <v>0.25</v>
      </c>
      <c r="H332" s="23">
        <f>INDEX(District!Q:Q,MATCH($A332&amp;$A$272,District!$J:$J,0))</f>
        <v>0.25165562913907302</v>
      </c>
      <c r="I332" s="23">
        <f>INDEX(District!R:R,MATCH($A332&amp;$A$272,District!$J:$J,0))</f>
        <v>0.422818791946309</v>
      </c>
      <c r="J332" s="23">
        <f>INDEX(District!S:S,MATCH($A332&amp;$A$272,District!$J:$J,0))</f>
        <v>0.27927927927927898</v>
      </c>
      <c r="K332" s="23">
        <f>INDEX(District!T:T,MATCH($A332&amp;$A$272,District!$J:$J,0))</f>
        <v>0.55414012738853502</v>
      </c>
      <c r="L332" s="23">
        <f>INDEX(District!U:U,MATCH($A332&amp;$A$272,District!$J:$J,0))</f>
        <v>0.16339869281045799</v>
      </c>
      <c r="M332" s="23">
        <f>INDEX(District!V:V,MATCH($A332&amp;$A$272,District!$J:$J,0))</f>
        <v>0.352331606217617</v>
      </c>
      <c r="N332" s="23">
        <f>INDEX(District!W:W,MATCH($A332&amp;$A$272,District!$J:$J,0))</f>
        <v>0.17204301075268799</v>
      </c>
      <c r="O332" s="23">
        <f>INDEX(District!X:X,MATCH($A332&amp;$A$272,District!$J:$J,0))</f>
        <v>0.237804878048781</v>
      </c>
      <c r="P332" s="23">
        <f>INDEX(District!Y:Y,MATCH($A332&amp;$A$272,District!$J:$J,0))</f>
        <v>0.208860759493671</v>
      </c>
      <c r="Q332" s="23">
        <f>INDEX(District!Z:Z,MATCH($A332&amp;$A$272,District!$J:$J,0))</f>
        <v>0.207317073170732</v>
      </c>
      <c r="R332" s="23">
        <f>INDEX(District!AA:AA,MATCH($A332&amp;$A$272,District!$J:$J,0))</f>
        <v>0.33009708737864102</v>
      </c>
      <c r="S332" s="23">
        <f>INDEX(District!AB:AB,MATCH($A332&amp;$A$272,District!$J:$J,0))</f>
        <v>0.17218543046357601</v>
      </c>
      <c r="T332" s="23">
        <f>INDEX(District!AC:AC,MATCH($A332&amp;$A$272,District!$J:$J,0))</f>
        <v>0.36213991769547299</v>
      </c>
      <c r="U332" s="23">
        <f>INDEX(District!AD:AD,MATCH($A332&amp;$A$272,District!$J:$J,0))</f>
        <v>0.19496855345912001</v>
      </c>
      <c r="V332" s="23">
        <f>INDEX(District!AE:AE,MATCH($A332&amp;$A$272,District!$J:$J,0))</f>
        <v>0.47511312217194601</v>
      </c>
      <c r="W332" s="23">
        <f>INDEX(District!AF:AF,MATCH($A332&amp;$A$272,District!$J:$J,0))</f>
        <v>0.26086956521739102</v>
      </c>
      <c r="X332" s="23">
        <f>INDEX(District!AG:AG,MATCH($A332&amp;$A$272,District!$J:$J,0))</f>
        <v>9.0909090909090898E-2</v>
      </c>
      <c r="Y332" s="23">
        <f>INDEX(District!AH:AH,MATCH($A332&amp;$A$272,District!$J:$J,0))</f>
        <v>0.31937172774869099</v>
      </c>
    </row>
    <row r="333" spans="1:25" x14ac:dyDescent="0.3">
      <c r="A333" s="22" t="s">
        <v>437</v>
      </c>
      <c r="B333" s="23">
        <f>INDEX(District!K:K,MATCH($A333&amp;$A$272,District!$J:$J,0))</f>
        <v>0.25</v>
      </c>
      <c r="C333" s="23">
        <f>INDEX(District!L:L,MATCH($A333&amp;$A$272,District!$J:$J,0))</f>
        <v>0.213483146067416</v>
      </c>
      <c r="D333" s="23">
        <f>INDEX(District!M:M,MATCH($A333&amp;$A$272,District!$J:$J,0))</f>
        <v>0.119565217391304</v>
      </c>
      <c r="E333" s="23">
        <f>INDEX(District!N:N,MATCH($A333&amp;$A$272,District!$J:$J,0))</f>
        <v>0.25714285714285701</v>
      </c>
      <c r="F333" s="23">
        <f>INDEX(District!O:O,MATCH($A333&amp;$A$272,District!$J:$J,0))</f>
        <v>0.240384615384615</v>
      </c>
      <c r="G333" s="23">
        <f>INDEX(District!P:P,MATCH($A333&amp;$A$272,District!$J:$J,0))</f>
        <v>0.15312500000000001</v>
      </c>
      <c r="H333" s="23">
        <f>INDEX(District!Q:Q,MATCH($A333&amp;$A$272,District!$J:$J,0))</f>
        <v>0.24503311258278099</v>
      </c>
      <c r="I333" s="23">
        <f>INDEX(District!R:R,MATCH($A333&amp;$A$272,District!$J:$J,0))</f>
        <v>0.21476510067114099</v>
      </c>
      <c r="J333" s="23">
        <f>INDEX(District!S:S,MATCH($A333&amp;$A$272,District!$J:$J,0))</f>
        <v>0.171171171171171</v>
      </c>
      <c r="K333" s="23">
        <f>INDEX(District!T:T,MATCH($A333&amp;$A$272,District!$J:$J,0))</f>
        <v>0.23566878980891701</v>
      </c>
      <c r="L333" s="23">
        <f>INDEX(District!U:U,MATCH($A333&amp;$A$272,District!$J:$J,0))</f>
        <v>0.10457516339869299</v>
      </c>
      <c r="M333" s="23">
        <f>INDEX(District!V:V,MATCH($A333&amp;$A$272,District!$J:$J,0))</f>
        <v>0.362694300518135</v>
      </c>
      <c r="N333" s="23">
        <f>INDEX(District!W:W,MATCH($A333&amp;$A$272,District!$J:$J,0))</f>
        <v>0.112903225806452</v>
      </c>
      <c r="O333" s="23">
        <f>INDEX(District!X:X,MATCH($A333&amp;$A$272,District!$J:$J,0))</f>
        <v>0.12804878048780499</v>
      </c>
      <c r="P333" s="23">
        <f>INDEX(District!Y:Y,MATCH($A333&amp;$A$272,District!$J:$J,0))</f>
        <v>0.227848101265823</v>
      </c>
      <c r="Q333" s="23">
        <f>INDEX(District!Z:Z,MATCH($A333&amp;$A$272,District!$J:$J,0))</f>
        <v>0.134146341463415</v>
      </c>
      <c r="R333" s="23">
        <f>INDEX(District!AA:AA,MATCH($A333&amp;$A$272,District!$J:$J,0))</f>
        <v>0.20388349514563101</v>
      </c>
      <c r="S333" s="23">
        <f>INDEX(District!AB:AB,MATCH($A333&amp;$A$272,District!$J:$J,0))</f>
        <v>0.14569536423841101</v>
      </c>
      <c r="T333" s="23">
        <f>INDEX(District!AC:AC,MATCH($A333&amp;$A$272,District!$J:$J,0))</f>
        <v>0.19341563786008201</v>
      </c>
      <c r="U333" s="23">
        <f>INDEX(District!AD:AD,MATCH($A333&amp;$A$272,District!$J:$J,0))</f>
        <v>0.213836477987421</v>
      </c>
      <c r="V333" s="23">
        <f>INDEX(District!AE:AE,MATCH($A333&amp;$A$272,District!$J:$J,0))</f>
        <v>0.32126696832579199</v>
      </c>
      <c r="W333" s="23">
        <f>INDEX(District!AF:AF,MATCH($A333&amp;$A$272,District!$J:$J,0))</f>
        <v>0.12422360248447201</v>
      </c>
      <c r="X333" s="23">
        <f>INDEX(District!AG:AG,MATCH($A333&amp;$A$272,District!$J:$J,0))</f>
        <v>0.160839160839161</v>
      </c>
      <c r="Y333" s="23">
        <f>INDEX(District!AH:AH,MATCH($A333&amp;$A$272,District!$J:$J,0))</f>
        <v>0.25654450261780098</v>
      </c>
    </row>
    <row r="334" spans="1:25" x14ac:dyDescent="0.3">
      <c r="A334" s="22" t="s">
        <v>438</v>
      </c>
      <c r="B334" s="23">
        <f>INDEX(District!K:K,MATCH($A334&amp;$A$272,District!$J:$J,0))</f>
        <v>0.32894736842105299</v>
      </c>
      <c r="C334" s="23">
        <f>INDEX(District!L:L,MATCH($A334&amp;$A$272,District!$J:$J,0))</f>
        <v>0.47752808988764001</v>
      </c>
      <c r="D334" s="23">
        <f>INDEX(District!M:M,MATCH($A334&amp;$A$272,District!$J:$J,0))</f>
        <v>0.48188405797101502</v>
      </c>
      <c r="E334" s="23">
        <f>INDEX(District!N:N,MATCH($A334&amp;$A$272,District!$J:$J,0))</f>
        <v>0.57857142857142896</v>
      </c>
      <c r="F334" s="23">
        <f>INDEX(District!O:O,MATCH($A334&amp;$A$272,District!$J:$J,0))</f>
        <v>0.73076923076923095</v>
      </c>
      <c r="G334" s="23">
        <f>INDEX(District!P:P,MATCH($A334&amp;$A$272,District!$J:$J,0))</f>
        <v>0.53749999999999998</v>
      </c>
      <c r="H334" s="23">
        <f>INDEX(District!Q:Q,MATCH($A334&amp;$A$272,District!$J:$J,0))</f>
        <v>0.54966887417218502</v>
      </c>
      <c r="I334" s="23">
        <f>INDEX(District!R:R,MATCH($A334&amp;$A$272,District!$J:$J,0))</f>
        <v>0.61744966442952998</v>
      </c>
      <c r="J334" s="23">
        <f>INDEX(District!S:S,MATCH($A334&amp;$A$272,District!$J:$J,0))</f>
        <v>0.46846846846846801</v>
      </c>
      <c r="K334" s="23">
        <f>INDEX(District!T:T,MATCH($A334&amp;$A$272,District!$J:$J,0))</f>
        <v>0.78980891719745205</v>
      </c>
      <c r="L334" s="23">
        <f>INDEX(District!U:U,MATCH($A334&amp;$A$272,District!$J:$J,0))</f>
        <v>0.39215686274509798</v>
      </c>
      <c r="M334" s="23">
        <f>INDEX(District!V:V,MATCH($A334&amp;$A$272,District!$J:$J,0))</f>
        <v>0.704663212435233</v>
      </c>
      <c r="N334" s="23">
        <f>INDEX(District!W:W,MATCH($A334&amp;$A$272,District!$J:$J,0))</f>
        <v>0.462365591397849</v>
      </c>
      <c r="O334" s="23">
        <f>INDEX(District!X:X,MATCH($A334&amp;$A$272,District!$J:$J,0))</f>
        <v>0.55487804878048796</v>
      </c>
      <c r="P334" s="23">
        <f>INDEX(District!Y:Y,MATCH($A334&amp;$A$272,District!$J:$J,0))</f>
        <v>0.575949367088608</v>
      </c>
      <c r="Q334" s="23">
        <f>INDEX(District!Z:Z,MATCH($A334&amp;$A$272,District!$J:$J,0))</f>
        <v>0.41463414634146301</v>
      </c>
      <c r="R334" s="23">
        <f>INDEX(District!AA:AA,MATCH($A334&amp;$A$272,District!$J:$J,0))</f>
        <v>0.57281553398058305</v>
      </c>
      <c r="S334" s="23">
        <f>INDEX(District!AB:AB,MATCH($A334&amp;$A$272,District!$J:$J,0))</f>
        <v>0.49668874172185401</v>
      </c>
      <c r="T334" s="23">
        <f>INDEX(District!AC:AC,MATCH($A334&amp;$A$272,District!$J:$J,0))</f>
        <v>0.58024691358024705</v>
      </c>
      <c r="U334" s="23">
        <f>INDEX(District!AD:AD,MATCH($A334&amp;$A$272,District!$J:$J,0))</f>
        <v>0.59748427672955995</v>
      </c>
      <c r="V334" s="23">
        <f>INDEX(District!AE:AE,MATCH($A334&amp;$A$272,District!$J:$J,0))</f>
        <v>0.60180995475113097</v>
      </c>
      <c r="W334" s="23">
        <f>INDEX(District!AF:AF,MATCH($A334&amp;$A$272,District!$J:$J,0))</f>
        <v>0.47204968944099401</v>
      </c>
      <c r="X334" s="23">
        <f>INDEX(District!AG:AG,MATCH($A334&amp;$A$272,District!$J:$J,0))</f>
        <v>0.53846153846153799</v>
      </c>
      <c r="Y334" s="23">
        <f>INDEX(District!AH:AH,MATCH($A334&amp;$A$272,District!$J:$J,0))</f>
        <v>0.528795811518325</v>
      </c>
    </row>
    <row r="335" spans="1:25" x14ac:dyDescent="0.3">
      <c r="A335" s="22" t="s">
        <v>439</v>
      </c>
      <c r="B335" s="23">
        <f>INDEX(District!K:K,MATCH($A335&amp;$A$272,District!$J:$J,0))</f>
        <v>0.394736842105263</v>
      </c>
      <c r="C335" s="23">
        <f>INDEX(District!L:L,MATCH($A335&amp;$A$272,District!$J:$J,0))</f>
        <v>0.50561797752809001</v>
      </c>
      <c r="D335" s="23">
        <f>INDEX(District!M:M,MATCH($A335&amp;$A$272,District!$J:$J,0))</f>
        <v>0.311594202898551</v>
      </c>
      <c r="E335" s="23">
        <f>INDEX(District!N:N,MATCH($A335&amp;$A$272,District!$J:$J,0))</f>
        <v>0.40714285714285697</v>
      </c>
      <c r="F335" s="23">
        <f>INDEX(District!O:O,MATCH($A335&amp;$A$272,District!$J:$J,0))</f>
        <v>0.29807692307692302</v>
      </c>
      <c r="G335" s="23">
        <f>INDEX(District!P:P,MATCH($A335&amp;$A$272,District!$J:$J,0))</f>
        <v>0.203125</v>
      </c>
      <c r="H335" s="23">
        <f>INDEX(District!Q:Q,MATCH($A335&amp;$A$272,District!$J:$J,0))</f>
        <v>0.31788079470198699</v>
      </c>
      <c r="I335" s="23">
        <f>INDEX(District!R:R,MATCH($A335&amp;$A$272,District!$J:$J,0))</f>
        <v>0.26174496644295298</v>
      </c>
      <c r="J335" s="23">
        <f>INDEX(District!S:S,MATCH($A335&amp;$A$272,District!$J:$J,0))</f>
        <v>0.36036036036036001</v>
      </c>
      <c r="K335" s="23">
        <f>INDEX(District!T:T,MATCH($A335&amp;$A$272,District!$J:$J,0))</f>
        <v>0.36942675159235699</v>
      </c>
      <c r="L335" s="23">
        <f>INDEX(District!U:U,MATCH($A335&amp;$A$272,District!$J:$J,0))</f>
        <v>0.33333333333333298</v>
      </c>
      <c r="M335" s="23">
        <f>INDEX(District!V:V,MATCH($A335&amp;$A$272,District!$J:$J,0))</f>
        <v>0.41450777202072497</v>
      </c>
      <c r="N335" s="23">
        <f>INDEX(District!W:W,MATCH($A335&amp;$A$272,District!$J:$J,0))</f>
        <v>0.38709677419354799</v>
      </c>
      <c r="O335" s="23">
        <f>INDEX(District!X:X,MATCH($A335&amp;$A$272,District!$J:$J,0))</f>
        <v>0.23170731707317099</v>
      </c>
      <c r="P335" s="23">
        <f>INDEX(District!Y:Y,MATCH($A335&amp;$A$272,District!$J:$J,0))</f>
        <v>0.227848101265823</v>
      </c>
      <c r="Q335" s="23">
        <f>INDEX(District!Z:Z,MATCH($A335&amp;$A$272,District!$J:$J,0))</f>
        <v>0.40853658536585402</v>
      </c>
      <c r="R335" s="23">
        <f>INDEX(District!AA:AA,MATCH($A335&amp;$A$272,District!$J:$J,0))</f>
        <v>0.213592233009709</v>
      </c>
      <c r="S335" s="23">
        <f>INDEX(District!AB:AB,MATCH($A335&amp;$A$272,District!$J:$J,0))</f>
        <v>0.31125827814569501</v>
      </c>
      <c r="T335" s="23">
        <f>INDEX(District!AC:AC,MATCH($A335&amp;$A$272,District!$J:$J,0))</f>
        <v>0.20576131687242799</v>
      </c>
      <c r="U335" s="23">
        <f>INDEX(District!AD:AD,MATCH($A335&amp;$A$272,District!$J:$J,0))</f>
        <v>0.35849056603773599</v>
      </c>
      <c r="V335" s="23">
        <f>INDEX(District!AE:AE,MATCH($A335&amp;$A$272,District!$J:$J,0))</f>
        <v>0.51583710407239802</v>
      </c>
      <c r="W335" s="23">
        <f>INDEX(District!AF:AF,MATCH($A335&amp;$A$272,District!$J:$J,0))</f>
        <v>0.34782608695652201</v>
      </c>
      <c r="X335" s="23">
        <f>INDEX(District!AG:AG,MATCH($A335&amp;$A$272,District!$J:$J,0))</f>
        <v>0.34965034965035002</v>
      </c>
      <c r="Y335" s="23">
        <f>INDEX(District!AH:AH,MATCH($A335&amp;$A$272,District!$J:$J,0))</f>
        <v>0.42408376963350802</v>
      </c>
    </row>
    <row r="336" spans="1:25" x14ac:dyDescent="0.3">
      <c r="A336" s="22" t="s">
        <v>440</v>
      </c>
      <c r="B336" s="23">
        <f>INDEX(District!K:K,MATCH($A336&amp;$A$272,District!$J:$J,0))</f>
        <v>6.5789473684210497E-3</v>
      </c>
      <c r="C336" s="23">
        <f>INDEX(District!L:L,MATCH($A336&amp;$A$272,District!$J:$J,0))</f>
        <v>1.6853932584269701E-2</v>
      </c>
      <c r="D336" s="23">
        <f>INDEX(District!M:M,MATCH($A336&amp;$A$272,District!$J:$J,0))</f>
        <v>7.2463768115942004E-3</v>
      </c>
      <c r="E336" s="23">
        <f>INDEX(District!N:N,MATCH($A336&amp;$A$272,District!$J:$J,0))</f>
        <v>1.4285714285714299E-2</v>
      </c>
      <c r="F336" s="23">
        <f>INDEX(District!O:O,MATCH($A336&amp;$A$272,District!$J:$J,0))</f>
        <v>3.8461538461538498E-2</v>
      </c>
      <c r="G336" s="23">
        <f>INDEX(District!P:P,MATCH($A336&amp;$A$272,District!$J:$J,0))</f>
        <v>1.5625E-2</v>
      </c>
      <c r="H336" s="23">
        <f>INDEX(District!Q:Q,MATCH($A336&amp;$A$272,District!$J:$J,0))</f>
        <v>6.6225165562913899E-3</v>
      </c>
      <c r="I336" s="23">
        <f>INDEX(District!R:R,MATCH($A336&amp;$A$272,District!$J:$J,0))</f>
        <v>4.0268456375838903E-2</v>
      </c>
      <c r="J336" s="23">
        <f>INDEX(District!S:S,MATCH($A336&amp;$A$272,District!$J:$J,0))</f>
        <v>0</v>
      </c>
      <c r="K336" s="23">
        <f>INDEX(District!T:T,MATCH($A336&amp;$A$272,District!$J:$J,0))</f>
        <v>1.9108280254777101E-2</v>
      </c>
      <c r="L336" s="23">
        <f>INDEX(District!U:U,MATCH($A336&amp;$A$272,District!$J:$J,0))</f>
        <v>1.30718954248366E-2</v>
      </c>
      <c r="M336" s="23">
        <f>INDEX(District!V:V,MATCH($A336&amp;$A$272,District!$J:$J,0))</f>
        <v>5.1813471502590702E-3</v>
      </c>
      <c r="N336" s="23">
        <f>INDEX(District!W:W,MATCH($A336&amp;$A$272,District!$J:$J,0))</f>
        <v>1.0752688172042999E-2</v>
      </c>
      <c r="O336" s="23">
        <f>INDEX(District!X:X,MATCH($A336&amp;$A$272,District!$J:$J,0))</f>
        <v>1.8292682926829298E-2</v>
      </c>
      <c r="P336" s="23">
        <f>INDEX(District!Y:Y,MATCH($A336&amp;$A$272,District!$J:$J,0))</f>
        <v>4.4303797468354403E-2</v>
      </c>
      <c r="Q336" s="23">
        <f>INDEX(District!Z:Z,MATCH($A336&amp;$A$272,District!$J:$J,0))</f>
        <v>3.0487804878048801E-2</v>
      </c>
      <c r="R336" s="23">
        <f>INDEX(District!AA:AA,MATCH($A336&amp;$A$272,District!$J:$J,0))</f>
        <v>0</v>
      </c>
      <c r="S336" s="23">
        <f>INDEX(District!AB:AB,MATCH($A336&amp;$A$272,District!$J:$J,0))</f>
        <v>-2.2204460492503101E-16</v>
      </c>
      <c r="T336" s="23">
        <f>INDEX(District!AC:AC,MATCH($A336&amp;$A$272,District!$J:$J,0))</f>
        <v>1.6460905349794198E-2</v>
      </c>
      <c r="U336" s="23">
        <f>INDEX(District!AD:AD,MATCH($A336&amp;$A$272,District!$J:$J,0))</f>
        <v>2.51572327044025E-2</v>
      </c>
      <c r="V336" s="23">
        <f>INDEX(District!AE:AE,MATCH($A336&amp;$A$272,District!$J:$J,0))</f>
        <v>4.9773755656108601E-2</v>
      </c>
      <c r="W336" s="23">
        <f>INDEX(District!AF:AF,MATCH($A336&amp;$A$272,District!$J:$J,0))</f>
        <v>1.8633540372670801E-2</v>
      </c>
      <c r="X336" s="23">
        <f>INDEX(District!AG:AG,MATCH($A336&amp;$A$272,District!$J:$J,0))</f>
        <v>0</v>
      </c>
      <c r="Y336" s="23">
        <f>INDEX(District!AH:AH,MATCH($A336&amp;$A$272,District!$J:$J,0))</f>
        <v>0</v>
      </c>
    </row>
    <row r="337" spans="1:25" x14ac:dyDescent="0.3">
      <c r="A337" s="22" t="s">
        <v>441</v>
      </c>
      <c r="B337" s="23">
        <f>INDEX(District!K:K,MATCH($A337&amp;$A$272,District!$J:$J,0))</f>
        <v>6.5789473684210497E-3</v>
      </c>
      <c r="C337" s="23">
        <f>INDEX(District!L:L,MATCH($A337&amp;$A$272,District!$J:$J,0))</f>
        <v>1.1235955056179799E-2</v>
      </c>
      <c r="D337" s="23">
        <f>INDEX(District!M:M,MATCH($A337&amp;$A$272,District!$J:$J,0))</f>
        <v>3.6231884057971002E-3</v>
      </c>
      <c r="E337" s="23">
        <f>INDEX(District!N:N,MATCH($A337&amp;$A$272,District!$J:$J,0))</f>
        <v>0</v>
      </c>
      <c r="F337" s="23">
        <f>INDEX(District!O:O,MATCH($A337&amp;$A$272,District!$J:$J,0))</f>
        <v>4.8076923076923097E-3</v>
      </c>
      <c r="G337" s="23">
        <f>INDEX(District!P:P,MATCH($A337&amp;$A$272,District!$J:$J,0))</f>
        <v>1.5625E-2</v>
      </c>
      <c r="H337" s="23">
        <f>INDEX(District!Q:Q,MATCH($A337&amp;$A$272,District!$J:$J,0))</f>
        <v>1.3245033112582801E-2</v>
      </c>
      <c r="I337" s="23">
        <f>INDEX(District!R:R,MATCH($A337&amp;$A$272,District!$J:$J,0))</f>
        <v>0</v>
      </c>
      <c r="J337" s="23">
        <f>INDEX(District!S:S,MATCH($A337&amp;$A$272,District!$J:$J,0))</f>
        <v>0</v>
      </c>
      <c r="K337" s="23">
        <f>INDEX(District!T:T,MATCH($A337&amp;$A$272,District!$J:$J,0))</f>
        <v>1.9108280254777101E-2</v>
      </c>
      <c r="L337" s="23">
        <f>INDEX(District!U:U,MATCH($A337&amp;$A$272,District!$J:$J,0))</f>
        <v>1.30718954248366E-2</v>
      </c>
      <c r="M337" s="23">
        <f>INDEX(District!V:V,MATCH($A337&amp;$A$272,District!$J:$J,0))</f>
        <v>0</v>
      </c>
      <c r="N337" s="23">
        <f>INDEX(District!W:W,MATCH($A337&amp;$A$272,District!$J:$J,0))</f>
        <v>0</v>
      </c>
      <c r="O337" s="23">
        <f>INDEX(District!X:X,MATCH($A337&amp;$A$272,District!$J:$J,0))</f>
        <v>1.8292682926829298E-2</v>
      </c>
      <c r="P337" s="23">
        <f>INDEX(District!Y:Y,MATCH($A337&amp;$A$272,District!$J:$J,0))</f>
        <v>2.53164556962025E-2</v>
      </c>
      <c r="Q337" s="23">
        <f>INDEX(District!Z:Z,MATCH($A337&amp;$A$272,District!$J:$J,0))</f>
        <v>6.0975609756097598E-3</v>
      </c>
      <c r="R337" s="23">
        <f>INDEX(District!AA:AA,MATCH($A337&amp;$A$272,District!$J:$J,0))</f>
        <v>0</v>
      </c>
      <c r="S337" s="23">
        <f>INDEX(District!AB:AB,MATCH($A337&amp;$A$272,District!$J:$J,0))</f>
        <v>-2.2204460492503101E-16</v>
      </c>
      <c r="T337" s="23">
        <f>INDEX(District!AC:AC,MATCH($A337&amp;$A$272,District!$J:$J,0))</f>
        <v>3.7037037037037E-2</v>
      </c>
      <c r="U337" s="23">
        <f>INDEX(District!AD:AD,MATCH($A337&amp;$A$272,District!$J:$J,0))</f>
        <v>1.25786163522013E-2</v>
      </c>
      <c r="V337" s="23">
        <f>INDEX(District!AE:AE,MATCH($A337&amp;$A$272,District!$J:$J,0))</f>
        <v>9.0497737556561094E-3</v>
      </c>
      <c r="W337" s="23">
        <f>INDEX(District!AF:AF,MATCH($A337&amp;$A$272,District!$J:$J,0))</f>
        <v>0</v>
      </c>
      <c r="X337" s="23">
        <f>INDEX(District!AG:AG,MATCH($A337&amp;$A$272,District!$J:$J,0))</f>
        <v>0</v>
      </c>
      <c r="Y337" s="23">
        <f>INDEX(District!AH:AH,MATCH($A337&amp;$A$272,District!$J:$J,0))</f>
        <v>0</v>
      </c>
    </row>
    <row r="338" spans="1:25" x14ac:dyDescent="0.3">
      <c r="A338" s="22" t="s">
        <v>442</v>
      </c>
      <c r="B338" s="23">
        <f>INDEX(District!K:K,MATCH($A338&amp;$A$272,District!$J:$J,0))</f>
        <v>0</v>
      </c>
      <c r="C338" s="23">
        <f>INDEX(District!L:L,MATCH($A338&amp;$A$272,District!$J:$J,0))</f>
        <v>0</v>
      </c>
      <c r="D338" s="23">
        <f>INDEX(District!M:M,MATCH($A338&amp;$A$272,District!$J:$J,0))</f>
        <v>0</v>
      </c>
      <c r="E338" s="23">
        <f>INDEX(District!N:N,MATCH($A338&amp;$A$272,District!$J:$J,0))</f>
        <v>0</v>
      </c>
      <c r="F338" s="23">
        <f>INDEX(District!O:O,MATCH($A338&amp;$A$272,District!$J:$J,0))</f>
        <v>0</v>
      </c>
      <c r="G338" s="23">
        <f>INDEX(District!P:P,MATCH($A338&amp;$A$272,District!$J:$J,0))</f>
        <v>0</v>
      </c>
      <c r="H338" s="23">
        <f>INDEX(District!Q:Q,MATCH($A338&amp;$A$272,District!$J:$J,0))</f>
        <v>0</v>
      </c>
      <c r="I338" s="23">
        <f>INDEX(District!R:R,MATCH($A338&amp;$A$272,District!$J:$J,0))</f>
        <v>0</v>
      </c>
      <c r="J338" s="23">
        <f>INDEX(District!S:S,MATCH($A338&amp;$A$272,District!$J:$J,0))</f>
        <v>0</v>
      </c>
      <c r="K338" s="23">
        <f>INDEX(District!T:T,MATCH($A338&amp;$A$272,District!$J:$J,0))</f>
        <v>0</v>
      </c>
      <c r="L338" s="23">
        <f>INDEX(District!U:U,MATCH($A338&amp;$A$272,District!$J:$J,0))</f>
        <v>0</v>
      </c>
      <c r="M338" s="23">
        <f>INDEX(District!V:V,MATCH($A338&amp;$A$272,District!$J:$J,0))</f>
        <v>0</v>
      </c>
      <c r="N338" s="23">
        <f>INDEX(District!W:W,MATCH($A338&amp;$A$272,District!$J:$J,0))</f>
        <v>0</v>
      </c>
      <c r="O338" s="23">
        <f>INDEX(District!X:X,MATCH($A338&amp;$A$272,District!$J:$J,0))</f>
        <v>0</v>
      </c>
      <c r="P338" s="23">
        <f>INDEX(District!Y:Y,MATCH($A338&amp;$A$272,District!$J:$J,0))</f>
        <v>1.8987341772151899E-2</v>
      </c>
      <c r="Q338" s="23">
        <f>INDEX(District!Z:Z,MATCH($A338&amp;$A$272,District!$J:$J,0))</f>
        <v>0</v>
      </c>
      <c r="R338" s="23">
        <f>INDEX(District!AA:AA,MATCH($A338&amp;$A$272,District!$J:$J,0))</f>
        <v>0</v>
      </c>
      <c r="S338" s="23">
        <f>INDEX(District!AB:AB,MATCH($A338&amp;$A$272,District!$J:$J,0))</f>
        <v>-2.2204460492503101E-16</v>
      </c>
      <c r="T338" s="23">
        <f>INDEX(District!AC:AC,MATCH($A338&amp;$A$272,District!$J:$J,0))</f>
        <v>0</v>
      </c>
      <c r="U338" s="23">
        <f>INDEX(District!AD:AD,MATCH($A338&amp;$A$272,District!$J:$J,0))</f>
        <v>6.2893081761006301E-3</v>
      </c>
      <c r="V338" s="23">
        <f>INDEX(District!AE:AE,MATCH($A338&amp;$A$272,District!$J:$J,0))</f>
        <v>1.11022302462516E-16</v>
      </c>
      <c r="W338" s="23">
        <f>INDEX(District!AF:AF,MATCH($A338&amp;$A$272,District!$J:$J,0))</f>
        <v>0</v>
      </c>
      <c r="X338" s="23">
        <f>INDEX(District!AG:AG,MATCH($A338&amp;$A$272,District!$J:$J,0))</f>
        <v>0</v>
      </c>
      <c r="Y338" s="23">
        <f>INDEX(District!AH:AH,MATCH($A338&amp;$A$272,District!$J:$J,0))</f>
        <v>0</v>
      </c>
    </row>
    <row r="339" spans="1:25" x14ac:dyDescent="0.3">
      <c r="A339" s="22" t="s">
        <v>443</v>
      </c>
      <c r="B339" s="23">
        <f>INDEX(District!K:K,MATCH($A339&amp;$A$272,District!$J:$J,0))</f>
        <v>0</v>
      </c>
      <c r="C339" s="23">
        <f>INDEX(District!L:L,MATCH($A339&amp;$A$272,District!$J:$J,0))</f>
        <v>5.6179775280898901E-3</v>
      </c>
      <c r="D339" s="23">
        <f>INDEX(District!M:M,MATCH($A339&amp;$A$272,District!$J:$J,0))</f>
        <v>0</v>
      </c>
      <c r="E339" s="23">
        <f>INDEX(District!N:N,MATCH($A339&amp;$A$272,District!$J:$J,0))</f>
        <v>0</v>
      </c>
      <c r="F339" s="23">
        <f>INDEX(District!O:O,MATCH($A339&amp;$A$272,District!$J:$J,0))</f>
        <v>0</v>
      </c>
      <c r="G339" s="23">
        <f>INDEX(District!P:P,MATCH($A339&amp;$A$272,District!$J:$J,0))</f>
        <v>0</v>
      </c>
      <c r="H339" s="23">
        <f>INDEX(District!Q:Q,MATCH($A339&amp;$A$272,District!$J:$J,0))</f>
        <v>0</v>
      </c>
      <c r="I339" s="23">
        <f>INDEX(District!R:R,MATCH($A339&amp;$A$272,District!$J:$J,0))</f>
        <v>0</v>
      </c>
      <c r="J339" s="23">
        <f>INDEX(District!S:S,MATCH($A339&amp;$A$272,District!$J:$J,0))</f>
        <v>0</v>
      </c>
      <c r="K339" s="23">
        <f>INDEX(District!T:T,MATCH($A339&amp;$A$272,District!$J:$J,0))</f>
        <v>0</v>
      </c>
      <c r="L339" s="23">
        <f>INDEX(District!U:U,MATCH($A339&amp;$A$272,District!$J:$J,0))</f>
        <v>0</v>
      </c>
      <c r="M339" s="23">
        <f>INDEX(District!V:V,MATCH($A339&amp;$A$272,District!$J:$J,0))</f>
        <v>0</v>
      </c>
      <c r="N339" s="23">
        <f>INDEX(District!W:W,MATCH($A339&amp;$A$272,District!$J:$J,0))</f>
        <v>0</v>
      </c>
      <c r="O339" s="23">
        <f>INDEX(District!X:X,MATCH($A339&amp;$A$272,District!$J:$J,0))</f>
        <v>6.0975609756097598E-3</v>
      </c>
      <c r="P339" s="23">
        <f>INDEX(District!Y:Y,MATCH($A339&amp;$A$272,District!$J:$J,0))</f>
        <v>1.26582278481013E-2</v>
      </c>
      <c r="Q339" s="23">
        <f>INDEX(District!Z:Z,MATCH($A339&amp;$A$272,District!$J:$J,0))</f>
        <v>1.21951219512195E-2</v>
      </c>
      <c r="R339" s="23">
        <f>INDEX(District!AA:AA,MATCH($A339&amp;$A$272,District!$J:$J,0))</f>
        <v>0</v>
      </c>
      <c r="S339" s="23">
        <f>INDEX(District!AB:AB,MATCH($A339&amp;$A$272,District!$J:$J,0))</f>
        <v>-2.2204460492503101E-16</v>
      </c>
      <c r="T339" s="23">
        <f>INDEX(District!AC:AC,MATCH($A339&amp;$A$272,District!$J:$J,0))</f>
        <v>1.6460905349794198E-2</v>
      </c>
      <c r="U339" s="23">
        <f>INDEX(District!AD:AD,MATCH($A339&amp;$A$272,District!$J:$J,0))</f>
        <v>6.2893081761006301E-3</v>
      </c>
      <c r="V339" s="23">
        <f>INDEX(District!AE:AE,MATCH($A339&amp;$A$272,District!$J:$J,0))</f>
        <v>9.0497737556561094E-3</v>
      </c>
      <c r="W339" s="23">
        <f>INDEX(District!AF:AF,MATCH($A339&amp;$A$272,District!$J:$J,0))</f>
        <v>6.2111801242236003E-3</v>
      </c>
      <c r="X339" s="23">
        <f>INDEX(District!AG:AG,MATCH($A339&amp;$A$272,District!$J:$J,0))</f>
        <v>6.9930069930069904E-3</v>
      </c>
      <c r="Y339" s="23">
        <f>INDEX(District!AH:AH,MATCH($A339&amp;$A$272,District!$J:$J,0))</f>
        <v>0</v>
      </c>
    </row>
    <row r="340" spans="1:25" x14ac:dyDescent="0.3">
      <c r="A340" s="22" t="s">
        <v>444</v>
      </c>
      <c r="B340" s="23">
        <f>INDEX(District!K:K,MATCH($A340&amp;$A$272,District!$J:$J,0))</f>
        <v>1.9736842105263198E-2</v>
      </c>
      <c r="C340" s="23">
        <f>INDEX(District!L:L,MATCH($A340&amp;$A$272,District!$J:$J,0))</f>
        <v>1.1235955056179799E-2</v>
      </c>
      <c r="D340" s="23">
        <f>INDEX(District!M:M,MATCH($A340&amp;$A$272,District!$J:$J,0))</f>
        <v>0</v>
      </c>
      <c r="E340" s="23">
        <f>INDEX(District!N:N,MATCH($A340&amp;$A$272,District!$J:$J,0))</f>
        <v>2.8571428571428598E-2</v>
      </c>
      <c r="F340" s="23">
        <f>INDEX(District!O:O,MATCH($A340&amp;$A$272,District!$J:$J,0))</f>
        <v>4.8076923076923097E-3</v>
      </c>
      <c r="G340" s="23">
        <f>INDEX(District!P:P,MATCH($A340&amp;$A$272,District!$J:$J,0))</f>
        <v>2.1874999999999999E-2</v>
      </c>
      <c r="H340" s="23">
        <f>INDEX(District!Q:Q,MATCH($A340&amp;$A$272,District!$J:$J,0))</f>
        <v>0</v>
      </c>
      <c r="I340" s="23">
        <f>INDEX(District!R:R,MATCH($A340&amp;$A$272,District!$J:$J,0))</f>
        <v>4.0268456375838903E-2</v>
      </c>
      <c r="J340" s="23">
        <f>INDEX(District!S:S,MATCH($A340&amp;$A$272,District!$J:$J,0))</f>
        <v>0</v>
      </c>
      <c r="K340" s="23">
        <f>INDEX(District!T:T,MATCH($A340&amp;$A$272,District!$J:$J,0))</f>
        <v>2.54777070063694E-2</v>
      </c>
      <c r="L340" s="23">
        <f>INDEX(District!U:U,MATCH($A340&amp;$A$272,District!$J:$J,0))</f>
        <v>6.5359477124183E-3</v>
      </c>
      <c r="M340" s="23">
        <f>INDEX(District!V:V,MATCH($A340&amp;$A$272,District!$J:$J,0))</f>
        <v>1.03626943005181E-2</v>
      </c>
      <c r="N340" s="23">
        <f>INDEX(District!W:W,MATCH($A340&amp;$A$272,District!$J:$J,0))</f>
        <v>1.6129032258064498E-2</v>
      </c>
      <c r="O340" s="23">
        <f>INDEX(District!X:X,MATCH($A340&amp;$A$272,District!$J:$J,0))</f>
        <v>0</v>
      </c>
      <c r="P340" s="23">
        <f>INDEX(District!Y:Y,MATCH($A340&amp;$A$272,District!$J:$J,0))</f>
        <v>4.4303797468354403E-2</v>
      </c>
      <c r="Q340" s="23">
        <f>INDEX(District!Z:Z,MATCH($A340&amp;$A$272,District!$J:$J,0))</f>
        <v>6.0975609756097598E-3</v>
      </c>
      <c r="R340" s="23">
        <f>INDEX(District!AA:AA,MATCH($A340&amp;$A$272,District!$J:$J,0))</f>
        <v>0</v>
      </c>
      <c r="S340" s="23">
        <f>INDEX(District!AB:AB,MATCH($A340&amp;$A$272,District!$J:$J,0))</f>
        <v>-2.2204460492503101E-16</v>
      </c>
      <c r="T340" s="23">
        <f>INDEX(District!AC:AC,MATCH($A340&amp;$A$272,District!$J:$J,0))</f>
        <v>4.1152263374485597E-2</v>
      </c>
      <c r="U340" s="23">
        <f>INDEX(District!AD:AD,MATCH($A340&amp;$A$272,District!$J:$J,0))</f>
        <v>6.9182389937106903E-2</v>
      </c>
      <c r="V340" s="23">
        <f>INDEX(District!AE:AE,MATCH($A340&amp;$A$272,District!$J:$J,0))</f>
        <v>3.6199095022624403E-2</v>
      </c>
      <c r="W340" s="23">
        <f>INDEX(District!AF:AF,MATCH($A340&amp;$A$272,District!$J:$J,0))</f>
        <v>1.2422360248447201E-2</v>
      </c>
      <c r="X340" s="23">
        <f>INDEX(District!AG:AG,MATCH($A340&amp;$A$272,District!$J:$J,0))</f>
        <v>6.9930069930069904E-3</v>
      </c>
      <c r="Y340" s="23">
        <f>INDEX(District!AH:AH,MATCH($A340&amp;$A$272,District!$J:$J,0))</f>
        <v>1.5706806282722498E-2</v>
      </c>
    </row>
    <row r="341" spans="1:25" x14ac:dyDescent="0.3">
      <c r="A341" s="22" t="s">
        <v>445</v>
      </c>
      <c r="B341" s="23">
        <f>INDEX(District!K:K,MATCH($A341&amp;$A$272,District!$J:$J,0))</f>
        <v>6.5789473684210497E-3</v>
      </c>
      <c r="C341" s="23">
        <f>INDEX(District!L:L,MATCH($A341&amp;$A$272,District!$J:$J,0))</f>
        <v>1.6853932584269701E-2</v>
      </c>
      <c r="D341" s="23">
        <f>INDEX(District!M:M,MATCH($A341&amp;$A$272,District!$J:$J,0))</f>
        <v>3.6231884057971002E-3</v>
      </c>
      <c r="E341" s="23">
        <f>INDEX(District!N:N,MATCH($A341&amp;$A$272,District!$J:$J,0))</f>
        <v>7.14285714285714E-3</v>
      </c>
      <c r="F341" s="23">
        <f>INDEX(District!O:O,MATCH($A341&amp;$A$272,District!$J:$J,0))</f>
        <v>0</v>
      </c>
      <c r="G341" s="23">
        <f>INDEX(District!P:P,MATCH($A341&amp;$A$272,District!$J:$J,0))</f>
        <v>1.2500000000000001E-2</v>
      </c>
      <c r="H341" s="23">
        <f>INDEX(District!Q:Q,MATCH($A341&amp;$A$272,District!$J:$J,0))</f>
        <v>3.9735099337748297E-2</v>
      </c>
      <c r="I341" s="23">
        <f>INDEX(District!R:R,MATCH($A341&amp;$A$272,District!$J:$J,0))</f>
        <v>1.34228187919463E-2</v>
      </c>
      <c r="J341" s="23">
        <f>INDEX(District!S:S,MATCH($A341&amp;$A$272,District!$J:$J,0))</f>
        <v>0</v>
      </c>
      <c r="K341" s="23">
        <f>INDEX(District!T:T,MATCH($A341&amp;$A$272,District!$J:$J,0))</f>
        <v>0</v>
      </c>
      <c r="L341" s="23">
        <f>INDEX(District!U:U,MATCH($A341&amp;$A$272,District!$J:$J,0))</f>
        <v>0</v>
      </c>
      <c r="M341" s="23">
        <f>INDEX(District!V:V,MATCH($A341&amp;$A$272,District!$J:$J,0))</f>
        <v>5.1813471502590702E-3</v>
      </c>
      <c r="N341" s="23">
        <f>INDEX(District!W:W,MATCH($A341&amp;$A$272,District!$J:$J,0))</f>
        <v>2.68817204301075E-2</v>
      </c>
      <c r="O341" s="23">
        <f>INDEX(District!X:X,MATCH($A341&amp;$A$272,District!$J:$J,0))</f>
        <v>0</v>
      </c>
      <c r="P341" s="23">
        <f>INDEX(District!Y:Y,MATCH($A341&amp;$A$272,District!$J:$J,0))</f>
        <v>3.7974683544303799E-2</v>
      </c>
      <c r="Q341" s="23">
        <f>INDEX(District!Z:Z,MATCH($A341&amp;$A$272,District!$J:$J,0))</f>
        <v>2.4390243902439001E-2</v>
      </c>
      <c r="R341" s="23">
        <f>INDEX(District!AA:AA,MATCH($A341&amp;$A$272,District!$J:$J,0))</f>
        <v>0</v>
      </c>
      <c r="S341" s="23">
        <f>INDEX(District!AB:AB,MATCH($A341&amp;$A$272,District!$J:$J,0))</f>
        <v>-2.2204460492503101E-16</v>
      </c>
      <c r="T341" s="23">
        <f>INDEX(District!AC:AC,MATCH($A341&amp;$A$272,District!$J:$J,0))</f>
        <v>3.7037037037037E-2</v>
      </c>
      <c r="U341" s="23">
        <f>INDEX(District!AD:AD,MATCH($A341&amp;$A$272,District!$J:$J,0))</f>
        <v>1.88679245283019E-2</v>
      </c>
      <c r="V341" s="23">
        <f>INDEX(District!AE:AE,MATCH($A341&amp;$A$272,District!$J:$J,0))</f>
        <v>4.5248868778280504E-3</v>
      </c>
      <c r="W341" s="23">
        <f>INDEX(District!AF:AF,MATCH($A341&amp;$A$272,District!$J:$J,0))</f>
        <v>1.2422360248447201E-2</v>
      </c>
      <c r="X341" s="23">
        <f>INDEX(District!AG:AG,MATCH($A341&amp;$A$272,District!$J:$J,0))</f>
        <v>6.9930069930069904E-3</v>
      </c>
      <c r="Y341" s="23">
        <f>INDEX(District!AH:AH,MATCH($A341&amp;$A$272,District!$J:$J,0))</f>
        <v>0</v>
      </c>
    </row>
    <row r="342" spans="1:25" x14ac:dyDescent="0.3">
      <c r="A342" s="22" t="s">
        <v>446</v>
      </c>
      <c r="B342" s="23">
        <f>INDEX(District!K:K,MATCH($A342&amp;$A$272,District!$J:$J,0))</f>
        <v>0</v>
      </c>
      <c r="C342" s="23">
        <f>INDEX(District!L:L,MATCH($A342&amp;$A$272,District!$J:$J,0))</f>
        <v>0</v>
      </c>
      <c r="D342" s="23">
        <f>INDEX(District!M:M,MATCH($A342&amp;$A$272,District!$J:$J,0))</f>
        <v>0</v>
      </c>
      <c r="E342" s="23">
        <f>INDEX(District!N:N,MATCH($A342&amp;$A$272,District!$J:$J,0))</f>
        <v>0</v>
      </c>
      <c r="F342" s="23">
        <f>INDEX(District!O:O,MATCH($A342&amp;$A$272,District!$J:$J,0))</f>
        <v>0</v>
      </c>
      <c r="G342" s="23">
        <f>INDEX(District!P:P,MATCH($A342&amp;$A$272,District!$J:$J,0))</f>
        <v>0</v>
      </c>
      <c r="H342" s="23">
        <f>INDEX(District!Q:Q,MATCH($A342&amp;$A$272,District!$J:$J,0))</f>
        <v>0</v>
      </c>
      <c r="I342" s="23">
        <f>INDEX(District!R:R,MATCH($A342&amp;$A$272,District!$J:$J,0))</f>
        <v>0</v>
      </c>
      <c r="J342" s="23">
        <f>INDEX(District!S:S,MATCH($A342&amp;$A$272,District!$J:$J,0))</f>
        <v>0</v>
      </c>
      <c r="K342" s="23">
        <f>INDEX(District!T:T,MATCH($A342&amp;$A$272,District!$J:$J,0))</f>
        <v>0</v>
      </c>
      <c r="L342" s="23">
        <f>INDEX(District!U:U,MATCH($A342&amp;$A$272,District!$J:$J,0))</f>
        <v>0</v>
      </c>
      <c r="M342" s="23">
        <f>INDEX(District!V:V,MATCH($A342&amp;$A$272,District!$J:$J,0))</f>
        <v>0</v>
      </c>
      <c r="N342" s="23">
        <f>INDEX(District!W:W,MATCH($A342&amp;$A$272,District!$J:$J,0))</f>
        <v>0</v>
      </c>
      <c r="O342" s="23">
        <f>INDEX(District!X:X,MATCH($A342&amp;$A$272,District!$J:$J,0))</f>
        <v>0</v>
      </c>
      <c r="P342" s="23">
        <f>INDEX(District!Y:Y,MATCH($A342&amp;$A$272,District!$J:$J,0))</f>
        <v>0</v>
      </c>
      <c r="Q342" s="23">
        <f>INDEX(District!Z:Z,MATCH($A342&amp;$A$272,District!$J:$J,0))</f>
        <v>0</v>
      </c>
      <c r="R342" s="23">
        <f>INDEX(District!AA:AA,MATCH($A342&amp;$A$272,District!$J:$J,0))</f>
        <v>0</v>
      </c>
      <c r="S342" s="23">
        <f>INDEX(District!AB:AB,MATCH($A342&amp;$A$272,District!$J:$J,0))</f>
        <v>-2.2204460492503101E-16</v>
      </c>
      <c r="T342" s="23">
        <f>INDEX(District!AC:AC,MATCH($A342&amp;$A$272,District!$J:$J,0))</f>
        <v>0</v>
      </c>
      <c r="U342" s="23">
        <f>INDEX(District!AD:AD,MATCH($A342&amp;$A$272,District!$J:$J,0))</f>
        <v>0</v>
      </c>
      <c r="V342" s="23">
        <f>INDEX(District!AE:AE,MATCH($A342&amp;$A$272,District!$J:$J,0))</f>
        <v>1.11022302462516E-16</v>
      </c>
      <c r="W342" s="23">
        <f>INDEX(District!AF:AF,MATCH($A342&amp;$A$272,District!$J:$J,0))</f>
        <v>0</v>
      </c>
      <c r="X342" s="23">
        <f>INDEX(District!AG:AG,MATCH($A342&amp;$A$272,District!$J:$J,0))</f>
        <v>0</v>
      </c>
      <c r="Y342" s="23">
        <f>INDEX(District!AH:AH,MATCH($A342&amp;$A$272,District!$J:$J,0))</f>
        <v>0</v>
      </c>
    </row>
    <row r="343" spans="1:25" x14ac:dyDescent="0.3">
      <c r="A343" s="73" t="s">
        <v>447</v>
      </c>
      <c r="B343" s="23">
        <f>INDEX(District!K:K,MATCH($A343&amp;$A$272,District!$J:$J,0))</f>
        <v>6.5789473684210495E-2</v>
      </c>
      <c r="C343" s="23">
        <f>INDEX(District!L:L,MATCH($A343&amp;$A$272,District!$J:$J,0))</f>
        <v>6.7415730337078594E-2</v>
      </c>
      <c r="D343" s="23">
        <f>INDEX(District!M:M,MATCH($A343&amp;$A$272,District!$J:$J,0))</f>
        <v>0.13768115942028999</v>
      </c>
      <c r="E343" s="23">
        <f>INDEX(District!N:N,MATCH($A343&amp;$A$272,District!$J:$J,0))</f>
        <v>4.2857142857142899E-2</v>
      </c>
      <c r="F343" s="23">
        <f>INDEX(District!O:O,MATCH($A343&amp;$A$272,District!$J:$J,0))</f>
        <v>6.25E-2</v>
      </c>
      <c r="G343" s="23">
        <f>INDEX(District!P:P,MATCH($A343&amp;$A$272,District!$J:$J,0))</f>
        <v>8.7499999999999994E-2</v>
      </c>
      <c r="H343" s="23">
        <f>INDEX(District!Q:Q,MATCH($A343&amp;$A$272,District!$J:$J,0))</f>
        <v>4.6357615894039701E-2</v>
      </c>
      <c r="I343" s="23">
        <f>INDEX(District!R:R,MATCH($A343&amp;$A$272,District!$J:$J,0))</f>
        <v>0.100671140939597</v>
      </c>
      <c r="J343" s="23">
        <f>INDEX(District!S:S,MATCH($A343&amp;$A$272,District!$J:$J,0))</f>
        <v>9.0090090090090107E-3</v>
      </c>
      <c r="K343" s="23">
        <f>INDEX(District!T:T,MATCH($A343&amp;$A$272,District!$J:$J,0))</f>
        <v>5.0955414012738898E-2</v>
      </c>
      <c r="L343" s="23">
        <f>INDEX(District!U:U,MATCH($A343&amp;$A$272,District!$J:$J,0))</f>
        <v>0.18954248366013099</v>
      </c>
      <c r="M343" s="23">
        <f>INDEX(District!V:V,MATCH($A343&amp;$A$272,District!$J:$J,0))</f>
        <v>6.7357512953367907E-2</v>
      </c>
      <c r="N343" s="23">
        <f>INDEX(District!W:W,MATCH($A343&amp;$A$272,District!$J:$J,0))</f>
        <v>4.8387096774193603E-2</v>
      </c>
      <c r="O343" s="23">
        <f>INDEX(District!X:X,MATCH($A343&amp;$A$272,District!$J:$J,0))</f>
        <v>7.9268292682926803E-2</v>
      </c>
      <c r="P343" s="23">
        <f>INDEX(District!Y:Y,MATCH($A343&amp;$A$272,District!$J:$J,0))</f>
        <v>8.8607594936708903E-2</v>
      </c>
      <c r="Q343" s="23">
        <f>INDEX(District!Z:Z,MATCH($A343&amp;$A$272,District!$J:$J,0))</f>
        <v>0.15853658536585399</v>
      </c>
      <c r="R343" s="23">
        <f>INDEX(District!AA:AA,MATCH($A343&amp;$A$272,District!$J:$J,0))</f>
        <v>1.94174757281553E-2</v>
      </c>
      <c r="S343" s="23">
        <f>INDEX(District!AB:AB,MATCH($A343&amp;$A$272,District!$J:$J,0))</f>
        <v>3.3112582781456998E-2</v>
      </c>
      <c r="T343" s="23">
        <f>INDEX(District!AC:AC,MATCH($A343&amp;$A$272,District!$J:$J,0))</f>
        <v>4.52674897119342E-2</v>
      </c>
      <c r="U343" s="23">
        <f>INDEX(District!AD:AD,MATCH($A343&amp;$A$272,District!$J:$J,0))</f>
        <v>3.77358490566038E-2</v>
      </c>
      <c r="V343" s="23">
        <f>INDEX(District!AE:AE,MATCH($A343&amp;$A$272,District!$J:$J,0))</f>
        <v>3.1674208144796399E-2</v>
      </c>
      <c r="W343" s="23">
        <f>INDEX(District!AF:AF,MATCH($A343&amp;$A$272,District!$J:$J,0))</f>
        <v>4.9689440993788803E-2</v>
      </c>
      <c r="X343" s="23">
        <f>INDEX(District!AG:AG,MATCH($A343&amp;$A$272,District!$J:$J,0))</f>
        <v>4.1958041958042001E-2</v>
      </c>
      <c r="Y343" s="23">
        <f>INDEX(District!AH:AH,MATCH($A343&amp;$A$272,District!$J:$J,0))</f>
        <v>7.3298429319371694E-2</v>
      </c>
    </row>
    <row r="344" spans="1:25" x14ac:dyDescent="0.3">
      <c r="A344" s="67" t="s">
        <v>448</v>
      </c>
      <c r="B344" s="23">
        <f>INDEX(District!K:K,MATCH($A344&amp;$A$272,District!$J:$J,0))</f>
        <v>0</v>
      </c>
      <c r="C344" s="23">
        <f>INDEX(District!L:L,MATCH($A344&amp;$A$272,District!$J:$J,0))</f>
        <v>1.1235955056179799E-2</v>
      </c>
      <c r="D344" s="23">
        <f>INDEX(District!M:M,MATCH($A344&amp;$A$272,District!$J:$J,0))</f>
        <v>7.2463768115942004E-3</v>
      </c>
      <c r="E344" s="23">
        <f>INDEX(District!N:N,MATCH($A344&amp;$A$272,District!$J:$J,0))</f>
        <v>7.14285714285714E-3</v>
      </c>
      <c r="F344" s="23">
        <f>INDEX(District!O:O,MATCH($A344&amp;$A$272,District!$J:$J,0))</f>
        <v>0</v>
      </c>
      <c r="G344" s="23">
        <f>INDEX(District!P:P,MATCH($A344&amp;$A$272,District!$J:$J,0))</f>
        <v>3.1250000000000002E-3</v>
      </c>
      <c r="H344" s="23">
        <f>INDEX(District!Q:Q,MATCH($A344&amp;$A$272,District!$J:$J,0))</f>
        <v>0</v>
      </c>
      <c r="I344" s="23">
        <f>INDEX(District!R:R,MATCH($A344&amp;$A$272,District!$J:$J,0))</f>
        <v>0</v>
      </c>
      <c r="J344" s="23">
        <f>INDEX(District!S:S,MATCH($A344&amp;$A$272,District!$J:$J,0))</f>
        <v>0</v>
      </c>
      <c r="K344" s="23">
        <f>INDEX(District!T:T,MATCH($A344&amp;$A$272,District!$J:$J,0))</f>
        <v>1.27388535031847E-2</v>
      </c>
      <c r="L344" s="23">
        <f>INDEX(District!U:U,MATCH($A344&amp;$A$272,District!$J:$J,0))</f>
        <v>6.5359477124183E-3</v>
      </c>
      <c r="M344" s="23">
        <f>INDEX(District!V:V,MATCH($A344&amp;$A$272,District!$J:$J,0))</f>
        <v>5.1813471502590702E-3</v>
      </c>
      <c r="N344" s="23">
        <f>INDEX(District!W:W,MATCH($A344&amp;$A$272,District!$J:$J,0))</f>
        <v>1.0752688172042999E-2</v>
      </c>
      <c r="O344" s="23">
        <f>INDEX(District!X:X,MATCH($A344&amp;$A$272,District!$J:$J,0))</f>
        <v>1.8292682926829298E-2</v>
      </c>
      <c r="P344" s="23">
        <f>INDEX(District!Y:Y,MATCH($A344&amp;$A$272,District!$J:$J,0))</f>
        <v>6.3291139240506302E-3</v>
      </c>
      <c r="Q344" s="23">
        <f>INDEX(District!Z:Z,MATCH($A344&amp;$A$272,District!$J:$J,0))</f>
        <v>1.8292682926829298E-2</v>
      </c>
      <c r="R344" s="23">
        <f>INDEX(District!AA:AA,MATCH($A344&amp;$A$272,District!$J:$J,0))</f>
        <v>0</v>
      </c>
      <c r="S344" s="23">
        <f>INDEX(District!AB:AB,MATCH($A344&amp;$A$272,District!$J:$J,0))</f>
        <v>6.6225165562913899E-3</v>
      </c>
      <c r="T344" s="23">
        <f>INDEX(District!AC:AC,MATCH($A344&amp;$A$272,District!$J:$J,0))</f>
        <v>8.23045267489712E-3</v>
      </c>
      <c r="U344" s="23">
        <f>INDEX(District!AD:AD,MATCH($A344&amp;$A$272,District!$J:$J,0))</f>
        <v>6.2893081761006301E-3</v>
      </c>
      <c r="V344" s="23">
        <f>INDEX(District!AE:AE,MATCH($A344&amp;$A$272,District!$J:$J,0))</f>
        <v>9.0497737556561094E-3</v>
      </c>
      <c r="W344" s="23">
        <f>INDEX(District!AF:AF,MATCH($A344&amp;$A$272,District!$J:$J,0))</f>
        <v>0</v>
      </c>
      <c r="X344" s="23">
        <f>INDEX(District!AG:AG,MATCH($A344&amp;$A$272,District!$J:$J,0))</f>
        <v>0</v>
      </c>
      <c r="Y344" s="23">
        <f>INDEX(District!AH:AH,MATCH($A344&amp;$A$272,District!$J:$J,0))</f>
        <v>0</v>
      </c>
    </row>
    <row r="345" spans="1:25" x14ac:dyDescent="0.3">
      <c r="A345" s="67" t="s">
        <v>449</v>
      </c>
      <c r="B345" s="23">
        <f>INDEX(District!K:K,MATCH($A345&amp;$A$272,District!$J:$J,0))</f>
        <v>6.5789473684210497E-3</v>
      </c>
      <c r="C345" s="23">
        <f>INDEX(District!L:L,MATCH($A345&amp;$A$272,District!$J:$J,0))</f>
        <v>0</v>
      </c>
      <c r="D345" s="23">
        <f>INDEX(District!M:M,MATCH($A345&amp;$A$272,District!$J:$J,0))</f>
        <v>2.5362318840579701E-2</v>
      </c>
      <c r="E345" s="23">
        <f>INDEX(District!N:N,MATCH($A345&amp;$A$272,District!$J:$J,0))</f>
        <v>1.4285714285714299E-2</v>
      </c>
      <c r="F345" s="23">
        <f>INDEX(District!O:O,MATCH($A345&amp;$A$272,District!$J:$J,0))</f>
        <v>4.8076923076923097E-3</v>
      </c>
      <c r="G345" s="23">
        <f>INDEX(District!P:P,MATCH($A345&amp;$A$272,District!$J:$J,0))</f>
        <v>9.3749999999999997E-3</v>
      </c>
      <c r="H345" s="23">
        <f>INDEX(District!Q:Q,MATCH($A345&amp;$A$272,District!$J:$J,0))</f>
        <v>3.3112582781456998E-2</v>
      </c>
      <c r="I345" s="23">
        <f>INDEX(District!R:R,MATCH($A345&amp;$A$272,District!$J:$J,0))</f>
        <v>0</v>
      </c>
      <c r="J345" s="23">
        <f>INDEX(District!S:S,MATCH($A345&amp;$A$272,District!$J:$J,0))</f>
        <v>0</v>
      </c>
      <c r="K345" s="23">
        <f>INDEX(District!T:T,MATCH($A345&amp;$A$272,District!$J:$J,0))</f>
        <v>0</v>
      </c>
      <c r="L345" s="23">
        <f>INDEX(District!U:U,MATCH($A345&amp;$A$272,District!$J:$J,0))</f>
        <v>8.0645161290322596E-3</v>
      </c>
      <c r="M345" s="23">
        <f>INDEX(District!V:V,MATCH($A345&amp;$A$272,District!$J:$J,0))</f>
        <v>0</v>
      </c>
      <c r="N345" s="23">
        <f>INDEX(District!W:W,MATCH($A345&amp;$A$272,District!$J:$J,0))</f>
        <v>5.9139784946236597E-2</v>
      </c>
      <c r="O345" s="23">
        <f>INDEX(District!X:X,MATCH($A345&amp;$A$272,District!$J:$J,0))</f>
        <v>1.21951219512195E-2</v>
      </c>
      <c r="P345" s="23">
        <f>INDEX(District!Y:Y,MATCH($A345&amp;$A$272,District!$J:$J,0))</f>
        <v>6.9620253164557E-2</v>
      </c>
      <c r="Q345" s="23">
        <f>INDEX(District!Z:Z,MATCH($A345&amp;$A$272,District!$J:$J,0))</f>
        <v>6.0975609756097598E-3</v>
      </c>
      <c r="R345" s="23">
        <f>INDEX(District!AA:AA,MATCH($A345&amp;$A$272,District!$J:$J,0))</f>
        <v>6.7961165048543701E-2</v>
      </c>
      <c r="S345" s="23">
        <f>INDEX(District!AB:AB,MATCH($A345&amp;$A$272,District!$J:$J,0))</f>
        <v>6.6225165562913899E-3</v>
      </c>
      <c r="T345" s="23">
        <f>INDEX(District!AC:AC,MATCH($A345&amp;$A$272,District!$J:$J,0))</f>
        <v>4.52674897119342E-2</v>
      </c>
      <c r="U345" s="23">
        <f>INDEX(District!AD:AD,MATCH($A345&amp;$A$272,District!$J:$J,0))</f>
        <v>3.1446540880503103E-2</v>
      </c>
      <c r="V345" s="23">
        <f>INDEX(District!AE:AE,MATCH($A345&amp;$A$272,District!$J:$J,0))</f>
        <v>9.0497737556561094E-3</v>
      </c>
      <c r="W345" s="23">
        <f>INDEX(District!AF:AF,MATCH($A345&amp;$A$272,District!$J:$J,0))</f>
        <v>0</v>
      </c>
      <c r="X345" s="23">
        <f>INDEX(District!AG:AG,MATCH($A345&amp;$A$272,District!$J:$J,0))</f>
        <v>4.1958041958042001E-2</v>
      </c>
      <c r="Y345" s="23">
        <f>INDEX(District!AH:AH,MATCH($A345&amp;$A$272,District!$J:$J,0))</f>
        <v>5.2356020942408397E-3</v>
      </c>
    </row>
    <row r="346" spans="1:25" x14ac:dyDescent="0.3">
      <c r="A346" s="22" t="s">
        <v>450</v>
      </c>
      <c r="B346" s="23">
        <f>INDEX(District!K:K,MATCH($A346&amp;$A$272,District!$J:$J,0))</f>
        <v>0</v>
      </c>
      <c r="C346" s="23">
        <f>INDEX(District!L:L,MATCH($A346&amp;$A$272,District!$J:$J,0))</f>
        <v>1.1235955056179799E-2</v>
      </c>
      <c r="D346" s="23">
        <f>INDEX(District!M:M,MATCH($A346&amp;$A$272,District!$J:$J,0))</f>
        <v>0</v>
      </c>
      <c r="E346" s="23">
        <f>INDEX(District!N:N,MATCH($A346&amp;$A$272,District!$J:$J,0))</f>
        <v>7.14285714285714E-3</v>
      </c>
      <c r="F346" s="23">
        <f>INDEX(District!O:O,MATCH($A346&amp;$A$272,District!$J:$J,0))</f>
        <v>0</v>
      </c>
      <c r="G346" s="23">
        <f>INDEX(District!P:P,MATCH($A346&amp;$A$272,District!$J:$J,0))</f>
        <v>6.2500000000000003E-3</v>
      </c>
      <c r="H346" s="23">
        <f>INDEX(District!Q:Q,MATCH($A346&amp;$A$272,District!$J:$J,0))</f>
        <v>6.6225165562913899E-3</v>
      </c>
      <c r="I346" s="23">
        <f>INDEX(District!R:R,MATCH($A346&amp;$A$272,District!$J:$J,0))</f>
        <v>6.7114093959731499E-3</v>
      </c>
      <c r="J346" s="23">
        <f>INDEX(District!S:S,MATCH($A346&amp;$A$272,District!$J:$J,0))</f>
        <v>9.0090090090090107E-3</v>
      </c>
      <c r="K346" s="23">
        <f>INDEX(District!T:T,MATCH($A346&amp;$A$272,District!$J:$J,0))</f>
        <v>6.3694267515923596E-3</v>
      </c>
      <c r="L346" s="23">
        <f>INDEX(District!U:U,MATCH($A346&amp;$A$272,District!$J:$J,0))</f>
        <v>1.9607843137254902E-2</v>
      </c>
      <c r="M346" s="23">
        <f>INDEX(District!V:V,MATCH($A346&amp;$A$272,District!$J:$J,0))</f>
        <v>5.1813471502590702E-3</v>
      </c>
      <c r="N346" s="23">
        <f>INDEX(District!W:W,MATCH($A346&amp;$A$272,District!$J:$J,0))</f>
        <v>0</v>
      </c>
      <c r="O346" s="23">
        <f>INDEX(District!X:X,MATCH($A346&amp;$A$272,District!$J:$J,0))</f>
        <v>0</v>
      </c>
      <c r="P346" s="23">
        <f>INDEX(District!Y:Y,MATCH($A346&amp;$A$272,District!$J:$J,0))</f>
        <v>6.3291139240506302E-3</v>
      </c>
      <c r="Q346" s="23">
        <f>INDEX(District!Z:Z,MATCH($A346&amp;$A$272,District!$J:$J,0))</f>
        <v>0</v>
      </c>
      <c r="R346" s="23">
        <f>INDEX(District!AA:AA,MATCH($A346&amp;$A$272,District!$J:$J,0))</f>
        <v>0</v>
      </c>
      <c r="S346" s="23">
        <f>INDEX(District!AB:AB,MATCH($A346&amp;$A$272,District!$J:$J,0))</f>
        <v>-2.2204460492503101E-16</v>
      </c>
      <c r="T346" s="23">
        <f>INDEX(District!AC:AC,MATCH($A346&amp;$A$272,District!$J:$J,0))</f>
        <v>8.23045267489712E-3</v>
      </c>
      <c r="U346" s="23">
        <f>INDEX(District!AD:AD,MATCH($A346&amp;$A$272,District!$J:$J,0))</f>
        <v>1.25786163522013E-2</v>
      </c>
      <c r="V346" s="23">
        <f>INDEX(District!AE:AE,MATCH($A346&amp;$A$272,District!$J:$J,0))</f>
        <v>1.11022302462516E-16</v>
      </c>
      <c r="W346" s="23">
        <f>INDEX(District!AF:AF,MATCH($A346&amp;$A$272,District!$J:$J,0))</f>
        <v>0</v>
      </c>
      <c r="X346" s="23">
        <f>INDEX(District!AG:AG,MATCH($A346&amp;$A$272,District!$J:$J,0))</f>
        <v>0</v>
      </c>
      <c r="Y346" s="23">
        <f>INDEX(District!AH:AH,MATCH($A346&amp;$A$272,District!$J:$J,0))</f>
        <v>0</v>
      </c>
    </row>
    <row r="347" spans="1:25" x14ac:dyDescent="0.3">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row>
    <row r="348" spans="1:25" x14ac:dyDescent="0.3">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row>
    <row r="349" spans="1:25" x14ac:dyDescent="0.3">
      <c r="A349" s="69" t="s">
        <v>781</v>
      </c>
      <c r="F349" s="111"/>
      <c r="G349" s="111"/>
      <c r="H349" s="111"/>
      <c r="I349" s="111"/>
      <c r="J349" s="111"/>
      <c r="K349" s="111"/>
      <c r="L349" s="111"/>
      <c r="M349" s="111"/>
      <c r="N349" s="111"/>
      <c r="O349" s="111"/>
      <c r="P349" s="111"/>
      <c r="Q349" s="111"/>
      <c r="R349" s="111"/>
      <c r="S349" s="111"/>
      <c r="T349" s="111"/>
      <c r="U349" s="111"/>
      <c r="V349" s="111"/>
      <c r="W349" s="111"/>
      <c r="X349" s="111"/>
      <c r="Y349" s="111"/>
    </row>
    <row r="350" spans="1:25" x14ac:dyDescent="0.3">
      <c r="A350" s="71" t="s">
        <v>509</v>
      </c>
      <c r="F350" s="111"/>
      <c r="G350" s="111"/>
      <c r="H350" s="111"/>
      <c r="I350" s="111"/>
      <c r="J350" s="111"/>
      <c r="K350" s="111"/>
      <c r="L350" s="111"/>
      <c r="M350" s="111"/>
      <c r="N350" s="111"/>
      <c r="O350" s="111"/>
      <c r="P350" s="111"/>
      <c r="Q350" s="111"/>
      <c r="R350" s="111"/>
      <c r="S350" s="111"/>
      <c r="T350" s="111"/>
      <c r="U350" s="111"/>
      <c r="V350" s="111"/>
      <c r="W350" s="111"/>
      <c r="X350" s="111"/>
      <c r="Y350" s="111"/>
    </row>
    <row r="351" spans="1:25" x14ac:dyDescent="0.3">
      <c r="B351" s="98" t="s">
        <v>52</v>
      </c>
      <c r="C351" s="98" t="s">
        <v>55</v>
      </c>
      <c r="D351" s="98" t="s">
        <v>56</v>
      </c>
      <c r="E351" s="98" t="s">
        <v>51</v>
      </c>
      <c r="F351" s="98" t="s">
        <v>72</v>
      </c>
      <c r="G351" s="98" t="s">
        <v>53</v>
      </c>
      <c r="H351" s="98" t="s">
        <v>57</v>
      </c>
      <c r="I351" s="98" t="s">
        <v>73</v>
      </c>
      <c r="J351" s="98" t="s">
        <v>74</v>
      </c>
      <c r="K351" s="98" t="s">
        <v>75</v>
      </c>
      <c r="L351" s="98" t="s">
        <v>76</v>
      </c>
      <c r="M351" s="98" t="s">
        <v>77</v>
      </c>
      <c r="N351" s="98" t="s">
        <v>58</v>
      </c>
      <c r="O351" s="98" t="s">
        <v>78</v>
      </c>
      <c r="P351" s="98" t="s">
        <v>61</v>
      </c>
      <c r="Q351" s="98" t="s">
        <v>79</v>
      </c>
      <c r="R351" s="98" t="s">
        <v>80</v>
      </c>
      <c r="S351" s="98" t="s">
        <v>81</v>
      </c>
      <c r="T351" s="98" t="s">
        <v>82</v>
      </c>
      <c r="U351" s="98" t="s">
        <v>83</v>
      </c>
      <c r="V351" s="98" t="s">
        <v>59</v>
      </c>
      <c r="W351" s="98" t="s">
        <v>84</v>
      </c>
      <c r="X351" s="98" t="s">
        <v>54</v>
      </c>
      <c r="Y351" s="98" t="s">
        <v>60</v>
      </c>
    </row>
    <row r="352" spans="1:25" x14ac:dyDescent="0.3">
      <c r="A352" s="22" t="s">
        <v>794</v>
      </c>
      <c r="B352" s="23">
        <f>INDEX(District!K:K,MATCH($A352&amp;$A$350,District!$J:$J,0))</f>
        <v>0.87323943661971803</v>
      </c>
      <c r="C352" s="23">
        <f>INDEX(District!L:L,MATCH($A352&amp;$A$350,District!$J:$J,0))</f>
        <v>0.91566265060241003</v>
      </c>
      <c r="D352" s="23">
        <f>INDEX(District!M:M,MATCH($A352&amp;$A$350,District!$J:$J,0))</f>
        <v>0.92436974789916004</v>
      </c>
      <c r="E352" s="23">
        <f>INDEX(District!N:N,MATCH($A352&amp;$A$350,District!$J:$J,0))</f>
        <v>0.97014925373134298</v>
      </c>
      <c r="F352" s="23">
        <f>INDEX(District!O:O,MATCH($A352&amp;$A$350,District!$J:$J,0))</f>
        <v>0.96410256410256401</v>
      </c>
      <c r="G352" s="23">
        <f>INDEX(District!P:P,MATCH($A352&amp;$A$350,District!$J:$J,0))</f>
        <v>0.92465753424657504</v>
      </c>
      <c r="H352" s="23">
        <f>INDEX(District!Q:Q,MATCH($A352&amp;$A$350,District!$J:$J,0))</f>
        <v>0.95833333333333304</v>
      </c>
      <c r="I352" s="23">
        <f>INDEX(District!R:R,MATCH($A352&amp;$A$350,District!$J:$J,0))</f>
        <v>0.94029850746268695</v>
      </c>
      <c r="J352" s="23">
        <f>INDEX(District!S:S,MATCH($A352&amp;$A$350,District!$J:$J,0))</f>
        <v>0.96363636363636396</v>
      </c>
      <c r="K352" s="23">
        <f>INDEX(District!T:T,MATCH($A352&amp;$A$350,District!$J:$J,0))</f>
        <v>0.97986577181208101</v>
      </c>
      <c r="L352" s="23">
        <f>INDEX(District!U:U,MATCH($A352&amp;$A$350,District!$J:$J,0))</f>
        <v>0.88709677419354804</v>
      </c>
      <c r="M352" s="23">
        <f>INDEX(District!V:V,MATCH($A352&amp;$A$350,District!$J:$J,0))</f>
        <v>0.95</v>
      </c>
      <c r="N352" s="23">
        <f>INDEX(District!W:W,MATCH($A352&amp;$A$350,District!$J:$J,0))</f>
        <v>0.82485875706214695</v>
      </c>
      <c r="O352" s="23">
        <f>INDEX(District!X:X,MATCH($A352&amp;$A$350,District!$J:$J,0))</f>
        <v>0.96026490066225201</v>
      </c>
      <c r="P352" s="23">
        <f>INDEX(District!Y:Y,MATCH($A352&amp;$A$350,District!$J:$J,0))</f>
        <v>0.68055555555555602</v>
      </c>
      <c r="Q352" s="23">
        <f>INDEX(District!Z:Z,MATCH($A352&amp;$A$350,District!$J:$J,0))</f>
        <v>0.94202898550724601</v>
      </c>
      <c r="R352" s="23">
        <f>INDEX(District!AA:AA,MATCH($A352&amp;$A$350,District!$J:$J,0))</f>
        <v>0.90099009900990101</v>
      </c>
      <c r="S352" s="23">
        <f>INDEX(District!AB:AB,MATCH($A352&amp;$A$350,District!$J:$J,0))</f>
        <v>0.95205479452054798</v>
      </c>
      <c r="T352" s="23">
        <f>INDEX(District!AC:AC,MATCH($A352&amp;$A$350,District!$J:$J,0))</f>
        <v>0.93965517241379304</v>
      </c>
      <c r="U352" s="23">
        <f>INDEX(District!AD:AD,MATCH($A352&amp;$A$350,District!$J:$J,0))</f>
        <v>0.84313725490196101</v>
      </c>
      <c r="V352" s="23">
        <f>INDEX(District!AE:AE,MATCH($A352&amp;$A$350,District!$J:$J,0))</f>
        <v>0.934579439252336</v>
      </c>
      <c r="W352" s="23">
        <f>INDEX(District!AF:AF,MATCH($A352&amp;$A$350,District!$J:$J,0))</f>
        <v>0.92810457516339895</v>
      </c>
      <c r="X352" s="23">
        <f>INDEX(District!AG:AG,MATCH($A352&amp;$A$350,District!$J:$J,0))</f>
        <v>0.97080291970802901</v>
      </c>
      <c r="Y352" s="23">
        <f>INDEX(District!AH:AH,MATCH($A352&amp;$A$350,District!$J:$J,0))</f>
        <v>0.93785310734463301</v>
      </c>
    </row>
    <row r="353" spans="1:25" x14ac:dyDescent="0.3">
      <c r="A353" s="22" t="s">
        <v>797</v>
      </c>
      <c r="B353" s="23">
        <f>INDEX(District!K:K,MATCH($A353&amp;$A$350,District!$J:$J,0))</f>
        <v>0.352112676056338</v>
      </c>
      <c r="C353" s="23">
        <f>INDEX(District!L:L,MATCH($A353&amp;$A$350,District!$J:$J,0))</f>
        <v>0.22891566265060201</v>
      </c>
      <c r="D353" s="23">
        <f>INDEX(District!M:M,MATCH($A353&amp;$A$350,District!$J:$J,0))</f>
        <v>0.25630252100840301</v>
      </c>
      <c r="E353" s="23">
        <f>INDEX(District!N:N,MATCH($A353&amp;$A$350,District!$J:$J,0))</f>
        <v>4.47761194029851E-2</v>
      </c>
      <c r="F353" s="23">
        <f>INDEX(District!O:O,MATCH($A353&amp;$A$350,District!$J:$J,0))</f>
        <v>0.138461538461538</v>
      </c>
      <c r="G353" s="23">
        <f>INDEX(District!P:P,MATCH($A353&amp;$A$350,District!$J:$J,0))</f>
        <v>0.27054794520547898</v>
      </c>
      <c r="H353" s="23">
        <f>INDEX(District!Q:Q,MATCH($A353&amp;$A$350,District!$J:$J,0))</f>
        <v>0.14583333333333301</v>
      </c>
      <c r="I353" s="23">
        <f>INDEX(District!R:R,MATCH($A353&amp;$A$350,District!$J:$J,0))</f>
        <v>0.31343283582089598</v>
      </c>
      <c r="J353" s="23">
        <f>INDEX(District!S:S,MATCH($A353&amp;$A$350,District!$J:$J,0))</f>
        <v>0.1</v>
      </c>
      <c r="K353" s="23">
        <f>INDEX(District!T:T,MATCH($A353&amp;$A$350,District!$J:$J,0))</f>
        <v>0.40268456375838901</v>
      </c>
      <c r="L353" s="23">
        <f>INDEX(District!U:U,MATCH($A353&amp;$A$350,District!$J:$J,0))</f>
        <v>0.225806451612903</v>
      </c>
      <c r="M353" s="23">
        <f>INDEX(District!V:V,MATCH($A353&amp;$A$350,District!$J:$J,0))</f>
        <v>0.5</v>
      </c>
      <c r="N353" s="23">
        <f>INDEX(District!W:W,MATCH($A353&amp;$A$350,District!$J:$J,0))</f>
        <v>0.28248587570621497</v>
      </c>
      <c r="O353" s="23">
        <f>INDEX(District!X:X,MATCH($A353&amp;$A$350,District!$J:$J,0))</f>
        <v>0.25165562913907302</v>
      </c>
      <c r="P353" s="23">
        <f>INDEX(District!Y:Y,MATCH($A353&amp;$A$350,District!$J:$J,0))</f>
        <v>8.3333333333333301E-2</v>
      </c>
      <c r="Q353" s="23">
        <f>INDEX(District!Z:Z,MATCH($A353&amp;$A$350,District!$J:$J,0))</f>
        <v>0.23913043478260901</v>
      </c>
      <c r="R353" s="23">
        <f>INDEX(District!AA:AA,MATCH($A353&amp;$A$350,District!$J:$J,0))</f>
        <v>0.21782178217821799</v>
      </c>
      <c r="S353" s="23">
        <f>INDEX(District!AB:AB,MATCH($A353&amp;$A$350,District!$J:$J,0))</f>
        <v>0.13698630136986301</v>
      </c>
      <c r="T353" s="23">
        <f>INDEX(District!AC:AC,MATCH($A353&amp;$A$350,District!$J:$J,0))</f>
        <v>0.13793103448275901</v>
      </c>
      <c r="U353" s="23">
        <f>INDEX(District!AD:AD,MATCH($A353&amp;$A$350,District!$J:$J,0))</f>
        <v>0.18954248366013099</v>
      </c>
      <c r="V353" s="23">
        <f>INDEX(District!AE:AE,MATCH($A353&amp;$A$350,District!$J:$J,0))</f>
        <v>0.27102803738317799</v>
      </c>
      <c r="W353" s="23">
        <f>INDEX(District!AF:AF,MATCH($A353&amp;$A$350,District!$J:$J,0))</f>
        <v>0.11111111111111099</v>
      </c>
      <c r="X353" s="23">
        <f>INDEX(District!AG:AG,MATCH($A353&amp;$A$350,District!$J:$J,0))</f>
        <v>9.4890510948905105E-2</v>
      </c>
      <c r="Y353" s="23">
        <f>INDEX(District!AH:AH,MATCH($A353&amp;$A$350,District!$J:$J,0))</f>
        <v>0.23728813559322001</v>
      </c>
    </row>
    <row r="354" spans="1:25" x14ac:dyDescent="0.3">
      <c r="A354" s="22" t="s">
        <v>799</v>
      </c>
      <c r="B354" s="23">
        <f>INDEX(District!K:K,MATCH($A354&amp;$A$350,District!$J:$J,0))</f>
        <v>0</v>
      </c>
      <c r="C354" s="23">
        <f>INDEX(District!L:L,MATCH($A354&amp;$A$350,District!$J:$J,0))</f>
        <v>0</v>
      </c>
      <c r="D354" s="23">
        <f>INDEX(District!M:M,MATCH($A354&amp;$A$350,District!$J:$J,0))</f>
        <v>4.20168067226891E-3</v>
      </c>
      <c r="E354" s="23">
        <f>INDEX(District!N:N,MATCH($A354&amp;$A$350,District!$J:$J,0))</f>
        <v>0</v>
      </c>
      <c r="F354" s="23">
        <f>INDEX(District!O:O,MATCH($A354&amp;$A$350,District!$J:$J,0))</f>
        <v>0</v>
      </c>
      <c r="G354" s="23">
        <f>INDEX(District!P:P,MATCH($A354&amp;$A$350,District!$J:$J,0))</f>
        <v>0</v>
      </c>
      <c r="H354" s="23">
        <f>INDEX(District!Q:Q,MATCH($A354&amp;$A$350,District!$J:$J,0))</f>
        <v>0</v>
      </c>
      <c r="I354" s="23">
        <f>INDEX(District!R:R,MATCH($A354&amp;$A$350,District!$J:$J,0))</f>
        <v>7.4626865671641798E-3</v>
      </c>
      <c r="J354" s="23">
        <f>INDEX(District!S:S,MATCH($A354&amp;$A$350,District!$J:$J,0))</f>
        <v>0</v>
      </c>
      <c r="K354" s="23">
        <f>INDEX(District!T:T,MATCH($A354&amp;$A$350,District!$J:$J,0))</f>
        <v>0</v>
      </c>
      <c r="L354" s="23">
        <f>INDEX(District!U:U,MATCH($A354&amp;$A$350,District!$J:$J,0))</f>
        <v>0</v>
      </c>
      <c r="M354" s="23">
        <f>INDEX(District!V:V,MATCH($A354&amp;$A$350,District!$J:$J,0))</f>
        <v>0</v>
      </c>
      <c r="N354" s="23">
        <f>INDEX(District!W:W,MATCH($A354&amp;$A$350,District!$J:$J,0))</f>
        <v>0</v>
      </c>
      <c r="O354" s="23">
        <f>INDEX(District!X:X,MATCH($A354&amp;$A$350,District!$J:$J,0))</f>
        <v>0</v>
      </c>
      <c r="P354" s="23">
        <f>INDEX(District!Y:Y,MATCH($A354&amp;$A$350,District!$J:$J,0))</f>
        <v>0</v>
      </c>
      <c r="Q354" s="23">
        <f>INDEX(District!Z:Z,MATCH($A354&amp;$A$350,District!$J:$J,0))</f>
        <v>0</v>
      </c>
      <c r="R354" s="23">
        <f>INDEX(District!AA:AA,MATCH($A354&amp;$A$350,District!$J:$J,0))</f>
        <v>0</v>
      </c>
      <c r="S354" s="23">
        <f>INDEX(District!AB:AB,MATCH($A354&amp;$A$350,District!$J:$J,0))</f>
        <v>0</v>
      </c>
      <c r="T354" s="23">
        <f>INDEX(District!AC:AC,MATCH($A354&amp;$A$350,District!$J:$J,0))</f>
        <v>0</v>
      </c>
      <c r="U354" s="23">
        <f>INDEX(District!AD:AD,MATCH($A354&amp;$A$350,District!$J:$J,0))</f>
        <v>0</v>
      </c>
      <c r="V354" s="23">
        <f>INDEX(District!AE:AE,MATCH($A354&amp;$A$350,District!$J:$J,0))</f>
        <v>1.11022302462516E-16</v>
      </c>
      <c r="W354" s="23">
        <f>INDEX(District!AF:AF,MATCH($A354&amp;$A$350,District!$J:$J,0))</f>
        <v>1.11022302462516E-16</v>
      </c>
      <c r="X354" s="23">
        <f>INDEX(District!AG:AG,MATCH($A354&amp;$A$350,District!$J:$J,0))</f>
        <v>0</v>
      </c>
      <c r="Y354" s="23">
        <f>INDEX(District!AH:AH,MATCH($A354&amp;$A$350,District!$J:$J,0))</f>
        <v>5.6497175141242903E-3</v>
      </c>
    </row>
    <row r="355" spans="1:25" x14ac:dyDescent="0.3">
      <c r="A355" s="22" t="s">
        <v>785</v>
      </c>
      <c r="B355" s="23">
        <f>INDEX(District!K:K,MATCH($A355&amp;$A$350,District!$J:$J,0))</f>
        <v>1.4084507042253501E-2</v>
      </c>
      <c r="C355" s="23">
        <f>INDEX(District!L:L,MATCH($A355&amp;$A$350,District!$J:$J,0))</f>
        <v>6.0240963855421699E-3</v>
      </c>
      <c r="D355" s="23">
        <f>INDEX(District!M:M,MATCH($A355&amp;$A$350,District!$J:$J,0))</f>
        <v>2.1008403361344501E-2</v>
      </c>
      <c r="E355" s="23">
        <f>INDEX(District!N:N,MATCH($A355&amp;$A$350,District!$J:$J,0))</f>
        <v>0</v>
      </c>
      <c r="F355" s="23">
        <f>INDEX(District!O:O,MATCH($A355&amp;$A$350,District!$J:$J,0))</f>
        <v>0</v>
      </c>
      <c r="G355" s="23">
        <f>INDEX(District!P:P,MATCH($A355&amp;$A$350,District!$J:$J,0))</f>
        <v>2.0547945205479499E-2</v>
      </c>
      <c r="H355" s="23">
        <f>INDEX(District!Q:Q,MATCH($A355&amp;$A$350,District!$J:$J,0))</f>
        <v>0</v>
      </c>
      <c r="I355" s="23">
        <f>INDEX(District!R:R,MATCH($A355&amp;$A$350,District!$J:$J,0))</f>
        <v>2.9850746268656699E-2</v>
      </c>
      <c r="J355" s="23">
        <f>INDEX(District!S:S,MATCH($A355&amp;$A$350,District!$J:$J,0))</f>
        <v>1.8181818181818198E-2</v>
      </c>
      <c r="K355" s="23">
        <f>INDEX(District!T:T,MATCH($A355&amp;$A$350,District!$J:$J,0))</f>
        <v>6.7114093959731603E-3</v>
      </c>
      <c r="L355" s="23">
        <f>INDEX(District!U:U,MATCH($A355&amp;$A$350,District!$J:$J,0))</f>
        <v>0</v>
      </c>
      <c r="M355" s="23">
        <f>INDEX(District!V:V,MATCH($A355&amp;$A$350,District!$J:$J,0))</f>
        <v>5.5555555555555601E-3</v>
      </c>
      <c r="N355" s="23">
        <f>INDEX(District!W:W,MATCH($A355&amp;$A$350,District!$J:$J,0))</f>
        <v>2.2598870056497199E-2</v>
      </c>
      <c r="O355" s="23">
        <f>INDEX(District!X:X,MATCH($A355&amp;$A$350,District!$J:$J,0))</f>
        <v>2.6490066225165601E-2</v>
      </c>
      <c r="P355" s="23">
        <f>INDEX(District!Y:Y,MATCH($A355&amp;$A$350,District!$J:$J,0))</f>
        <v>2.0833333333333301E-2</v>
      </c>
      <c r="Q355" s="23">
        <f>INDEX(District!Z:Z,MATCH($A355&amp;$A$350,District!$J:$J,0))</f>
        <v>5.7971014492753603E-2</v>
      </c>
      <c r="R355" s="23">
        <f>INDEX(District!AA:AA,MATCH($A355&amp;$A$350,District!$J:$J,0))</f>
        <v>1.9801980198019799E-2</v>
      </c>
      <c r="S355" s="23">
        <f>INDEX(District!AB:AB,MATCH($A355&amp;$A$350,District!$J:$J,0))</f>
        <v>2.0547945205479499E-2</v>
      </c>
      <c r="T355" s="23">
        <f>INDEX(District!AC:AC,MATCH($A355&amp;$A$350,District!$J:$J,0))</f>
        <v>0</v>
      </c>
      <c r="U355" s="23">
        <f>INDEX(District!AD:AD,MATCH($A355&amp;$A$350,District!$J:$J,0))</f>
        <v>6.5359477124183E-3</v>
      </c>
      <c r="V355" s="23">
        <f>INDEX(District!AE:AE,MATCH($A355&amp;$A$350,District!$J:$J,0))</f>
        <v>2.80373831775701E-2</v>
      </c>
      <c r="W355" s="23">
        <f>INDEX(District!AF:AF,MATCH($A355&amp;$A$350,District!$J:$J,0))</f>
        <v>1.9607843137254902E-2</v>
      </c>
      <c r="X355" s="23">
        <f>INDEX(District!AG:AG,MATCH($A355&amp;$A$350,District!$J:$J,0))</f>
        <v>3.6496350364963501E-2</v>
      </c>
      <c r="Y355" s="23">
        <f>INDEX(District!AH:AH,MATCH($A355&amp;$A$350,District!$J:$J,0))</f>
        <v>5.6497175141242903E-2</v>
      </c>
    </row>
    <row r="356" spans="1:25" x14ac:dyDescent="0.3">
      <c r="A356" s="22" t="s">
        <v>800</v>
      </c>
      <c r="B356" s="23">
        <f>INDEX(District!K:K,MATCH($A356&amp;$A$350,District!$J:$J,0))</f>
        <v>0.29577464788732399</v>
      </c>
      <c r="C356" s="23">
        <f>INDEX(District!L:L,MATCH($A356&amp;$A$350,District!$J:$J,0))</f>
        <v>0.27108433734939802</v>
      </c>
      <c r="D356" s="23">
        <f>INDEX(District!M:M,MATCH($A356&amp;$A$350,District!$J:$J,0))</f>
        <v>0.15546218487395</v>
      </c>
      <c r="E356" s="23">
        <f>INDEX(District!N:N,MATCH($A356&amp;$A$350,District!$J:$J,0))</f>
        <v>0.164179104477612</v>
      </c>
      <c r="F356" s="23">
        <f>INDEX(District!O:O,MATCH($A356&amp;$A$350,District!$J:$J,0))</f>
        <v>3.5897435897435902E-2</v>
      </c>
      <c r="G356" s="23">
        <f>INDEX(District!P:P,MATCH($A356&amp;$A$350,District!$J:$J,0))</f>
        <v>0.29109589041095901</v>
      </c>
      <c r="H356" s="23">
        <f>INDEX(District!Q:Q,MATCH($A356&amp;$A$350,District!$J:$J,0))</f>
        <v>0.11111111111111099</v>
      </c>
      <c r="I356" s="23">
        <f>INDEX(District!R:R,MATCH($A356&amp;$A$350,District!$J:$J,0))</f>
        <v>8.2089552238805999E-2</v>
      </c>
      <c r="J356" s="23">
        <f>INDEX(District!S:S,MATCH($A356&amp;$A$350,District!$J:$J,0))</f>
        <v>0.20909090909090899</v>
      </c>
      <c r="K356" s="23">
        <f>INDEX(District!T:T,MATCH($A356&amp;$A$350,District!$J:$J,0))</f>
        <v>0.14093959731543601</v>
      </c>
      <c r="L356" s="23">
        <f>INDEX(District!U:U,MATCH($A356&amp;$A$350,District!$J:$J,0))</f>
        <v>0.112903225806452</v>
      </c>
      <c r="M356" s="23">
        <f>INDEX(District!V:V,MATCH($A356&amp;$A$350,District!$J:$J,0))</f>
        <v>0.42777777777777798</v>
      </c>
      <c r="N356" s="23">
        <f>INDEX(District!W:W,MATCH($A356&amp;$A$350,District!$J:$J,0))</f>
        <v>0.548022598870056</v>
      </c>
      <c r="O356" s="23">
        <f>INDEX(District!X:X,MATCH($A356&amp;$A$350,District!$J:$J,0))</f>
        <v>0.29801324503311299</v>
      </c>
      <c r="P356" s="23">
        <f>INDEX(District!Y:Y,MATCH($A356&amp;$A$350,District!$J:$J,0))</f>
        <v>0.23611111111111099</v>
      </c>
      <c r="Q356" s="23">
        <f>INDEX(District!Z:Z,MATCH($A356&amp;$A$350,District!$J:$J,0))</f>
        <v>0.34782608695652201</v>
      </c>
      <c r="R356" s="23">
        <f>INDEX(District!AA:AA,MATCH($A356&amp;$A$350,District!$J:$J,0))</f>
        <v>0.27722772277227697</v>
      </c>
      <c r="S356" s="23">
        <f>INDEX(District!AB:AB,MATCH($A356&amp;$A$350,District!$J:$J,0))</f>
        <v>0.20547945205479501</v>
      </c>
      <c r="T356" s="23">
        <f>INDEX(District!AC:AC,MATCH($A356&amp;$A$350,District!$J:$J,0))</f>
        <v>0.306034482758621</v>
      </c>
      <c r="U356" s="23">
        <f>INDEX(District!AD:AD,MATCH($A356&amp;$A$350,District!$J:$J,0))</f>
        <v>0.29411764705882398</v>
      </c>
      <c r="V356" s="23">
        <f>INDEX(District!AE:AE,MATCH($A356&amp;$A$350,District!$J:$J,0))</f>
        <v>0.29439252336448601</v>
      </c>
      <c r="W356" s="23">
        <f>INDEX(District!AF:AF,MATCH($A356&amp;$A$350,District!$J:$J,0))</f>
        <v>0.22222222222222199</v>
      </c>
      <c r="X356" s="23">
        <f>INDEX(District!AG:AG,MATCH($A356&amp;$A$350,District!$J:$J,0))</f>
        <v>0.124087591240876</v>
      </c>
      <c r="Y356" s="23">
        <f>INDEX(District!AH:AH,MATCH($A356&amp;$A$350,District!$J:$J,0))</f>
        <v>0.19774011299434999</v>
      </c>
    </row>
    <row r="357" spans="1:25" x14ac:dyDescent="0.3">
      <c r="A357" s="22" t="s">
        <v>793</v>
      </c>
      <c r="B357" s="23">
        <f>INDEX(District!K:K,MATCH($A357&amp;$A$350,District!$J:$J,0))</f>
        <v>0</v>
      </c>
      <c r="C357" s="23">
        <f>INDEX(District!L:L,MATCH($A357&amp;$A$350,District!$J:$J,0))</f>
        <v>0</v>
      </c>
      <c r="D357" s="23">
        <f>INDEX(District!M:M,MATCH($A357&amp;$A$350,District!$J:$J,0))</f>
        <v>1.26050420168067E-2</v>
      </c>
      <c r="E357" s="23">
        <f>INDEX(District!N:N,MATCH($A357&amp;$A$350,District!$J:$J,0))</f>
        <v>0</v>
      </c>
      <c r="F357" s="23">
        <f>INDEX(District!O:O,MATCH($A357&amp;$A$350,District!$J:$J,0))</f>
        <v>0</v>
      </c>
      <c r="G357" s="23">
        <f>INDEX(District!P:P,MATCH($A357&amp;$A$350,District!$J:$J,0))</f>
        <v>6.8493150684931503E-3</v>
      </c>
      <c r="H357" s="23">
        <f>INDEX(District!Q:Q,MATCH($A357&amp;$A$350,District!$J:$J,0))</f>
        <v>0</v>
      </c>
      <c r="I357" s="23">
        <f>INDEX(District!R:R,MATCH($A357&amp;$A$350,District!$J:$J,0))</f>
        <v>7.4626865671641798E-3</v>
      </c>
      <c r="J357" s="23">
        <f>INDEX(District!S:S,MATCH($A357&amp;$A$350,District!$J:$J,0))</f>
        <v>0</v>
      </c>
      <c r="K357" s="23">
        <f>INDEX(District!T:T,MATCH($A357&amp;$A$350,District!$J:$J,0))</f>
        <v>0</v>
      </c>
      <c r="L357" s="23">
        <f>INDEX(District!U:U,MATCH($A357&amp;$A$350,District!$J:$J,0))</f>
        <v>0</v>
      </c>
      <c r="M357" s="23">
        <f>INDEX(District!V:V,MATCH($A357&amp;$A$350,District!$J:$J,0))</f>
        <v>1.6666666666666701E-2</v>
      </c>
      <c r="N357" s="23">
        <f>INDEX(District!W:W,MATCH($A357&amp;$A$350,District!$J:$J,0))</f>
        <v>5.6497175141242903E-3</v>
      </c>
      <c r="O357" s="23">
        <f>INDEX(District!X:X,MATCH($A357&amp;$A$350,District!$J:$J,0))</f>
        <v>6.6225165562913899E-3</v>
      </c>
      <c r="P357" s="23">
        <f>INDEX(District!Y:Y,MATCH($A357&amp;$A$350,District!$J:$J,0))</f>
        <v>0</v>
      </c>
      <c r="Q357" s="23">
        <f>INDEX(District!Z:Z,MATCH($A357&amp;$A$350,District!$J:$J,0))</f>
        <v>2.1739130434782601E-2</v>
      </c>
      <c r="R357" s="23">
        <f>INDEX(District!AA:AA,MATCH($A357&amp;$A$350,District!$J:$J,0))</f>
        <v>0</v>
      </c>
      <c r="S357" s="23">
        <f>INDEX(District!AB:AB,MATCH($A357&amp;$A$350,District!$J:$J,0))</f>
        <v>0</v>
      </c>
      <c r="T357" s="23">
        <f>INDEX(District!AC:AC,MATCH($A357&amp;$A$350,District!$J:$J,0))</f>
        <v>0</v>
      </c>
      <c r="U357" s="23">
        <f>INDEX(District!AD:AD,MATCH($A357&amp;$A$350,District!$J:$J,0))</f>
        <v>0</v>
      </c>
      <c r="V357" s="23">
        <f>INDEX(District!AE:AE,MATCH($A357&amp;$A$350,District!$J:$J,0))</f>
        <v>1.11022302462516E-16</v>
      </c>
      <c r="W357" s="23">
        <f>INDEX(District!AF:AF,MATCH($A357&amp;$A$350,District!$J:$J,0))</f>
        <v>1.11022302462516E-16</v>
      </c>
      <c r="X357" s="23">
        <f>INDEX(District!AG:AG,MATCH($A357&amp;$A$350,District!$J:$J,0))</f>
        <v>0</v>
      </c>
      <c r="Y357" s="23">
        <f>INDEX(District!AH:AH,MATCH($A357&amp;$A$350,District!$J:$J,0))</f>
        <v>5.6497175141242903E-3</v>
      </c>
    </row>
    <row r="358" spans="1:25" x14ac:dyDescent="0.3">
      <c r="A358" s="22" t="s">
        <v>798</v>
      </c>
      <c r="B358" s="23">
        <f>INDEX(District!K:K,MATCH($A358&amp;$A$350,District!$J:$J,0))</f>
        <v>2.1126760563380299E-2</v>
      </c>
      <c r="C358" s="23">
        <f>INDEX(District!L:L,MATCH($A358&amp;$A$350,District!$J:$J,0))</f>
        <v>0</v>
      </c>
      <c r="D358" s="23">
        <f>INDEX(District!M:M,MATCH($A358&amp;$A$350,District!$J:$J,0))</f>
        <v>8.4033613445378096E-3</v>
      </c>
      <c r="E358" s="23">
        <f>INDEX(District!N:N,MATCH($A358&amp;$A$350,District!$J:$J,0))</f>
        <v>0</v>
      </c>
      <c r="F358" s="23">
        <f>INDEX(District!O:O,MATCH($A358&amp;$A$350,District!$J:$J,0))</f>
        <v>0</v>
      </c>
      <c r="G358" s="23">
        <f>INDEX(District!P:P,MATCH($A358&amp;$A$350,District!$J:$J,0))</f>
        <v>0</v>
      </c>
      <c r="H358" s="23">
        <f>INDEX(District!Q:Q,MATCH($A358&amp;$A$350,District!$J:$J,0))</f>
        <v>0</v>
      </c>
      <c r="I358" s="23">
        <f>INDEX(District!R:R,MATCH($A358&amp;$A$350,District!$J:$J,0))</f>
        <v>4.47761194029851E-2</v>
      </c>
      <c r="J358" s="23">
        <f>INDEX(District!S:S,MATCH($A358&amp;$A$350,District!$J:$J,0))</f>
        <v>0</v>
      </c>
      <c r="K358" s="23">
        <f>INDEX(District!T:T,MATCH($A358&amp;$A$350,District!$J:$J,0))</f>
        <v>0</v>
      </c>
      <c r="L358" s="23">
        <f>INDEX(District!U:U,MATCH($A358&amp;$A$350,District!$J:$J,0))</f>
        <v>0</v>
      </c>
      <c r="M358" s="23">
        <f>INDEX(District!V:V,MATCH($A358&amp;$A$350,District!$J:$J,0))</f>
        <v>0</v>
      </c>
      <c r="N358" s="23">
        <f>INDEX(District!W:W,MATCH($A358&amp;$A$350,District!$J:$J,0))</f>
        <v>1.12994350282486E-2</v>
      </c>
      <c r="O358" s="23">
        <f>INDEX(District!X:X,MATCH($A358&amp;$A$350,District!$J:$J,0))</f>
        <v>0</v>
      </c>
      <c r="P358" s="23">
        <f>INDEX(District!Y:Y,MATCH($A358&amp;$A$350,District!$J:$J,0))</f>
        <v>8.3333333333333301E-2</v>
      </c>
      <c r="Q358" s="23">
        <f>INDEX(District!Z:Z,MATCH($A358&amp;$A$350,District!$J:$J,0))</f>
        <v>3.6231884057971002E-2</v>
      </c>
      <c r="R358" s="23">
        <f>INDEX(District!AA:AA,MATCH($A358&amp;$A$350,District!$J:$J,0))</f>
        <v>2.9702970297029702E-2</v>
      </c>
      <c r="S358" s="23">
        <f>INDEX(District!AB:AB,MATCH($A358&amp;$A$350,District!$J:$J,0))</f>
        <v>6.8493150684931503E-3</v>
      </c>
      <c r="T358" s="23">
        <f>INDEX(District!AC:AC,MATCH($A358&amp;$A$350,District!$J:$J,0))</f>
        <v>8.6206896551724102E-3</v>
      </c>
      <c r="U358" s="23">
        <f>INDEX(District!AD:AD,MATCH($A358&amp;$A$350,District!$J:$J,0))</f>
        <v>0</v>
      </c>
      <c r="V358" s="23">
        <f>INDEX(District!AE:AE,MATCH($A358&amp;$A$350,District!$J:$J,0))</f>
        <v>2.33644859813084E-2</v>
      </c>
      <c r="W358" s="23">
        <f>INDEX(District!AF:AF,MATCH($A358&amp;$A$350,District!$J:$J,0))</f>
        <v>6.5359477124183E-3</v>
      </c>
      <c r="X358" s="23">
        <f>INDEX(District!AG:AG,MATCH($A358&amp;$A$350,District!$J:$J,0))</f>
        <v>0</v>
      </c>
      <c r="Y358" s="23">
        <f>INDEX(District!AH:AH,MATCH($A358&amp;$A$350,District!$J:$J,0))</f>
        <v>5.6497175141242903E-3</v>
      </c>
    </row>
    <row r="359" spans="1:25" x14ac:dyDescent="0.3">
      <c r="A359" s="22" t="s">
        <v>795</v>
      </c>
      <c r="B359" s="23">
        <f>INDEX(District!K:K,MATCH($A359&amp;$A$350,District!$J:$J,0))</f>
        <v>0</v>
      </c>
      <c r="C359" s="23">
        <f>INDEX(District!L:L,MATCH($A359&amp;$A$350,District!$J:$J,0))</f>
        <v>6.0240963855421699E-3</v>
      </c>
      <c r="D359" s="23">
        <f>INDEX(District!M:M,MATCH($A359&amp;$A$350,District!$J:$J,0))</f>
        <v>4.20168067226891E-3</v>
      </c>
      <c r="E359" s="23">
        <f>INDEX(District!N:N,MATCH($A359&amp;$A$350,District!$J:$J,0))</f>
        <v>0</v>
      </c>
      <c r="F359" s="23">
        <f>INDEX(District!O:O,MATCH($A359&amp;$A$350,District!$J:$J,0))</f>
        <v>0</v>
      </c>
      <c r="G359" s="23">
        <f>INDEX(District!P:P,MATCH($A359&amp;$A$350,District!$J:$J,0))</f>
        <v>0</v>
      </c>
      <c r="H359" s="23">
        <f>INDEX(District!Q:Q,MATCH($A359&amp;$A$350,District!$J:$J,0))</f>
        <v>0</v>
      </c>
      <c r="I359" s="23">
        <f>INDEX(District!R:R,MATCH($A359&amp;$A$350,District!$J:$J,0))</f>
        <v>7.4626865671641798E-3</v>
      </c>
      <c r="J359" s="23">
        <f>INDEX(District!S:S,MATCH($A359&amp;$A$350,District!$J:$J,0))</f>
        <v>0</v>
      </c>
      <c r="K359" s="23">
        <f>INDEX(District!T:T,MATCH($A359&amp;$A$350,District!$J:$J,0))</f>
        <v>0</v>
      </c>
      <c r="L359" s="23">
        <f>INDEX(District!U:U,MATCH($A359&amp;$A$350,District!$J:$J,0))</f>
        <v>0</v>
      </c>
      <c r="M359" s="23">
        <f>INDEX(District!V:V,MATCH($A359&amp;$A$350,District!$J:$J,0))</f>
        <v>0</v>
      </c>
      <c r="N359" s="23">
        <f>INDEX(District!W:W,MATCH($A359&amp;$A$350,District!$J:$J,0))</f>
        <v>0</v>
      </c>
      <c r="O359" s="23">
        <f>INDEX(District!X:X,MATCH($A359&amp;$A$350,District!$J:$J,0))</f>
        <v>0</v>
      </c>
      <c r="P359" s="23">
        <f>INDEX(District!Y:Y,MATCH($A359&amp;$A$350,District!$J:$J,0))</f>
        <v>2.0833333333333301E-2</v>
      </c>
      <c r="Q359" s="23">
        <f>INDEX(District!Z:Z,MATCH($A359&amp;$A$350,District!$J:$J,0))</f>
        <v>0</v>
      </c>
      <c r="R359" s="23">
        <f>INDEX(District!AA:AA,MATCH($A359&amp;$A$350,District!$J:$J,0))</f>
        <v>0</v>
      </c>
      <c r="S359" s="23">
        <f>INDEX(District!AB:AB,MATCH($A359&amp;$A$350,District!$J:$J,0))</f>
        <v>0</v>
      </c>
      <c r="T359" s="23">
        <f>INDEX(District!AC:AC,MATCH($A359&amp;$A$350,District!$J:$J,0))</f>
        <v>0</v>
      </c>
      <c r="U359" s="23">
        <f>INDEX(District!AD:AD,MATCH($A359&amp;$A$350,District!$J:$J,0))</f>
        <v>0</v>
      </c>
      <c r="V359" s="23">
        <f>INDEX(District!AE:AE,MATCH($A359&amp;$A$350,District!$J:$J,0))</f>
        <v>4.6728971962616802E-3</v>
      </c>
      <c r="W359" s="23">
        <f>INDEX(District!AF:AF,MATCH($A359&amp;$A$350,District!$J:$J,0))</f>
        <v>1.11022302462516E-16</v>
      </c>
      <c r="X359" s="23">
        <f>INDEX(District!AG:AG,MATCH($A359&amp;$A$350,District!$J:$J,0))</f>
        <v>0</v>
      </c>
      <c r="Y359" s="23">
        <f>INDEX(District!AH:AH,MATCH($A359&amp;$A$350,District!$J:$J,0))</f>
        <v>0</v>
      </c>
    </row>
    <row r="360" spans="1:25" x14ac:dyDescent="0.3">
      <c r="A360" s="22" t="s">
        <v>791</v>
      </c>
      <c r="B360" s="23">
        <f>INDEX(District!K:K,MATCH($A360&amp;$A$350,District!$J:$J,0))</f>
        <v>0</v>
      </c>
      <c r="C360" s="23">
        <f>INDEX(District!L:L,MATCH($A360&amp;$A$350,District!$J:$J,0))</f>
        <v>0</v>
      </c>
      <c r="D360" s="23">
        <f>INDEX(District!M:M,MATCH($A360&amp;$A$350,District!$J:$J,0))</f>
        <v>0</v>
      </c>
      <c r="E360" s="23">
        <f>INDEX(District!N:N,MATCH($A360&amp;$A$350,District!$J:$J,0))</f>
        <v>0</v>
      </c>
      <c r="F360" s="23">
        <f>INDEX(District!O:O,MATCH($A360&amp;$A$350,District!$J:$J,0))</f>
        <v>0</v>
      </c>
      <c r="G360" s="23">
        <f>INDEX(District!P:P,MATCH($A360&amp;$A$350,District!$J:$J,0))</f>
        <v>0</v>
      </c>
      <c r="H360" s="23">
        <f>INDEX(District!Q:Q,MATCH($A360&amp;$A$350,District!$J:$J,0))</f>
        <v>0</v>
      </c>
      <c r="I360" s="23">
        <f>INDEX(District!R:R,MATCH($A360&amp;$A$350,District!$J:$J,0))</f>
        <v>0</v>
      </c>
      <c r="J360" s="23">
        <f>INDEX(District!S:S,MATCH($A360&amp;$A$350,District!$J:$J,0))</f>
        <v>0</v>
      </c>
      <c r="K360" s="23">
        <f>INDEX(District!T:T,MATCH($A360&amp;$A$350,District!$J:$J,0))</f>
        <v>0</v>
      </c>
      <c r="L360" s="23">
        <f>INDEX(District!U:U,MATCH($A360&amp;$A$350,District!$J:$J,0))</f>
        <v>0</v>
      </c>
      <c r="M360" s="23">
        <f>INDEX(District!V:V,MATCH($A360&amp;$A$350,District!$J:$J,0))</f>
        <v>0</v>
      </c>
      <c r="N360" s="23">
        <f>INDEX(District!W:W,MATCH($A360&amp;$A$350,District!$J:$J,0))</f>
        <v>5.6497175141242903E-3</v>
      </c>
      <c r="O360" s="23">
        <f>INDEX(District!X:X,MATCH($A360&amp;$A$350,District!$J:$J,0))</f>
        <v>0</v>
      </c>
      <c r="P360" s="23">
        <f>INDEX(District!Y:Y,MATCH($A360&amp;$A$350,District!$J:$J,0))</f>
        <v>2.7777777777777801E-2</v>
      </c>
      <c r="Q360" s="23">
        <f>INDEX(District!Z:Z,MATCH($A360&amp;$A$350,District!$J:$J,0))</f>
        <v>7.2463768115942004E-3</v>
      </c>
      <c r="R360" s="23">
        <f>INDEX(District!AA:AA,MATCH($A360&amp;$A$350,District!$J:$J,0))</f>
        <v>0</v>
      </c>
      <c r="S360" s="23">
        <f>INDEX(District!AB:AB,MATCH($A360&amp;$A$350,District!$J:$J,0))</f>
        <v>0</v>
      </c>
      <c r="T360" s="23">
        <f>INDEX(District!AC:AC,MATCH($A360&amp;$A$350,District!$J:$J,0))</f>
        <v>0</v>
      </c>
      <c r="U360" s="23">
        <f>INDEX(District!AD:AD,MATCH($A360&amp;$A$350,District!$J:$J,0))</f>
        <v>0</v>
      </c>
      <c r="V360" s="23">
        <f>INDEX(District!AE:AE,MATCH($A360&amp;$A$350,District!$J:$J,0))</f>
        <v>1.11022302462516E-16</v>
      </c>
      <c r="W360" s="23">
        <f>INDEX(District!AF:AF,MATCH($A360&amp;$A$350,District!$J:$J,0))</f>
        <v>1.11022302462516E-16</v>
      </c>
      <c r="X360" s="23">
        <f>INDEX(District!AG:AG,MATCH($A360&amp;$A$350,District!$J:$J,0))</f>
        <v>0</v>
      </c>
      <c r="Y360" s="23">
        <f>INDEX(District!AH:AH,MATCH($A360&amp;$A$350,District!$J:$J,0))</f>
        <v>0</v>
      </c>
    </row>
    <row r="361" spans="1:25" x14ac:dyDescent="0.3">
      <c r="A361" s="22" t="s">
        <v>790</v>
      </c>
      <c r="B361" s="23">
        <f>INDEX(District!K:K,MATCH($A361&amp;$A$350,District!$J:$J,0))</f>
        <v>0</v>
      </c>
      <c r="C361" s="23">
        <f>INDEX(District!L:L,MATCH($A361&amp;$A$350,District!$J:$J,0))</f>
        <v>0</v>
      </c>
      <c r="D361" s="23">
        <f>INDEX(District!M:M,MATCH($A361&amp;$A$350,District!$J:$J,0))</f>
        <v>0</v>
      </c>
      <c r="E361" s="23">
        <f>INDEX(District!N:N,MATCH($A361&amp;$A$350,District!$J:$J,0))</f>
        <v>0</v>
      </c>
      <c r="F361" s="23">
        <f>INDEX(District!O:O,MATCH($A361&amp;$A$350,District!$J:$J,0))</f>
        <v>0</v>
      </c>
      <c r="G361" s="23">
        <f>INDEX(District!P:P,MATCH($A361&amp;$A$350,District!$J:$J,0))</f>
        <v>3.4246575342465799E-3</v>
      </c>
      <c r="H361" s="23">
        <f>INDEX(District!Q:Q,MATCH($A361&amp;$A$350,District!$J:$J,0))</f>
        <v>0</v>
      </c>
      <c r="I361" s="23">
        <f>INDEX(District!R:R,MATCH($A361&amp;$A$350,District!$J:$J,0))</f>
        <v>1.49253731343284E-2</v>
      </c>
      <c r="J361" s="23">
        <f>INDEX(District!S:S,MATCH($A361&amp;$A$350,District!$J:$J,0))</f>
        <v>0</v>
      </c>
      <c r="K361" s="23">
        <f>INDEX(District!T:T,MATCH($A361&amp;$A$350,District!$J:$J,0))</f>
        <v>0</v>
      </c>
      <c r="L361" s="23">
        <f>INDEX(District!U:U,MATCH($A361&amp;$A$350,District!$J:$J,0))</f>
        <v>0</v>
      </c>
      <c r="M361" s="23">
        <f>INDEX(District!V:V,MATCH($A361&amp;$A$350,District!$J:$J,0))</f>
        <v>0</v>
      </c>
      <c r="N361" s="23">
        <f>INDEX(District!W:W,MATCH($A361&amp;$A$350,District!$J:$J,0))</f>
        <v>1.12994350282486E-2</v>
      </c>
      <c r="O361" s="23">
        <f>INDEX(District!X:X,MATCH($A361&amp;$A$350,District!$J:$J,0))</f>
        <v>0</v>
      </c>
      <c r="P361" s="23">
        <f>INDEX(District!Y:Y,MATCH($A361&amp;$A$350,District!$J:$J,0))</f>
        <v>0</v>
      </c>
      <c r="Q361" s="23">
        <f>INDEX(District!Z:Z,MATCH($A361&amp;$A$350,District!$J:$J,0))</f>
        <v>0</v>
      </c>
      <c r="R361" s="23">
        <f>INDEX(District!AA:AA,MATCH($A361&amp;$A$350,District!$J:$J,0))</f>
        <v>0</v>
      </c>
      <c r="S361" s="23">
        <f>INDEX(District!AB:AB,MATCH($A361&amp;$A$350,District!$J:$J,0))</f>
        <v>0</v>
      </c>
      <c r="T361" s="23">
        <f>INDEX(District!AC:AC,MATCH($A361&amp;$A$350,District!$J:$J,0))</f>
        <v>0</v>
      </c>
      <c r="U361" s="23">
        <f>INDEX(District!AD:AD,MATCH($A361&amp;$A$350,District!$J:$J,0))</f>
        <v>0</v>
      </c>
      <c r="V361" s="23">
        <f>INDEX(District!AE:AE,MATCH($A361&amp;$A$350,District!$J:$J,0))</f>
        <v>1.11022302462516E-16</v>
      </c>
      <c r="W361" s="23">
        <f>INDEX(District!AF:AF,MATCH($A361&amp;$A$350,District!$J:$J,0))</f>
        <v>1.11022302462516E-16</v>
      </c>
      <c r="X361" s="23">
        <f>INDEX(District!AG:AG,MATCH($A361&amp;$A$350,District!$J:$J,0))</f>
        <v>0</v>
      </c>
      <c r="Y361" s="23">
        <f>INDEX(District!AH:AH,MATCH($A361&amp;$A$350,District!$J:$J,0))</f>
        <v>5.6497175141242903E-3</v>
      </c>
    </row>
    <row r="362" spans="1:25" x14ac:dyDescent="0.3">
      <c r="A362" s="22" t="s">
        <v>786</v>
      </c>
      <c r="B362" s="23">
        <f>INDEX(District!K:K,MATCH($A362&amp;$A$350,District!$J:$J,0))</f>
        <v>0</v>
      </c>
      <c r="C362" s="23">
        <f>INDEX(District!L:L,MATCH($A362&amp;$A$350,District!$J:$J,0))</f>
        <v>0</v>
      </c>
      <c r="D362" s="23">
        <f>INDEX(District!M:M,MATCH($A362&amp;$A$350,District!$J:$J,0))</f>
        <v>0</v>
      </c>
      <c r="E362" s="23">
        <f>INDEX(District!N:N,MATCH($A362&amp;$A$350,District!$J:$J,0))</f>
        <v>0</v>
      </c>
      <c r="F362" s="23">
        <f>INDEX(District!O:O,MATCH($A362&amp;$A$350,District!$J:$J,0))</f>
        <v>0</v>
      </c>
      <c r="G362" s="23">
        <f>INDEX(District!P:P,MATCH($A362&amp;$A$350,District!$J:$J,0))</f>
        <v>0</v>
      </c>
      <c r="H362" s="23">
        <f>INDEX(District!Q:Q,MATCH($A362&amp;$A$350,District!$J:$J,0))</f>
        <v>0</v>
      </c>
      <c r="I362" s="23">
        <f>INDEX(District!R:R,MATCH($A362&amp;$A$350,District!$J:$J,0))</f>
        <v>7.4626865671641798E-3</v>
      </c>
      <c r="J362" s="23">
        <f>INDEX(District!S:S,MATCH($A362&amp;$A$350,District!$J:$J,0))</f>
        <v>0</v>
      </c>
      <c r="K362" s="23">
        <f>INDEX(District!T:T,MATCH($A362&amp;$A$350,District!$J:$J,0))</f>
        <v>0</v>
      </c>
      <c r="L362" s="23">
        <f>INDEX(District!U:U,MATCH($A362&amp;$A$350,District!$J:$J,0))</f>
        <v>0</v>
      </c>
      <c r="M362" s="23">
        <f>INDEX(District!V:V,MATCH($A362&amp;$A$350,District!$J:$J,0))</f>
        <v>0</v>
      </c>
      <c r="N362" s="23">
        <f>INDEX(District!W:W,MATCH($A362&amp;$A$350,District!$J:$J,0))</f>
        <v>1.12994350282486E-2</v>
      </c>
      <c r="O362" s="23">
        <f>INDEX(District!X:X,MATCH($A362&amp;$A$350,District!$J:$J,0))</f>
        <v>0</v>
      </c>
      <c r="P362" s="23">
        <f>INDEX(District!Y:Y,MATCH($A362&amp;$A$350,District!$J:$J,0))</f>
        <v>5.5555555555555601E-2</v>
      </c>
      <c r="Q362" s="23">
        <f>INDEX(District!Z:Z,MATCH($A362&amp;$A$350,District!$J:$J,0))</f>
        <v>0</v>
      </c>
      <c r="R362" s="23">
        <f>INDEX(District!AA:AA,MATCH($A362&amp;$A$350,District!$J:$J,0))</f>
        <v>9.9009900990098994E-3</v>
      </c>
      <c r="S362" s="23">
        <f>INDEX(District!AB:AB,MATCH($A362&amp;$A$350,District!$J:$J,0))</f>
        <v>0</v>
      </c>
      <c r="T362" s="23">
        <f>INDEX(District!AC:AC,MATCH($A362&amp;$A$350,District!$J:$J,0))</f>
        <v>4.3103448275862103E-3</v>
      </c>
      <c r="U362" s="23">
        <f>INDEX(District!AD:AD,MATCH($A362&amp;$A$350,District!$J:$J,0))</f>
        <v>6.5359477124183E-3</v>
      </c>
      <c r="V362" s="23">
        <f>INDEX(District!AE:AE,MATCH($A362&amp;$A$350,District!$J:$J,0))</f>
        <v>4.6728971962616802E-3</v>
      </c>
      <c r="W362" s="23">
        <f>INDEX(District!AF:AF,MATCH($A362&amp;$A$350,District!$J:$J,0))</f>
        <v>1.11022302462516E-16</v>
      </c>
      <c r="X362" s="23">
        <f>INDEX(District!AG:AG,MATCH($A362&amp;$A$350,District!$J:$J,0))</f>
        <v>0</v>
      </c>
      <c r="Y362" s="23">
        <f>INDEX(District!AH:AH,MATCH($A362&amp;$A$350,District!$J:$J,0))</f>
        <v>0</v>
      </c>
    </row>
    <row r="363" spans="1:25" x14ac:dyDescent="0.3">
      <c r="A363" s="22" t="s">
        <v>782</v>
      </c>
      <c r="B363" s="23">
        <f>INDEX(District!K:K,MATCH($A363&amp;$A$350,District!$J:$J,0))</f>
        <v>7.0422535211267599E-3</v>
      </c>
      <c r="C363" s="23">
        <f>INDEX(District!L:L,MATCH($A363&amp;$A$350,District!$J:$J,0))</f>
        <v>0</v>
      </c>
      <c r="D363" s="23">
        <f>INDEX(District!M:M,MATCH($A363&amp;$A$350,District!$J:$J,0))</f>
        <v>4.20168067226891E-3</v>
      </c>
      <c r="E363" s="23">
        <f>INDEX(District!N:N,MATCH($A363&amp;$A$350,District!$J:$J,0))</f>
        <v>0</v>
      </c>
      <c r="F363" s="23">
        <f>INDEX(District!O:O,MATCH($A363&amp;$A$350,District!$J:$J,0))</f>
        <v>1.02564102564103E-2</v>
      </c>
      <c r="G363" s="23">
        <f>INDEX(District!P:P,MATCH($A363&amp;$A$350,District!$J:$J,0))</f>
        <v>0</v>
      </c>
      <c r="H363" s="23">
        <f>INDEX(District!Q:Q,MATCH($A363&amp;$A$350,District!$J:$J,0))</f>
        <v>0</v>
      </c>
      <c r="I363" s="23">
        <f>INDEX(District!R:R,MATCH($A363&amp;$A$350,District!$J:$J,0))</f>
        <v>0</v>
      </c>
      <c r="J363" s="23">
        <f>INDEX(District!S:S,MATCH($A363&amp;$A$350,District!$J:$J,0))</f>
        <v>0</v>
      </c>
      <c r="K363" s="23">
        <f>INDEX(District!T:T,MATCH($A363&amp;$A$350,District!$J:$J,0))</f>
        <v>6.7114093959731603E-3</v>
      </c>
      <c r="L363" s="23">
        <f>INDEX(District!U:U,MATCH($A363&amp;$A$350,District!$J:$J,0))</f>
        <v>0</v>
      </c>
      <c r="M363" s="23">
        <f>INDEX(District!V:V,MATCH($A363&amp;$A$350,District!$J:$J,0))</f>
        <v>5.5555555555555601E-3</v>
      </c>
      <c r="N363" s="23">
        <f>INDEX(District!W:W,MATCH($A363&amp;$A$350,District!$J:$J,0))</f>
        <v>1.6949152542372899E-2</v>
      </c>
      <c r="O363" s="23">
        <f>INDEX(District!X:X,MATCH($A363&amp;$A$350,District!$J:$J,0))</f>
        <v>0</v>
      </c>
      <c r="P363" s="23">
        <f>INDEX(District!Y:Y,MATCH($A363&amp;$A$350,District!$J:$J,0))</f>
        <v>1.38888888888889E-2</v>
      </c>
      <c r="Q363" s="23">
        <f>INDEX(District!Z:Z,MATCH($A363&amp;$A$350,District!$J:$J,0))</f>
        <v>0</v>
      </c>
      <c r="R363" s="23">
        <f>INDEX(District!AA:AA,MATCH($A363&amp;$A$350,District!$J:$J,0))</f>
        <v>0</v>
      </c>
      <c r="S363" s="23">
        <f>INDEX(District!AB:AB,MATCH($A363&amp;$A$350,District!$J:$J,0))</f>
        <v>0</v>
      </c>
      <c r="T363" s="23">
        <f>INDEX(District!AC:AC,MATCH($A363&amp;$A$350,District!$J:$J,0))</f>
        <v>1.29310344827586E-2</v>
      </c>
      <c r="U363" s="23">
        <f>INDEX(District!AD:AD,MATCH($A363&amp;$A$350,District!$J:$J,0))</f>
        <v>0</v>
      </c>
      <c r="V363" s="23">
        <f>INDEX(District!AE:AE,MATCH($A363&amp;$A$350,District!$J:$J,0))</f>
        <v>1.11022302462516E-16</v>
      </c>
      <c r="W363" s="23">
        <f>INDEX(District!AF:AF,MATCH($A363&amp;$A$350,District!$J:$J,0))</f>
        <v>1.11022302462516E-16</v>
      </c>
      <c r="X363" s="23">
        <f>INDEX(District!AG:AG,MATCH($A363&amp;$A$350,District!$J:$J,0))</f>
        <v>7.2992700729926996E-3</v>
      </c>
      <c r="Y363" s="23">
        <f>INDEX(District!AH:AH,MATCH($A363&amp;$A$350,District!$J:$J,0))</f>
        <v>5.6497175141242903E-3</v>
      </c>
    </row>
    <row r="364" spans="1:25" x14ac:dyDescent="0.3">
      <c r="A364" s="22" t="s">
        <v>796</v>
      </c>
      <c r="B364" s="23">
        <f>INDEX(District!K:K,MATCH($A364&amp;$A$350,District!$J:$J,0))</f>
        <v>0</v>
      </c>
      <c r="C364" s="23">
        <f>INDEX(District!L:L,MATCH($A364&amp;$A$350,District!$J:$J,0))</f>
        <v>0</v>
      </c>
      <c r="D364" s="23">
        <f>INDEX(District!M:M,MATCH($A364&amp;$A$350,District!$J:$J,0))</f>
        <v>0</v>
      </c>
      <c r="E364" s="23">
        <f>INDEX(District!N:N,MATCH($A364&amp;$A$350,District!$J:$J,0))</f>
        <v>0</v>
      </c>
      <c r="F364" s="23">
        <f>INDEX(District!O:O,MATCH($A364&amp;$A$350,District!$J:$J,0))</f>
        <v>5.1282051282051299E-3</v>
      </c>
      <c r="G364" s="23">
        <f>INDEX(District!P:P,MATCH($A364&amp;$A$350,District!$J:$J,0))</f>
        <v>0</v>
      </c>
      <c r="H364" s="23">
        <f>INDEX(District!Q:Q,MATCH($A364&amp;$A$350,District!$J:$J,0))</f>
        <v>0</v>
      </c>
      <c r="I364" s="23">
        <f>INDEX(District!R:R,MATCH($A364&amp;$A$350,District!$J:$J,0))</f>
        <v>0</v>
      </c>
      <c r="J364" s="23">
        <f>INDEX(District!S:S,MATCH($A364&amp;$A$350,District!$J:$J,0))</f>
        <v>1.8181818181818198E-2</v>
      </c>
      <c r="K364" s="23">
        <f>INDEX(District!T:T,MATCH($A364&amp;$A$350,District!$J:$J,0))</f>
        <v>6.7114093959731603E-3</v>
      </c>
      <c r="L364" s="23">
        <f>INDEX(District!U:U,MATCH($A364&amp;$A$350,District!$J:$J,0))</f>
        <v>0</v>
      </c>
      <c r="M364" s="23">
        <f>INDEX(District!V:V,MATCH($A364&amp;$A$350,District!$J:$J,0))</f>
        <v>0</v>
      </c>
      <c r="N364" s="23">
        <f>INDEX(District!W:W,MATCH($A364&amp;$A$350,District!$J:$J,0))</f>
        <v>5.6497175141242903E-3</v>
      </c>
      <c r="O364" s="23">
        <f>INDEX(District!X:X,MATCH($A364&amp;$A$350,District!$J:$J,0))</f>
        <v>0</v>
      </c>
      <c r="P364" s="23">
        <f>INDEX(District!Y:Y,MATCH($A364&amp;$A$350,District!$J:$J,0))</f>
        <v>1.38888888888889E-2</v>
      </c>
      <c r="Q364" s="23">
        <f>INDEX(District!Z:Z,MATCH($A364&amp;$A$350,District!$J:$J,0))</f>
        <v>0</v>
      </c>
      <c r="R364" s="23">
        <f>INDEX(District!AA:AA,MATCH($A364&amp;$A$350,District!$J:$J,0))</f>
        <v>0</v>
      </c>
      <c r="S364" s="23">
        <f>INDEX(District!AB:AB,MATCH($A364&amp;$A$350,District!$J:$J,0))</f>
        <v>0</v>
      </c>
      <c r="T364" s="23">
        <f>INDEX(District!AC:AC,MATCH($A364&amp;$A$350,District!$J:$J,0))</f>
        <v>0</v>
      </c>
      <c r="U364" s="23">
        <f>INDEX(District!AD:AD,MATCH($A364&amp;$A$350,District!$J:$J,0))</f>
        <v>0</v>
      </c>
      <c r="V364" s="23">
        <f>INDEX(District!AE:AE,MATCH($A364&amp;$A$350,District!$J:$J,0))</f>
        <v>1.11022302462516E-16</v>
      </c>
      <c r="W364" s="23">
        <f>INDEX(District!AF:AF,MATCH($A364&amp;$A$350,District!$J:$J,0))</f>
        <v>1.11022302462516E-16</v>
      </c>
      <c r="X364" s="23">
        <f>INDEX(District!AG:AG,MATCH($A364&amp;$A$350,District!$J:$J,0))</f>
        <v>7.2992700729926996E-3</v>
      </c>
      <c r="Y364" s="23">
        <f>INDEX(District!AH:AH,MATCH($A364&amp;$A$350,District!$J:$J,0))</f>
        <v>0</v>
      </c>
    </row>
    <row r="365" spans="1:25" x14ac:dyDescent="0.3">
      <c r="A365" s="22" t="s">
        <v>789</v>
      </c>
      <c r="B365" s="23">
        <f>INDEX(District!K:K,MATCH($A365&amp;$A$350,District!$J:$J,0))</f>
        <v>0</v>
      </c>
      <c r="C365" s="23">
        <f>INDEX(District!L:L,MATCH($A365&amp;$A$350,District!$J:$J,0))</f>
        <v>1.20481927710843E-2</v>
      </c>
      <c r="D365" s="23">
        <f>INDEX(District!M:M,MATCH($A365&amp;$A$350,District!$J:$J,0))</f>
        <v>0</v>
      </c>
      <c r="E365" s="23">
        <f>INDEX(District!N:N,MATCH($A365&amp;$A$350,District!$J:$J,0))</f>
        <v>7.4626865671641798E-3</v>
      </c>
      <c r="F365" s="23">
        <f>INDEX(District!O:O,MATCH($A365&amp;$A$350,District!$J:$J,0))</f>
        <v>1.5384615384615399E-2</v>
      </c>
      <c r="G365" s="23">
        <f>INDEX(District!P:P,MATCH($A365&amp;$A$350,District!$J:$J,0))</f>
        <v>0</v>
      </c>
      <c r="H365" s="23">
        <f>INDEX(District!Q:Q,MATCH($A365&amp;$A$350,District!$J:$J,0))</f>
        <v>0</v>
      </c>
      <c r="I365" s="23">
        <f>INDEX(District!R:R,MATCH($A365&amp;$A$350,District!$J:$J,0))</f>
        <v>1.49253731343284E-2</v>
      </c>
      <c r="J365" s="23">
        <f>INDEX(District!S:S,MATCH($A365&amp;$A$350,District!$J:$J,0))</f>
        <v>9.0909090909090905E-3</v>
      </c>
      <c r="K365" s="23">
        <f>INDEX(District!T:T,MATCH($A365&amp;$A$350,District!$J:$J,0))</f>
        <v>2.01342281879195E-2</v>
      </c>
      <c r="L365" s="23">
        <f>INDEX(District!U:U,MATCH($A365&amp;$A$350,District!$J:$J,0))</f>
        <v>0</v>
      </c>
      <c r="M365" s="23">
        <f>INDEX(District!V:V,MATCH($A365&amp;$A$350,District!$J:$J,0))</f>
        <v>0</v>
      </c>
      <c r="N365" s="23">
        <f>INDEX(District!W:W,MATCH($A365&amp;$A$350,District!$J:$J,0))</f>
        <v>5.6497175141242903E-3</v>
      </c>
      <c r="O365" s="23">
        <f>INDEX(District!X:X,MATCH($A365&amp;$A$350,District!$J:$J,0))</f>
        <v>0</v>
      </c>
      <c r="P365" s="23">
        <f>INDEX(District!Y:Y,MATCH($A365&amp;$A$350,District!$J:$J,0))</f>
        <v>4.8611111111111098E-2</v>
      </c>
      <c r="Q365" s="23">
        <f>INDEX(District!Z:Z,MATCH($A365&amp;$A$350,District!$J:$J,0))</f>
        <v>0</v>
      </c>
      <c r="R365" s="23">
        <f>INDEX(District!AA:AA,MATCH($A365&amp;$A$350,District!$J:$J,0))</f>
        <v>0</v>
      </c>
      <c r="S365" s="23">
        <f>INDEX(District!AB:AB,MATCH($A365&amp;$A$350,District!$J:$J,0))</f>
        <v>6.8493150684931503E-3</v>
      </c>
      <c r="T365" s="23">
        <f>INDEX(District!AC:AC,MATCH($A365&amp;$A$350,District!$J:$J,0))</f>
        <v>4.3103448275862103E-3</v>
      </c>
      <c r="U365" s="23">
        <f>INDEX(District!AD:AD,MATCH($A365&amp;$A$350,District!$J:$J,0))</f>
        <v>0</v>
      </c>
      <c r="V365" s="23">
        <f>INDEX(District!AE:AE,MATCH($A365&amp;$A$350,District!$J:$J,0))</f>
        <v>4.6728971962616802E-3</v>
      </c>
      <c r="W365" s="23">
        <f>INDEX(District!AF:AF,MATCH($A365&amp;$A$350,District!$J:$J,0))</f>
        <v>1.30718954248366E-2</v>
      </c>
      <c r="X365" s="23">
        <f>INDEX(District!AG:AG,MATCH($A365&amp;$A$350,District!$J:$J,0))</f>
        <v>7.2992700729926996E-3</v>
      </c>
      <c r="Y365" s="23">
        <f>INDEX(District!AH:AH,MATCH($A365&amp;$A$350,District!$J:$J,0))</f>
        <v>2.82485875706215E-2</v>
      </c>
    </row>
    <row r="366" spans="1:25" x14ac:dyDescent="0.3">
      <c r="A366" s="22" t="s">
        <v>788</v>
      </c>
      <c r="B366" s="23">
        <f>INDEX(District!K:K,MATCH($A366&amp;$A$350,District!$J:$J,0))</f>
        <v>0</v>
      </c>
      <c r="C366" s="23">
        <f>INDEX(District!L:L,MATCH($A366&amp;$A$350,District!$J:$J,0))</f>
        <v>0</v>
      </c>
      <c r="D366" s="23">
        <f>INDEX(District!M:M,MATCH($A366&amp;$A$350,District!$J:$J,0))</f>
        <v>0</v>
      </c>
      <c r="E366" s="23">
        <f>INDEX(District!N:N,MATCH($A366&amp;$A$350,District!$J:$J,0))</f>
        <v>0</v>
      </c>
      <c r="F366" s="23">
        <f>INDEX(District!O:O,MATCH($A366&amp;$A$350,District!$J:$J,0))</f>
        <v>0</v>
      </c>
      <c r="G366" s="23">
        <f>INDEX(District!P:P,MATCH($A366&amp;$A$350,District!$J:$J,0))</f>
        <v>0</v>
      </c>
      <c r="H366" s="23">
        <f>INDEX(District!Q:Q,MATCH($A366&amp;$A$350,District!$J:$J,0))</f>
        <v>0</v>
      </c>
      <c r="I366" s="23">
        <f>INDEX(District!R:R,MATCH($A366&amp;$A$350,District!$J:$J,0))</f>
        <v>0</v>
      </c>
      <c r="J366" s="23">
        <f>INDEX(District!S:S,MATCH($A366&amp;$A$350,District!$J:$J,0))</f>
        <v>0</v>
      </c>
      <c r="K366" s="23">
        <f>INDEX(District!T:T,MATCH($A366&amp;$A$350,District!$J:$J,0))</f>
        <v>0</v>
      </c>
      <c r="L366" s="23">
        <f>INDEX(District!U:U,MATCH($A366&amp;$A$350,District!$J:$J,0))</f>
        <v>0</v>
      </c>
      <c r="M366" s="23">
        <f>INDEX(District!V:V,MATCH($A366&amp;$A$350,District!$J:$J,0))</f>
        <v>0</v>
      </c>
      <c r="N366" s="23">
        <f>INDEX(District!W:W,MATCH($A366&amp;$A$350,District!$J:$J,0))</f>
        <v>0</v>
      </c>
      <c r="O366" s="23">
        <f>INDEX(District!X:X,MATCH($A366&amp;$A$350,District!$J:$J,0))</f>
        <v>0</v>
      </c>
      <c r="P366" s="23">
        <f>INDEX(District!Y:Y,MATCH($A366&amp;$A$350,District!$J:$J,0))</f>
        <v>0</v>
      </c>
      <c r="Q366" s="23">
        <f>INDEX(District!Z:Z,MATCH($A366&amp;$A$350,District!$J:$J,0))</f>
        <v>0</v>
      </c>
      <c r="R366" s="23">
        <f>INDEX(District!AA:AA,MATCH($A366&amp;$A$350,District!$J:$J,0))</f>
        <v>0</v>
      </c>
      <c r="S366" s="23">
        <f>INDEX(District!AB:AB,MATCH($A366&amp;$A$350,District!$J:$J,0))</f>
        <v>6.8493150684931503E-3</v>
      </c>
      <c r="T366" s="23">
        <f>INDEX(District!AC:AC,MATCH($A366&amp;$A$350,District!$J:$J,0))</f>
        <v>4.3103448275862103E-3</v>
      </c>
      <c r="U366" s="23">
        <f>INDEX(District!AD:AD,MATCH($A366&amp;$A$350,District!$J:$J,0))</f>
        <v>0</v>
      </c>
      <c r="V366" s="23">
        <f>INDEX(District!AE:AE,MATCH($A366&amp;$A$350,District!$J:$J,0))</f>
        <v>1.11022302462516E-16</v>
      </c>
      <c r="W366" s="23">
        <f>INDEX(District!AF:AF,MATCH($A366&amp;$A$350,District!$J:$J,0))</f>
        <v>1.9607843137254902E-2</v>
      </c>
      <c r="X366" s="23">
        <f>INDEX(District!AG:AG,MATCH($A366&amp;$A$350,District!$J:$J,0))</f>
        <v>0</v>
      </c>
      <c r="Y366" s="23">
        <f>INDEX(District!AH:AH,MATCH($A366&amp;$A$350,District!$J:$J,0))</f>
        <v>0</v>
      </c>
    </row>
    <row r="367" spans="1:25" x14ac:dyDescent="0.3">
      <c r="A367" s="22" t="s">
        <v>787</v>
      </c>
      <c r="B367" s="23">
        <f>INDEX(District!K:K,MATCH($A367&amp;$A$350,District!$J:$J,0))</f>
        <v>0</v>
      </c>
      <c r="C367" s="23">
        <f>INDEX(District!L:L,MATCH($A367&amp;$A$350,District!$J:$J,0))</f>
        <v>0</v>
      </c>
      <c r="D367" s="23">
        <f>INDEX(District!M:M,MATCH($A367&amp;$A$350,District!$J:$J,0))</f>
        <v>0</v>
      </c>
      <c r="E367" s="23">
        <f>INDEX(District!N:N,MATCH($A367&amp;$A$350,District!$J:$J,0))</f>
        <v>0</v>
      </c>
      <c r="F367" s="23">
        <f>INDEX(District!O:O,MATCH($A367&amp;$A$350,District!$J:$J,0))</f>
        <v>0</v>
      </c>
      <c r="G367" s="23">
        <f>INDEX(District!P:P,MATCH($A367&amp;$A$350,District!$J:$J,0))</f>
        <v>0</v>
      </c>
      <c r="H367" s="23">
        <f>INDEX(District!Q:Q,MATCH($A367&amp;$A$350,District!$J:$J,0))</f>
        <v>6.9444444444444397E-3</v>
      </c>
      <c r="I367" s="23">
        <f>INDEX(District!R:R,MATCH($A367&amp;$A$350,District!$J:$J,0))</f>
        <v>0</v>
      </c>
      <c r="J367" s="23">
        <f>INDEX(District!S:S,MATCH($A367&amp;$A$350,District!$J:$J,0))</f>
        <v>0</v>
      </c>
      <c r="K367" s="23">
        <f>INDEX(District!T:T,MATCH($A367&amp;$A$350,District!$J:$J,0))</f>
        <v>0</v>
      </c>
      <c r="L367" s="23">
        <f>INDEX(District!U:U,MATCH($A367&amp;$A$350,District!$J:$J,0))</f>
        <v>0</v>
      </c>
      <c r="M367" s="23">
        <f>INDEX(District!V:V,MATCH($A367&amp;$A$350,District!$J:$J,0))</f>
        <v>0</v>
      </c>
      <c r="N367" s="23">
        <f>INDEX(District!W:W,MATCH($A367&amp;$A$350,District!$J:$J,0))</f>
        <v>0</v>
      </c>
      <c r="O367" s="23">
        <f>INDEX(District!X:X,MATCH($A367&amp;$A$350,District!$J:$J,0))</f>
        <v>0</v>
      </c>
      <c r="P367" s="23">
        <f>INDEX(District!Y:Y,MATCH($A367&amp;$A$350,District!$J:$J,0))</f>
        <v>0</v>
      </c>
      <c r="Q367" s="23">
        <f>INDEX(District!Z:Z,MATCH($A367&amp;$A$350,District!$J:$J,0))</f>
        <v>0</v>
      </c>
      <c r="R367" s="23">
        <f>INDEX(District!AA:AA,MATCH($A367&amp;$A$350,District!$J:$J,0))</f>
        <v>0</v>
      </c>
      <c r="S367" s="23">
        <f>INDEX(District!AB:AB,MATCH($A367&amp;$A$350,District!$J:$J,0))</f>
        <v>0</v>
      </c>
      <c r="T367" s="23">
        <f>INDEX(District!AC:AC,MATCH($A367&amp;$A$350,District!$J:$J,0))</f>
        <v>8.6206896551724102E-3</v>
      </c>
      <c r="U367" s="23">
        <f>INDEX(District!AD:AD,MATCH($A367&amp;$A$350,District!$J:$J,0))</f>
        <v>0</v>
      </c>
      <c r="V367" s="23">
        <f>INDEX(District!AE:AE,MATCH($A367&amp;$A$350,District!$J:$J,0))</f>
        <v>1.11022302462516E-16</v>
      </c>
      <c r="W367" s="23">
        <f>INDEX(District!AF:AF,MATCH($A367&amp;$A$350,District!$J:$J,0))</f>
        <v>1.11022302462516E-16</v>
      </c>
      <c r="X367" s="23">
        <f>INDEX(District!AG:AG,MATCH($A367&amp;$A$350,District!$J:$J,0))</f>
        <v>0</v>
      </c>
      <c r="Y367" s="23">
        <f>INDEX(District!AH:AH,MATCH($A367&amp;$A$350,District!$J:$J,0))</f>
        <v>0</v>
      </c>
    </row>
    <row r="368" spans="1:25" x14ac:dyDescent="0.3">
      <c r="A368" s="22" t="s">
        <v>792</v>
      </c>
      <c r="B368" s="23">
        <f>INDEX(District!K:K,MATCH($A368&amp;$A$350,District!$J:$J,0))</f>
        <v>0</v>
      </c>
      <c r="C368" s="23">
        <f>INDEX(District!L:L,MATCH($A368&amp;$A$350,District!$J:$J,0))</f>
        <v>0</v>
      </c>
      <c r="D368" s="23">
        <f>INDEX(District!M:M,MATCH($A368&amp;$A$350,District!$J:$J,0))</f>
        <v>0</v>
      </c>
      <c r="E368" s="23">
        <f>INDEX(District!N:N,MATCH($A368&amp;$A$350,District!$J:$J,0))</f>
        <v>7.4626865671641798E-3</v>
      </c>
      <c r="F368" s="23">
        <f>INDEX(District!O:O,MATCH($A368&amp;$A$350,District!$J:$J,0))</f>
        <v>0</v>
      </c>
      <c r="G368" s="23">
        <f>INDEX(District!P:P,MATCH($A368&amp;$A$350,District!$J:$J,0))</f>
        <v>0</v>
      </c>
      <c r="H368" s="23">
        <f>INDEX(District!Q:Q,MATCH($A368&amp;$A$350,District!$J:$J,0))</f>
        <v>0</v>
      </c>
      <c r="I368" s="23">
        <f>INDEX(District!R:R,MATCH($A368&amp;$A$350,District!$J:$J,0))</f>
        <v>0</v>
      </c>
      <c r="J368" s="23">
        <f>INDEX(District!S:S,MATCH($A368&amp;$A$350,District!$J:$J,0))</f>
        <v>0</v>
      </c>
      <c r="K368" s="23">
        <f>INDEX(District!T:T,MATCH($A368&amp;$A$350,District!$J:$J,0))</f>
        <v>0</v>
      </c>
      <c r="L368" s="23">
        <f>INDEX(District!U:U,MATCH($A368&amp;$A$350,District!$J:$J,0))</f>
        <v>0</v>
      </c>
      <c r="M368" s="23">
        <f>INDEX(District!V:V,MATCH($A368&amp;$A$350,District!$J:$J,0))</f>
        <v>0</v>
      </c>
      <c r="N368" s="23">
        <f>INDEX(District!W:W,MATCH($A368&amp;$A$350,District!$J:$J,0))</f>
        <v>0</v>
      </c>
      <c r="O368" s="23">
        <f>INDEX(District!X:X,MATCH($A368&amp;$A$350,District!$J:$J,0))</f>
        <v>0</v>
      </c>
      <c r="P368" s="23">
        <f>INDEX(District!Y:Y,MATCH($A368&amp;$A$350,District!$J:$J,0))</f>
        <v>0</v>
      </c>
      <c r="Q368" s="23">
        <f>INDEX(District!Z:Z,MATCH($A368&amp;$A$350,District!$J:$J,0))</f>
        <v>0</v>
      </c>
      <c r="R368" s="23">
        <f>INDEX(District!AA:AA,MATCH($A368&amp;$A$350,District!$J:$J,0))</f>
        <v>0</v>
      </c>
      <c r="S368" s="23">
        <f>INDEX(District!AB:AB,MATCH($A368&amp;$A$350,District!$J:$J,0))</f>
        <v>1.3698630136986301E-2</v>
      </c>
      <c r="T368" s="23">
        <f>INDEX(District!AC:AC,MATCH($A368&amp;$A$350,District!$J:$J,0))</f>
        <v>0</v>
      </c>
      <c r="U368" s="23">
        <f>INDEX(District!AD:AD,MATCH($A368&amp;$A$350,District!$J:$J,0))</f>
        <v>1.9607843137254902E-2</v>
      </c>
      <c r="V368" s="23">
        <f>INDEX(District!AE:AE,MATCH($A368&amp;$A$350,District!$J:$J,0))</f>
        <v>1.11022302462516E-16</v>
      </c>
      <c r="W368" s="23">
        <f>INDEX(District!AF:AF,MATCH($A368&amp;$A$350,District!$J:$J,0))</f>
        <v>1.11022302462516E-16</v>
      </c>
      <c r="X368" s="23">
        <f>INDEX(District!AG:AG,MATCH($A368&amp;$A$350,District!$J:$J,0))</f>
        <v>0</v>
      </c>
      <c r="Y368" s="23">
        <f>INDEX(District!AH:AH,MATCH($A368&amp;$A$350,District!$J:$J,0))</f>
        <v>0</v>
      </c>
    </row>
    <row r="369" spans="1:25" x14ac:dyDescent="0.3">
      <c r="A369" s="22" t="s">
        <v>784</v>
      </c>
      <c r="B369" s="23">
        <f>INDEX(District!K:K,MATCH($A369&amp;$A$350,District!$J:$J,0))</f>
        <v>7.0422535211267599E-3</v>
      </c>
      <c r="C369" s="23">
        <f>INDEX(District!L:L,MATCH($A369&amp;$A$350,District!$J:$J,0))</f>
        <v>0</v>
      </c>
      <c r="D369" s="23">
        <f>INDEX(District!M:M,MATCH($A369&amp;$A$350,District!$J:$J,0))</f>
        <v>1.26050420168067E-2</v>
      </c>
      <c r="E369" s="23">
        <f>INDEX(District!N:N,MATCH($A369&amp;$A$350,District!$J:$J,0))</f>
        <v>7.4626865671641798E-3</v>
      </c>
      <c r="F369" s="23">
        <f>INDEX(District!O:O,MATCH($A369&amp;$A$350,District!$J:$J,0))</f>
        <v>0</v>
      </c>
      <c r="G369" s="23">
        <f>INDEX(District!P:P,MATCH($A369&amp;$A$350,District!$J:$J,0))</f>
        <v>0</v>
      </c>
      <c r="H369" s="23">
        <f>INDEX(District!Q:Q,MATCH($A369&amp;$A$350,District!$J:$J,0))</f>
        <v>0</v>
      </c>
      <c r="I369" s="23">
        <f>INDEX(District!R:R,MATCH($A369&amp;$A$350,District!$J:$J,0))</f>
        <v>0</v>
      </c>
      <c r="J369" s="23">
        <f>INDEX(District!S:S,MATCH($A369&amp;$A$350,District!$J:$J,0))</f>
        <v>0</v>
      </c>
      <c r="K369" s="23">
        <f>INDEX(District!T:T,MATCH($A369&amp;$A$350,District!$J:$J,0))</f>
        <v>0</v>
      </c>
      <c r="L369" s="23">
        <f>INDEX(District!U:U,MATCH($A369&amp;$A$350,District!$J:$J,0))</f>
        <v>8.0645161290322596E-3</v>
      </c>
      <c r="M369" s="23">
        <f>INDEX(District!V:V,MATCH($A369&amp;$A$350,District!$J:$J,0))</f>
        <v>0</v>
      </c>
      <c r="N369" s="23">
        <f>INDEX(District!W:W,MATCH($A369&amp;$A$350,District!$J:$J,0))</f>
        <v>7.9096045197740106E-2</v>
      </c>
      <c r="O369" s="23">
        <f>INDEX(District!X:X,MATCH($A369&amp;$A$350,District!$J:$J,0))</f>
        <v>0</v>
      </c>
      <c r="P369" s="23">
        <f>INDEX(District!Y:Y,MATCH($A369&amp;$A$350,District!$J:$J,0))</f>
        <v>8.3333333333333301E-2</v>
      </c>
      <c r="Q369" s="23">
        <f>INDEX(District!Z:Z,MATCH($A369&amp;$A$350,District!$J:$J,0))</f>
        <v>7.2463768115942004E-3</v>
      </c>
      <c r="R369" s="23">
        <f>INDEX(District!AA:AA,MATCH($A369&amp;$A$350,District!$J:$J,0))</f>
        <v>5.9405940594059403E-2</v>
      </c>
      <c r="S369" s="23">
        <f>INDEX(District!AB:AB,MATCH($A369&amp;$A$350,District!$J:$J,0))</f>
        <v>0</v>
      </c>
      <c r="T369" s="23">
        <f>INDEX(District!AC:AC,MATCH($A369&amp;$A$350,District!$J:$J,0))</f>
        <v>2.1551724137931001E-2</v>
      </c>
      <c r="U369" s="23">
        <f>INDEX(District!AD:AD,MATCH($A369&amp;$A$350,District!$J:$J,0))</f>
        <v>3.2679738562091498E-2</v>
      </c>
      <c r="V369" s="23">
        <f>INDEX(District!AE:AE,MATCH($A369&amp;$A$350,District!$J:$J,0))</f>
        <v>4.6728971962616802E-3</v>
      </c>
      <c r="W369" s="23">
        <f>INDEX(District!AF:AF,MATCH($A369&amp;$A$350,District!$J:$J,0))</f>
        <v>1.11022302462516E-16</v>
      </c>
      <c r="X369" s="23">
        <f>INDEX(District!AG:AG,MATCH($A369&amp;$A$350,District!$J:$J,0))</f>
        <v>0</v>
      </c>
      <c r="Y369" s="23">
        <f>INDEX(District!AH:AH,MATCH($A369&amp;$A$350,District!$J:$J,0))</f>
        <v>0</v>
      </c>
    </row>
    <row r="370" spans="1:25" x14ac:dyDescent="0.3">
      <c r="A370" s="22" t="s">
        <v>783</v>
      </c>
      <c r="B370" s="23">
        <f>INDEX(District!K:K,MATCH($A370&amp;$A$350,District!$J:$J,0))</f>
        <v>0</v>
      </c>
      <c r="C370" s="23">
        <f>INDEX(District!L:L,MATCH($A370&amp;$A$350,District!$J:$J,0))</f>
        <v>3.0120481927710802E-2</v>
      </c>
      <c r="D370" s="23">
        <f>INDEX(District!M:M,MATCH($A370&amp;$A$350,District!$J:$J,0))</f>
        <v>0</v>
      </c>
      <c r="E370" s="23">
        <f>INDEX(District!N:N,MATCH($A370&amp;$A$350,District!$J:$J,0))</f>
        <v>0</v>
      </c>
      <c r="F370" s="23">
        <f>INDEX(District!O:O,MATCH($A370&amp;$A$350,District!$J:$J,0))</f>
        <v>5.1282051282051299E-3</v>
      </c>
      <c r="G370" s="23">
        <f>INDEX(District!P:P,MATCH($A370&amp;$A$350,District!$J:$J,0))</f>
        <v>6.8493150684931503E-3</v>
      </c>
      <c r="H370" s="23">
        <f>INDEX(District!Q:Q,MATCH($A370&amp;$A$350,District!$J:$J,0))</f>
        <v>2.7777777777777801E-2</v>
      </c>
      <c r="I370" s="23">
        <f>INDEX(District!R:R,MATCH($A370&amp;$A$350,District!$J:$J,0))</f>
        <v>0</v>
      </c>
      <c r="J370" s="23">
        <f>INDEX(District!S:S,MATCH($A370&amp;$A$350,District!$J:$J,0))</f>
        <v>0</v>
      </c>
      <c r="K370" s="23">
        <f>INDEX(District!T:T,MATCH($A370&amp;$A$350,District!$J:$J,0))</f>
        <v>0</v>
      </c>
      <c r="L370" s="23">
        <f>INDEX(District!U:U,MATCH($A370&amp;$A$350,District!$J:$J,0))</f>
        <v>8.0645161290322596E-3</v>
      </c>
      <c r="M370" s="23">
        <f>INDEX(District!V:V,MATCH($A370&amp;$A$350,District!$J:$J,0))</f>
        <v>0</v>
      </c>
      <c r="N370" s="23">
        <f>INDEX(District!W:W,MATCH($A370&amp;$A$350,District!$J:$J,0))</f>
        <v>0</v>
      </c>
      <c r="O370" s="23">
        <f>INDEX(District!X:X,MATCH($A370&amp;$A$350,District!$J:$J,0))</f>
        <v>0</v>
      </c>
      <c r="P370" s="23">
        <f>INDEX(District!Y:Y,MATCH($A370&amp;$A$350,District!$J:$J,0))</f>
        <v>3.4722222222222203E-2</v>
      </c>
      <c r="Q370" s="23">
        <f>INDEX(District!Z:Z,MATCH($A370&amp;$A$350,District!$J:$J,0))</f>
        <v>0</v>
      </c>
      <c r="R370" s="23">
        <f>INDEX(District!AA:AA,MATCH($A370&amp;$A$350,District!$J:$J,0))</f>
        <v>0</v>
      </c>
      <c r="S370" s="23">
        <f>INDEX(District!AB:AB,MATCH($A370&amp;$A$350,District!$J:$J,0))</f>
        <v>0</v>
      </c>
      <c r="T370" s="23">
        <f>INDEX(District!AC:AC,MATCH($A370&amp;$A$350,District!$J:$J,0))</f>
        <v>1.29310344827586E-2</v>
      </c>
      <c r="U370" s="23">
        <f>INDEX(District!AD:AD,MATCH($A370&amp;$A$350,District!$J:$J,0))</f>
        <v>2.61437908496732E-2</v>
      </c>
      <c r="V370" s="23">
        <f>INDEX(District!AE:AE,MATCH($A370&amp;$A$350,District!$J:$J,0))</f>
        <v>1.11022302462516E-16</v>
      </c>
      <c r="W370" s="23">
        <f>INDEX(District!AF:AF,MATCH($A370&amp;$A$350,District!$J:$J,0))</f>
        <v>1.11022302462516E-16</v>
      </c>
      <c r="X370" s="23">
        <f>INDEX(District!AG:AG,MATCH($A370&amp;$A$350,District!$J:$J,0))</f>
        <v>0</v>
      </c>
      <c r="Y370" s="23">
        <f>INDEX(District!AH:AH,MATCH($A370&amp;$A$350,District!$J:$J,0))</f>
        <v>0</v>
      </c>
    </row>
    <row r="371" spans="1:25" x14ac:dyDescent="0.3">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row>
    <row r="372" spans="1:25" x14ac:dyDescent="0.3">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row>
    <row r="373" spans="1:25" x14ac:dyDescent="0.3">
      <c r="A373" s="69" t="s">
        <v>471</v>
      </c>
      <c r="B373" s="69"/>
      <c r="C373" s="69"/>
      <c r="D373" s="69"/>
      <c r="E373" s="69"/>
    </row>
    <row r="374" spans="1:25" x14ac:dyDescent="0.3">
      <c r="A374" s="78" t="s">
        <v>770</v>
      </c>
    </row>
    <row r="375" spans="1:25" x14ac:dyDescent="0.3">
      <c r="A375" s="71" t="s">
        <v>514</v>
      </c>
    </row>
    <row r="376" spans="1:25" x14ac:dyDescent="0.3">
      <c r="A376" s="67"/>
    </row>
    <row r="377" spans="1:25" x14ac:dyDescent="0.3">
      <c r="A377" s="67"/>
      <c r="B377" s="98" t="s">
        <v>52</v>
      </c>
      <c r="C377" s="98" t="s">
        <v>55</v>
      </c>
      <c r="D377" s="98" t="s">
        <v>56</v>
      </c>
      <c r="E377" s="98" t="s">
        <v>51</v>
      </c>
      <c r="F377" s="98" t="s">
        <v>72</v>
      </c>
      <c r="G377" s="98" t="s">
        <v>53</v>
      </c>
      <c r="H377" s="98" t="s">
        <v>57</v>
      </c>
      <c r="I377" s="98" t="s">
        <v>73</v>
      </c>
      <c r="J377" s="98" t="s">
        <v>74</v>
      </c>
      <c r="K377" s="98" t="s">
        <v>75</v>
      </c>
      <c r="L377" s="98" t="s">
        <v>76</v>
      </c>
      <c r="M377" s="98" t="s">
        <v>77</v>
      </c>
      <c r="N377" s="98" t="s">
        <v>58</v>
      </c>
      <c r="O377" s="98" t="s">
        <v>78</v>
      </c>
      <c r="P377" s="98" t="s">
        <v>61</v>
      </c>
      <c r="Q377" s="98" t="s">
        <v>79</v>
      </c>
      <c r="R377" s="98" t="s">
        <v>80</v>
      </c>
      <c r="S377" s="98" t="s">
        <v>81</v>
      </c>
      <c r="T377" s="98" t="s">
        <v>82</v>
      </c>
      <c r="U377" s="98" t="s">
        <v>83</v>
      </c>
      <c r="V377" s="98" t="s">
        <v>59</v>
      </c>
      <c r="W377" s="98" t="s">
        <v>84</v>
      </c>
      <c r="X377" s="98" t="s">
        <v>54</v>
      </c>
      <c r="Y377" s="98" t="s">
        <v>60</v>
      </c>
    </row>
    <row r="378" spans="1:25" x14ac:dyDescent="0.3">
      <c r="A378" s="22" t="s">
        <v>472</v>
      </c>
      <c r="B378" s="23">
        <f>INDEX(District!K:K,MATCH($A378&amp;$A$272,District!$J:$J,0))</f>
        <v>0.21875</v>
      </c>
      <c r="C378" s="23">
        <f>INDEX(District!L:L,MATCH($A378&amp;$A$272,District!$J:$J,0))</f>
        <v>0.5625</v>
      </c>
      <c r="D378" s="23">
        <f>INDEX(District!M:M,MATCH($A378&amp;$A$272,District!$J:$J,0))</f>
        <v>0.22222222222222199</v>
      </c>
      <c r="E378" s="23">
        <f>INDEX(District!N:N,MATCH($A378&amp;$A$272,District!$J:$J,0))</f>
        <v>0.75</v>
      </c>
      <c r="F378" s="23">
        <f>INDEX(District!O:O,MATCH($A378&amp;$A$272,District!$J:$J,0))</f>
        <v>0.14492753623188401</v>
      </c>
      <c r="G378" s="23">
        <f>INDEX(District!P:P,MATCH($A378&amp;$A$272,District!$J:$J,0))</f>
        <v>5.5555555555555601E-2</v>
      </c>
      <c r="H378" s="23">
        <f>INDEX(District!Q:Q,MATCH($A378&amp;$A$272,District!$J:$J,0))</f>
        <v>6.25E-2</v>
      </c>
      <c r="I378" s="23">
        <f>INDEX(District!R:R,MATCH($A378&amp;$A$272,District!$J:$J,0))</f>
        <v>0.32</v>
      </c>
      <c r="J378" s="23">
        <f>INDEX(District!S:S,MATCH($A378&amp;$A$272,District!$J:$J,0))</f>
        <v>0.1</v>
      </c>
      <c r="K378" s="23">
        <f>INDEX(District!T:T,MATCH($A378&amp;$A$272,District!$J:$J,0))</f>
        <v>0.26315789473684198</v>
      </c>
      <c r="L378" s="23">
        <f>INDEX(District!U:U,MATCH($A378&amp;$A$272,District!$J:$J,0))</f>
        <v>0.41176470588235298</v>
      </c>
      <c r="M378" s="23">
        <f>INDEX(District!V:V,MATCH($A378&amp;$A$272,District!$J:$J,0))</f>
        <v>2.9411764705882401E-2</v>
      </c>
      <c r="N378" s="23">
        <f>INDEX(District!W:W,MATCH($A378&amp;$A$272,District!$J:$J,0))</f>
        <v>0.60714285714285698</v>
      </c>
      <c r="O378" s="23">
        <f>INDEX(District!X:X,MATCH($A378&amp;$A$272,District!$J:$J,0))</f>
        <v>8.6956521739130405E-2</v>
      </c>
      <c r="P378" s="23">
        <f>INDEX(District!Y:Y,MATCH($A378&amp;$A$272,District!$J:$J,0))</f>
        <v>0.22727272727272699</v>
      </c>
      <c r="Q378" s="23">
        <f>INDEX(District!Z:Z,MATCH($A378&amp;$A$272,District!$J:$J,0))</f>
        <v>0.68421052631578905</v>
      </c>
      <c r="R378" s="23">
        <f>INDEX(District!AA:AA,MATCH($A378&amp;$A$272,District!$J:$J,0))</f>
        <v>0.952380952380952</v>
      </c>
      <c r="S378" s="23">
        <f>INDEX(District!AB:AB,MATCH($A378&amp;$A$272,District!$J:$J,0))</f>
        <v>0.21052631578947401</v>
      </c>
      <c r="T378" s="23">
        <f>INDEX(District!AC:AC,MATCH($A378&amp;$A$272,District!$J:$J,0))</f>
        <v>2.4390243902439001E-2</v>
      </c>
      <c r="U378" s="23">
        <f>INDEX(District!AD:AD,MATCH($A378&amp;$A$272,District!$J:$J,0))</f>
        <v>0.13636363636363599</v>
      </c>
      <c r="V378" s="23">
        <f>INDEX(District!AE:AE,MATCH($A378&amp;$A$272,District!$J:$J,0))</f>
        <v>7.1428571428571397E-2</v>
      </c>
      <c r="W378" s="23">
        <f>INDEX(District!AF:AF,MATCH($A378&amp;$A$272,District!$J:$J,0))</f>
        <v>0.7</v>
      </c>
      <c r="X378" s="23">
        <f>INDEX(District!AG:AG,MATCH($A378&amp;$A$272,District!$J:$J,0))</f>
        <v>0.1</v>
      </c>
      <c r="Y378" s="23">
        <f>INDEX(District!AH:AH,MATCH($A378&amp;$A$272,District!$J:$J,0))</f>
        <v>0.186046511627907</v>
      </c>
    </row>
    <row r="379" spans="1:25" x14ac:dyDescent="0.3">
      <c r="A379" s="29" t="s">
        <v>473</v>
      </c>
      <c r="B379" s="23">
        <f>INDEX(District!K:K,MATCH($A379&amp;$A$272,District!$J:$J,0))</f>
        <v>0.625</v>
      </c>
      <c r="C379" s="23">
        <f>INDEX(District!L:L,MATCH($A379&amp;$A$272,District!$J:$J,0))</f>
        <v>0.4375</v>
      </c>
      <c r="D379" s="23">
        <f>INDEX(District!M:M,MATCH($A379&amp;$A$272,District!$J:$J,0))</f>
        <v>0.407407407407407</v>
      </c>
      <c r="E379" s="23">
        <f>INDEX(District!N:N,MATCH($A379&amp;$A$272,District!$J:$J,0))</f>
        <v>0.25</v>
      </c>
      <c r="F379" s="23">
        <f>INDEX(District!O:O,MATCH($A379&amp;$A$272,District!$J:$J,0))</f>
        <v>0.68115942028985499</v>
      </c>
      <c r="G379" s="23">
        <f>INDEX(District!P:P,MATCH($A379&amp;$A$272,District!$J:$J,0))</f>
        <v>0.44444444444444398</v>
      </c>
      <c r="H379" s="23">
        <f>INDEX(District!Q:Q,MATCH($A379&amp;$A$272,District!$J:$J,0))</f>
        <v>0.625</v>
      </c>
      <c r="I379" s="23">
        <f>INDEX(District!R:R,MATCH($A379&amp;$A$272,District!$J:$J,0))</f>
        <v>0.4</v>
      </c>
      <c r="J379" s="23">
        <f>INDEX(District!S:S,MATCH($A379&amp;$A$272,District!$J:$J,0))</f>
        <v>0.7</v>
      </c>
      <c r="K379" s="23">
        <f>INDEX(District!T:T,MATCH($A379&amp;$A$272,District!$J:$J,0))</f>
        <v>0.42105263157894701</v>
      </c>
      <c r="L379" s="23">
        <f>INDEX(District!U:U,MATCH($A379&amp;$A$272,District!$J:$J,0))</f>
        <v>0.23529411764705899</v>
      </c>
      <c r="M379" s="23">
        <f>INDEX(District!V:V,MATCH($A379&amp;$A$272,District!$J:$J,0))</f>
        <v>0.47058823529411797</v>
      </c>
      <c r="N379" s="23">
        <f>INDEX(District!W:W,MATCH($A379&amp;$A$272,District!$J:$J,0))</f>
        <v>0.39285714285714302</v>
      </c>
      <c r="O379" s="23">
        <f>INDEX(District!X:X,MATCH($A379&amp;$A$272,District!$J:$J,0))</f>
        <v>0.60869565217391297</v>
      </c>
      <c r="P379" s="23">
        <f>INDEX(District!Y:Y,MATCH($A379&amp;$A$272,District!$J:$J,0))</f>
        <v>0.77272727272727304</v>
      </c>
      <c r="Q379" s="23">
        <f>INDEX(District!Z:Z,MATCH($A379&amp;$A$272,District!$J:$J,0))</f>
        <v>0.31578947368421101</v>
      </c>
      <c r="R379" s="23">
        <f>INDEX(District!AA:AA,MATCH($A379&amp;$A$272,District!$J:$J,0))</f>
        <v>4.7619047619047603E-2</v>
      </c>
      <c r="S379" s="23">
        <f>INDEX(District!AB:AB,MATCH($A379&amp;$A$272,District!$J:$J,0))</f>
        <v>0.57894736842105299</v>
      </c>
      <c r="T379" s="23">
        <f>INDEX(District!AC:AC,MATCH($A379&amp;$A$272,District!$J:$J,0))</f>
        <v>0.87804878048780499</v>
      </c>
      <c r="U379" s="23">
        <f>INDEX(District!AD:AD,MATCH($A379&amp;$A$272,District!$J:$J,0))</f>
        <v>0.72727272727272696</v>
      </c>
      <c r="V379" s="23">
        <f>INDEX(District!AE:AE,MATCH($A379&amp;$A$272,District!$J:$J,0))</f>
        <v>0.66071428571428603</v>
      </c>
      <c r="W379" s="23">
        <f>INDEX(District!AF:AF,MATCH($A379&amp;$A$272,District!$J:$J,0))</f>
        <v>0.3</v>
      </c>
      <c r="X379" s="23">
        <f>INDEX(District!AG:AG,MATCH($A379&amp;$A$272,District!$J:$J,0))</f>
        <v>0.55000000000000004</v>
      </c>
      <c r="Y379" s="23">
        <f>INDEX(District!AH:AH,MATCH($A379&amp;$A$272,District!$J:$J,0))</f>
        <v>0.32558139534883701</v>
      </c>
    </row>
    <row r="380" spans="1:25" x14ac:dyDescent="0.3">
      <c r="A380" s="22" t="s">
        <v>474</v>
      </c>
      <c r="B380" s="23">
        <f>INDEX(District!K:K,MATCH($A380&amp;$A$272,District!$J:$J,0))</f>
        <v>0.15625</v>
      </c>
      <c r="C380" s="23">
        <f>INDEX(District!L:L,MATCH($A380&amp;$A$272,District!$J:$J,0))</f>
        <v>0</v>
      </c>
      <c r="D380" s="23">
        <f>INDEX(District!M:M,MATCH($A380&amp;$A$272,District!$J:$J,0))</f>
        <v>0.37037037037037002</v>
      </c>
      <c r="E380" s="23">
        <f>INDEX(District!N:N,MATCH($A380&amp;$A$272,District!$J:$J,0))</f>
        <v>0</v>
      </c>
      <c r="F380" s="23">
        <f>INDEX(District!O:O,MATCH($A380&amp;$A$272,District!$J:$J,0))</f>
        <v>0.173913043478261</v>
      </c>
      <c r="G380" s="23">
        <f>INDEX(District!P:P,MATCH($A380&amp;$A$272,District!$J:$J,0))</f>
        <v>0.5</v>
      </c>
      <c r="H380" s="23">
        <f>INDEX(District!Q:Q,MATCH($A380&amp;$A$272,District!$J:$J,0))</f>
        <v>0.3125</v>
      </c>
      <c r="I380" s="23">
        <f>INDEX(District!R:R,MATCH($A380&amp;$A$272,District!$J:$J,0))</f>
        <v>0.28000000000000003</v>
      </c>
      <c r="J380" s="23">
        <f>INDEX(District!S:S,MATCH($A380&amp;$A$272,District!$J:$J,0))</f>
        <v>0.2</v>
      </c>
      <c r="K380" s="23">
        <f>INDEX(District!T:T,MATCH($A380&amp;$A$272,District!$J:$J,0))</f>
        <v>0.31578947368421101</v>
      </c>
      <c r="L380" s="23">
        <f>INDEX(District!U:U,MATCH($A380&amp;$A$272,District!$J:$J,0))</f>
        <v>0.35294117647058798</v>
      </c>
      <c r="M380" s="23">
        <f>INDEX(District!V:V,MATCH($A380&amp;$A$272,District!$J:$J,0))</f>
        <v>0.5</v>
      </c>
      <c r="N380" s="23">
        <f>INDEX(District!W:W,MATCH($A380&amp;$A$272,District!$J:$J,0))</f>
        <v>0</v>
      </c>
      <c r="O380" s="23">
        <f>INDEX(District!X:X,MATCH($A380&amp;$A$272,District!$J:$J,0))</f>
        <v>0.30434782608695699</v>
      </c>
      <c r="P380" s="23">
        <f>INDEX(District!Y:Y,MATCH($A380&amp;$A$272,District!$J:$J,0))</f>
        <v>0</v>
      </c>
      <c r="Q380" s="23">
        <f>INDEX(District!Z:Z,MATCH($A380&amp;$A$272,District!$J:$J,0))</f>
        <v>0</v>
      </c>
      <c r="R380" s="23">
        <f>INDEX(District!AA:AA,MATCH($A380&amp;$A$272,District!$J:$J,0))</f>
        <v>0</v>
      </c>
      <c r="S380" s="23">
        <f>INDEX(District!AB:AB,MATCH($A380&amp;$A$272,District!$J:$J,0))</f>
        <v>0.21052631578947401</v>
      </c>
      <c r="T380" s="23">
        <f>INDEX(District!AC:AC,MATCH($A380&amp;$A$272,District!$J:$J,0))</f>
        <v>9.7560975609756101E-2</v>
      </c>
      <c r="U380" s="23">
        <f>INDEX(District!AD:AD,MATCH($A380&amp;$A$272,District!$J:$J,0))</f>
        <v>0.13636363636363599</v>
      </c>
      <c r="V380" s="23">
        <f>INDEX(District!AE:AE,MATCH($A380&amp;$A$272,District!$J:$J,0))</f>
        <v>0.26785714285714302</v>
      </c>
      <c r="W380" s="23">
        <f>INDEX(District!AF:AF,MATCH($A380&amp;$A$272,District!$J:$J,0))</f>
        <v>0</v>
      </c>
      <c r="X380" s="23">
        <f>INDEX(District!AG:AG,MATCH($A380&amp;$A$272,District!$J:$J,0))</f>
        <v>0.35</v>
      </c>
      <c r="Y380" s="23">
        <f>INDEX(District!AH:AH,MATCH($A380&amp;$A$272,District!$J:$J,0))</f>
        <v>0.48837209302325602</v>
      </c>
    </row>
    <row r="382" spans="1:25" ht="15" customHeight="1" x14ac:dyDescent="0.3"/>
    <row r="383" spans="1:25" ht="15" customHeight="1" x14ac:dyDescent="0.3">
      <c r="A383" s="69" t="s">
        <v>771</v>
      </c>
      <c r="B383" s="69"/>
      <c r="C383" s="69"/>
      <c r="D383" s="69"/>
    </row>
    <row r="384" spans="1:25" ht="15" customHeight="1" x14ac:dyDescent="0.3">
      <c r="A384" s="79" t="s">
        <v>772</v>
      </c>
    </row>
    <row r="385" spans="1:25" ht="15" customHeight="1" x14ac:dyDescent="0.3">
      <c r="A385" s="71" t="s">
        <v>13</v>
      </c>
    </row>
    <row r="386" spans="1:25" ht="15" customHeight="1" x14ac:dyDescent="0.3">
      <c r="A386" s="67"/>
    </row>
    <row r="387" spans="1:25" ht="15" customHeight="1" x14ac:dyDescent="0.3">
      <c r="A387" s="67"/>
    </row>
    <row r="388" spans="1:25" ht="15" customHeight="1" x14ac:dyDescent="0.3">
      <c r="A388" s="22" t="s">
        <v>478</v>
      </c>
      <c r="B388" s="23">
        <f>INDEX(District!K:K,MATCH($A388&amp;$A$272,District!$J:$J,0))</f>
        <v>0.01</v>
      </c>
      <c r="C388" s="23">
        <f>INDEX(District!L:L,MATCH($A388&amp;$A$272,District!$J:$J,0))</f>
        <v>0.85714285714285698</v>
      </c>
      <c r="D388" s="23">
        <f>INDEX(District!M:M,MATCH($A388&amp;$A$272,District!$J:$J,0))</f>
        <v>1E-3</v>
      </c>
      <c r="E388" s="23">
        <f>INDEX(District!N:N,MATCH($A388&amp;$A$272,District!$J:$J,0))</f>
        <v>0.01</v>
      </c>
      <c r="F388" s="23">
        <f>INDEX(District!O:O,MATCH($A388&amp;$A$272,District!$J:$J,0))</f>
        <v>0.83333333333333304</v>
      </c>
      <c r="G388" s="23">
        <f>INDEX(District!P:P,MATCH($A388&amp;$A$272,District!$J:$J,0))</f>
        <v>2.9411764705882401E-2</v>
      </c>
      <c r="H388" s="23">
        <f>INDEX(District!Q:Q,MATCH($A388&amp;$A$272,District!$J:$J,0))</f>
        <v>0.01</v>
      </c>
      <c r="I388" s="23">
        <f>INDEX(District!R:R,MATCH($A388&amp;$A$272,District!$J:$J,0))</f>
        <v>0.01</v>
      </c>
      <c r="J388" s="23">
        <f>INDEX(District!S:S,MATCH($A388&amp;$A$272,District!$J:$J,0))</f>
        <v>0.01</v>
      </c>
      <c r="K388" s="23">
        <f>INDEX(District!T:T,MATCH($A388&amp;$A$272,District!$J:$J,0))</f>
        <v>0.01</v>
      </c>
      <c r="L388" s="23">
        <f>INDEX(District!U:U,MATCH($A388&amp;$A$272,District!$J:$J,0))</f>
        <v>0.01</v>
      </c>
      <c r="M388" s="23">
        <f>INDEX(District!V:V,MATCH($A388&amp;$A$272,District!$J:$J,0))</f>
        <v>0.66666666666666696</v>
      </c>
      <c r="N388" s="23">
        <f>INDEX(District!W:W,MATCH($A388&amp;$A$272,District!$J:$J,0))</f>
        <v>0.83333333333333304</v>
      </c>
      <c r="O388" s="23">
        <f>INDEX(District!X:X,MATCH($A388&amp;$A$272,District!$J:$J,0))</f>
        <v>0.71428571428571397</v>
      </c>
      <c r="P388" s="23">
        <f>INDEX(District!Y:Y,MATCH($A388&amp;$A$272,District!$J:$J,0))</f>
        <v>0</v>
      </c>
      <c r="Q388" s="23">
        <f>INDEX(District!Z:Z,MATCH($A388&amp;$A$272,District!$J:$J,0))</f>
        <v>0.01</v>
      </c>
      <c r="R388" s="23">
        <f>INDEX(District!AA:AA,MATCH($A388&amp;$A$272,District!$J:$J,0))</f>
        <v>0</v>
      </c>
      <c r="S388" s="23">
        <f>INDEX(District!AB:AB,MATCH($A388&amp;$A$272,District!$J:$J,0))</f>
        <v>0.66666666666666696</v>
      </c>
      <c r="T388" s="23">
        <f>INDEX(District!AC:AC,MATCH($A388&amp;$A$272,District!$J:$J,0))</f>
        <v>0.01</v>
      </c>
      <c r="U388" s="23">
        <f>INDEX(District!AD:AD,MATCH($A388&amp;$A$272,District!$J:$J,0))</f>
        <v>0.66666666666666696</v>
      </c>
      <c r="V388" s="23">
        <f>INDEX(District!AE:AE,MATCH($A388&amp;$A$272,District!$J:$J,0))</f>
        <v>0.85714285714285698</v>
      </c>
      <c r="W388" s="23">
        <f>INDEX(District!AF:AF,MATCH($A388&amp;$A$272,District!$J:$J,0))</f>
        <v>0.66666666666666696</v>
      </c>
      <c r="X388" s="23">
        <f>INDEX(District!AG:AG,MATCH($A388&amp;$A$272,District!$J:$J,0))</f>
        <v>0.01</v>
      </c>
      <c r="Y388" s="23">
        <f>INDEX(District!AH:AH,MATCH($A388&amp;$A$272,District!$J:$J,0))</f>
        <v>0.65</v>
      </c>
    </row>
    <row r="389" spans="1:25" ht="15" customHeight="1" x14ac:dyDescent="0.3">
      <c r="A389" s="22" t="s">
        <v>479</v>
      </c>
      <c r="B389" s="23">
        <f>INDEX(District!K:K,MATCH($A389&amp;$A$272,District!$J:$J,0))</f>
        <v>0</v>
      </c>
      <c r="C389" s="23">
        <f>INDEX(District!L:L,MATCH($A389&amp;$A$272,District!$J:$J,0))</f>
        <v>0.14285714285714299</v>
      </c>
      <c r="D389" s="23">
        <f>INDEX(District!M:M,MATCH($A389&amp;$A$272,District!$J:$J,0))</f>
        <v>0</v>
      </c>
      <c r="E389" s="23">
        <f>INDEX(District!N:N,MATCH($A389&amp;$A$272,District!$J:$J,0))</f>
        <v>0</v>
      </c>
      <c r="F389" s="23">
        <f>INDEX(District!O:O,MATCH($A389&amp;$A$272,District!$J:$J,0))</f>
        <v>0.16666666666666699</v>
      </c>
      <c r="G389" s="23">
        <f>INDEX(District!P:P,MATCH($A389&amp;$A$272,District!$J:$J,0))</f>
        <v>0.94117647058823495</v>
      </c>
      <c r="H389" s="23">
        <f>INDEX(District!Q:Q,MATCH($A389&amp;$A$272,District!$J:$J,0))</f>
        <v>0</v>
      </c>
      <c r="I389" s="23">
        <f>INDEX(District!R:R,MATCH($A389&amp;$A$272,District!$J:$J,0))</f>
        <v>0</v>
      </c>
      <c r="J389" s="23">
        <f>INDEX(District!S:S,MATCH($A389&amp;$A$272,District!$J:$J,0))</f>
        <v>0</v>
      </c>
      <c r="K389" s="23">
        <f>INDEX(District!T:T,MATCH($A389&amp;$A$272,District!$J:$J,0))</f>
        <v>0</v>
      </c>
      <c r="L389" s="23">
        <f>INDEX(District!U:U,MATCH($A389&amp;$A$272,District!$J:$J,0))</f>
        <v>0</v>
      </c>
      <c r="M389" s="23">
        <f>INDEX(District!V:V,MATCH($A389&amp;$A$272,District!$J:$J,0))</f>
        <v>0.33333333333333298</v>
      </c>
      <c r="N389" s="23">
        <f>INDEX(District!W:W,MATCH($A389&amp;$A$272,District!$J:$J,0))</f>
        <v>0.16666666666666699</v>
      </c>
      <c r="O389" s="23">
        <f>INDEX(District!X:X,MATCH($A389&amp;$A$272,District!$J:$J,0))</f>
        <v>0.28571428571428598</v>
      </c>
      <c r="P389" s="23">
        <f>INDEX(District!Y:Y,MATCH($A389&amp;$A$272,District!$J:$J,0))</f>
        <v>0</v>
      </c>
      <c r="Q389" s="23">
        <f>INDEX(District!Z:Z,MATCH($A389&amp;$A$272,District!$J:$J,0))</f>
        <v>0</v>
      </c>
      <c r="R389" s="23">
        <f>INDEX(District!AA:AA,MATCH($A389&amp;$A$272,District!$J:$J,0))</f>
        <v>0</v>
      </c>
      <c r="S389" s="23">
        <f>INDEX(District!AB:AB,MATCH($A389&amp;$A$272,District!$J:$J,0))</f>
        <v>0.33333333333333298</v>
      </c>
      <c r="T389" s="23">
        <f>INDEX(District!AC:AC,MATCH($A389&amp;$A$272,District!$J:$J,0))</f>
        <v>0</v>
      </c>
      <c r="U389" s="23">
        <f>INDEX(District!AD:AD,MATCH($A389&amp;$A$272,District!$J:$J,0))</f>
        <v>0.33333333333333298</v>
      </c>
      <c r="V389" s="23">
        <f>INDEX(District!AE:AE,MATCH($A389&amp;$A$272,District!$J:$J,0))</f>
        <v>0.14285714285714299</v>
      </c>
      <c r="W389" s="23">
        <f>INDEX(District!AF:AF,MATCH($A389&amp;$A$272,District!$J:$J,0))</f>
        <v>0.33333333333333298</v>
      </c>
      <c r="X389" s="23">
        <f>INDEX(District!AG:AG,MATCH($A389&amp;$A$272,District!$J:$J,0))</f>
        <v>0</v>
      </c>
      <c r="Y389" s="23">
        <f>INDEX(District!AH:AH,MATCH($A389&amp;$A$272,District!$J:$J,0))</f>
        <v>0.35</v>
      </c>
    </row>
    <row r="390" spans="1:25" ht="15" customHeight="1" x14ac:dyDescent="0.3">
      <c r="A390" s="22" t="s">
        <v>476</v>
      </c>
      <c r="B390" s="23">
        <f>INDEX(District!K:K,MATCH($A390&amp;$A$272,District!$J:$J,0))</f>
        <v>0</v>
      </c>
      <c r="C390" s="23">
        <f>INDEX(District!L:L,MATCH($A390&amp;$A$272,District!$J:$J,0))</f>
        <v>0</v>
      </c>
      <c r="D390" s="23">
        <f>INDEX(District!M:M,MATCH($A390&amp;$A$272,District!$J:$J,0))</f>
        <v>8.9999999999999993E-3</v>
      </c>
      <c r="E390" s="23">
        <f>INDEX(District!N:N,MATCH($A390&amp;$A$272,District!$J:$J,0))</f>
        <v>0</v>
      </c>
      <c r="F390" s="23">
        <f>INDEX(District!O:O,MATCH($A390&amp;$A$272,District!$J:$J,0))</f>
        <v>0</v>
      </c>
      <c r="G390" s="23">
        <f>INDEX(District!P:P,MATCH($A390&amp;$A$272,District!$J:$J,0))</f>
        <v>2.9411764705882401E-2</v>
      </c>
      <c r="H390" s="23">
        <f>INDEX(District!Q:Q,MATCH($A390&amp;$A$272,District!$J:$J,0))</f>
        <v>0</v>
      </c>
      <c r="I390" s="23">
        <f>INDEX(District!R:R,MATCH($A390&amp;$A$272,District!$J:$J,0))</f>
        <v>0</v>
      </c>
      <c r="J390" s="23">
        <f>INDEX(District!S:S,MATCH($A390&amp;$A$272,District!$J:$J,0))</f>
        <v>0</v>
      </c>
      <c r="K390" s="23">
        <f>INDEX(District!T:T,MATCH($A390&amp;$A$272,District!$J:$J,0))</f>
        <v>0</v>
      </c>
      <c r="L390" s="23">
        <f>INDEX(District!U:U,MATCH($A390&amp;$A$272,District!$J:$J,0))</f>
        <v>0</v>
      </c>
      <c r="M390" s="23">
        <f>INDEX(District!V:V,MATCH($A390&amp;$A$272,District!$J:$J,0))</f>
        <v>0</v>
      </c>
      <c r="N390" s="23">
        <f>INDEX(District!W:W,MATCH($A390&amp;$A$272,District!$J:$J,0))</f>
        <v>0</v>
      </c>
      <c r="O390" s="23">
        <f>INDEX(District!X:X,MATCH($A390&amp;$A$272,District!$J:$J,0))</f>
        <v>0</v>
      </c>
      <c r="P390" s="23">
        <f>INDEX(District!Y:Y,MATCH($A390&amp;$A$272,District!$J:$J,0))</f>
        <v>0</v>
      </c>
      <c r="Q390" s="23">
        <f>INDEX(District!Z:Z,MATCH($A390&amp;$A$272,District!$J:$J,0))</f>
        <v>0</v>
      </c>
      <c r="R390" s="23">
        <f>INDEX(District!AA:AA,MATCH($A390&amp;$A$272,District!$J:$J,0))</f>
        <v>0</v>
      </c>
      <c r="S390" s="23">
        <f>INDEX(District!AB:AB,MATCH($A390&amp;$A$272,District!$J:$J,0))</f>
        <v>0</v>
      </c>
      <c r="T390" s="23">
        <f>INDEX(District!AC:AC,MATCH($A390&amp;$A$272,District!$J:$J,0))</f>
        <v>0</v>
      </c>
      <c r="U390" s="23">
        <f>INDEX(District!AD:AD,MATCH($A390&amp;$A$272,District!$J:$J,0))</f>
        <v>0</v>
      </c>
      <c r="V390" s="23">
        <f>INDEX(District!AE:AE,MATCH($A390&amp;$A$272,District!$J:$J,0))</f>
        <v>0</v>
      </c>
      <c r="W390" s="23">
        <f>INDEX(District!AF:AF,MATCH($A390&amp;$A$272,District!$J:$J,0))</f>
        <v>0</v>
      </c>
      <c r="X390" s="23">
        <f>INDEX(District!AG:AG,MATCH($A390&amp;$A$272,District!$J:$J,0))</f>
        <v>0</v>
      </c>
      <c r="Y390" s="23">
        <f>INDEX(District!AH:AH,MATCH($A390&amp;$A$272,District!$J:$J,0))</f>
        <v>0</v>
      </c>
    </row>
    <row r="391" spans="1:25" ht="15" customHeight="1" x14ac:dyDescent="0.3">
      <c r="A391" s="29"/>
    </row>
    <row r="392" spans="1:25" ht="15" customHeight="1" x14ac:dyDescent="0.3"/>
    <row r="395" spans="1:25" x14ac:dyDescent="0.3">
      <c r="A395" s="69" t="s">
        <v>769</v>
      </c>
      <c r="B395" s="69"/>
      <c r="C395" s="69"/>
      <c r="D395" s="69"/>
      <c r="E395" s="69"/>
      <c r="F395" s="69"/>
      <c r="G395" s="69"/>
      <c r="H395" s="69"/>
      <c r="I395" s="69"/>
    </row>
    <row r="396" spans="1:25" x14ac:dyDescent="0.3">
      <c r="A396" s="79" t="s">
        <v>496</v>
      </c>
    </row>
    <row r="397" spans="1:25" x14ac:dyDescent="0.3">
      <c r="A397" s="74"/>
    </row>
    <row r="398" spans="1:25" x14ac:dyDescent="0.3">
      <c r="A398" s="71" t="s">
        <v>13</v>
      </c>
    </row>
    <row r="399" spans="1:25" x14ac:dyDescent="0.3">
      <c r="A399" s="67"/>
    </row>
    <row r="400" spans="1:25" x14ac:dyDescent="0.3">
      <c r="A400" s="67"/>
      <c r="B400" s="98" t="s">
        <v>52</v>
      </c>
      <c r="C400" s="98" t="s">
        <v>55</v>
      </c>
      <c r="D400" s="98" t="s">
        <v>56</v>
      </c>
      <c r="E400" s="98" t="s">
        <v>51</v>
      </c>
      <c r="F400" s="98" t="s">
        <v>72</v>
      </c>
      <c r="G400" s="98" t="s">
        <v>53</v>
      </c>
      <c r="H400" s="98" t="s">
        <v>57</v>
      </c>
      <c r="I400" s="98" t="s">
        <v>73</v>
      </c>
      <c r="J400" s="98" t="s">
        <v>74</v>
      </c>
      <c r="K400" s="98" t="s">
        <v>75</v>
      </c>
      <c r="L400" s="98" t="s">
        <v>76</v>
      </c>
      <c r="M400" s="98" t="s">
        <v>77</v>
      </c>
      <c r="N400" s="98" t="s">
        <v>58</v>
      </c>
      <c r="O400" s="98" t="s">
        <v>78</v>
      </c>
      <c r="P400" s="98" t="s">
        <v>61</v>
      </c>
      <c r="Q400" s="98" t="s">
        <v>79</v>
      </c>
      <c r="R400" s="98" t="s">
        <v>80</v>
      </c>
      <c r="S400" s="98" t="s">
        <v>81</v>
      </c>
      <c r="T400" s="98" t="s">
        <v>82</v>
      </c>
      <c r="U400" s="98" t="s">
        <v>83</v>
      </c>
      <c r="V400" s="98" t="s">
        <v>59</v>
      </c>
      <c r="W400" s="98" t="s">
        <v>84</v>
      </c>
      <c r="X400" s="98" t="s">
        <v>54</v>
      </c>
      <c r="Y400" s="98" t="s">
        <v>60</v>
      </c>
    </row>
    <row r="401" spans="1:25" x14ac:dyDescent="0.3">
      <c r="A401" s="22" t="s">
        <v>487</v>
      </c>
      <c r="B401" s="23">
        <f>INDEX(District!K:K,MATCH($A401&amp;$A$272,District!$J:$J,0))</f>
        <v>0</v>
      </c>
      <c r="C401" s="23">
        <f>INDEX(District!L:L,MATCH($A401&amp;$A$272,District!$J:$J,0))</f>
        <v>0</v>
      </c>
      <c r="D401" s="23">
        <f>INDEX(District!M:M,MATCH($A401&amp;$A$272,District!$J:$J,0))</f>
        <v>0</v>
      </c>
      <c r="E401" s="23">
        <f>INDEX(District!N:N,MATCH($A401&amp;$A$272,District!$J:$J,0))</f>
        <v>0</v>
      </c>
      <c r="F401" s="23">
        <f>INDEX(District!O:O,MATCH($A401&amp;$A$272,District!$J:$J,0))</f>
        <v>0</v>
      </c>
      <c r="G401" s="23">
        <f>INDEX(District!P:P,MATCH($A401&amp;$A$272,District!$J:$J,0))</f>
        <v>0</v>
      </c>
      <c r="H401" s="23">
        <f>INDEX(District!Q:Q,MATCH($A401&amp;$A$272,District!$J:$J,0))</f>
        <v>0</v>
      </c>
      <c r="I401" s="23">
        <f>INDEX(District!R:R,MATCH($A401&amp;$A$272,District!$J:$J,0))</f>
        <v>0</v>
      </c>
      <c r="J401" s="23">
        <f>INDEX(District!S:S,MATCH($A401&amp;$A$272,District!$J:$J,0))</f>
        <v>0</v>
      </c>
      <c r="K401" s="23">
        <f>INDEX(District!T:T,MATCH($A401&amp;$A$272,District!$J:$J,0))</f>
        <v>0</v>
      </c>
      <c r="L401" s="23">
        <f>INDEX(District!U:U,MATCH($A401&amp;$A$272,District!$J:$J,0))</f>
        <v>0</v>
      </c>
      <c r="M401" s="23">
        <f>INDEX(District!V:V,MATCH($A401&amp;$A$272,District!$J:$J,0))</f>
        <v>0</v>
      </c>
      <c r="N401" s="23">
        <f>INDEX(District!W:W,MATCH($A401&amp;$A$272,District!$J:$J,0))</f>
        <v>0</v>
      </c>
      <c r="O401" s="23">
        <f>INDEX(District!X:X,MATCH($A401&amp;$A$272,District!$J:$J,0))</f>
        <v>0</v>
      </c>
      <c r="P401" s="23">
        <f>INDEX(District!Y:Y,MATCH($A401&amp;$A$272,District!$J:$J,0))</f>
        <v>0</v>
      </c>
      <c r="Q401" s="23">
        <f>INDEX(District!Z:Z,MATCH($A401&amp;$A$272,District!$J:$J,0))</f>
        <v>0</v>
      </c>
      <c r="R401" s="23">
        <f>INDEX(District!AA:AA,MATCH($A401&amp;$A$272,District!$J:$J,0))</f>
        <v>0</v>
      </c>
      <c r="S401" s="23">
        <f>INDEX(District!AB:AB,MATCH($A401&amp;$A$272,District!$J:$J,0))</f>
        <v>0</v>
      </c>
      <c r="T401" s="23">
        <f>INDEX(District!AC:AC,MATCH($A401&amp;$A$272,District!$J:$J,0))</f>
        <v>0</v>
      </c>
      <c r="U401" s="23">
        <f>INDEX(District!AD:AD,MATCH($A401&amp;$A$272,District!$J:$J,0))</f>
        <v>0</v>
      </c>
      <c r="V401" s="23">
        <f>INDEX(District!AE:AE,MATCH($A401&amp;$A$272,District!$J:$J,0))</f>
        <v>0</v>
      </c>
      <c r="W401" s="23">
        <f>INDEX(District!AF:AF,MATCH($A401&amp;$A$272,District!$J:$J,0))</f>
        <v>0</v>
      </c>
      <c r="X401" s="23">
        <f>INDEX(District!AG:AG,MATCH($A401&amp;$A$272,District!$J:$J,0))</f>
        <v>0</v>
      </c>
      <c r="Y401" s="23">
        <f>INDEX(District!AH:AH,MATCH($A401&amp;$A$272,District!$J:$J,0))</f>
        <v>0</v>
      </c>
    </row>
    <row r="402" spans="1:25" x14ac:dyDescent="0.3">
      <c r="A402" s="22" t="s">
        <v>488</v>
      </c>
      <c r="B402" s="23">
        <f>INDEX(District!K:K,MATCH($A402&amp;$A$272,District!$J:$J,0))</f>
        <v>0</v>
      </c>
      <c r="C402" s="23">
        <f>INDEX(District!L:L,MATCH($A402&amp;$A$272,District!$J:$J,0))</f>
        <v>0</v>
      </c>
      <c r="D402" s="23">
        <f>INDEX(District!M:M,MATCH($A402&amp;$A$272,District!$J:$J,0))</f>
        <v>0</v>
      </c>
      <c r="E402" s="23">
        <f>INDEX(District!N:N,MATCH($A402&amp;$A$272,District!$J:$J,0))</f>
        <v>0</v>
      </c>
      <c r="F402" s="23">
        <f>INDEX(District!O:O,MATCH($A402&amp;$A$272,District!$J:$J,0))</f>
        <v>0</v>
      </c>
      <c r="G402" s="23">
        <f>INDEX(District!P:P,MATCH($A402&amp;$A$272,District!$J:$J,0))</f>
        <v>0</v>
      </c>
      <c r="H402" s="23">
        <f>INDEX(District!Q:Q,MATCH($A402&amp;$A$272,District!$J:$J,0))</f>
        <v>0</v>
      </c>
      <c r="I402" s="23">
        <f>INDEX(District!R:R,MATCH($A402&amp;$A$272,District!$J:$J,0))</f>
        <v>0</v>
      </c>
      <c r="J402" s="23">
        <f>INDEX(District!S:S,MATCH($A402&amp;$A$272,District!$J:$J,0))</f>
        <v>0</v>
      </c>
      <c r="K402" s="23">
        <f>INDEX(District!T:T,MATCH($A402&amp;$A$272,District!$J:$J,0))</f>
        <v>0</v>
      </c>
      <c r="L402" s="23">
        <f>INDEX(District!U:U,MATCH($A402&amp;$A$272,District!$J:$J,0))</f>
        <v>0</v>
      </c>
      <c r="M402" s="23">
        <f>INDEX(District!V:V,MATCH($A402&amp;$A$272,District!$J:$J,0))</f>
        <v>0</v>
      </c>
      <c r="N402" s="23">
        <f>INDEX(District!W:W,MATCH($A402&amp;$A$272,District!$J:$J,0))</f>
        <v>0</v>
      </c>
      <c r="O402" s="23">
        <f>INDEX(District!X:X,MATCH($A402&amp;$A$272,District!$J:$J,0))</f>
        <v>0</v>
      </c>
      <c r="P402" s="23">
        <f>INDEX(District!Y:Y,MATCH($A402&amp;$A$272,District!$J:$J,0))</f>
        <v>0</v>
      </c>
      <c r="Q402" s="23">
        <f>INDEX(District!Z:Z,MATCH($A402&amp;$A$272,District!$J:$J,0))</f>
        <v>0</v>
      </c>
      <c r="R402" s="23">
        <f>INDEX(District!AA:AA,MATCH($A402&amp;$A$272,District!$J:$J,0))</f>
        <v>0</v>
      </c>
      <c r="S402" s="23">
        <f>INDEX(District!AB:AB,MATCH($A402&amp;$A$272,District!$J:$J,0))</f>
        <v>0</v>
      </c>
      <c r="T402" s="23">
        <f>INDEX(District!AC:AC,MATCH($A402&amp;$A$272,District!$J:$J,0))</f>
        <v>0</v>
      </c>
      <c r="U402" s="23">
        <f>INDEX(District!AD:AD,MATCH($A402&amp;$A$272,District!$J:$J,0))</f>
        <v>0</v>
      </c>
      <c r="V402" s="23">
        <f>INDEX(District!AE:AE,MATCH($A402&amp;$A$272,District!$J:$J,0))</f>
        <v>0</v>
      </c>
      <c r="W402" s="23">
        <f>INDEX(District!AF:AF,MATCH($A402&amp;$A$272,District!$J:$J,0))</f>
        <v>0</v>
      </c>
      <c r="X402" s="23">
        <f>INDEX(District!AG:AG,MATCH($A402&amp;$A$272,District!$J:$J,0))</f>
        <v>0</v>
      </c>
      <c r="Y402" s="23">
        <f>INDEX(District!AH:AH,MATCH($A402&amp;$A$272,District!$J:$J,0))</f>
        <v>0</v>
      </c>
    </row>
    <row r="403" spans="1:25" x14ac:dyDescent="0.3">
      <c r="A403" s="22" t="s">
        <v>489</v>
      </c>
      <c r="B403" s="23">
        <f>INDEX(District!K:K,MATCH($A403&amp;$A$272,District!$J:$J,0))</f>
        <v>0</v>
      </c>
      <c r="C403" s="23">
        <f>INDEX(District!L:L,MATCH($A403&amp;$A$272,District!$J:$J,0))</f>
        <v>0</v>
      </c>
      <c r="D403" s="23">
        <f>INDEX(District!M:M,MATCH($A403&amp;$A$272,District!$J:$J,0))</f>
        <v>0</v>
      </c>
      <c r="E403" s="23">
        <f>INDEX(District!N:N,MATCH($A403&amp;$A$272,District!$J:$J,0))</f>
        <v>0</v>
      </c>
      <c r="F403" s="23">
        <f>INDEX(District!O:O,MATCH($A403&amp;$A$272,District!$J:$J,0))</f>
        <v>0</v>
      </c>
      <c r="G403" s="23">
        <f>INDEX(District!P:P,MATCH($A403&amp;$A$272,District!$J:$J,0))</f>
        <v>0</v>
      </c>
      <c r="H403" s="23">
        <f>INDEX(District!Q:Q,MATCH($A403&amp;$A$272,District!$J:$J,0))</f>
        <v>0</v>
      </c>
      <c r="I403" s="23">
        <f>INDEX(District!R:R,MATCH($A403&amp;$A$272,District!$J:$J,0))</f>
        <v>0</v>
      </c>
      <c r="J403" s="23">
        <f>INDEX(District!S:S,MATCH($A403&amp;$A$272,District!$J:$J,0))</f>
        <v>0</v>
      </c>
      <c r="K403" s="23">
        <f>INDEX(District!T:T,MATCH($A403&amp;$A$272,District!$J:$J,0))</f>
        <v>0</v>
      </c>
      <c r="L403" s="23">
        <f>INDEX(District!U:U,MATCH($A403&amp;$A$272,District!$J:$J,0))</f>
        <v>0</v>
      </c>
      <c r="M403" s="23">
        <f>INDEX(District!V:V,MATCH($A403&amp;$A$272,District!$J:$J,0))</f>
        <v>0</v>
      </c>
      <c r="N403" s="23">
        <f>INDEX(District!W:W,MATCH($A403&amp;$A$272,District!$J:$J,0))</f>
        <v>0</v>
      </c>
      <c r="O403" s="23">
        <f>INDEX(District!X:X,MATCH($A403&amp;$A$272,District!$J:$J,0))</f>
        <v>0</v>
      </c>
      <c r="P403" s="23">
        <f>INDEX(District!Y:Y,MATCH($A403&amp;$A$272,District!$J:$J,0))</f>
        <v>0</v>
      </c>
      <c r="Q403" s="23">
        <f>INDEX(District!Z:Z,MATCH($A403&amp;$A$272,District!$J:$J,0))</f>
        <v>0</v>
      </c>
      <c r="R403" s="23">
        <f>INDEX(District!AA:AA,MATCH($A403&amp;$A$272,District!$J:$J,0))</f>
        <v>0</v>
      </c>
      <c r="S403" s="23">
        <f>INDEX(District!AB:AB,MATCH($A403&amp;$A$272,District!$J:$J,0))</f>
        <v>0</v>
      </c>
      <c r="T403" s="23">
        <f>INDEX(District!AC:AC,MATCH($A403&amp;$A$272,District!$J:$J,0))</f>
        <v>0</v>
      </c>
      <c r="U403" s="23">
        <f>INDEX(District!AD:AD,MATCH($A403&amp;$A$272,District!$J:$J,0))</f>
        <v>0</v>
      </c>
      <c r="V403" s="23">
        <f>INDEX(District!AE:AE,MATCH($A403&amp;$A$272,District!$J:$J,0))</f>
        <v>0</v>
      </c>
      <c r="W403" s="23">
        <f>INDEX(District!AF:AF,MATCH($A403&amp;$A$272,District!$J:$J,0))</f>
        <v>0</v>
      </c>
      <c r="X403" s="23">
        <f>INDEX(District!AG:AG,MATCH($A403&amp;$A$272,District!$J:$J,0))</f>
        <v>0</v>
      </c>
      <c r="Y403" s="23">
        <f>INDEX(District!AH:AH,MATCH($A403&amp;$A$272,District!$J:$J,0))</f>
        <v>0</v>
      </c>
    </row>
    <row r="404" spans="1:25" x14ac:dyDescent="0.3">
      <c r="A404" s="29" t="s">
        <v>649</v>
      </c>
      <c r="B404" s="23">
        <f>INDEX(District!K:K,MATCH($A404&amp;$A$272,District!$J:$J,0))</f>
        <v>0</v>
      </c>
      <c r="C404" s="23">
        <f>INDEX(District!L:L,MATCH($A404&amp;$A$272,District!$J:$J,0))</f>
        <v>0</v>
      </c>
      <c r="D404" s="23">
        <f>INDEX(District!M:M,MATCH($A404&amp;$A$272,District!$J:$J,0))</f>
        <v>0</v>
      </c>
      <c r="E404" s="23">
        <f>INDEX(District!N:N,MATCH($A404&amp;$A$272,District!$J:$J,0))</f>
        <v>0</v>
      </c>
      <c r="F404" s="23">
        <f>INDEX(District!O:O,MATCH($A404&amp;$A$272,District!$J:$J,0))</f>
        <v>0</v>
      </c>
      <c r="G404" s="23">
        <f>INDEX(District!P:P,MATCH($A404&amp;$A$272,District!$J:$J,0))</f>
        <v>0</v>
      </c>
      <c r="H404" s="23">
        <f>INDEX(District!Q:Q,MATCH($A404&amp;$A$272,District!$J:$J,0))</f>
        <v>0</v>
      </c>
      <c r="I404" s="23">
        <f>INDEX(District!R:R,MATCH($A404&amp;$A$272,District!$J:$J,0))</f>
        <v>0</v>
      </c>
      <c r="J404" s="23">
        <f>INDEX(District!S:S,MATCH($A404&amp;$A$272,District!$J:$J,0))</f>
        <v>0</v>
      </c>
      <c r="K404" s="23">
        <f>INDEX(District!T:T,MATCH($A404&amp;$A$272,District!$J:$J,0))</f>
        <v>0</v>
      </c>
      <c r="L404" s="23">
        <f>INDEX(District!U:U,MATCH($A404&amp;$A$272,District!$J:$J,0))</f>
        <v>0</v>
      </c>
      <c r="M404" s="23">
        <f>INDEX(District!V:V,MATCH($A404&amp;$A$272,District!$J:$J,0))</f>
        <v>0</v>
      </c>
      <c r="N404" s="23">
        <f>INDEX(District!W:W,MATCH($A404&amp;$A$272,District!$J:$J,0))</f>
        <v>0</v>
      </c>
      <c r="O404" s="23">
        <f>INDEX(District!X:X,MATCH($A404&amp;$A$272,District!$J:$J,0))</f>
        <v>0</v>
      </c>
      <c r="P404" s="23">
        <f>INDEX(District!Y:Y,MATCH($A404&amp;$A$272,District!$J:$J,0))</f>
        <v>0</v>
      </c>
      <c r="Q404" s="23">
        <f>INDEX(District!Z:Z,MATCH($A404&amp;$A$272,District!$J:$J,0))</f>
        <v>0</v>
      </c>
      <c r="R404" s="23">
        <f>INDEX(District!AA:AA,MATCH($A404&amp;$A$272,District!$J:$J,0))</f>
        <v>0</v>
      </c>
      <c r="S404" s="23">
        <f>INDEX(District!AB:AB,MATCH($A404&amp;$A$272,District!$J:$J,0))</f>
        <v>0</v>
      </c>
      <c r="T404" s="23">
        <f>INDEX(District!AC:AC,MATCH($A404&amp;$A$272,District!$J:$J,0))</f>
        <v>0</v>
      </c>
      <c r="U404" s="23">
        <f>INDEX(District!AD:AD,MATCH($A404&amp;$A$272,District!$J:$J,0))</f>
        <v>0</v>
      </c>
      <c r="V404" s="23">
        <f>INDEX(District!AE:AE,MATCH($A404&amp;$A$272,District!$J:$J,0))</f>
        <v>0</v>
      </c>
      <c r="W404" s="23">
        <f>INDEX(District!AF:AF,MATCH($A404&amp;$A$272,District!$J:$J,0))</f>
        <v>0</v>
      </c>
      <c r="X404" s="23">
        <f>INDEX(District!AG:AG,MATCH($A404&amp;$A$272,District!$J:$J,0))</f>
        <v>0</v>
      </c>
      <c r="Y404" s="23">
        <f>INDEX(District!AH:AH,MATCH($A404&amp;$A$272,District!$J:$J,0))</f>
        <v>0</v>
      </c>
    </row>
    <row r="405" spans="1:25" x14ac:dyDescent="0.3">
      <c r="A405" s="22" t="s">
        <v>491</v>
      </c>
      <c r="B405" s="23">
        <f>INDEX(District!K:K,MATCH($A405&amp;$A$272,District!$J:$J,0))</f>
        <v>0</v>
      </c>
      <c r="C405" s="23">
        <f>INDEX(District!L:L,MATCH($A405&amp;$A$272,District!$J:$J,0))</f>
        <v>0</v>
      </c>
      <c r="D405" s="23">
        <f>INDEX(District!M:M,MATCH($A405&amp;$A$272,District!$J:$J,0))</f>
        <v>0</v>
      </c>
      <c r="E405" s="23">
        <f>INDEX(District!N:N,MATCH($A405&amp;$A$272,District!$J:$J,0))</f>
        <v>0</v>
      </c>
      <c r="F405" s="23">
        <f>INDEX(District!O:O,MATCH($A405&amp;$A$272,District!$J:$J,0))</f>
        <v>0</v>
      </c>
      <c r="G405" s="23">
        <f>INDEX(District!P:P,MATCH($A405&amp;$A$272,District!$J:$J,0))</f>
        <v>0</v>
      </c>
      <c r="H405" s="23">
        <f>INDEX(District!Q:Q,MATCH($A405&amp;$A$272,District!$J:$J,0))</f>
        <v>0</v>
      </c>
      <c r="I405" s="23">
        <f>INDEX(District!R:R,MATCH($A405&amp;$A$272,District!$J:$J,0))</f>
        <v>0</v>
      </c>
      <c r="J405" s="23">
        <f>INDEX(District!S:S,MATCH($A405&amp;$A$272,District!$J:$J,0))</f>
        <v>0</v>
      </c>
      <c r="K405" s="23">
        <f>INDEX(District!T:T,MATCH($A405&amp;$A$272,District!$J:$J,0))</f>
        <v>0</v>
      </c>
      <c r="L405" s="23">
        <f>INDEX(District!U:U,MATCH($A405&amp;$A$272,District!$J:$J,0))</f>
        <v>0</v>
      </c>
      <c r="M405" s="23">
        <f>INDEX(District!V:V,MATCH($A405&amp;$A$272,District!$J:$J,0))</f>
        <v>0</v>
      </c>
      <c r="N405" s="23">
        <f>INDEX(District!W:W,MATCH($A405&amp;$A$272,District!$J:$J,0))</f>
        <v>0</v>
      </c>
      <c r="O405" s="23">
        <f>INDEX(District!X:X,MATCH($A405&amp;$A$272,District!$J:$J,0))</f>
        <v>0</v>
      </c>
      <c r="P405" s="23">
        <f>INDEX(District!Y:Y,MATCH($A405&amp;$A$272,District!$J:$J,0))</f>
        <v>0</v>
      </c>
      <c r="Q405" s="23">
        <f>INDEX(District!Z:Z,MATCH($A405&amp;$A$272,District!$J:$J,0))</f>
        <v>0</v>
      </c>
      <c r="R405" s="23">
        <f>INDEX(District!AA:AA,MATCH($A405&amp;$A$272,District!$J:$J,0))</f>
        <v>0</v>
      </c>
      <c r="S405" s="23">
        <f>INDEX(District!AB:AB,MATCH($A405&amp;$A$272,District!$J:$J,0))</f>
        <v>0</v>
      </c>
      <c r="T405" s="23">
        <f>INDEX(District!AC:AC,MATCH($A405&amp;$A$272,District!$J:$J,0))</f>
        <v>0</v>
      </c>
      <c r="U405" s="23">
        <f>INDEX(District!AD:AD,MATCH($A405&amp;$A$272,District!$J:$J,0))</f>
        <v>0</v>
      </c>
      <c r="V405" s="23">
        <f>INDEX(District!AE:AE,MATCH($A405&amp;$A$272,District!$J:$J,0))</f>
        <v>0</v>
      </c>
      <c r="W405" s="23">
        <f>INDEX(District!AF:AF,MATCH($A405&amp;$A$272,District!$J:$J,0))</f>
        <v>0</v>
      </c>
      <c r="X405" s="23">
        <f>INDEX(District!AG:AG,MATCH($A405&amp;$A$272,District!$J:$J,0))</f>
        <v>0</v>
      </c>
      <c r="Y405" s="23">
        <f>INDEX(District!AH:AH,MATCH($A405&amp;$A$272,District!$J:$J,0))</f>
        <v>0</v>
      </c>
    </row>
    <row r="406" spans="1:25" x14ac:dyDescent="0.3">
      <c r="A406" s="22" t="s">
        <v>492</v>
      </c>
      <c r="B406" s="23">
        <f>INDEX(District!K:K,MATCH($A406&amp;$A$272,District!$J:$J,0))</f>
        <v>0</v>
      </c>
      <c r="C406" s="23">
        <f>INDEX(District!L:L,MATCH($A406&amp;$A$272,District!$J:$J,0))</f>
        <v>0</v>
      </c>
      <c r="D406" s="23">
        <f>INDEX(District!M:M,MATCH($A406&amp;$A$272,District!$J:$J,0))</f>
        <v>0</v>
      </c>
      <c r="E406" s="23">
        <f>INDEX(District!N:N,MATCH($A406&amp;$A$272,District!$J:$J,0))</f>
        <v>0</v>
      </c>
      <c r="F406" s="23">
        <f>INDEX(District!O:O,MATCH($A406&amp;$A$272,District!$J:$J,0))</f>
        <v>0</v>
      </c>
      <c r="G406" s="23">
        <f>INDEX(District!P:P,MATCH($A406&amp;$A$272,District!$J:$J,0))</f>
        <v>0</v>
      </c>
      <c r="H406" s="23">
        <f>INDEX(District!Q:Q,MATCH($A406&amp;$A$272,District!$J:$J,0))</f>
        <v>0</v>
      </c>
      <c r="I406" s="23">
        <f>INDEX(District!R:R,MATCH($A406&amp;$A$272,District!$J:$J,0))</f>
        <v>0</v>
      </c>
      <c r="J406" s="23">
        <f>INDEX(District!S:S,MATCH($A406&amp;$A$272,District!$J:$J,0))</f>
        <v>0</v>
      </c>
      <c r="K406" s="23">
        <f>INDEX(District!T:T,MATCH($A406&amp;$A$272,District!$J:$J,0))</f>
        <v>0</v>
      </c>
      <c r="L406" s="23">
        <f>INDEX(District!U:U,MATCH($A406&amp;$A$272,District!$J:$J,0))</f>
        <v>0</v>
      </c>
      <c r="M406" s="23">
        <f>INDEX(District!V:V,MATCH($A406&amp;$A$272,District!$J:$J,0))</f>
        <v>0</v>
      </c>
      <c r="N406" s="23">
        <f>INDEX(District!W:W,MATCH($A406&amp;$A$272,District!$J:$J,0))</f>
        <v>0</v>
      </c>
      <c r="O406" s="23">
        <f>INDEX(District!X:X,MATCH($A406&amp;$A$272,District!$J:$J,0))</f>
        <v>0</v>
      </c>
      <c r="P406" s="23">
        <f>INDEX(District!Y:Y,MATCH($A406&amp;$A$272,District!$J:$J,0))</f>
        <v>0</v>
      </c>
      <c r="Q406" s="23">
        <f>INDEX(District!Z:Z,MATCH($A406&amp;$A$272,District!$J:$J,0))</f>
        <v>0</v>
      </c>
      <c r="R406" s="23">
        <f>INDEX(District!AA:AA,MATCH($A406&amp;$A$272,District!$J:$J,0))</f>
        <v>0</v>
      </c>
      <c r="S406" s="23">
        <f>INDEX(District!AB:AB,MATCH($A406&amp;$A$272,District!$J:$J,0))</f>
        <v>0</v>
      </c>
      <c r="T406" s="23">
        <f>INDEX(District!AC:AC,MATCH($A406&amp;$A$272,District!$J:$J,0))</f>
        <v>0</v>
      </c>
      <c r="U406" s="23">
        <f>INDEX(District!AD:AD,MATCH($A406&amp;$A$272,District!$J:$J,0))</f>
        <v>0</v>
      </c>
      <c r="V406" s="23">
        <f>INDEX(District!AE:AE,MATCH($A406&amp;$A$272,District!$J:$J,0))</f>
        <v>0</v>
      </c>
      <c r="W406" s="23">
        <f>INDEX(District!AF:AF,MATCH($A406&amp;$A$272,District!$J:$J,0))</f>
        <v>0</v>
      </c>
      <c r="X406" s="23">
        <f>INDEX(District!AG:AG,MATCH($A406&amp;$A$272,District!$J:$J,0))</f>
        <v>0</v>
      </c>
      <c r="Y406" s="23">
        <f>INDEX(District!AH:AH,MATCH($A406&amp;$A$272,District!$J:$J,0))</f>
        <v>0</v>
      </c>
    </row>
    <row r="407" spans="1:25" x14ac:dyDescent="0.3">
      <c r="A407" s="22" t="s">
        <v>493</v>
      </c>
      <c r="B407" s="23">
        <f>INDEX(District!K:K,MATCH($A407&amp;$A$272,District!$J:$J,0))</f>
        <v>0</v>
      </c>
      <c r="C407" s="23">
        <f>INDEX(District!L:L,MATCH($A407&amp;$A$272,District!$J:$J,0))</f>
        <v>0</v>
      </c>
      <c r="D407" s="23">
        <f>INDEX(District!M:M,MATCH($A407&amp;$A$272,District!$J:$J,0))</f>
        <v>0</v>
      </c>
      <c r="E407" s="23">
        <f>INDEX(District!N:N,MATCH($A407&amp;$A$272,District!$J:$J,0))</f>
        <v>0</v>
      </c>
      <c r="F407" s="23">
        <f>INDEX(District!O:O,MATCH($A407&amp;$A$272,District!$J:$J,0))</f>
        <v>0</v>
      </c>
      <c r="G407" s="23">
        <f>INDEX(District!P:P,MATCH($A407&amp;$A$272,District!$J:$J,0))</f>
        <v>0</v>
      </c>
      <c r="H407" s="23">
        <f>INDEX(District!Q:Q,MATCH($A407&amp;$A$272,District!$J:$J,0))</f>
        <v>0</v>
      </c>
      <c r="I407" s="23">
        <f>INDEX(District!R:R,MATCH($A407&amp;$A$272,District!$J:$J,0))</f>
        <v>0</v>
      </c>
      <c r="J407" s="23">
        <f>INDEX(District!S:S,MATCH($A407&amp;$A$272,District!$J:$J,0))</f>
        <v>0</v>
      </c>
      <c r="K407" s="23">
        <f>INDEX(District!T:T,MATCH($A407&amp;$A$272,District!$J:$J,0))</f>
        <v>0</v>
      </c>
      <c r="L407" s="23">
        <f>INDEX(District!U:U,MATCH($A407&amp;$A$272,District!$J:$J,0))</f>
        <v>0</v>
      </c>
      <c r="M407" s="23">
        <f>INDEX(District!V:V,MATCH($A407&amp;$A$272,District!$J:$J,0))</f>
        <v>0</v>
      </c>
      <c r="N407" s="23">
        <f>INDEX(District!W:W,MATCH($A407&amp;$A$272,District!$J:$J,0))</f>
        <v>0.75</v>
      </c>
      <c r="O407" s="23">
        <f>INDEX(District!X:X,MATCH($A407&amp;$A$272,District!$J:$J,0))</f>
        <v>0</v>
      </c>
      <c r="P407" s="23">
        <f>INDEX(District!Y:Y,MATCH($A407&amp;$A$272,District!$J:$J,0))</f>
        <v>0</v>
      </c>
      <c r="Q407" s="23">
        <f>INDEX(District!Z:Z,MATCH($A407&amp;$A$272,District!$J:$J,0))</f>
        <v>0</v>
      </c>
      <c r="R407" s="23">
        <f>INDEX(District!AA:AA,MATCH($A407&amp;$A$272,District!$J:$J,0))</f>
        <v>0</v>
      </c>
      <c r="S407" s="23">
        <f>INDEX(District!AB:AB,MATCH($A407&amp;$A$272,District!$J:$J,0))</f>
        <v>0</v>
      </c>
      <c r="T407" s="23">
        <f>INDEX(District!AC:AC,MATCH($A407&amp;$A$272,District!$J:$J,0))</f>
        <v>0</v>
      </c>
      <c r="U407" s="23">
        <f>INDEX(District!AD:AD,MATCH($A407&amp;$A$272,District!$J:$J,0))</f>
        <v>0</v>
      </c>
      <c r="V407" s="23">
        <f>INDEX(District!AE:AE,MATCH($A407&amp;$A$272,District!$J:$J,0))</f>
        <v>0</v>
      </c>
      <c r="W407" s="23">
        <f>INDEX(District!AF:AF,MATCH($A407&amp;$A$272,District!$J:$J,0))</f>
        <v>0</v>
      </c>
      <c r="X407" s="23">
        <f>INDEX(District!AG:AG,MATCH($A407&amp;$A$272,District!$J:$J,0))</f>
        <v>0</v>
      </c>
      <c r="Y407" s="23">
        <f>INDEX(District!AH:AH,MATCH($A407&amp;$A$272,District!$J:$J,0))</f>
        <v>0</v>
      </c>
    </row>
    <row r="408" spans="1:25" x14ac:dyDescent="0.3">
      <c r="A408" s="22" t="s">
        <v>494</v>
      </c>
      <c r="B408" s="23">
        <f>INDEX(District!K:K,MATCH($A408&amp;$A$272,District!$J:$J,0))</f>
        <v>0</v>
      </c>
      <c r="C408" s="23">
        <f>INDEX(District!L:L,MATCH($A408&amp;$A$272,District!$J:$J,0))</f>
        <v>0</v>
      </c>
      <c r="D408" s="23">
        <f>INDEX(District!M:M,MATCH($A408&amp;$A$272,District!$J:$J,0))</f>
        <v>0</v>
      </c>
      <c r="E408" s="23">
        <f>INDEX(District!N:N,MATCH($A408&amp;$A$272,District!$J:$J,0))</f>
        <v>0</v>
      </c>
      <c r="F408" s="23">
        <f>INDEX(District!O:O,MATCH($A408&amp;$A$272,District!$J:$J,0))</f>
        <v>0</v>
      </c>
      <c r="G408" s="23">
        <f>INDEX(District!P:P,MATCH($A408&amp;$A$272,District!$J:$J,0))</f>
        <v>0</v>
      </c>
      <c r="H408" s="23">
        <f>INDEX(District!Q:Q,MATCH($A408&amp;$A$272,District!$J:$J,0))</f>
        <v>0</v>
      </c>
      <c r="I408" s="23">
        <f>INDEX(District!R:R,MATCH($A408&amp;$A$272,District!$J:$J,0))</f>
        <v>0</v>
      </c>
      <c r="J408" s="23">
        <f>INDEX(District!S:S,MATCH($A408&amp;$A$272,District!$J:$J,0))</f>
        <v>0</v>
      </c>
      <c r="K408" s="23">
        <f>INDEX(District!T:T,MATCH($A408&amp;$A$272,District!$J:$J,0))</f>
        <v>0</v>
      </c>
      <c r="L408" s="23">
        <f>INDEX(District!U:U,MATCH($A408&amp;$A$272,District!$J:$J,0))</f>
        <v>0</v>
      </c>
      <c r="M408" s="23">
        <f>INDEX(District!V:V,MATCH($A408&amp;$A$272,District!$J:$J,0))</f>
        <v>0</v>
      </c>
      <c r="N408" s="23">
        <f>INDEX(District!W:W,MATCH($A408&amp;$A$272,District!$J:$J,0))</f>
        <v>0</v>
      </c>
      <c r="O408" s="23">
        <f>INDEX(District!X:X,MATCH($A408&amp;$A$272,District!$J:$J,0))</f>
        <v>0</v>
      </c>
      <c r="P408" s="23">
        <f>INDEX(District!Y:Y,MATCH($A408&amp;$A$272,District!$J:$J,0))</f>
        <v>0</v>
      </c>
      <c r="Q408" s="23">
        <f>INDEX(District!Z:Z,MATCH($A408&amp;$A$272,District!$J:$J,0))</f>
        <v>0</v>
      </c>
      <c r="R408" s="23">
        <f>INDEX(District!AA:AA,MATCH($A408&amp;$A$272,District!$J:$J,0))</f>
        <v>0</v>
      </c>
      <c r="S408" s="23">
        <f>INDEX(District!AB:AB,MATCH($A408&amp;$A$272,District!$J:$J,0))</f>
        <v>0</v>
      </c>
      <c r="T408" s="23">
        <f>INDEX(District!AC:AC,MATCH($A408&amp;$A$272,District!$J:$J,0))</f>
        <v>0</v>
      </c>
      <c r="U408" s="23">
        <f>INDEX(District!AD:AD,MATCH($A408&amp;$A$272,District!$J:$J,0))</f>
        <v>0</v>
      </c>
      <c r="V408" s="23">
        <f>INDEX(District!AE:AE,MATCH($A408&amp;$A$272,District!$J:$J,0))</f>
        <v>0</v>
      </c>
      <c r="W408" s="23">
        <f>INDEX(District!AF:AF,MATCH($A408&amp;$A$272,District!$J:$J,0))</f>
        <v>0</v>
      </c>
      <c r="X408" s="23">
        <f>INDEX(District!AG:AG,MATCH($A408&amp;$A$272,District!$J:$J,0))</f>
        <v>0</v>
      </c>
      <c r="Y408" s="23">
        <f>INDEX(District!AH:AH,MATCH($A408&amp;$A$272,District!$J:$J,0))</f>
        <v>0</v>
      </c>
    </row>
    <row r="409" spans="1:25" x14ac:dyDescent="0.3">
      <c r="A409" s="22" t="s">
        <v>495</v>
      </c>
      <c r="B409" s="23">
        <f>INDEX(District!K:K,MATCH($A409&amp;$A$272,District!$J:$J,0))</f>
        <v>0</v>
      </c>
      <c r="C409" s="23">
        <f>INDEX(District!L:L,MATCH($A409&amp;$A$272,District!$J:$J,0))</f>
        <v>0</v>
      </c>
      <c r="D409" s="23">
        <f>INDEX(District!M:M,MATCH($A409&amp;$A$272,District!$J:$J,0))</f>
        <v>0</v>
      </c>
      <c r="E409" s="23">
        <f>INDEX(District!N:N,MATCH($A409&amp;$A$272,District!$J:$J,0))</f>
        <v>0</v>
      </c>
      <c r="F409" s="23">
        <f>INDEX(District!O:O,MATCH($A409&amp;$A$272,District!$J:$J,0))</f>
        <v>0</v>
      </c>
      <c r="G409" s="23">
        <f>INDEX(District!P:P,MATCH($A409&amp;$A$272,District!$J:$J,0))</f>
        <v>0</v>
      </c>
      <c r="H409" s="23">
        <f>INDEX(District!Q:Q,MATCH($A409&amp;$A$272,District!$J:$J,0))</f>
        <v>0</v>
      </c>
      <c r="I409" s="23">
        <f>INDEX(District!R:R,MATCH($A409&amp;$A$272,District!$J:$J,0))</f>
        <v>0</v>
      </c>
      <c r="J409" s="23">
        <f>INDEX(District!S:S,MATCH($A409&amp;$A$272,District!$J:$J,0))</f>
        <v>0</v>
      </c>
      <c r="K409" s="23">
        <f>INDEX(District!T:T,MATCH($A409&amp;$A$272,District!$J:$J,0))</f>
        <v>0</v>
      </c>
      <c r="L409" s="23">
        <f>INDEX(District!U:U,MATCH($A409&amp;$A$272,District!$J:$J,0))</f>
        <v>0</v>
      </c>
      <c r="M409" s="23">
        <f>INDEX(District!V:V,MATCH($A409&amp;$A$272,District!$J:$J,0))</f>
        <v>0</v>
      </c>
      <c r="N409" s="23">
        <f>INDEX(District!W:W,MATCH($A409&amp;$A$272,District!$J:$J,0))</f>
        <v>0.25</v>
      </c>
      <c r="O409" s="23">
        <f>INDEX(District!X:X,MATCH($A409&amp;$A$272,District!$J:$J,0))</f>
        <v>0</v>
      </c>
      <c r="P409" s="23">
        <f>INDEX(District!Y:Y,MATCH($A409&amp;$A$272,District!$J:$J,0))</f>
        <v>0</v>
      </c>
      <c r="Q409" s="23">
        <f>INDEX(District!Z:Z,MATCH($A409&amp;$A$272,District!$J:$J,0))</f>
        <v>0</v>
      </c>
      <c r="R409" s="23">
        <f>INDEX(District!AA:AA,MATCH($A409&amp;$A$272,District!$J:$J,0))</f>
        <v>0</v>
      </c>
      <c r="S409" s="23">
        <f>INDEX(District!AB:AB,MATCH($A409&amp;$A$272,District!$J:$J,0))</f>
        <v>0</v>
      </c>
      <c r="T409" s="23">
        <f>INDEX(District!AC:AC,MATCH($A409&amp;$A$272,District!$J:$J,0))</f>
        <v>0</v>
      </c>
      <c r="U409" s="23">
        <f>INDEX(District!AD:AD,MATCH($A409&amp;$A$272,District!$J:$J,0))</f>
        <v>0</v>
      </c>
      <c r="V409" s="23">
        <f>INDEX(District!AE:AE,MATCH($A409&amp;$A$272,District!$J:$J,0))</f>
        <v>0</v>
      </c>
      <c r="W409" s="23">
        <f>INDEX(District!AF:AF,MATCH($A409&amp;$A$272,District!$J:$J,0))</f>
        <v>0</v>
      </c>
      <c r="X409" s="23">
        <f>INDEX(District!AG:AG,MATCH($A409&amp;$A$272,District!$J:$J,0))</f>
        <v>0</v>
      </c>
      <c r="Y409" s="23">
        <f>INDEX(District!AH:AH,MATCH($A409&amp;$A$272,District!$J:$J,0))</f>
        <v>0</v>
      </c>
    </row>
    <row r="411" spans="1:25" ht="3" customHeight="1" x14ac:dyDescent="0.3">
      <c r="A411" s="99"/>
    </row>
    <row r="412" spans="1:25" ht="29" customHeight="1" x14ac:dyDescent="0.3">
      <c r="A412" s="126" t="s">
        <v>500</v>
      </c>
      <c r="B412" s="126"/>
    </row>
    <row r="413" spans="1:25" s="86" customFormat="1" ht="15.5" customHeight="1" x14ac:dyDescent="0.3">
      <c r="A413" s="99"/>
      <c r="B413" s="98" t="s">
        <v>52</v>
      </c>
      <c r="C413" s="98" t="s">
        <v>55</v>
      </c>
      <c r="D413" s="98" t="s">
        <v>56</v>
      </c>
      <c r="E413" s="98" t="s">
        <v>51</v>
      </c>
      <c r="F413" s="98" t="s">
        <v>72</v>
      </c>
      <c r="G413" s="98" t="s">
        <v>53</v>
      </c>
      <c r="H413" s="98" t="s">
        <v>57</v>
      </c>
      <c r="I413" s="98" t="s">
        <v>73</v>
      </c>
      <c r="J413" s="98" t="s">
        <v>74</v>
      </c>
      <c r="K413" s="98" t="s">
        <v>75</v>
      </c>
      <c r="L413" s="98" t="s">
        <v>76</v>
      </c>
      <c r="M413" s="98" t="s">
        <v>77</v>
      </c>
      <c r="N413" s="98" t="s">
        <v>58</v>
      </c>
      <c r="O413" s="98" t="s">
        <v>78</v>
      </c>
      <c r="P413" s="98" t="s">
        <v>61</v>
      </c>
      <c r="Q413" s="98" t="s">
        <v>79</v>
      </c>
      <c r="R413" s="98" t="s">
        <v>80</v>
      </c>
      <c r="S413" s="98" t="s">
        <v>81</v>
      </c>
      <c r="T413" s="98" t="s">
        <v>82</v>
      </c>
      <c r="U413" s="98" t="s">
        <v>83</v>
      </c>
      <c r="V413" s="98" t="s">
        <v>59</v>
      </c>
      <c r="W413" s="98" t="s">
        <v>84</v>
      </c>
      <c r="X413" s="98" t="s">
        <v>54</v>
      </c>
      <c r="Y413" s="98" t="s">
        <v>60</v>
      </c>
    </row>
    <row r="414" spans="1:25" ht="15.5" customHeight="1" x14ac:dyDescent="0.3">
      <c r="A414" s="71" t="s">
        <v>13</v>
      </c>
    </row>
    <row r="415" spans="1:25" x14ac:dyDescent="0.3">
      <c r="A415" s="22" t="s">
        <v>499</v>
      </c>
      <c r="B415" s="23">
        <f>INDEX(District!K:K,MATCH($A415&amp;$A$272,District!$J:$J,0))</f>
        <v>4.11522633744856E-3</v>
      </c>
      <c r="C415" s="23">
        <f>INDEX(District!L:L,MATCH($A415&amp;$A$272,District!$J:$J,0))</f>
        <v>6.5359477124183E-3</v>
      </c>
      <c r="D415" s="23">
        <f>INDEX(District!M:M,MATCH($A415&amp;$A$272,District!$J:$J,0))</f>
        <v>3.2894736842105303E-2</v>
      </c>
      <c r="E415" s="23">
        <f>INDEX(District!N:N,MATCH($A415&amp;$A$272,District!$J:$J,0))</f>
        <v>1.2500000000000001E-2</v>
      </c>
      <c r="F415" s="23">
        <f>INDEX(District!O:O,MATCH($A415&amp;$A$272,District!$J:$J,0))</f>
        <v>0</v>
      </c>
      <c r="G415" s="23">
        <f>INDEX(District!P:P,MATCH($A415&amp;$A$272,District!$J:$J,0))</f>
        <v>1.35746606334842E-2</v>
      </c>
      <c r="H415" s="23">
        <f>INDEX(District!Q:Q,MATCH($A415&amp;$A$272,District!$J:$J,0))</f>
        <v>2.51572327044025E-2</v>
      </c>
      <c r="I415" s="23">
        <f>INDEX(District!R:R,MATCH($A415&amp;$A$272,District!$J:$J,0))</f>
        <v>0</v>
      </c>
      <c r="J415" s="23">
        <f>INDEX(District!S:S,MATCH($A415&amp;$A$272,District!$J:$J,0))</f>
        <v>1.5706806282722498E-2</v>
      </c>
      <c r="K415" s="23">
        <f>INDEX(District!T:T,MATCH($A415&amp;$A$272,District!$J:$J,0))</f>
        <v>0</v>
      </c>
      <c r="L415" s="23">
        <f>INDEX(District!U:U,MATCH($A415&amp;$A$272,District!$J:$J,0))</f>
        <v>1.3986013986014E-2</v>
      </c>
      <c r="M415" s="23">
        <f>INDEX(District!V:V,MATCH($A415&amp;$A$272,District!$J:$J,0))</f>
        <v>6.2111801242236003E-3</v>
      </c>
      <c r="N415" s="23">
        <f>INDEX(District!W:W,MATCH($A415&amp;$A$272,District!$J:$J,0))</f>
        <v>0</v>
      </c>
      <c r="O415" s="23">
        <f>INDEX(District!X:X,MATCH($A415&amp;$A$272,District!$J:$J,0))</f>
        <v>0</v>
      </c>
      <c r="P415" s="23">
        <f>INDEX(District!Y:Y,MATCH($A415&amp;$A$272,District!$J:$J,0))</f>
        <v>0</v>
      </c>
      <c r="Q415" s="23">
        <f>INDEX(District!Z:Z,MATCH($A415&amp;$A$272,District!$J:$J,0))</f>
        <v>1.9867549668874201E-2</v>
      </c>
      <c r="R415" s="23">
        <f>INDEX(District!AA:AA,MATCH($A415&amp;$A$272,District!$J:$J,0))</f>
        <v>1.6853932584269701E-2</v>
      </c>
      <c r="S415" s="23">
        <f>INDEX(District!AB:AB,MATCH($A415&amp;$A$272,District!$J:$J,0))</f>
        <v>0</v>
      </c>
      <c r="T415" s="23">
        <f>INDEX(District!AC:AC,MATCH($A415&amp;$A$272,District!$J:$J,0))</f>
        <v>2.4390243902439001E-2</v>
      </c>
      <c r="U415" s="23">
        <f>INDEX(District!AD:AD,MATCH($A415&amp;$A$272,District!$J:$J,0))</f>
        <v>6.6225165562913899E-3</v>
      </c>
      <c r="V415" s="23">
        <f>INDEX(District!AE:AE,MATCH($A415&amp;$A$272,District!$J:$J,0))</f>
        <v>3.6231884057971002E-3</v>
      </c>
      <c r="W415" s="23">
        <f>INDEX(District!AF:AF,MATCH($A415&amp;$A$272,District!$J:$J,0))</f>
        <v>0</v>
      </c>
      <c r="X415" s="23">
        <f>INDEX(District!AG:AG,MATCH($A415&amp;$A$272,District!$J:$J,0))</f>
        <v>9.0090090090090107E-3</v>
      </c>
      <c r="Y415" s="23">
        <f>INDEX(District!AH:AH,MATCH($A415&amp;$A$272,District!$J:$J,0))</f>
        <v>0</v>
      </c>
    </row>
  </sheetData>
  <mergeCells count="1">
    <mergeCell ref="A412:B4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0"/>
  <sheetViews>
    <sheetView topLeftCell="A796" zoomScale="70" zoomScaleNormal="70" workbookViewId="0">
      <selection activeCell="F810" sqref="F810"/>
    </sheetView>
  </sheetViews>
  <sheetFormatPr defaultColWidth="8.90625" defaultRowHeight="14.5" x14ac:dyDescent="0.35"/>
  <cols>
    <col min="2" max="2" width="13.81640625" customWidth="1"/>
    <col min="3" max="3" width="15.1796875" customWidth="1"/>
    <col min="4" max="4" width="17.36328125" style="100" customWidth="1"/>
    <col min="5" max="5" width="15" customWidth="1"/>
    <col min="6" max="6" width="14.7265625" customWidth="1"/>
    <col min="7" max="7" width="47.1796875" customWidth="1"/>
    <col min="8" max="8" width="21.7265625" customWidth="1"/>
    <col min="9" max="9" width="47.81640625" customWidth="1"/>
    <col min="10" max="10" width="17.7265625" customWidth="1"/>
  </cols>
  <sheetData>
    <row r="1" spans="1:12" s="1" customFormat="1" ht="28.5" x14ac:dyDescent="0.35">
      <c r="A1" s="30" t="s">
        <v>42</v>
      </c>
      <c r="B1" s="30" t="s">
        <v>43</v>
      </c>
      <c r="C1" s="30" t="s">
        <v>44</v>
      </c>
      <c r="D1" s="30" t="s">
        <v>45</v>
      </c>
      <c r="E1" s="30" t="s">
        <v>0</v>
      </c>
      <c r="F1" s="30" t="s">
        <v>46</v>
      </c>
      <c r="G1" s="30" t="s">
        <v>47</v>
      </c>
      <c r="H1" s="54" t="s">
        <v>48</v>
      </c>
      <c r="I1" s="54" t="s">
        <v>49</v>
      </c>
      <c r="J1" s="55" t="s">
        <v>1</v>
      </c>
      <c r="K1" s="54" t="s">
        <v>2</v>
      </c>
      <c r="L1" s="54" t="s">
        <v>11</v>
      </c>
    </row>
    <row r="2" spans="1:12" x14ac:dyDescent="0.35">
      <c r="A2" s="24" t="s">
        <v>3</v>
      </c>
      <c r="B2" s="24" t="s">
        <v>85</v>
      </c>
      <c r="C2" s="24" t="s">
        <v>144</v>
      </c>
      <c r="D2" s="41" t="s">
        <v>773</v>
      </c>
      <c r="E2" s="24" t="s">
        <v>12</v>
      </c>
      <c r="F2" s="24" t="s">
        <v>13</v>
      </c>
      <c r="G2" s="48" t="s">
        <v>86</v>
      </c>
      <c r="H2" s="25" t="s">
        <v>70</v>
      </c>
      <c r="I2" s="24" t="str">
        <f>CONCATENATE(G2,H2)</f>
        <v>Main safety and security concerns for women : None or not applicable</v>
      </c>
      <c r="J2" s="24" t="str">
        <f>CONCATENATE(G2,H2,F2)</f>
        <v>Main safety and security concerns for women : None or not applicableLebanese</v>
      </c>
      <c r="K2" s="26">
        <f>L2*100</f>
        <v>73.415488803989604</v>
      </c>
      <c r="L2" s="61">
        <v>0.73415488803989604</v>
      </c>
    </row>
    <row r="3" spans="1:12" x14ac:dyDescent="0.35">
      <c r="A3" s="24" t="s">
        <v>3</v>
      </c>
      <c r="B3" s="24" t="s">
        <v>85</v>
      </c>
      <c r="C3" s="24" t="s">
        <v>144</v>
      </c>
      <c r="D3" s="41" t="s">
        <v>773</v>
      </c>
      <c r="E3" s="24" t="s">
        <v>12</v>
      </c>
      <c r="F3" s="24" t="s">
        <v>13</v>
      </c>
      <c r="G3" s="48" t="s">
        <v>86</v>
      </c>
      <c r="H3" s="25" t="s">
        <v>87</v>
      </c>
      <c r="I3" s="24" t="str">
        <f t="shared" ref="I3:I31" si="0">CONCATENATE(G3,H3)</f>
        <v>Main safety and security concerns for women : Bullying</v>
      </c>
      <c r="J3" s="24" t="str">
        <f t="shared" ref="J3:J31" si="1">CONCATENATE(G3,H3,F3)</f>
        <v>Main safety and security concerns for women : BullyingLebanese</v>
      </c>
      <c r="K3" s="26">
        <f t="shared" ref="K3:K61" si="2">L3*100</f>
        <v>4.2839860011636803</v>
      </c>
      <c r="L3" s="61">
        <v>4.2839860011636803E-2</v>
      </c>
    </row>
    <row r="4" spans="1:12" x14ac:dyDescent="0.35">
      <c r="A4" s="24" t="s">
        <v>3</v>
      </c>
      <c r="B4" s="24" t="s">
        <v>85</v>
      </c>
      <c r="C4" s="24" t="s">
        <v>144</v>
      </c>
      <c r="D4" s="41" t="s">
        <v>773</v>
      </c>
      <c r="E4" s="24" t="s">
        <v>12</v>
      </c>
      <c r="F4" s="24" t="s">
        <v>13</v>
      </c>
      <c r="G4" s="48" t="s">
        <v>86</v>
      </c>
      <c r="H4" s="25" t="s">
        <v>88</v>
      </c>
      <c r="I4" s="24" t="str">
        <f t="shared" si="0"/>
        <v>Main safety and security concerns for women : Corporal punishment</v>
      </c>
      <c r="J4" s="24" t="str">
        <f t="shared" si="1"/>
        <v>Main safety and security concerns for women : Corporal punishmentLebanese</v>
      </c>
      <c r="K4" s="26">
        <f t="shared" si="2"/>
        <v>0.68861763043492696</v>
      </c>
      <c r="L4" s="61">
        <v>6.8861763043492697E-3</v>
      </c>
    </row>
    <row r="5" spans="1:12" x14ac:dyDescent="0.35">
      <c r="A5" s="24" t="s">
        <v>3</v>
      </c>
      <c r="B5" s="24" t="s">
        <v>85</v>
      </c>
      <c r="C5" s="24" t="s">
        <v>144</v>
      </c>
      <c r="D5" s="41" t="s">
        <v>773</v>
      </c>
      <c r="E5" s="24" t="s">
        <v>12</v>
      </c>
      <c r="F5" s="24" t="s">
        <v>13</v>
      </c>
      <c r="G5" s="48" t="s">
        <v>86</v>
      </c>
      <c r="H5" s="25" t="s">
        <v>89</v>
      </c>
      <c r="I5" s="24" t="str">
        <f t="shared" si="0"/>
        <v>Main safety and security concerns for women : Begging</v>
      </c>
      <c r="J5" s="24" t="str">
        <f t="shared" si="1"/>
        <v>Main safety and security concerns for women : BeggingLebanese</v>
      </c>
      <c r="K5" s="26">
        <f t="shared" si="2"/>
        <v>1.41987968734438</v>
      </c>
      <c r="L5" s="61">
        <v>1.41987968734438E-2</v>
      </c>
    </row>
    <row r="6" spans="1:12" x14ac:dyDescent="0.35">
      <c r="A6" s="24" t="s">
        <v>3</v>
      </c>
      <c r="B6" s="24" t="s">
        <v>85</v>
      </c>
      <c r="C6" s="24" t="s">
        <v>144</v>
      </c>
      <c r="D6" s="41" t="s">
        <v>773</v>
      </c>
      <c r="E6" s="24" t="s">
        <v>12</v>
      </c>
      <c r="F6" s="24" t="s">
        <v>13</v>
      </c>
      <c r="G6" s="48" t="s">
        <v>86</v>
      </c>
      <c r="H6" s="25" t="s">
        <v>90</v>
      </c>
      <c r="I6" s="24" t="str">
        <f t="shared" si="0"/>
        <v>Main safety and security concerns for women : Being robbed</v>
      </c>
      <c r="J6" s="24" t="str">
        <f t="shared" si="1"/>
        <v>Main safety and security concerns for women : Being robbedLebanese</v>
      </c>
      <c r="K6" s="26">
        <f t="shared" si="2"/>
        <v>18.740841551829803</v>
      </c>
      <c r="L6" s="61">
        <v>0.18740841551829801</v>
      </c>
    </row>
    <row r="7" spans="1:12" x14ac:dyDescent="0.35">
      <c r="A7" s="24" t="s">
        <v>3</v>
      </c>
      <c r="B7" s="24" t="s">
        <v>85</v>
      </c>
      <c r="C7" s="24" t="s">
        <v>144</v>
      </c>
      <c r="D7" s="41" t="s">
        <v>773</v>
      </c>
      <c r="E7" s="24" t="s">
        <v>12</v>
      </c>
      <c r="F7" s="24" t="s">
        <v>13</v>
      </c>
      <c r="G7" s="48" t="s">
        <v>86</v>
      </c>
      <c r="H7" s="25" t="s">
        <v>91</v>
      </c>
      <c r="I7" s="24" t="str">
        <f t="shared" si="0"/>
        <v>Main safety and security concerns for women : Being threatened with violence</v>
      </c>
      <c r="J7" s="24" t="str">
        <f t="shared" si="1"/>
        <v>Main safety and security concerns for women : Being threatened with violenceLebanese</v>
      </c>
      <c r="K7" s="26">
        <f t="shared" si="2"/>
        <v>1.99305078079298</v>
      </c>
      <c r="L7" s="61">
        <v>1.99305078079298E-2</v>
      </c>
    </row>
    <row r="8" spans="1:12" x14ac:dyDescent="0.35">
      <c r="A8" s="24" t="s">
        <v>3</v>
      </c>
      <c r="B8" s="24" t="s">
        <v>85</v>
      </c>
      <c r="C8" s="24" t="s">
        <v>144</v>
      </c>
      <c r="D8" s="41" t="s">
        <v>773</v>
      </c>
      <c r="E8" s="24" t="s">
        <v>12</v>
      </c>
      <c r="F8" s="24" t="s">
        <v>13</v>
      </c>
      <c r="G8" s="48" t="s">
        <v>86</v>
      </c>
      <c r="H8" s="25" t="s">
        <v>92</v>
      </c>
      <c r="I8" s="24" t="str">
        <f t="shared" si="0"/>
        <v>Main safety and security concerns for women : Being kidnapped</v>
      </c>
      <c r="J8" s="24" t="str">
        <f t="shared" si="1"/>
        <v>Main safety and security concerns for women : Being kidnappedLebanese</v>
      </c>
      <c r="K8" s="26">
        <f t="shared" si="2"/>
        <v>4.1948267783296203</v>
      </c>
      <c r="L8" s="61">
        <v>4.1948267783296203E-2</v>
      </c>
    </row>
    <row r="9" spans="1:12" x14ac:dyDescent="0.35">
      <c r="A9" s="24" t="s">
        <v>3</v>
      </c>
      <c r="B9" s="24" t="s">
        <v>85</v>
      </c>
      <c r="C9" s="24" t="s">
        <v>144</v>
      </c>
      <c r="D9" s="41" t="s">
        <v>773</v>
      </c>
      <c r="E9" s="24" t="s">
        <v>12</v>
      </c>
      <c r="F9" s="24" t="s">
        <v>13</v>
      </c>
      <c r="G9" s="48" t="s">
        <v>86</v>
      </c>
      <c r="H9" s="25" t="s">
        <v>93</v>
      </c>
      <c r="I9" s="24" t="str">
        <f t="shared" si="0"/>
        <v>Main safety and security concerns for women : Suffering from physical harassment or violence (not sexual)</v>
      </c>
      <c r="J9" s="24" t="str">
        <f t="shared" si="1"/>
        <v>Main safety and security concerns for women : Suffering from physical harassment or violence (not sexual)Lebanese</v>
      </c>
      <c r="K9" s="26">
        <f t="shared" si="2"/>
        <v>3.7951525327516999</v>
      </c>
      <c r="L9" s="61">
        <v>3.7951525327516999E-2</v>
      </c>
    </row>
    <row r="10" spans="1:12" x14ac:dyDescent="0.35">
      <c r="A10" s="24" t="s">
        <v>3</v>
      </c>
      <c r="B10" s="24" t="s">
        <v>85</v>
      </c>
      <c r="C10" s="24" t="s">
        <v>144</v>
      </c>
      <c r="D10" s="41" t="s">
        <v>773</v>
      </c>
      <c r="E10" s="24" t="s">
        <v>12</v>
      </c>
      <c r="F10" s="24" t="s">
        <v>13</v>
      </c>
      <c r="G10" s="48" t="s">
        <v>86</v>
      </c>
      <c r="H10" s="25" t="s">
        <v>94</v>
      </c>
      <c r="I10" s="24" t="str">
        <f t="shared" si="0"/>
        <v>Main safety and security concerns for women : Suffering from verbal harassment</v>
      </c>
      <c r="J10" s="24" t="str">
        <f t="shared" si="1"/>
        <v>Main safety and security concerns for women : Suffering from verbal harassmentLebanese</v>
      </c>
      <c r="K10" s="26">
        <f t="shared" si="2"/>
        <v>5.18445898485614</v>
      </c>
      <c r="L10" s="61">
        <v>5.1844589848561398E-2</v>
      </c>
    </row>
    <row r="11" spans="1:12" x14ac:dyDescent="0.35">
      <c r="A11" s="24" t="s">
        <v>3</v>
      </c>
      <c r="B11" s="24" t="s">
        <v>85</v>
      </c>
      <c r="C11" s="24" t="s">
        <v>144</v>
      </c>
      <c r="D11" s="41" t="s">
        <v>773</v>
      </c>
      <c r="E11" s="24" t="s">
        <v>12</v>
      </c>
      <c r="F11" s="24" t="s">
        <v>13</v>
      </c>
      <c r="G11" s="48" t="s">
        <v>86</v>
      </c>
      <c r="H11" s="25" t="s">
        <v>95</v>
      </c>
      <c r="I11" s="24" t="str">
        <f t="shared" si="0"/>
        <v>Main safety and security concerns for women : Suffering from sexual harassment or violence</v>
      </c>
      <c r="J11" s="24" t="str">
        <f t="shared" si="1"/>
        <v>Main safety and security concerns for women : Suffering from sexual harassment or violenceLebanese</v>
      </c>
      <c r="K11" s="26">
        <f t="shared" si="2"/>
        <v>3.9864885724540904</v>
      </c>
      <c r="L11" s="61">
        <v>3.9864885724540902E-2</v>
      </c>
    </row>
    <row r="12" spans="1:12" x14ac:dyDescent="0.35">
      <c r="A12" s="24" t="s">
        <v>3</v>
      </c>
      <c r="B12" s="24" t="s">
        <v>85</v>
      </c>
      <c r="C12" s="24" t="s">
        <v>144</v>
      </c>
      <c r="D12" s="41" t="s">
        <v>773</v>
      </c>
      <c r="E12" s="24" t="s">
        <v>12</v>
      </c>
      <c r="F12" s="24" t="s">
        <v>13</v>
      </c>
      <c r="G12" s="48" t="s">
        <v>86</v>
      </c>
      <c r="H12" s="25" t="s">
        <v>96</v>
      </c>
      <c r="I12" s="24" t="str">
        <f t="shared" si="0"/>
        <v>Main safety and security concerns for women : Discrimination or persecution (because of ethnicity, status, etc.)</v>
      </c>
      <c r="J12" s="24" t="str">
        <f t="shared" si="1"/>
        <v>Main safety and security concerns for women : Discrimination or persecution (because of ethnicity, status, etc.)Lebanese</v>
      </c>
      <c r="K12" s="26">
        <f t="shared" si="2"/>
        <v>0.48148543031130803</v>
      </c>
      <c r="L12" s="61">
        <v>4.8148543031130801E-3</v>
      </c>
    </row>
    <row r="13" spans="1:12" x14ac:dyDescent="0.35">
      <c r="A13" s="24" t="s">
        <v>3</v>
      </c>
      <c r="B13" s="24" t="s">
        <v>85</v>
      </c>
      <c r="C13" s="24" t="s">
        <v>144</v>
      </c>
      <c r="D13" s="41" t="s">
        <v>773</v>
      </c>
      <c r="E13" s="24" t="s">
        <v>12</v>
      </c>
      <c r="F13" s="24" t="s">
        <v>13</v>
      </c>
      <c r="G13" s="48" t="s">
        <v>86</v>
      </c>
      <c r="H13" s="25" t="s">
        <v>97</v>
      </c>
      <c r="I13" s="24" t="str">
        <f t="shared" si="0"/>
        <v>Main safety and security concerns for women : Discrimination or persecution (because of gender identity or sexual orientation)</v>
      </c>
      <c r="J13" s="24" t="str">
        <f t="shared" si="1"/>
        <v>Main safety and security concerns for women : Discrimination or persecution (because of gender identity or sexual orientation)Lebanese</v>
      </c>
      <c r="K13" s="26">
        <f t="shared" si="2"/>
        <v>0.78187568564428001</v>
      </c>
      <c r="L13" s="61">
        <v>7.8187568564428E-3</v>
      </c>
    </row>
    <row r="14" spans="1:12" x14ac:dyDescent="0.35">
      <c r="A14" s="24" t="s">
        <v>3</v>
      </c>
      <c r="B14" s="24" t="s">
        <v>85</v>
      </c>
      <c r="C14" s="24" t="s">
        <v>144</v>
      </c>
      <c r="D14" s="41" t="s">
        <v>773</v>
      </c>
      <c r="E14" s="24" t="s">
        <v>12</v>
      </c>
      <c r="F14" s="24" t="s">
        <v>13</v>
      </c>
      <c r="G14" s="48" t="s">
        <v>86</v>
      </c>
      <c r="H14" s="25" t="s">
        <v>98</v>
      </c>
      <c r="I14" s="24" t="str">
        <f t="shared" si="0"/>
        <v>Main safety and security concerns for women : Being killed</v>
      </c>
      <c r="J14" s="24" t="str">
        <f t="shared" si="1"/>
        <v>Main safety and security concerns for women : Being killedLebanese</v>
      </c>
      <c r="K14" s="26">
        <f t="shared" si="2"/>
        <v>1.4919645968131798</v>
      </c>
      <c r="L14" s="61">
        <v>1.4919645968131799E-2</v>
      </c>
    </row>
    <row r="15" spans="1:12" x14ac:dyDescent="0.35">
      <c r="A15" s="24" t="s">
        <v>3</v>
      </c>
      <c r="B15" s="24" t="s">
        <v>85</v>
      </c>
      <c r="C15" s="24" t="s">
        <v>144</v>
      </c>
      <c r="D15" s="41" t="s">
        <v>773</v>
      </c>
      <c r="E15" s="24" t="s">
        <v>12</v>
      </c>
      <c r="F15" s="24" t="s">
        <v>13</v>
      </c>
      <c r="G15" s="48" t="s">
        <v>86</v>
      </c>
      <c r="H15" s="25" t="s">
        <v>99</v>
      </c>
      <c r="I15" s="24" t="str">
        <f t="shared" si="0"/>
        <v>Main safety and security concerns for women : Mine/UXOs</v>
      </c>
      <c r="J15" s="24" t="str">
        <f t="shared" si="1"/>
        <v>Main safety and security concerns for women : Mine/UXOsLebanese</v>
      </c>
      <c r="K15" s="26">
        <f t="shared" si="2"/>
        <v>2.5870128408040701E-2</v>
      </c>
      <c r="L15" s="61">
        <v>2.58701284080407E-4</v>
      </c>
    </row>
    <row r="16" spans="1:12" x14ac:dyDescent="0.35">
      <c r="A16" s="24" t="s">
        <v>3</v>
      </c>
      <c r="B16" s="24" t="s">
        <v>85</v>
      </c>
      <c r="C16" s="24" t="s">
        <v>144</v>
      </c>
      <c r="D16" s="41" t="s">
        <v>773</v>
      </c>
      <c r="E16" s="24" t="s">
        <v>12</v>
      </c>
      <c r="F16" s="24" t="s">
        <v>13</v>
      </c>
      <c r="G16" s="48" t="s">
        <v>86</v>
      </c>
      <c r="H16" s="25" t="s">
        <v>100</v>
      </c>
      <c r="I16" s="24" t="str">
        <f t="shared" si="0"/>
        <v>Main safety and security concerns for women : Being detained</v>
      </c>
      <c r="J16" s="24" t="str">
        <f t="shared" si="1"/>
        <v>Main safety and security concerns for women : Being detainedLebanese</v>
      </c>
      <c r="K16" s="26">
        <f t="shared" si="2"/>
        <v>0</v>
      </c>
      <c r="L16" s="61">
        <v>0</v>
      </c>
    </row>
    <row r="17" spans="1:12" x14ac:dyDescent="0.35">
      <c r="A17" s="24" t="s">
        <v>3</v>
      </c>
      <c r="B17" s="24" t="s">
        <v>85</v>
      </c>
      <c r="C17" s="24" t="s">
        <v>144</v>
      </c>
      <c r="D17" s="41" t="s">
        <v>773</v>
      </c>
      <c r="E17" s="24" t="s">
        <v>12</v>
      </c>
      <c r="F17" s="24" t="s">
        <v>13</v>
      </c>
      <c r="G17" s="48" t="s">
        <v>86</v>
      </c>
      <c r="H17" s="25" t="s">
        <v>101</v>
      </c>
      <c r="I17" s="24" t="str">
        <f t="shared" si="0"/>
        <v>Main safety and security concerns for women : Being exploited (i.e. being engaged in harmful forms of labor for economic gain of the exploiter)</v>
      </c>
      <c r="J17" s="24" t="str">
        <f t="shared" si="1"/>
        <v>Main safety and security concerns for women : Being exploited (i.e. being engaged in harmful forms of labor for economic gain of the exploiter)Lebanese</v>
      </c>
      <c r="K17" s="26">
        <f t="shared" si="2"/>
        <v>0.48107241531614103</v>
      </c>
      <c r="L17" s="61">
        <v>4.8107241531614104E-3</v>
      </c>
    </row>
    <row r="18" spans="1:12" x14ac:dyDescent="0.35">
      <c r="A18" s="24" t="s">
        <v>3</v>
      </c>
      <c r="B18" s="24" t="s">
        <v>85</v>
      </c>
      <c r="C18" s="24" t="s">
        <v>144</v>
      </c>
      <c r="D18" s="41" t="s">
        <v>773</v>
      </c>
      <c r="E18" s="24" t="s">
        <v>12</v>
      </c>
      <c r="F18" s="24" t="s">
        <v>13</v>
      </c>
      <c r="G18" s="48" t="s">
        <v>86</v>
      </c>
      <c r="H18" s="25" t="s">
        <v>102</v>
      </c>
      <c r="I18" s="24" t="str">
        <f t="shared" si="0"/>
        <v>Main safety and security concerns for women : Being sexually exploited in exchange of humanitarian aid, goods, services, money or preference treatment</v>
      </c>
      <c r="J18" s="24" t="str">
        <f t="shared" si="1"/>
        <v>Main safety and security concerns for women : Being sexually exploited in exchange of humanitarian aid, goods, services, money or preference treatmentLebanese</v>
      </c>
      <c r="K18" s="26">
        <f t="shared" si="2"/>
        <v>0.54747495177209293</v>
      </c>
      <c r="L18" s="61">
        <v>5.4747495177209296E-3</v>
      </c>
    </row>
    <row r="19" spans="1:12" x14ac:dyDescent="0.35">
      <c r="A19" s="24" t="s">
        <v>3</v>
      </c>
      <c r="B19" s="24" t="s">
        <v>85</v>
      </c>
      <c r="C19" s="24" t="s">
        <v>144</v>
      </c>
      <c r="D19" s="41" t="s">
        <v>773</v>
      </c>
      <c r="E19" s="24" t="s">
        <v>12</v>
      </c>
      <c r="F19" s="24" t="s">
        <v>13</v>
      </c>
      <c r="G19" s="48" t="s">
        <v>86</v>
      </c>
      <c r="H19" s="25" t="s">
        <v>103</v>
      </c>
      <c r="I19" s="24" t="str">
        <f t="shared" si="0"/>
        <v>Main safety and security concerns for women : Being recruited by armed groups</v>
      </c>
      <c r="J19" s="24" t="str">
        <f t="shared" si="1"/>
        <v>Main safety and security concerns for women : Being recruited by armed groupsLebanese</v>
      </c>
      <c r="K19" s="26">
        <f t="shared" si="2"/>
        <v>1.7838968764120201E-2</v>
      </c>
      <c r="L19" s="61">
        <v>1.78389687641202E-4</v>
      </c>
    </row>
    <row r="20" spans="1:12" x14ac:dyDescent="0.35">
      <c r="A20" s="24" t="s">
        <v>3</v>
      </c>
      <c r="B20" s="24" t="s">
        <v>85</v>
      </c>
      <c r="C20" s="24" t="s">
        <v>144</v>
      </c>
      <c r="D20" s="41" t="s">
        <v>773</v>
      </c>
      <c r="E20" s="24" t="s">
        <v>12</v>
      </c>
      <c r="F20" s="24" t="s">
        <v>13</v>
      </c>
      <c r="G20" s="48" t="s">
        <v>86</v>
      </c>
      <c r="H20" s="25" t="s">
        <v>104</v>
      </c>
      <c r="I20" s="24" t="str">
        <f t="shared" si="0"/>
        <v>Main safety and security concerns for women : Being forcibly married</v>
      </c>
      <c r="J20" s="24" t="str">
        <f t="shared" si="1"/>
        <v>Main safety and security concerns for women : Being forcibly marriedLebanese</v>
      </c>
      <c r="K20" s="26">
        <f t="shared" si="2"/>
        <v>0</v>
      </c>
      <c r="L20" s="61">
        <v>0</v>
      </c>
    </row>
    <row r="21" spans="1:12" x14ac:dyDescent="0.35">
      <c r="A21" s="24" t="s">
        <v>3</v>
      </c>
      <c r="B21" s="24" t="s">
        <v>85</v>
      </c>
      <c r="C21" s="24" t="s">
        <v>144</v>
      </c>
      <c r="D21" s="41" t="s">
        <v>773</v>
      </c>
      <c r="E21" s="24" t="s">
        <v>12</v>
      </c>
      <c r="F21" s="24" t="s">
        <v>13</v>
      </c>
      <c r="G21" s="48" t="s">
        <v>86</v>
      </c>
      <c r="H21" s="25" t="s">
        <v>105</v>
      </c>
      <c r="I21" s="24" t="str">
        <f t="shared" si="0"/>
        <v>Main safety and security concerns for women : Being injured/killed by an explosive hazard</v>
      </c>
      <c r="J21" s="24" t="str">
        <f t="shared" si="1"/>
        <v>Main safety and security concerns for women : Being injured/killed by an explosive hazardLebanese</v>
      </c>
      <c r="K21" s="26">
        <f t="shared" si="2"/>
        <v>0.50470107315320301</v>
      </c>
      <c r="L21" s="61">
        <v>5.0470107315320296E-3</v>
      </c>
    </row>
    <row r="22" spans="1:12" x14ac:dyDescent="0.35">
      <c r="A22" s="24" t="s">
        <v>3</v>
      </c>
      <c r="B22" s="24" t="s">
        <v>85</v>
      </c>
      <c r="C22" s="24" t="s">
        <v>144</v>
      </c>
      <c r="D22" s="41" t="s">
        <v>773</v>
      </c>
      <c r="E22" s="24" t="s">
        <v>12</v>
      </c>
      <c r="F22" s="24" t="s">
        <v>13</v>
      </c>
      <c r="G22" s="48" t="s">
        <v>86</v>
      </c>
      <c r="H22" s="25" t="s">
        <v>106</v>
      </c>
      <c r="I22" s="24" t="str">
        <f t="shared" si="0"/>
        <v>Main safety and security concerns for women : Being sent abroad to find work</v>
      </c>
      <c r="J22" s="24" t="str">
        <f t="shared" si="1"/>
        <v>Main safety and security concerns for women : Being sent abroad to find workLebanese</v>
      </c>
      <c r="K22" s="26">
        <f t="shared" si="2"/>
        <v>2.5870128408040701E-2</v>
      </c>
      <c r="L22" s="61">
        <v>2.58701284080407E-4</v>
      </c>
    </row>
    <row r="23" spans="1:12" x14ac:dyDescent="0.35">
      <c r="A23" s="24" t="s">
        <v>3</v>
      </c>
      <c r="B23" s="24" t="s">
        <v>85</v>
      </c>
      <c r="C23" s="24" t="s">
        <v>144</v>
      </c>
      <c r="D23" s="41" t="s">
        <v>773</v>
      </c>
      <c r="E23" s="24" t="s">
        <v>12</v>
      </c>
      <c r="F23" s="24" t="s">
        <v>13</v>
      </c>
      <c r="G23" s="48" t="s">
        <v>86</v>
      </c>
      <c r="H23" s="25" t="s">
        <v>107</v>
      </c>
      <c r="I23" s="24" t="str">
        <f t="shared" si="0"/>
        <v>Main safety and security concerns for women : Cyber bullying/exploitation/violence</v>
      </c>
      <c r="J23" s="24" t="str">
        <f t="shared" si="1"/>
        <v>Main safety and security concerns for women : Cyber bullying/exploitation/violenceLebanese</v>
      </c>
      <c r="K23" s="26">
        <f t="shared" si="2"/>
        <v>0.27380413258997599</v>
      </c>
      <c r="L23" s="61">
        <v>2.73804132589976E-3</v>
      </c>
    </row>
    <row r="24" spans="1:12" x14ac:dyDescent="0.35">
      <c r="A24" s="24" t="s">
        <v>3</v>
      </c>
      <c r="B24" s="24" t="s">
        <v>85</v>
      </c>
      <c r="C24" s="24" t="s">
        <v>144</v>
      </c>
      <c r="D24" s="41" t="s">
        <v>773</v>
      </c>
      <c r="E24" s="24" t="s">
        <v>12</v>
      </c>
      <c r="F24" s="24" t="s">
        <v>13</v>
      </c>
      <c r="G24" s="48" t="s">
        <v>86</v>
      </c>
      <c r="H24" s="25" t="s">
        <v>108</v>
      </c>
      <c r="I24" s="24" t="str">
        <f t="shared" si="0"/>
        <v>Main safety and security concerns for women : Wildlife (e.g. dogs, scorpions or snakes)</v>
      </c>
      <c r="J24" s="24" t="str">
        <f t="shared" si="1"/>
        <v>Main safety and security concerns for women : Wildlife (e.g. dogs, scorpions or snakes)Lebanese</v>
      </c>
      <c r="K24" s="26">
        <f t="shared" si="2"/>
        <v>0.323660811993849</v>
      </c>
      <c r="L24" s="61">
        <v>3.2366081199384899E-3</v>
      </c>
    </row>
    <row r="25" spans="1:12" x14ac:dyDescent="0.35">
      <c r="A25" s="24" t="s">
        <v>3</v>
      </c>
      <c r="B25" s="24" t="s">
        <v>85</v>
      </c>
      <c r="C25" s="24" t="s">
        <v>144</v>
      </c>
      <c r="D25" s="41" t="s">
        <v>773</v>
      </c>
      <c r="E25" s="24" t="s">
        <v>12</v>
      </c>
      <c r="F25" s="24" t="s">
        <v>13</v>
      </c>
      <c r="G25" s="48" t="s">
        <v>86</v>
      </c>
      <c r="H25" s="25" t="s">
        <v>109</v>
      </c>
      <c r="I25" s="24" t="str">
        <f t="shared" si="0"/>
        <v>Main safety and security concerns for women : Unsafe transportation infrastructure or arrangements</v>
      </c>
      <c r="J25" s="24" t="str">
        <f t="shared" si="1"/>
        <v>Main safety and security concerns for women : Unsafe transportation infrastructure or arrangementsLebanese</v>
      </c>
      <c r="K25" s="26">
        <f t="shared" si="2"/>
        <v>0.10283473087415801</v>
      </c>
      <c r="L25" s="61">
        <v>1.02834730874158E-3</v>
      </c>
    </row>
    <row r="26" spans="1:12" x14ac:dyDescent="0.35">
      <c r="A26" s="24" t="s">
        <v>3</v>
      </c>
      <c r="B26" s="24" t="s">
        <v>85</v>
      </c>
      <c r="C26" s="24" t="s">
        <v>144</v>
      </c>
      <c r="D26" s="41" t="s">
        <v>773</v>
      </c>
      <c r="E26" s="24" t="s">
        <v>12</v>
      </c>
      <c r="F26" s="24" t="s">
        <v>13</v>
      </c>
      <c r="G26" s="48" t="s">
        <v>86</v>
      </c>
      <c r="H26" s="25" t="s">
        <v>110</v>
      </c>
      <c r="I26" s="24" t="str">
        <f t="shared" si="0"/>
        <v>Main safety and security concerns for women : Electrical wiring or arrangements from lack of electricity (e.g. candle fires)</v>
      </c>
      <c r="J26" s="24" t="str">
        <f t="shared" si="1"/>
        <v>Main safety and security concerns for women : Electrical wiring or arrangements from lack of electricity (e.g. candle fires)Lebanese</v>
      </c>
      <c r="K26" s="26">
        <f t="shared" si="2"/>
        <v>0.158446937475686</v>
      </c>
      <c r="L26" s="61">
        <v>1.5844693747568599E-3</v>
      </c>
    </row>
    <row r="27" spans="1:12" x14ac:dyDescent="0.35">
      <c r="A27" s="24" t="s">
        <v>3</v>
      </c>
      <c r="B27" s="24" t="s">
        <v>85</v>
      </c>
      <c r="C27" s="24" t="s">
        <v>144</v>
      </c>
      <c r="D27" s="41" t="s">
        <v>773</v>
      </c>
      <c r="E27" s="24" t="s">
        <v>12</v>
      </c>
      <c r="F27" s="24" t="s">
        <v>13</v>
      </c>
      <c r="G27" s="48" t="s">
        <v>86</v>
      </c>
      <c r="H27" s="25" t="s">
        <v>111</v>
      </c>
      <c r="I27" s="24" t="str">
        <f t="shared" si="0"/>
        <v>Main safety and security concerns for women : Weather or climactic conditions</v>
      </c>
      <c r="J27" s="24" t="str">
        <f t="shared" si="1"/>
        <v>Main safety and security concerns for women : Weather or climactic conditionsLebanese</v>
      </c>
      <c r="K27" s="26">
        <f t="shared" si="2"/>
        <v>9.90546338985583E-2</v>
      </c>
      <c r="L27" s="61">
        <v>9.9054633898558301E-4</v>
      </c>
    </row>
    <row r="28" spans="1:12" x14ac:dyDescent="0.35">
      <c r="A28" s="24" t="s">
        <v>3</v>
      </c>
      <c r="B28" s="24" t="s">
        <v>85</v>
      </c>
      <c r="C28" s="24" t="s">
        <v>144</v>
      </c>
      <c r="D28" s="41" t="s">
        <v>773</v>
      </c>
      <c r="E28" s="24" t="s">
        <v>12</v>
      </c>
      <c r="F28" s="24" t="s">
        <v>13</v>
      </c>
      <c r="G28" s="48" t="s">
        <v>86</v>
      </c>
      <c r="H28" s="25" t="s">
        <v>112</v>
      </c>
      <c r="I28" s="24" t="str">
        <f t="shared" si="0"/>
        <v>Main safety and security concerns for women : Deportation</v>
      </c>
      <c r="J28" s="24" t="str">
        <f t="shared" si="1"/>
        <v>Main safety and security concerns for women : DeportationLebanese</v>
      </c>
      <c r="K28" s="26">
        <f t="shared" si="2"/>
        <v>5.7436773751027896E-2</v>
      </c>
      <c r="L28" s="61">
        <v>5.7436773751027897E-4</v>
      </c>
    </row>
    <row r="29" spans="1:12" x14ac:dyDescent="0.35">
      <c r="A29" s="24" t="s">
        <v>3</v>
      </c>
      <c r="B29" s="24" t="s">
        <v>85</v>
      </c>
      <c r="C29" s="24" t="s">
        <v>144</v>
      </c>
      <c r="D29" s="41" t="s">
        <v>773</v>
      </c>
      <c r="E29" s="24" t="s">
        <v>12</v>
      </c>
      <c r="F29" s="24" t="s">
        <v>13</v>
      </c>
      <c r="G29" s="48" t="s">
        <v>86</v>
      </c>
      <c r="H29" s="25" t="s">
        <v>10</v>
      </c>
      <c r="I29" s="24" t="str">
        <f t="shared" si="0"/>
        <v>Main safety and security concerns for women : Other</v>
      </c>
      <c r="J29" s="24" t="str">
        <f t="shared" si="1"/>
        <v>Main safety and security concerns for women : OtherLebanese</v>
      </c>
      <c r="K29" s="26">
        <f t="shared" si="2"/>
        <v>7.2448775310006597E-2</v>
      </c>
      <c r="L29" s="61">
        <v>7.2448775310006604E-4</v>
      </c>
    </row>
    <row r="30" spans="1:12" x14ac:dyDescent="0.35">
      <c r="A30" s="24" t="s">
        <v>3</v>
      </c>
      <c r="B30" s="24" t="s">
        <v>85</v>
      </c>
      <c r="C30" s="24" t="s">
        <v>144</v>
      </c>
      <c r="D30" s="41" t="s">
        <v>773</v>
      </c>
      <c r="E30" s="24" t="s">
        <v>12</v>
      </c>
      <c r="F30" s="24" t="s">
        <v>13</v>
      </c>
      <c r="G30" s="48" t="s">
        <v>86</v>
      </c>
      <c r="H30" s="25" t="s">
        <v>9</v>
      </c>
      <c r="I30" s="24" t="str">
        <f t="shared" si="0"/>
        <v>Main safety and security concerns for women : Don't know</v>
      </c>
      <c r="J30" s="24" t="str">
        <f t="shared" si="1"/>
        <v>Main safety and security concerns for women : Don't knowLebanese</v>
      </c>
      <c r="K30" s="26">
        <f t="shared" si="2"/>
        <v>1.59816787818493</v>
      </c>
      <c r="L30" s="61">
        <v>1.59816787818493E-2</v>
      </c>
    </row>
    <row r="31" spans="1:12" x14ac:dyDescent="0.35">
      <c r="A31" s="24" t="s">
        <v>3</v>
      </c>
      <c r="B31" s="24" t="s">
        <v>85</v>
      </c>
      <c r="C31" s="24" t="s">
        <v>144</v>
      </c>
      <c r="D31" s="41" t="s">
        <v>773</v>
      </c>
      <c r="E31" s="24" t="s">
        <v>12</v>
      </c>
      <c r="F31" s="24" t="s">
        <v>13</v>
      </c>
      <c r="G31" s="48" t="s">
        <v>86</v>
      </c>
      <c r="H31" s="25" t="s">
        <v>8</v>
      </c>
      <c r="I31" s="24" t="str">
        <f t="shared" si="0"/>
        <v>Main safety and security concerns for women : Decline to answer</v>
      </c>
      <c r="J31" s="24" t="str">
        <f t="shared" si="1"/>
        <v>Main safety and security concerns for women : Decline to answerLebanese</v>
      </c>
      <c r="K31" s="26">
        <f t="shared" si="2"/>
        <v>0.21498411097053702</v>
      </c>
      <c r="L31" s="61">
        <v>2.1498411097053702E-3</v>
      </c>
    </row>
    <row r="32" spans="1:12" x14ac:dyDescent="0.35">
      <c r="A32" s="24" t="s">
        <v>3</v>
      </c>
      <c r="B32" s="24" t="s">
        <v>85</v>
      </c>
      <c r="C32" s="24" t="s">
        <v>144</v>
      </c>
      <c r="D32" s="41" t="s">
        <v>773</v>
      </c>
      <c r="E32" s="24" t="s">
        <v>12</v>
      </c>
      <c r="F32" s="24" t="s">
        <v>14</v>
      </c>
      <c r="G32" s="48" t="s">
        <v>86</v>
      </c>
      <c r="H32" s="25" t="s">
        <v>70</v>
      </c>
      <c r="I32" s="24" t="str">
        <f t="shared" ref="I32:I61" si="3">CONCATENATE(G32,H32)</f>
        <v>Main safety and security concerns for women : None or not applicable</v>
      </c>
      <c r="J32" s="24" t="str">
        <f t="shared" ref="J32:J61" si="4">CONCATENATE(G32,H32,F32)</f>
        <v>Main safety and security concerns for women : None or not applicablePRL</v>
      </c>
      <c r="K32" s="26">
        <f t="shared" si="2"/>
        <v>68.878628160631607</v>
      </c>
      <c r="L32" s="61">
        <v>0.68878628160631605</v>
      </c>
    </row>
    <row r="33" spans="1:12" x14ac:dyDescent="0.35">
      <c r="A33" s="24" t="s">
        <v>3</v>
      </c>
      <c r="B33" s="24" t="s">
        <v>85</v>
      </c>
      <c r="C33" s="24" t="s">
        <v>144</v>
      </c>
      <c r="D33" s="41" t="s">
        <v>773</v>
      </c>
      <c r="E33" s="24" t="s">
        <v>12</v>
      </c>
      <c r="F33" s="24" t="s">
        <v>14</v>
      </c>
      <c r="G33" s="48" t="s">
        <v>86</v>
      </c>
      <c r="H33" s="25" t="s">
        <v>87</v>
      </c>
      <c r="I33" s="24" t="str">
        <f t="shared" si="3"/>
        <v>Main safety and security concerns for women : Bullying</v>
      </c>
      <c r="J33" s="24" t="str">
        <f t="shared" si="4"/>
        <v>Main safety and security concerns for women : BullyingPRL</v>
      </c>
      <c r="K33" s="26">
        <f t="shared" si="2"/>
        <v>6.2107846113350202</v>
      </c>
      <c r="L33" s="61">
        <v>6.2107846113350199E-2</v>
      </c>
    </row>
    <row r="34" spans="1:12" x14ac:dyDescent="0.35">
      <c r="A34" s="24" t="s">
        <v>3</v>
      </c>
      <c r="B34" s="24" t="s">
        <v>85</v>
      </c>
      <c r="C34" s="24" t="s">
        <v>144</v>
      </c>
      <c r="D34" s="41" t="s">
        <v>773</v>
      </c>
      <c r="E34" s="24" t="s">
        <v>12</v>
      </c>
      <c r="F34" s="24" t="s">
        <v>14</v>
      </c>
      <c r="G34" s="48" t="s">
        <v>86</v>
      </c>
      <c r="H34" s="25" t="s">
        <v>88</v>
      </c>
      <c r="I34" s="24" t="str">
        <f t="shared" si="3"/>
        <v>Main safety and security concerns for women : Corporal punishment</v>
      </c>
      <c r="J34" s="24" t="str">
        <f t="shared" si="4"/>
        <v>Main safety and security concerns for women : Corporal punishmentPRL</v>
      </c>
      <c r="K34" s="26">
        <f t="shared" si="2"/>
        <v>0.50356226335050103</v>
      </c>
      <c r="L34" s="61">
        <v>5.0356226335050098E-3</v>
      </c>
    </row>
    <row r="35" spans="1:12" x14ac:dyDescent="0.35">
      <c r="A35" s="24" t="s">
        <v>3</v>
      </c>
      <c r="B35" s="24" t="s">
        <v>85</v>
      </c>
      <c r="C35" s="24" t="s">
        <v>144</v>
      </c>
      <c r="D35" s="41" t="s">
        <v>773</v>
      </c>
      <c r="E35" s="24" t="s">
        <v>12</v>
      </c>
      <c r="F35" s="24" t="s">
        <v>14</v>
      </c>
      <c r="G35" s="48" t="s">
        <v>86</v>
      </c>
      <c r="H35" s="25" t="s">
        <v>89</v>
      </c>
      <c r="I35" s="24" t="str">
        <f t="shared" si="3"/>
        <v>Main safety and security concerns for women : Begging</v>
      </c>
      <c r="J35" s="24" t="str">
        <f t="shared" si="4"/>
        <v>Main safety and security concerns for women : BeggingPRL</v>
      </c>
      <c r="K35" s="26">
        <f t="shared" si="2"/>
        <v>2.7603630583280601</v>
      </c>
      <c r="L35" s="61">
        <v>2.7603630583280601E-2</v>
      </c>
    </row>
    <row r="36" spans="1:12" x14ac:dyDescent="0.35">
      <c r="A36" s="24" t="s">
        <v>3</v>
      </c>
      <c r="B36" s="24" t="s">
        <v>85</v>
      </c>
      <c r="C36" s="24" t="s">
        <v>144</v>
      </c>
      <c r="D36" s="41" t="s">
        <v>773</v>
      </c>
      <c r="E36" s="24" t="s">
        <v>12</v>
      </c>
      <c r="F36" s="24" t="s">
        <v>14</v>
      </c>
      <c r="G36" s="48" t="s">
        <v>86</v>
      </c>
      <c r="H36" s="25" t="s">
        <v>90</v>
      </c>
      <c r="I36" s="24" t="str">
        <f t="shared" si="3"/>
        <v>Main safety and security concerns for women : Being robbed</v>
      </c>
      <c r="J36" s="24" t="str">
        <f t="shared" si="4"/>
        <v>Main safety and security concerns for women : Being robbedPRL</v>
      </c>
      <c r="K36" s="26">
        <f t="shared" si="2"/>
        <v>22.674316558018699</v>
      </c>
      <c r="L36" s="61">
        <v>0.22674316558018701</v>
      </c>
    </row>
    <row r="37" spans="1:12" x14ac:dyDescent="0.35">
      <c r="A37" s="24" t="s">
        <v>3</v>
      </c>
      <c r="B37" s="24" t="s">
        <v>85</v>
      </c>
      <c r="C37" s="24" t="s">
        <v>144</v>
      </c>
      <c r="D37" s="41" t="s">
        <v>773</v>
      </c>
      <c r="E37" s="24" t="s">
        <v>12</v>
      </c>
      <c r="F37" s="24" t="s">
        <v>14</v>
      </c>
      <c r="G37" s="48" t="s">
        <v>86</v>
      </c>
      <c r="H37" s="25" t="s">
        <v>91</v>
      </c>
      <c r="I37" s="24" t="str">
        <f t="shared" si="3"/>
        <v>Main safety and security concerns for women : Being threatened with violence</v>
      </c>
      <c r="J37" s="24" t="str">
        <f t="shared" si="4"/>
        <v>Main safety and security concerns for women : Being threatened with violencePRL</v>
      </c>
      <c r="K37" s="26">
        <f t="shared" si="2"/>
        <v>2.90481738040965</v>
      </c>
      <c r="L37" s="61">
        <v>2.9048173804096501E-2</v>
      </c>
    </row>
    <row r="38" spans="1:12" x14ac:dyDescent="0.35">
      <c r="A38" s="24" t="s">
        <v>3</v>
      </c>
      <c r="B38" s="24" t="s">
        <v>85</v>
      </c>
      <c r="C38" s="24" t="s">
        <v>144</v>
      </c>
      <c r="D38" s="41" t="s">
        <v>773</v>
      </c>
      <c r="E38" s="24" t="s">
        <v>12</v>
      </c>
      <c r="F38" s="24" t="s">
        <v>14</v>
      </c>
      <c r="G38" s="48" t="s">
        <v>86</v>
      </c>
      <c r="H38" s="25" t="s">
        <v>92</v>
      </c>
      <c r="I38" s="24" t="str">
        <f t="shared" si="3"/>
        <v>Main safety and security concerns for women : Being kidnapped</v>
      </c>
      <c r="J38" s="24" t="str">
        <f t="shared" si="4"/>
        <v>Main safety and security concerns for women : Being kidnappedPRL</v>
      </c>
      <c r="K38" s="26">
        <f t="shared" si="2"/>
        <v>7.5967355830124204</v>
      </c>
      <c r="L38" s="61">
        <v>7.5967355830124206E-2</v>
      </c>
    </row>
    <row r="39" spans="1:12" x14ac:dyDescent="0.35">
      <c r="A39" s="24" t="s">
        <v>3</v>
      </c>
      <c r="B39" s="24" t="s">
        <v>85</v>
      </c>
      <c r="C39" s="24" t="s">
        <v>144</v>
      </c>
      <c r="D39" s="41" t="s">
        <v>773</v>
      </c>
      <c r="E39" s="24" t="s">
        <v>12</v>
      </c>
      <c r="F39" s="24" t="s">
        <v>14</v>
      </c>
      <c r="G39" s="48" t="s">
        <v>86</v>
      </c>
      <c r="H39" s="25" t="s">
        <v>93</v>
      </c>
      <c r="I39" s="24" t="str">
        <f t="shared" si="3"/>
        <v>Main safety and security concerns for women : Suffering from physical harassment or violence (not sexual)</v>
      </c>
      <c r="J39" s="24" t="str">
        <f t="shared" si="4"/>
        <v>Main safety and security concerns for women : Suffering from physical harassment or violence (not sexual)PRL</v>
      </c>
      <c r="K39" s="26">
        <f t="shared" si="2"/>
        <v>5.0739237175940701</v>
      </c>
      <c r="L39" s="61">
        <v>5.0739237175940699E-2</v>
      </c>
    </row>
    <row r="40" spans="1:12" x14ac:dyDescent="0.35">
      <c r="A40" s="24" t="s">
        <v>3</v>
      </c>
      <c r="B40" s="24" t="s">
        <v>85</v>
      </c>
      <c r="C40" s="24" t="s">
        <v>144</v>
      </c>
      <c r="D40" s="41" t="s">
        <v>773</v>
      </c>
      <c r="E40" s="24" t="s">
        <v>12</v>
      </c>
      <c r="F40" s="24" t="s">
        <v>14</v>
      </c>
      <c r="G40" s="48" t="s">
        <v>86</v>
      </c>
      <c r="H40" s="25" t="s">
        <v>94</v>
      </c>
      <c r="I40" s="24" t="str">
        <f t="shared" si="3"/>
        <v>Main safety and security concerns for women : Suffering from verbal harassment</v>
      </c>
      <c r="J40" s="24" t="str">
        <f t="shared" si="4"/>
        <v>Main safety and security concerns for women : Suffering from verbal harassmentPRL</v>
      </c>
      <c r="K40" s="26">
        <f t="shared" si="2"/>
        <v>8.1782842971384113</v>
      </c>
      <c r="L40" s="61">
        <v>8.1782842971384107E-2</v>
      </c>
    </row>
    <row r="41" spans="1:12" x14ac:dyDescent="0.35">
      <c r="A41" s="24" t="s">
        <v>3</v>
      </c>
      <c r="B41" s="24" t="s">
        <v>85</v>
      </c>
      <c r="C41" s="24" t="s">
        <v>144</v>
      </c>
      <c r="D41" s="41" t="s">
        <v>773</v>
      </c>
      <c r="E41" s="24" t="s">
        <v>12</v>
      </c>
      <c r="F41" s="24" t="s">
        <v>14</v>
      </c>
      <c r="G41" s="48" t="s">
        <v>86</v>
      </c>
      <c r="H41" s="25" t="s">
        <v>95</v>
      </c>
      <c r="I41" s="24" t="str">
        <f t="shared" si="3"/>
        <v>Main safety and security concerns for women : Suffering from sexual harassment or violence</v>
      </c>
      <c r="J41" s="24" t="str">
        <f t="shared" si="4"/>
        <v>Main safety and security concerns for women : Suffering from sexual harassment or violencePRL</v>
      </c>
      <c r="K41" s="26">
        <f t="shared" si="2"/>
        <v>8.42901867107682</v>
      </c>
      <c r="L41" s="61">
        <v>8.4290186710768197E-2</v>
      </c>
    </row>
    <row r="42" spans="1:12" x14ac:dyDescent="0.35">
      <c r="A42" s="24" t="s">
        <v>3</v>
      </c>
      <c r="B42" s="24" t="s">
        <v>85</v>
      </c>
      <c r="C42" s="24" t="s">
        <v>144</v>
      </c>
      <c r="D42" s="41" t="s">
        <v>773</v>
      </c>
      <c r="E42" s="24" t="s">
        <v>12</v>
      </c>
      <c r="F42" s="24" t="s">
        <v>14</v>
      </c>
      <c r="G42" s="48" t="s">
        <v>86</v>
      </c>
      <c r="H42" s="25" t="s">
        <v>96</v>
      </c>
      <c r="I42" s="24" t="str">
        <f t="shared" si="3"/>
        <v>Main safety and security concerns for women : Discrimination or persecution (because of ethnicity, status, etc.)</v>
      </c>
      <c r="J42" s="24" t="str">
        <f t="shared" si="4"/>
        <v>Main safety and security concerns for women : Discrimination or persecution (because of ethnicity, status, etc.)PRL</v>
      </c>
      <c r="K42" s="26">
        <f t="shared" si="2"/>
        <v>1.33085118842511</v>
      </c>
      <c r="L42" s="61">
        <v>1.33085118842511E-2</v>
      </c>
    </row>
    <row r="43" spans="1:12" x14ac:dyDescent="0.35">
      <c r="A43" s="24" t="s">
        <v>3</v>
      </c>
      <c r="B43" s="24" t="s">
        <v>85</v>
      </c>
      <c r="C43" s="24" t="s">
        <v>144</v>
      </c>
      <c r="D43" s="41" t="s">
        <v>773</v>
      </c>
      <c r="E43" s="24" t="s">
        <v>12</v>
      </c>
      <c r="F43" s="24" t="s">
        <v>14</v>
      </c>
      <c r="G43" s="48" t="s">
        <v>86</v>
      </c>
      <c r="H43" s="25" t="s">
        <v>97</v>
      </c>
      <c r="I43" s="24" t="str">
        <f t="shared" si="3"/>
        <v>Main safety and security concerns for women : Discrimination or persecution (because of gender identity or sexual orientation)</v>
      </c>
      <c r="J43" s="24" t="str">
        <f t="shared" si="4"/>
        <v>Main safety and security concerns for women : Discrimination or persecution (because of gender identity or sexual orientation)PRL</v>
      </c>
      <c r="K43" s="26">
        <f t="shared" si="2"/>
        <v>1.3777525542803399</v>
      </c>
      <c r="L43" s="61">
        <v>1.37775255428034E-2</v>
      </c>
    </row>
    <row r="44" spans="1:12" x14ac:dyDescent="0.35">
      <c r="A44" s="24" t="s">
        <v>3</v>
      </c>
      <c r="B44" s="24" t="s">
        <v>85</v>
      </c>
      <c r="C44" s="24" t="s">
        <v>144</v>
      </c>
      <c r="D44" s="41" t="s">
        <v>773</v>
      </c>
      <c r="E44" s="24" t="s">
        <v>12</v>
      </c>
      <c r="F44" s="24" t="s">
        <v>14</v>
      </c>
      <c r="G44" s="48" t="s">
        <v>86</v>
      </c>
      <c r="H44" s="25" t="s">
        <v>98</v>
      </c>
      <c r="I44" s="24" t="str">
        <f t="shared" si="3"/>
        <v>Main safety and security concerns for women : Being killed</v>
      </c>
      <c r="J44" s="24" t="str">
        <f t="shared" si="4"/>
        <v>Main safety and security concerns for women : Being killedPRL</v>
      </c>
      <c r="K44" s="26">
        <f t="shared" si="2"/>
        <v>6.0277635540176604</v>
      </c>
      <c r="L44" s="61">
        <v>6.0277635540176601E-2</v>
      </c>
    </row>
    <row r="45" spans="1:12" x14ac:dyDescent="0.35">
      <c r="A45" s="24" t="s">
        <v>3</v>
      </c>
      <c r="B45" s="24" t="s">
        <v>85</v>
      </c>
      <c r="C45" s="24" t="s">
        <v>144</v>
      </c>
      <c r="D45" s="41" t="s">
        <v>773</v>
      </c>
      <c r="E45" s="24" t="s">
        <v>12</v>
      </c>
      <c r="F45" s="24" t="s">
        <v>14</v>
      </c>
      <c r="G45" s="48" t="s">
        <v>86</v>
      </c>
      <c r="H45" s="25" t="s">
        <v>99</v>
      </c>
      <c r="I45" s="24" t="str">
        <f t="shared" si="3"/>
        <v>Main safety and security concerns for women : Mine/UXOs</v>
      </c>
      <c r="J45" s="24" t="str">
        <f t="shared" si="4"/>
        <v>Main safety and security concerns for women : Mine/UXOsPRL</v>
      </c>
      <c r="K45" s="26">
        <f t="shared" si="2"/>
        <v>0.58862211439632295</v>
      </c>
      <c r="L45" s="61">
        <v>5.8862211439632299E-3</v>
      </c>
    </row>
    <row r="46" spans="1:12" x14ac:dyDescent="0.35">
      <c r="A46" s="24" t="s">
        <v>3</v>
      </c>
      <c r="B46" s="24" t="s">
        <v>85</v>
      </c>
      <c r="C46" s="24" t="s">
        <v>144</v>
      </c>
      <c r="D46" s="41" t="s">
        <v>773</v>
      </c>
      <c r="E46" s="24" t="s">
        <v>12</v>
      </c>
      <c r="F46" s="24" t="s">
        <v>14</v>
      </c>
      <c r="G46" s="48" t="s">
        <v>86</v>
      </c>
      <c r="H46" s="25" t="s">
        <v>100</v>
      </c>
      <c r="I46" s="24" t="str">
        <f t="shared" si="3"/>
        <v>Main safety and security concerns for women : Being detained</v>
      </c>
      <c r="J46" s="24" t="str">
        <f t="shared" si="4"/>
        <v>Main safety and security concerns for women : Being detainedPRL</v>
      </c>
      <c r="K46" s="26">
        <f t="shared" si="2"/>
        <v>0</v>
      </c>
      <c r="L46" s="61">
        <v>0</v>
      </c>
    </row>
    <row r="47" spans="1:12" x14ac:dyDescent="0.35">
      <c r="A47" s="24" t="s">
        <v>3</v>
      </c>
      <c r="B47" s="24" t="s">
        <v>85</v>
      </c>
      <c r="C47" s="24" t="s">
        <v>144</v>
      </c>
      <c r="D47" s="41" t="s">
        <v>773</v>
      </c>
      <c r="E47" s="24" t="s">
        <v>12</v>
      </c>
      <c r="F47" s="24" t="s">
        <v>14</v>
      </c>
      <c r="G47" s="48" t="s">
        <v>86</v>
      </c>
      <c r="H47" s="25" t="s">
        <v>101</v>
      </c>
      <c r="I47" s="24" t="str">
        <f t="shared" si="3"/>
        <v>Main safety and security concerns for women : Being exploited (i.e. being engaged in harmful forms of labor for economic gain of the exploiter)</v>
      </c>
      <c r="J47" s="24" t="str">
        <f t="shared" si="4"/>
        <v>Main safety and security concerns for women : Being exploited (i.e. being engaged in harmful forms of labor for economic gain of the exploiter)PRL</v>
      </c>
      <c r="K47" s="26">
        <f t="shared" si="2"/>
        <v>1.2666081669800999</v>
      </c>
      <c r="L47" s="61">
        <v>1.2666081669801E-2</v>
      </c>
    </row>
    <row r="48" spans="1:12" x14ac:dyDescent="0.35">
      <c r="A48" s="24" t="s">
        <v>3</v>
      </c>
      <c r="B48" s="24" t="s">
        <v>85</v>
      </c>
      <c r="C48" s="24" t="s">
        <v>144</v>
      </c>
      <c r="D48" s="41" t="s">
        <v>773</v>
      </c>
      <c r="E48" s="24" t="s">
        <v>12</v>
      </c>
      <c r="F48" s="24" t="s">
        <v>14</v>
      </c>
      <c r="G48" s="48" t="s">
        <v>86</v>
      </c>
      <c r="H48" s="25" t="s">
        <v>102</v>
      </c>
      <c r="I48" s="24" t="str">
        <f t="shared" si="3"/>
        <v>Main safety and security concerns for women : Being sexually exploited in exchange of humanitarian aid, goods, services, money or preference treatment</v>
      </c>
      <c r="J48" s="24" t="str">
        <f t="shared" si="4"/>
        <v>Main safety and security concerns for women : Being sexually exploited in exchange of humanitarian aid, goods, services, money or preference treatmentPRL</v>
      </c>
      <c r="K48" s="26">
        <f t="shared" si="2"/>
        <v>0.88293317159448392</v>
      </c>
      <c r="L48" s="61">
        <v>8.8293317159448392E-3</v>
      </c>
    </row>
    <row r="49" spans="1:12" x14ac:dyDescent="0.35">
      <c r="A49" s="24" t="s">
        <v>3</v>
      </c>
      <c r="B49" s="24" t="s">
        <v>85</v>
      </c>
      <c r="C49" s="24" t="s">
        <v>144</v>
      </c>
      <c r="D49" s="41" t="s">
        <v>773</v>
      </c>
      <c r="E49" s="24" t="s">
        <v>12</v>
      </c>
      <c r="F49" s="24" t="s">
        <v>14</v>
      </c>
      <c r="G49" s="48" t="s">
        <v>86</v>
      </c>
      <c r="H49" s="25" t="s">
        <v>103</v>
      </c>
      <c r="I49" s="24" t="str">
        <f t="shared" si="3"/>
        <v>Main safety and security concerns for women : Being recruited by armed groups</v>
      </c>
      <c r="J49" s="24" t="str">
        <f t="shared" si="4"/>
        <v>Main safety and security concerns for women : Being recruited by armed groupsPRL</v>
      </c>
      <c r="K49" s="26">
        <f t="shared" si="2"/>
        <v>0.42238734320194798</v>
      </c>
      <c r="L49" s="61">
        <v>4.2238734320194796E-3</v>
      </c>
    </row>
    <row r="50" spans="1:12" x14ac:dyDescent="0.35">
      <c r="A50" s="24" t="s">
        <v>3</v>
      </c>
      <c r="B50" s="24" t="s">
        <v>85</v>
      </c>
      <c r="C50" s="24" t="s">
        <v>144</v>
      </c>
      <c r="D50" s="41" t="s">
        <v>773</v>
      </c>
      <c r="E50" s="24" t="s">
        <v>12</v>
      </c>
      <c r="F50" s="24" t="s">
        <v>14</v>
      </c>
      <c r="G50" s="48" t="s">
        <v>86</v>
      </c>
      <c r="H50" s="25" t="s">
        <v>104</v>
      </c>
      <c r="I50" s="24" t="str">
        <f t="shared" si="3"/>
        <v>Main safety and security concerns for women : Being forcibly married</v>
      </c>
      <c r="J50" s="24" t="str">
        <f t="shared" si="4"/>
        <v>Main safety and security concerns for women : Being forcibly marriedPRL</v>
      </c>
      <c r="K50" s="26">
        <f t="shared" si="2"/>
        <v>0</v>
      </c>
      <c r="L50" s="61">
        <v>0</v>
      </c>
    </row>
    <row r="51" spans="1:12" x14ac:dyDescent="0.35">
      <c r="A51" s="24" t="s">
        <v>3</v>
      </c>
      <c r="B51" s="24" t="s">
        <v>85</v>
      </c>
      <c r="C51" s="24" t="s">
        <v>144</v>
      </c>
      <c r="D51" s="41" t="s">
        <v>773</v>
      </c>
      <c r="E51" s="24" t="s">
        <v>12</v>
      </c>
      <c r="F51" s="24" t="s">
        <v>14</v>
      </c>
      <c r="G51" s="48" t="s">
        <v>86</v>
      </c>
      <c r="H51" s="25" t="s">
        <v>105</v>
      </c>
      <c r="I51" s="24" t="str">
        <f t="shared" si="3"/>
        <v>Main safety and security concerns for women : Being injured/killed by an explosive hazard</v>
      </c>
      <c r="J51" s="24" t="str">
        <f t="shared" si="4"/>
        <v>Main safety and security concerns for women : Being injured/killed by an explosive hazardPRL</v>
      </c>
      <c r="K51" s="26">
        <f t="shared" si="2"/>
        <v>0</v>
      </c>
      <c r="L51" s="61">
        <v>0</v>
      </c>
    </row>
    <row r="52" spans="1:12" x14ac:dyDescent="0.35">
      <c r="A52" s="24" t="s">
        <v>3</v>
      </c>
      <c r="B52" s="24" t="s">
        <v>85</v>
      </c>
      <c r="C52" s="24" t="s">
        <v>144</v>
      </c>
      <c r="D52" s="41" t="s">
        <v>773</v>
      </c>
      <c r="E52" s="24" t="s">
        <v>12</v>
      </c>
      <c r="F52" s="24" t="s">
        <v>14</v>
      </c>
      <c r="G52" s="48" t="s">
        <v>86</v>
      </c>
      <c r="H52" s="25" t="s">
        <v>106</v>
      </c>
      <c r="I52" s="24" t="str">
        <f t="shared" si="3"/>
        <v>Main safety and security concerns for women : Being sent abroad to find work</v>
      </c>
      <c r="J52" s="24" t="str">
        <f t="shared" si="4"/>
        <v>Main safety and security concerns for women : Being sent abroad to find workPRL</v>
      </c>
      <c r="K52" s="26">
        <f t="shared" si="2"/>
        <v>0</v>
      </c>
      <c r="L52" s="61">
        <v>0</v>
      </c>
    </row>
    <row r="53" spans="1:12" x14ac:dyDescent="0.35">
      <c r="A53" s="24" t="s">
        <v>3</v>
      </c>
      <c r="B53" s="24" t="s">
        <v>85</v>
      </c>
      <c r="C53" s="24" t="s">
        <v>144</v>
      </c>
      <c r="D53" s="41" t="s">
        <v>773</v>
      </c>
      <c r="E53" s="24" t="s">
        <v>12</v>
      </c>
      <c r="F53" s="24" t="s">
        <v>14</v>
      </c>
      <c r="G53" s="48" t="s">
        <v>86</v>
      </c>
      <c r="H53" s="25" t="s">
        <v>107</v>
      </c>
      <c r="I53" s="24" t="str">
        <f t="shared" si="3"/>
        <v>Main safety and security concerns for women : Cyber bullying/exploitation/violence</v>
      </c>
      <c r="J53" s="24" t="str">
        <f t="shared" si="4"/>
        <v>Main safety and security concerns for women : Cyber bullying/exploitation/violencePRL</v>
      </c>
      <c r="K53" s="26">
        <f t="shared" si="2"/>
        <v>0.29431105719816103</v>
      </c>
      <c r="L53" s="61">
        <v>2.9431105719816102E-3</v>
      </c>
    </row>
    <row r="54" spans="1:12" x14ac:dyDescent="0.35">
      <c r="A54" s="24" t="s">
        <v>3</v>
      </c>
      <c r="B54" s="24" t="s">
        <v>85</v>
      </c>
      <c r="C54" s="24" t="s">
        <v>144</v>
      </c>
      <c r="D54" s="41" t="s">
        <v>773</v>
      </c>
      <c r="E54" s="24" t="s">
        <v>12</v>
      </c>
      <c r="F54" s="24" t="s">
        <v>14</v>
      </c>
      <c r="G54" s="48" t="s">
        <v>86</v>
      </c>
      <c r="H54" s="25" t="s">
        <v>108</v>
      </c>
      <c r="I54" s="24" t="str">
        <f t="shared" si="3"/>
        <v>Main safety and security concerns for women : Wildlife (e.g. dogs, scorpions or snakes)</v>
      </c>
      <c r="J54" s="24" t="str">
        <f t="shared" si="4"/>
        <v>Main safety and security concerns for women : Wildlife (e.g. dogs, scorpions or snakes)PRL</v>
      </c>
      <c r="K54" s="26">
        <f t="shared" si="2"/>
        <v>0.58862211439632295</v>
      </c>
      <c r="L54" s="61">
        <v>5.8862211439632299E-3</v>
      </c>
    </row>
    <row r="55" spans="1:12" x14ac:dyDescent="0.35">
      <c r="A55" s="24" t="s">
        <v>3</v>
      </c>
      <c r="B55" s="24" t="s">
        <v>85</v>
      </c>
      <c r="C55" s="24" t="s">
        <v>144</v>
      </c>
      <c r="D55" s="41" t="s">
        <v>773</v>
      </c>
      <c r="E55" s="24" t="s">
        <v>12</v>
      </c>
      <c r="F55" s="24" t="s">
        <v>14</v>
      </c>
      <c r="G55" s="48" t="s">
        <v>86</v>
      </c>
      <c r="H55" s="25" t="s">
        <v>109</v>
      </c>
      <c r="I55" s="24" t="str">
        <f t="shared" si="3"/>
        <v>Main safety and security concerns for women : Unsafe transportation infrastructure or arrangements</v>
      </c>
      <c r="J55" s="24" t="str">
        <f t="shared" si="4"/>
        <v>Main safety and security concerns for women : Unsafe transportation infrastructure or arrangementsPRL</v>
      </c>
      <c r="K55" s="26">
        <f t="shared" si="2"/>
        <v>0.366743096682071</v>
      </c>
      <c r="L55" s="61">
        <v>3.66743096682071E-3</v>
      </c>
    </row>
    <row r="56" spans="1:12" x14ac:dyDescent="0.35">
      <c r="A56" s="24" t="s">
        <v>3</v>
      </c>
      <c r="B56" s="24" t="s">
        <v>85</v>
      </c>
      <c r="C56" s="24" t="s">
        <v>144</v>
      </c>
      <c r="D56" s="41" t="s">
        <v>773</v>
      </c>
      <c r="E56" s="24" t="s">
        <v>12</v>
      </c>
      <c r="F56" s="24" t="s">
        <v>14</v>
      </c>
      <c r="G56" s="48" t="s">
        <v>86</v>
      </c>
      <c r="H56" s="25" t="s">
        <v>110</v>
      </c>
      <c r="I56" s="24" t="str">
        <f t="shared" si="3"/>
        <v>Main safety and security concerns for women : Electrical wiring or arrangements from lack of electricity (e.g. candle fires)</v>
      </c>
      <c r="J56" s="24" t="str">
        <f t="shared" si="4"/>
        <v>Main safety and security concerns for women : Electrical wiring or arrangements from lack of electricity (e.g. candle fires)PRL</v>
      </c>
      <c r="K56" s="26">
        <f t="shared" si="2"/>
        <v>0</v>
      </c>
      <c r="L56" s="61">
        <v>0</v>
      </c>
    </row>
    <row r="57" spans="1:12" x14ac:dyDescent="0.35">
      <c r="A57" s="24" t="s">
        <v>3</v>
      </c>
      <c r="B57" s="24" t="s">
        <v>85</v>
      </c>
      <c r="C57" s="24" t="s">
        <v>144</v>
      </c>
      <c r="D57" s="41" t="s">
        <v>773</v>
      </c>
      <c r="E57" s="24" t="s">
        <v>12</v>
      </c>
      <c r="F57" s="24" t="s">
        <v>14</v>
      </c>
      <c r="G57" s="48" t="s">
        <v>86</v>
      </c>
      <c r="H57" s="25" t="s">
        <v>111</v>
      </c>
      <c r="I57" s="24" t="str">
        <f t="shared" si="3"/>
        <v>Main safety and security concerns for women : Weather or climactic conditions</v>
      </c>
      <c r="J57" s="24" t="str">
        <f t="shared" si="4"/>
        <v>Main safety and security concerns for women : Weather or climactic conditionsPRL</v>
      </c>
      <c r="K57" s="26">
        <f t="shared" si="2"/>
        <v>0</v>
      </c>
      <c r="L57" s="61">
        <v>0</v>
      </c>
    </row>
    <row r="58" spans="1:12" x14ac:dyDescent="0.35">
      <c r="A58" s="24" t="s">
        <v>3</v>
      </c>
      <c r="B58" s="24" t="s">
        <v>85</v>
      </c>
      <c r="C58" s="24" t="s">
        <v>144</v>
      </c>
      <c r="D58" s="41" t="s">
        <v>773</v>
      </c>
      <c r="E58" s="24" t="s">
        <v>12</v>
      </c>
      <c r="F58" s="24" t="s">
        <v>14</v>
      </c>
      <c r="G58" s="48" t="s">
        <v>86</v>
      </c>
      <c r="H58" s="25" t="s">
        <v>112</v>
      </c>
      <c r="I58" s="24" t="str">
        <f t="shared" si="3"/>
        <v>Main safety and security concerns for women : Deportation</v>
      </c>
      <c r="J58" s="24" t="str">
        <f t="shared" si="4"/>
        <v>Main safety and security concerns for women : DeportationPRL</v>
      </c>
      <c r="K58" s="26">
        <f t="shared" si="2"/>
        <v>0</v>
      </c>
      <c r="L58" s="61">
        <v>0</v>
      </c>
    </row>
    <row r="59" spans="1:12" x14ac:dyDescent="0.35">
      <c r="A59" s="24" t="s">
        <v>3</v>
      </c>
      <c r="B59" s="24" t="s">
        <v>85</v>
      </c>
      <c r="C59" s="24" t="s">
        <v>144</v>
      </c>
      <c r="D59" s="41" t="s">
        <v>773</v>
      </c>
      <c r="E59" s="24" t="s">
        <v>12</v>
      </c>
      <c r="F59" s="24" t="s">
        <v>14</v>
      </c>
      <c r="G59" s="48" t="s">
        <v>86</v>
      </c>
      <c r="H59" s="25" t="s">
        <v>10</v>
      </c>
      <c r="I59" s="24" t="str">
        <f t="shared" si="3"/>
        <v>Main safety and security concerns for women : Other</v>
      </c>
      <c r="J59" s="24" t="str">
        <f t="shared" si="4"/>
        <v>Main safety and security concerns for women : OtherPRL</v>
      </c>
      <c r="K59" s="26">
        <f t="shared" si="2"/>
        <v>0</v>
      </c>
      <c r="L59" s="61">
        <v>0</v>
      </c>
    </row>
    <row r="60" spans="1:12" x14ac:dyDescent="0.35">
      <c r="A60" s="24" t="s">
        <v>3</v>
      </c>
      <c r="B60" s="24" t="s">
        <v>85</v>
      </c>
      <c r="C60" s="24" t="s">
        <v>144</v>
      </c>
      <c r="D60" s="41" t="s">
        <v>773</v>
      </c>
      <c r="E60" s="24" t="s">
        <v>12</v>
      </c>
      <c r="F60" s="24" t="s">
        <v>14</v>
      </c>
      <c r="G60" s="48" t="s">
        <v>86</v>
      </c>
      <c r="H60" s="25" t="s">
        <v>9</v>
      </c>
      <c r="I60" s="24" t="str">
        <f t="shared" si="3"/>
        <v>Main safety and security concerns for women : Don't know</v>
      </c>
      <c r="J60" s="24" t="str">
        <f t="shared" si="4"/>
        <v>Main safety and security concerns for women : Don't knowPRL</v>
      </c>
      <c r="K60" s="26">
        <f t="shared" si="2"/>
        <v>0.86489354763945803</v>
      </c>
      <c r="L60" s="61">
        <v>8.64893547639458E-3</v>
      </c>
    </row>
    <row r="61" spans="1:12" x14ac:dyDescent="0.35">
      <c r="A61" s="24" t="s">
        <v>3</v>
      </c>
      <c r="B61" s="24" t="s">
        <v>85</v>
      </c>
      <c r="C61" s="24" t="s">
        <v>144</v>
      </c>
      <c r="D61" s="41" t="s">
        <v>773</v>
      </c>
      <c r="E61" s="24" t="s">
        <v>12</v>
      </c>
      <c r="F61" s="24" t="s">
        <v>14</v>
      </c>
      <c r="G61" s="48" t="s">
        <v>86</v>
      </c>
      <c r="H61" s="25" t="s">
        <v>8</v>
      </c>
      <c r="I61" s="24" t="str">
        <f t="shared" si="3"/>
        <v>Main safety and security concerns for women : Decline to answer</v>
      </c>
      <c r="J61" s="24" t="str">
        <f t="shared" si="4"/>
        <v>Main safety and security concerns for women : Decline to answerPRL</v>
      </c>
      <c r="K61" s="26">
        <f t="shared" si="2"/>
        <v>0</v>
      </c>
      <c r="L61" s="61">
        <v>0</v>
      </c>
    </row>
    <row r="62" spans="1:12" x14ac:dyDescent="0.35">
      <c r="A62" s="24" t="s">
        <v>3</v>
      </c>
      <c r="B62" s="24" t="s">
        <v>85</v>
      </c>
      <c r="C62" s="24" t="s">
        <v>144</v>
      </c>
      <c r="D62" s="41" t="s">
        <v>773</v>
      </c>
      <c r="E62" s="24" t="s">
        <v>12</v>
      </c>
      <c r="F62" s="28" t="s">
        <v>50</v>
      </c>
      <c r="G62" s="48" t="s">
        <v>86</v>
      </c>
      <c r="H62" s="25" t="s">
        <v>70</v>
      </c>
      <c r="I62" s="24" t="str">
        <f t="shared" ref="I62:I91" si="5">CONCATENATE(G62,H62)</f>
        <v>Main safety and security concerns for women : None or not applicable</v>
      </c>
      <c r="J62" s="24" t="str">
        <f t="shared" ref="J62:J91" si="6">CONCATENATE(G62,H62,F62)</f>
        <v>Main safety and security concerns for women : None or not applicableMigrants</v>
      </c>
      <c r="K62" s="26">
        <f t="shared" ref="K62:K91" si="7">L62*100</f>
        <v>86.640888283538899</v>
      </c>
      <c r="L62" s="61">
        <v>0.86640888283538897</v>
      </c>
    </row>
    <row r="63" spans="1:12" x14ac:dyDescent="0.35">
      <c r="A63" s="24" t="s">
        <v>3</v>
      </c>
      <c r="B63" s="24" t="s">
        <v>85</v>
      </c>
      <c r="C63" s="24" t="s">
        <v>144</v>
      </c>
      <c r="D63" s="41" t="s">
        <v>773</v>
      </c>
      <c r="E63" s="24" t="s">
        <v>12</v>
      </c>
      <c r="F63" s="28" t="s">
        <v>50</v>
      </c>
      <c r="G63" s="48" t="s">
        <v>86</v>
      </c>
      <c r="H63" s="25" t="s">
        <v>87</v>
      </c>
      <c r="I63" s="24" t="str">
        <f t="shared" si="5"/>
        <v>Main safety and security concerns for women : Bullying</v>
      </c>
      <c r="J63" s="24" t="str">
        <f t="shared" si="6"/>
        <v>Main safety and security concerns for women : BullyingMigrants</v>
      </c>
      <c r="K63" s="26">
        <f t="shared" si="7"/>
        <v>4.3296459012113599</v>
      </c>
      <c r="L63" s="61">
        <v>4.3296459012113597E-2</v>
      </c>
    </row>
    <row r="64" spans="1:12" x14ac:dyDescent="0.35">
      <c r="A64" s="24" t="s">
        <v>3</v>
      </c>
      <c r="B64" s="24" t="s">
        <v>85</v>
      </c>
      <c r="C64" s="24" t="s">
        <v>144</v>
      </c>
      <c r="D64" s="41" t="s">
        <v>773</v>
      </c>
      <c r="E64" s="24" t="s">
        <v>12</v>
      </c>
      <c r="F64" s="28" t="s">
        <v>50</v>
      </c>
      <c r="G64" s="48" t="s">
        <v>86</v>
      </c>
      <c r="H64" s="25" t="s">
        <v>88</v>
      </c>
      <c r="I64" s="24" t="str">
        <f t="shared" si="5"/>
        <v>Main safety and security concerns for women : Corporal punishment</v>
      </c>
      <c r="J64" s="24" t="str">
        <f t="shared" si="6"/>
        <v>Main safety and security concerns for women : Corporal punishmentMigrants</v>
      </c>
      <c r="K64" s="26">
        <f t="shared" si="7"/>
        <v>0.59182711075207795</v>
      </c>
      <c r="L64" s="61">
        <v>5.9182711075207797E-3</v>
      </c>
    </row>
    <row r="65" spans="1:12" x14ac:dyDescent="0.35">
      <c r="A65" s="24" t="s">
        <v>3</v>
      </c>
      <c r="B65" s="24" t="s">
        <v>85</v>
      </c>
      <c r="C65" s="24" t="s">
        <v>144</v>
      </c>
      <c r="D65" s="41" t="s">
        <v>773</v>
      </c>
      <c r="E65" s="24" t="s">
        <v>12</v>
      </c>
      <c r="F65" s="28" t="s">
        <v>50</v>
      </c>
      <c r="G65" s="48" t="s">
        <v>86</v>
      </c>
      <c r="H65" s="25" t="s">
        <v>89</v>
      </c>
      <c r="I65" s="24" t="str">
        <f t="shared" si="5"/>
        <v>Main safety and security concerns for women : Begging</v>
      </c>
      <c r="J65" s="24" t="str">
        <f t="shared" si="6"/>
        <v>Main safety and security concerns for women : BeggingMigrants</v>
      </c>
      <c r="K65" s="26">
        <f t="shared" si="7"/>
        <v>0.78494497821361697</v>
      </c>
      <c r="L65" s="61">
        <v>7.8494497821361697E-3</v>
      </c>
    </row>
    <row r="66" spans="1:12" x14ac:dyDescent="0.35">
      <c r="A66" s="24" t="s">
        <v>3</v>
      </c>
      <c r="B66" s="24" t="s">
        <v>85</v>
      </c>
      <c r="C66" s="24" t="s">
        <v>144</v>
      </c>
      <c r="D66" s="41" t="s">
        <v>773</v>
      </c>
      <c r="E66" s="24" t="s">
        <v>12</v>
      </c>
      <c r="F66" s="28" t="s">
        <v>50</v>
      </c>
      <c r="G66" s="48" t="s">
        <v>86</v>
      </c>
      <c r="H66" s="25" t="s">
        <v>90</v>
      </c>
      <c r="I66" s="24" t="str">
        <f t="shared" si="5"/>
        <v>Main safety and security concerns for women : Being robbed</v>
      </c>
      <c r="J66" s="24" t="str">
        <f t="shared" si="6"/>
        <v>Main safety and security concerns for women : Being robbedMigrants</v>
      </c>
      <c r="K66" s="26">
        <f t="shared" si="7"/>
        <v>5.6155354091416099</v>
      </c>
      <c r="L66" s="61">
        <v>5.6155354091416101E-2</v>
      </c>
    </row>
    <row r="67" spans="1:12" x14ac:dyDescent="0.35">
      <c r="A67" s="24" t="s">
        <v>3</v>
      </c>
      <c r="B67" s="24" t="s">
        <v>85</v>
      </c>
      <c r="C67" s="24" t="s">
        <v>144</v>
      </c>
      <c r="D67" s="41" t="s">
        <v>773</v>
      </c>
      <c r="E67" s="24" t="s">
        <v>12</v>
      </c>
      <c r="F67" s="28" t="s">
        <v>50</v>
      </c>
      <c r="G67" s="48" t="s">
        <v>86</v>
      </c>
      <c r="H67" s="25" t="s">
        <v>91</v>
      </c>
      <c r="I67" s="24" t="str">
        <f t="shared" si="5"/>
        <v>Main safety and security concerns for women : Being threatened with violence</v>
      </c>
      <c r="J67" s="24" t="str">
        <f t="shared" si="6"/>
        <v>Main safety and security concerns for women : Being threatened with violenceMigrants</v>
      </c>
      <c r="K67" s="26">
        <f t="shared" si="7"/>
        <v>0.46806217215080803</v>
      </c>
      <c r="L67" s="61">
        <v>4.6806217215080801E-3</v>
      </c>
    </row>
    <row r="68" spans="1:12" x14ac:dyDescent="0.35">
      <c r="A68" s="24" t="s">
        <v>3</v>
      </c>
      <c r="B68" s="24" t="s">
        <v>85</v>
      </c>
      <c r="C68" s="24" t="s">
        <v>144</v>
      </c>
      <c r="D68" s="41" t="s">
        <v>773</v>
      </c>
      <c r="E68" s="24" t="s">
        <v>12</v>
      </c>
      <c r="F68" s="28" t="s">
        <v>50</v>
      </c>
      <c r="G68" s="48" t="s">
        <v>86</v>
      </c>
      <c r="H68" s="25" t="s">
        <v>92</v>
      </c>
      <c r="I68" s="24" t="str">
        <f t="shared" si="5"/>
        <v>Main safety and security concerns for women : Being kidnapped</v>
      </c>
      <c r="J68" s="24" t="str">
        <f t="shared" si="6"/>
        <v>Main safety and security concerns for women : Being kidnappedMigrants</v>
      </c>
      <c r="K68" s="26">
        <f t="shared" si="7"/>
        <v>1.7094427094385598</v>
      </c>
      <c r="L68" s="61">
        <v>1.7094427094385599E-2</v>
      </c>
    </row>
    <row r="69" spans="1:12" x14ac:dyDescent="0.35">
      <c r="A69" s="24" t="s">
        <v>3</v>
      </c>
      <c r="B69" s="24" t="s">
        <v>85</v>
      </c>
      <c r="C69" s="24" t="s">
        <v>144</v>
      </c>
      <c r="D69" s="41" t="s">
        <v>773</v>
      </c>
      <c r="E69" s="24" t="s">
        <v>12</v>
      </c>
      <c r="F69" s="28" t="s">
        <v>50</v>
      </c>
      <c r="G69" s="48" t="s">
        <v>86</v>
      </c>
      <c r="H69" s="25" t="s">
        <v>93</v>
      </c>
      <c r="I69" s="24" t="str">
        <f t="shared" si="5"/>
        <v>Main safety and security concerns for women : Suffering from physical harassment or violence (not sexual)</v>
      </c>
      <c r="J69" s="24" t="str">
        <f t="shared" si="6"/>
        <v>Main safety and security concerns for women : Suffering from physical harassment or violence (not sexual)Migrants</v>
      </c>
      <c r="K69" s="26">
        <f t="shared" si="7"/>
        <v>2.11977856580577</v>
      </c>
      <c r="L69" s="61">
        <v>2.1197785658057699E-2</v>
      </c>
    </row>
    <row r="70" spans="1:12" x14ac:dyDescent="0.35">
      <c r="A70" s="24" t="s">
        <v>3</v>
      </c>
      <c r="B70" s="24" t="s">
        <v>85</v>
      </c>
      <c r="C70" s="24" t="s">
        <v>144</v>
      </c>
      <c r="D70" s="41" t="s">
        <v>773</v>
      </c>
      <c r="E70" s="24" t="s">
        <v>12</v>
      </c>
      <c r="F70" s="28" t="s">
        <v>50</v>
      </c>
      <c r="G70" s="48" t="s">
        <v>86</v>
      </c>
      <c r="H70" s="25" t="s">
        <v>94</v>
      </c>
      <c r="I70" s="24" t="str">
        <f t="shared" si="5"/>
        <v>Main safety and security concerns for women : Suffering from verbal harassment</v>
      </c>
      <c r="J70" s="24" t="str">
        <f t="shared" si="6"/>
        <v>Main safety and security concerns for women : Suffering from verbal harassmentMigrants</v>
      </c>
      <c r="K70" s="26">
        <f t="shared" si="7"/>
        <v>2.10898875238719</v>
      </c>
      <c r="L70" s="61">
        <v>2.1089887523871899E-2</v>
      </c>
    </row>
    <row r="71" spans="1:12" x14ac:dyDescent="0.35">
      <c r="A71" s="24" t="s">
        <v>3</v>
      </c>
      <c r="B71" s="24" t="s">
        <v>85</v>
      </c>
      <c r="C71" s="24" t="s">
        <v>144</v>
      </c>
      <c r="D71" s="41" t="s">
        <v>773</v>
      </c>
      <c r="E71" s="24" t="s">
        <v>12</v>
      </c>
      <c r="F71" s="28" t="s">
        <v>50</v>
      </c>
      <c r="G71" s="48" t="s">
        <v>86</v>
      </c>
      <c r="H71" s="25" t="s">
        <v>95</v>
      </c>
      <c r="I71" s="24" t="str">
        <f t="shared" si="5"/>
        <v>Main safety and security concerns for women : Suffering from sexual harassment or violence</v>
      </c>
      <c r="J71" s="24" t="str">
        <f t="shared" si="6"/>
        <v>Main safety and security concerns for women : Suffering from sexual harassment or violenceMigrants</v>
      </c>
      <c r="K71" s="26">
        <f t="shared" si="7"/>
        <v>1.0598892829028901</v>
      </c>
      <c r="L71" s="61">
        <v>1.05988928290289E-2</v>
      </c>
    </row>
    <row r="72" spans="1:12" x14ac:dyDescent="0.35">
      <c r="A72" s="24" t="s">
        <v>3</v>
      </c>
      <c r="B72" s="24" t="s">
        <v>85</v>
      </c>
      <c r="C72" s="24" t="s">
        <v>144</v>
      </c>
      <c r="D72" s="41" t="s">
        <v>773</v>
      </c>
      <c r="E72" s="24" t="s">
        <v>12</v>
      </c>
      <c r="F72" s="28" t="s">
        <v>50</v>
      </c>
      <c r="G72" s="48" t="s">
        <v>86</v>
      </c>
      <c r="H72" s="25" t="s">
        <v>96</v>
      </c>
      <c r="I72" s="24" t="str">
        <f t="shared" si="5"/>
        <v>Main safety and security concerns for women : Discrimination or persecution (because of ethnicity, status, etc.)</v>
      </c>
      <c r="J72" s="24" t="str">
        <f t="shared" si="6"/>
        <v>Main safety and security concerns for women : Discrimination or persecution (because of ethnicity, status, etc.)Migrants</v>
      </c>
      <c r="K72" s="26">
        <f t="shared" si="7"/>
        <v>0.90870991681488611</v>
      </c>
      <c r="L72" s="61">
        <v>9.0870991681488607E-3</v>
      </c>
    </row>
    <row r="73" spans="1:12" x14ac:dyDescent="0.35">
      <c r="A73" s="24" t="s">
        <v>3</v>
      </c>
      <c r="B73" s="24" t="s">
        <v>85</v>
      </c>
      <c r="C73" s="24" t="s">
        <v>144</v>
      </c>
      <c r="D73" s="41" t="s">
        <v>773</v>
      </c>
      <c r="E73" s="24" t="s">
        <v>12</v>
      </c>
      <c r="F73" s="28" t="s">
        <v>50</v>
      </c>
      <c r="G73" s="48" t="s">
        <v>86</v>
      </c>
      <c r="H73" s="25" t="s">
        <v>97</v>
      </c>
      <c r="I73" s="24" t="str">
        <f t="shared" si="5"/>
        <v>Main safety and security concerns for women : Discrimination or persecution (because of gender identity or sexual orientation)</v>
      </c>
      <c r="J73" s="24" t="str">
        <f t="shared" si="6"/>
        <v>Main safety and security concerns for women : Discrimination or persecution (because of gender identity or sexual orientation)Migrants</v>
      </c>
      <c r="K73" s="26">
        <f t="shared" si="7"/>
        <v>6.6038622817671103E-2</v>
      </c>
      <c r="L73" s="61">
        <v>6.6038622817671104E-4</v>
      </c>
    </row>
    <row r="74" spans="1:12" x14ac:dyDescent="0.35">
      <c r="A74" s="24" t="s">
        <v>3</v>
      </c>
      <c r="B74" s="24" t="s">
        <v>85</v>
      </c>
      <c r="C74" s="24" t="s">
        <v>144</v>
      </c>
      <c r="D74" s="41" t="s">
        <v>773</v>
      </c>
      <c r="E74" s="24" t="s">
        <v>12</v>
      </c>
      <c r="F74" s="28" t="s">
        <v>50</v>
      </c>
      <c r="G74" s="48" t="s">
        <v>86</v>
      </c>
      <c r="H74" s="25" t="s">
        <v>98</v>
      </c>
      <c r="I74" s="24" t="str">
        <f t="shared" si="5"/>
        <v>Main safety and security concerns for women : Being killed</v>
      </c>
      <c r="J74" s="24" t="str">
        <f t="shared" si="6"/>
        <v>Main safety and security concerns for women : Being killedMigrants</v>
      </c>
      <c r="K74" s="26">
        <f t="shared" si="7"/>
        <v>0.87008572148394603</v>
      </c>
      <c r="L74" s="61">
        <v>8.7008572148394598E-3</v>
      </c>
    </row>
    <row r="75" spans="1:12" x14ac:dyDescent="0.35">
      <c r="A75" s="24" t="s">
        <v>3</v>
      </c>
      <c r="B75" s="24" t="s">
        <v>85</v>
      </c>
      <c r="C75" s="24" t="s">
        <v>144</v>
      </c>
      <c r="D75" s="41" t="s">
        <v>773</v>
      </c>
      <c r="E75" s="24" t="s">
        <v>12</v>
      </c>
      <c r="F75" s="28" t="s">
        <v>50</v>
      </c>
      <c r="G75" s="48" t="s">
        <v>86</v>
      </c>
      <c r="H75" s="25" t="s">
        <v>99</v>
      </c>
      <c r="I75" s="24" t="str">
        <f t="shared" si="5"/>
        <v>Main safety and security concerns for women : Mine/UXOs</v>
      </c>
      <c r="J75" s="24" t="str">
        <f t="shared" si="6"/>
        <v>Main safety and security concerns for women : Mine/UXOsMigrants</v>
      </c>
      <c r="K75" s="26">
        <f t="shared" si="7"/>
        <v>1.11022302462516E-14</v>
      </c>
      <c r="L75" s="61">
        <v>1.11022302462516E-16</v>
      </c>
    </row>
    <row r="76" spans="1:12" x14ac:dyDescent="0.35">
      <c r="A76" s="24" t="s">
        <v>3</v>
      </c>
      <c r="B76" s="24" t="s">
        <v>85</v>
      </c>
      <c r="C76" s="24" t="s">
        <v>144</v>
      </c>
      <c r="D76" s="41" t="s">
        <v>773</v>
      </c>
      <c r="E76" s="24" t="s">
        <v>12</v>
      </c>
      <c r="F76" s="28" t="s">
        <v>50</v>
      </c>
      <c r="G76" s="48" t="s">
        <v>86</v>
      </c>
      <c r="H76" s="25" t="s">
        <v>100</v>
      </c>
      <c r="I76" s="24" t="str">
        <f t="shared" si="5"/>
        <v>Main safety and security concerns for women : Being detained</v>
      </c>
      <c r="J76" s="24" t="str">
        <f t="shared" si="6"/>
        <v>Main safety and security concerns for women : Being detainedMigrants</v>
      </c>
      <c r="K76" s="26">
        <f t="shared" si="7"/>
        <v>1.11022302462516E-14</v>
      </c>
      <c r="L76" s="61">
        <v>1.11022302462516E-16</v>
      </c>
    </row>
    <row r="77" spans="1:12" x14ac:dyDescent="0.35">
      <c r="A77" s="24" t="s">
        <v>3</v>
      </c>
      <c r="B77" s="24" t="s">
        <v>85</v>
      </c>
      <c r="C77" s="24" t="s">
        <v>144</v>
      </c>
      <c r="D77" s="41" t="s">
        <v>773</v>
      </c>
      <c r="E77" s="24" t="s">
        <v>12</v>
      </c>
      <c r="F77" s="28" t="s">
        <v>50</v>
      </c>
      <c r="G77" s="48" t="s">
        <v>86</v>
      </c>
      <c r="H77" s="25" t="s">
        <v>101</v>
      </c>
      <c r="I77" s="24" t="str">
        <f t="shared" si="5"/>
        <v>Main safety and security concerns for women : Being exploited (i.e. being engaged in harmful forms of labor for economic gain of the exploiter)</v>
      </c>
      <c r="J77" s="24" t="str">
        <f t="shared" si="6"/>
        <v>Main safety and security concerns for women : Being exploited (i.e. being engaged in harmful forms of labor for economic gain of the exploiter)Migrants</v>
      </c>
      <c r="K77" s="26">
        <f t="shared" si="7"/>
        <v>1.05157697586881</v>
      </c>
      <c r="L77" s="61">
        <v>1.05157697586881E-2</v>
      </c>
    </row>
    <row r="78" spans="1:12" x14ac:dyDescent="0.35">
      <c r="A78" s="24" t="s">
        <v>3</v>
      </c>
      <c r="B78" s="24" t="s">
        <v>85</v>
      </c>
      <c r="C78" s="24" t="s">
        <v>144</v>
      </c>
      <c r="D78" s="41" t="s">
        <v>773</v>
      </c>
      <c r="E78" s="24" t="s">
        <v>12</v>
      </c>
      <c r="F78" s="28" t="s">
        <v>50</v>
      </c>
      <c r="G78" s="48" t="s">
        <v>86</v>
      </c>
      <c r="H78" s="25" t="s">
        <v>102</v>
      </c>
      <c r="I78" s="24" t="str">
        <f t="shared" si="5"/>
        <v>Main safety and security concerns for women : Being sexually exploited in exchange of humanitarian aid, goods, services, money or preference treatment</v>
      </c>
      <c r="J78" s="24" t="str">
        <f t="shared" si="6"/>
        <v>Main safety and security concerns for women : Being sexually exploited in exchange of humanitarian aid, goods, services, money or preference treatmentMigrants</v>
      </c>
      <c r="K78" s="26">
        <f t="shared" si="7"/>
        <v>1.11022302462516E-14</v>
      </c>
      <c r="L78" s="61">
        <v>1.11022302462516E-16</v>
      </c>
    </row>
    <row r="79" spans="1:12" x14ac:dyDescent="0.35">
      <c r="A79" s="24" t="s">
        <v>3</v>
      </c>
      <c r="B79" s="24" t="s">
        <v>85</v>
      </c>
      <c r="C79" s="24" t="s">
        <v>144</v>
      </c>
      <c r="D79" s="41" t="s">
        <v>773</v>
      </c>
      <c r="E79" s="24" t="s">
        <v>12</v>
      </c>
      <c r="F79" s="28" t="s">
        <v>50</v>
      </c>
      <c r="G79" s="48" t="s">
        <v>86</v>
      </c>
      <c r="H79" s="25" t="s">
        <v>103</v>
      </c>
      <c r="I79" s="24" t="str">
        <f t="shared" si="5"/>
        <v>Main safety and security concerns for women : Being recruited by armed groups</v>
      </c>
      <c r="J79" s="24" t="str">
        <f t="shared" si="6"/>
        <v>Main safety and security concerns for women : Being recruited by armed groupsMigrants</v>
      </c>
      <c r="K79" s="26">
        <f t="shared" si="7"/>
        <v>6.6038622817671103E-2</v>
      </c>
      <c r="L79" s="61">
        <v>6.6038622817671104E-4</v>
      </c>
    </row>
    <row r="80" spans="1:12" x14ac:dyDescent="0.35">
      <c r="A80" s="24" t="s">
        <v>3</v>
      </c>
      <c r="B80" s="24" t="s">
        <v>85</v>
      </c>
      <c r="C80" s="24" t="s">
        <v>144</v>
      </c>
      <c r="D80" s="41" t="s">
        <v>773</v>
      </c>
      <c r="E80" s="24" t="s">
        <v>12</v>
      </c>
      <c r="F80" s="28" t="s">
        <v>50</v>
      </c>
      <c r="G80" s="48" t="s">
        <v>86</v>
      </c>
      <c r="H80" s="25" t="s">
        <v>104</v>
      </c>
      <c r="I80" s="24" t="str">
        <f t="shared" si="5"/>
        <v>Main safety and security concerns for women : Being forcibly married</v>
      </c>
      <c r="J80" s="24" t="str">
        <f t="shared" si="6"/>
        <v>Main safety and security concerns for women : Being forcibly marriedMigrants</v>
      </c>
      <c r="K80" s="26">
        <f t="shared" si="7"/>
        <v>0.52578848793440702</v>
      </c>
      <c r="L80" s="61">
        <v>5.2578848793440698E-3</v>
      </c>
    </row>
    <row r="81" spans="1:12" x14ac:dyDescent="0.35">
      <c r="A81" s="24" t="s">
        <v>3</v>
      </c>
      <c r="B81" s="24" t="s">
        <v>85</v>
      </c>
      <c r="C81" s="24" t="s">
        <v>144</v>
      </c>
      <c r="D81" s="41" t="s">
        <v>773</v>
      </c>
      <c r="E81" s="24" t="s">
        <v>12</v>
      </c>
      <c r="F81" s="28" t="s">
        <v>50</v>
      </c>
      <c r="G81" s="48" t="s">
        <v>86</v>
      </c>
      <c r="H81" s="25" t="s">
        <v>105</v>
      </c>
      <c r="I81" s="24" t="str">
        <f t="shared" si="5"/>
        <v>Main safety and security concerns for women : Being injured/killed by an explosive hazard</v>
      </c>
      <c r="J81" s="24" t="str">
        <f t="shared" si="6"/>
        <v>Main safety and security concerns for women : Being injured/killed by an explosive hazardMigrants</v>
      </c>
      <c r="K81" s="26">
        <f t="shared" si="7"/>
        <v>0.402023549333137</v>
      </c>
      <c r="L81" s="61">
        <v>4.0202354933313702E-3</v>
      </c>
    </row>
    <row r="82" spans="1:12" x14ac:dyDescent="0.35">
      <c r="A82" s="24" t="s">
        <v>3</v>
      </c>
      <c r="B82" s="24" t="s">
        <v>85</v>
      </c>
      <c r="C82" s="24" t="s">
        <v>144</v>
      </c>
      <c r="D82" s="41" t="s">
        <v>773</v>
      </c>
      <c r="E82" s="24" t="s">
        <v>12</v>
      </c>
      <c r="F82" s="28" t="s">
        <v>50</v>
      </c>
      <c r="G82" s="48" t="s">
        <v>86</v>
      </c>
      <c r="H82" s="25" t="s">
        <v>106</v>
      </c>
      <c r="I82" s="24" t="str">
        <f t="shared" si="5"/>
        <v>Main safety and security concerns for women : Being sent abroad to find work</v>
      </c>
      <c r="J82" s="24" t="str">
        <f t="shared" si="6"/>
        <v>Main safety and security concerns for women : Being sent abroad to find workMigrants</v>
      </c>
      <c r="K82" s="26">
        <f t="shared" si="7"/>
        <v>1.11022302462516E-14</v>
      </c>
      <c r="L82" s="61">
        <v>1.11022302462516E-16</v>
      </c>
    </row>
    <row r="83" spans="1:12" x14ac:dyDescent="0.35">
      <c r="A83" s="24" t="s">
        <v>3</v>
      </c>
      <c r="B83" s="24" t="s">
        <v>85</v>
      </c>
      <c r="C83" s="24" t="s">
        <v>144</v>
      </c>
      <c r="D83" s="41" t="s">
        <v>773</v>
      </c>
      <c r="E83" s="24" t="s">
        <v>12</v>
      </c>
      <c r="F83" s="28" t="s">
        <v>50</v>
      </c>
      <c r="G83" s="48" t="s">
        <v>86</v>
      </c>
      <c r="H83" s="25" t="s">
        <v>107</v>
      </c>
      <c r="I83" s="24" t="str">
        <f t="shared" si="5"/>
        <v>Main safety and security concerns for women : Cyber bullying/exploitation/violence</v>
      </c>
      <c r="J83" s="24" t="str">
        <f t="shared" si="6"/>
        <v>Main safety and security concerns for women : Cyber bullying/exploitation/violenceMigrants</v>
      </c>
      <c r="K83" s="26">
        <f t="shared" si="7"/>
        <v>1.11022302462516E-14</v>
      </c>
      <c r="L83" s="61">
        <v>1.11022302462516E-16</v>
      </c>
    </row>
    <row r="84" spans="1:12" x14ac:dyDescent="0.35">
      <c r="A84" s="24" t="s">
        <v>3</v>
      </c>
      <c r="B84" s="24" t="s">
        <v>85</v>
      </c>
      <c r="C84" s="24" t="s">
        <v>144</v>
      </c>
      <c r="D84" s="41" t="s">
        <v>773</v>
      </c>
      <c r="E84" s="24" t="s">
        <v>12</v>
      </c>
      <c r="F84" s="28" t="s">
        <v>50</v>
      </c>
      <c r="G84" s="48" t="s">
        <v>86</v>
      </c>
      <c r="H84" s="25" t="s">
        <v>108</v>
      </c>
      <c r="I84" s="24" t="str">
        <f t="shared" si="5"/>
        <v>Main safety and security concerns for women : Wildlife (e.g. dogs, scorpions or snakes)</v>
      </c>
      <c r="J84" s="24" t="str">
        <f t="shared" si="6"/>
        <v>Main safety and security concerns for women : Wildlife (e.g. dogs, scorpions or snakes)Migrants</v>
      </c>
      <c r="K84" s="26">
        <f t="shared" si="7"/>
        <v>1.11022302462516E-14</v>
      </c>
      <c r="L84" s="61">
        <v>1.11022302462516E-16</v>
      </c>
    </row>
    <row r="85" spans="1:12" x14ac:dyDescent="0.35">
      <c r="A85" s="24" t="s">
        <v>3</v>
      </c>
      <c r="B85" s="24" t="s">
        <v>85</v>
      </c>
      <c r="C85" s="24" t="s">
        <v>144</v>
      </c>
      <c r="D85" s="41" t="s">
        <v>773</v>
      </c>
      <c r="E85" s="24" t="s">
        <v>12</v>
      </c>
      <c r="F85" s="28" t="s">
        <v>50</v>
      </c>
      <c r="G85" s="48" t="s">
        <v>86</v>
      </c>
      <c r="H85" s="25" t="s">
        <v>109</v>
      </c>
      <c r="I85" s="24" t="str">
        <f t="shared" si="5"/>
        <v>Main safety and security concerns for women : Unsafe transportation infrastructure or arrangements</v>
      </c>
      <c r="J85" s="24" t="str">
        <f t="shared" si="6"/>
        <v>Main safety and security concerns for women : Unsafe transportation infrastructure or arrangementsMigrants</v>
      </c>
      <c r="K85" s="26">
        <f t="shared" si="7"/>
        <v>6.6038622817671103E-2</v>
      </c>
      <c r="L85" s="61">
        <v>6.6038622817671104E-4</v>
      </c>
    </row>
    <row r="86" spans="1:12" x14ac:dyDescent="0.35">
      <c r="A86" s="24" t="s">
        <v>3</v>
      </c>
      <c r="B86" s="24" t="s">
        <v>85</v>
      </c>
      <c r="C86" s="24" t="s">
        <v>144</v>
      </c>
      <c r="D86" s="41" t="s">
        <v>773</v>
      </c>
      <c r="E86" s="24" t="s">
        <v>12</v>
      </c>
      <c r="F86" s="28" t="s">
        <v>50</v>
      </c>
      <c r="G86" s="48" t="s">
        <v>86</v>
      </c>
      <c r="H86" s="25" t="s">
        <v>110</v>
      </c>
      <c r="I86" s="24" t="str">
        <f t="shared" si="5"/>
        <v>Main safety and security concerns for women : Electrical wiring or arrangements from lack of electricity (e.g. candle fires)</v>
      </c>
      <c r="J86" s="24" t="str">
        <f t="shared" si="6"/>
        <v>Main safety and security concerns for women : Electrical wiring or arrangements from lack of electricity (e.g. candle fires)Migrants</v>
      </c>
      <c r="K86" s="26">
        <f t="shared" si="7"/>
        <v>1.11022302462516E-14</v>
      </c>
      <c r="L86" s="61">
        <v>1.11022302462516E-16</v>
      </c>
    </row>
    <row r="87" spans="1:12" x14ac:dyDescent="0.35">
      <c r="A87" s="24" t="s">
        <v>3</v>
      </c>
      <c r="B87" s="24" t="s">
        <v>85</v>
      </c>
      <c r="C87" s="24" t="s">
        <v>144</v>
      </c>
      <c r="D87" s="41" t="s">
        <v>773</v>
      </c>
      <c r="E87" s="24" t="s">
        <v>12</v>
      </c>
      <c r="F87" s="28" t="s">
        <v>50</v>
      </c>
      <c r="G87" s="48" t="s">
        <v>86</v>
      </c>
      <c r="H87" s="25" t="s">
        <v>111</v>
      </c>
      <c r="I87" s="24" t="str">
        <f t="shared" si="5"/>
        <v>Main safety and security concerns for women : Weather or climactic conditions</v>
      </c>
      <c r="J87" s="24" t="str">
        <f t="shared" si="6"/>
        <v>Main safety and security concerns for women : Weather or climactic conditionsMigrants</v>
      </c>
      <c r="K87" s="26">
        <f t="shared" si="7"/>
        <v>1.11022302462516E-14</v>
      </c>
      <c r="L87" s="61">
        <v>1.11022302462516E-16</v>
      </c>
    </row>
    <row r="88" spans="1:12" x14ac:dyDescent="0.35">
      <c r="A88" s="32" t="s">
        <v>3</v>
      </c>
      <c r="B88" s="24" t="s">
        <v>85</v>
      </c>
      <c r="C88" s="24" t="s">
        <v>144</v>
      </c>
      <c r="D88" s="41" t="s">
        <v>773</v>
      </c>
      <c r="E88" s="32" t="s">
        <v>12</v>
      </c>
      <c r="F88" s="28" t="s">
        <v>50</v>
      </c>
      <c r="G88" s="48" t="s">
        <v>86</v>
      </c>
      <c r="H88" s="25" t="s">
        <v>112</v>
      </c>
      <c r="I88" s="24" t="str">
        <f t="shared" si="5"/>
        <v>Main safety and security concerns for women : Deportation</v>
      </c>
      <c r="J88" s="24" t="str">
        <f t="shared" si="6"/>
        <v>Main safety and security concerns for women : DeportationMigrants</v>
      </c>
      <c r="K88" s="26">
        <f t="shared" si="7"/>
        <v>1.11022302462516E-14</v>
      </c>
      <c r="L88" s="61">
        <v>1.11022302462516E-16</v>
      </c>
    </row>
    <row r="89" spans="1:12" x14ac:dyDescent="0.35">
      <c r="A89" s="24" t="s">
        <v>3</v>
      </c>
      <c r="B89" s="24" t="s">
        <v>85</v>
      </c>
      <c r="C89" s="24" t="s">
        <v>144</v>
      </c>
      <c r="D89" s="41" t="s">
        <v>773</v>
      </c>
      <c r="E89" s="24" t="s">
        <v>12</v>
      </c>
      <c r="F89" s="28" t="s">
        <v>50</v>
      </c>
      <c r="G89" s="48" t="s">
        <v>86</v>
      </c>
      <c r="H89" s="25" t="s">
        <v>10</v>
      </c>
      <c r="I89" s="24" t="str">
        <f t="shared" si="5"/>
        <v>Main safety and security concerns for women : Other</v>
      </c>
      <c r="J89" s="24" t="str">
        <f t="shared" si="6"/>
        <v>Main safety and security concerns for women : OtherMigrants</v>
      </c>
      <c r="K89" s="26">
        <f t="shared" si="7"/>
        <v>1.11022302462516E-14</v>
      </c>
      <c r="L89" s="61">
        <v>1.11022302462516E-16</v>
      </c>
    </row>
    <row r="90" spans="1:12" x14ac:dyDescent="0.35">
      <c r="A90" s="24" t="s">
        <v>3</v>
      </c>
      <c r="B90" s="24" t="s">
        <v>85</v>
      </c>
      <c r="C90" s="24" t="s">
        <v>144</v>
      </c>
      <c r="D90" s="41" t="s">
        <v>773</v>
      </c>
      <c r="E90" s="24" t="s">
        <v>12</v>
      </c>
      <c r="F90" s="28" t="s">
        <v>50</v>
      </c>
      <c r="G90" s="48" t="s">
        <v>86</v>
      </c>
      <c r="H90" s="25" t="s">
        <v>9</v>
      </c>
      <c r="I90" s="24" t="str">
        <f t="shared" si="5"/>
        <v>Main safety and security concerns for women : Don't know</v>
      </c>
      <c r="J90" s="24" t="str">
        <f t="shared" si="6"/>
        <v>Main safety and security concerns for women : Don't knowMigrants</v>
      </c>
      <c r="K90" s="26">
        <f t="shared" si="7"/>
        <v>1.0566179650827401</v>
      </c>
      <c r="L90" s="61">
        <v>1.0566179650827401E-2</v>
      </c>
    </row>
    <row r="91" spans="1:12" x14ac:dyDescent="0.35">
      <c r="A91" s="24" t="s">
        <v>3</v>
      </c>
      <c r="B91" s="24" t="s">
        <v>85</v>
      </c>
      <c r="C91" s="24" t="s">
        <v>144</v>
      </c>
      <c r="D91" s="41" t="s">
        <v>773</v>
      </c>
      <c r="E91" s="24" t="s">
        <v>12</v>
      </c>
      <c r="F91" s="28" t="s">
        <v>50</v>
      </c>
      <c r="G91" s="48" t="s">
        <v>86</v>
      </c>
      <c r="H91" s="25" t="s">
        <v>8</v>
      </c>
      <c r="I91" s="24" t="str">
        <f t="shared" si="5"/>
        <v>Main safety and security concerns for women : Decline to answer</v>
      </c>
      <c r="J91" s="24" t="str">
        <f t="shared" si="6"/>
        <v>Main safety and security concerns for women : Decline to answerMigrants</v>
      </c>
      <c r="K91" s="26">
        <f t="shared" si="7"/>
        <v>1.11022302462516E-14</v>
      </c>
      <c r="L91" s="61">
        <v>1.11022302462516E-16</v>
      </c>
    </row>
    <row r="92" spans="1:12" x14ac:dyDescent="0.35">
      <c r="A92" s="24" t="s">
        <v>3</v>
      </c>
      <c r="B92" s="24" t="s">
        <v>85</v>
      </c>
      <c r="C92" s="24" t="s">
        <v>144</v>
      </c>
      <c r="D92" s="41" t="s">
        <v>774</v>
      </c>
      <c r="E92" s="24" t="s">
        <v>12</v>
      </c>
      <c r="F92" s="28" t="s">
        <v>13</v>
      </c>
      <c r="G92" s="48" t="s">
        <v>145</v>
      </c>
      <c r="H92" s="25" t="s">
        <v>146</v>
      </c>
      <c r="I92" s="24" t="str">
        <f t="shared" ref="I92:I121" si="8">CONCATENATE(G92,H92)</f>
        <v>Main safety and security concerns for girls : None</v>
      </c>
      <c r="J92" s="24" t="str">
        <f t="shared" ref="J92:J121" si="9">CONCATENATE(G92,H92,F92)</f>
        <v>Main safety and security concerns for girls : NoneLebanese</v>
      </c>
      <c r="K92" s="26">
        <f t="shared" ref="K92:K130" si="10">L92*100</f>
        <v>64.861628882449395</v>
      </c>
      <c r="L92" s="61">
        <v>0.64861628882449396</v>
      </c>
    </row>
    <row r="93" spans="1:12" x14ac:dyDescent="0.35">
      <c r="A93" s="24" t="s">
        <v>3</v>
      </c>
      <c r="B93" s="24" t="s">
        <v>85</v>
      </c>
      <c r="C93" s="24" t="s">
        <v>144</v>
      </c>
      <c r="D93" s="41" t="s">
        <v>774</v>
      </c>
      <c r="E93" s="24" t="s">
        <v>12</v>
      </c>
      <c r="F93" s="28" t="s">
        <v>13</v>
      </c>
      <c r="G93" s="48" t="s">
        <v>145</v>
      </c>
      <c r="H93" s="25" t="s">
        <v>87</v>
      </c>
      <c r="I93" s="24" t="str">
        <f t="shared" si="8"/>
        <v>Main safety and security concerns for girls : Bullying</v>
      </c>
      <c r="J93" s="24" t="str">
        <f t="shared" si="9"/>
        <v>Main safety and security concerns for girls : BullyingLebanese</v>
      </c>
      <c r="K93" s="26">
        <f t="shared" si="10"/>
        <v>8.27615860059589</v>
      </c>
      <c r="L93" s="61">
        <v>8.2761586005958898E-2</v>
      </c>
    </row>
    <row r="94" spans="1:12" x14ac:dyDescent="0.35">
      <c r="A94" s="24" t="s">
        <v>3</v>
      </c>
      <c r="B94" s="24" t="s">
        <v>85</v>
      </c>
      <c r="C94" s="24" t="s">
        <v>144</v>
      </c>
      <c r="D94" s="41" t="s">
        <v>774</v>
      </c>
      <c r="E94" s="24" t="s">
        <v>12</v>
      </c>
      <c r="F94" s="28" t="s">
        <v>13</v>
      </c>
      <c r="G94" s="48" t="s">
        <v>145</v>
      </c>
      <c r="H94" s="25" t="s">
        <v>88</v>
      </c>
      <c r="I94" s="24" t="str">
        <f t="shared" si="8"/>
        <v>Main safety and security concerns for girls : Corporal punishment</v>
      </c>
      <c r="J94" s="24" t="str">
        <f t="shared" si="9"/>
        <v>Main safety and security concerns for girls : Corporal punishmentLebanese</v>
      </c>
      <c r="K94" s="26">
        <f t="shared" si="10"/>
        <v>2.17064732726941</v>
      </c>
      <c r="L94" s="61">
        <v>2.17064732726941E-2</v>
      </c>
    </row>
    <row r="95" spans="1:12" x14ac:dyDescent="0.35">
      <c r="A95" s="24" t="s">
        <v>3</v>
      </c>
      <c r="B95" s="24" t="s">
        <v>85</v>
      </c>
      <c r="C95" s="24" t="s">
        <v>144</v>
      </c>
      <c r="D95" s="41" t="s">
        <v>774</v>
      </c>
      <c r="E95" s="24" t="s">
        <v>12</v>
      </c>
      <c r="F95" s="28" t="s">
        <v>13</v>
      </c>
      <c r="G95" s="48" t="s">
        <v>145</v>
      </c>
      <c r="H95" s="25" t="s">
        <v>89</v>
      </c>
      <c r="I95" s="24" t="str">
        <f t="shared" si="8"/>
        <v>Main safety and security concerns for girls : Begging</v>
      </c>
      <c r="J95" s="24" t="str">
        <f t="shared" si="9"/>
        <v>Main safety and security concerns for girls : BeggingLebanese</v>
      </c>
      <c r="K95" s="26">
        <f t="shared" si="10"/>
        <v>1.9819996750524802</v>
      </c>
      <c r="L95" s="61">
        <v>1.9819996750524801E-2</v>
      </c>
    </row>
    <row r="96" spans="1:12" x14ac:dyDescent="0.35">
      <c r="A96" s="24" t="s">
        <v>3</v>
      </c>
      <c r="B96" s="24" t="s">
        <v>85</v>
      </c>
      <c r="C96" s="24" t="s">
        <v>144</v>
      </c>
      <c r="D96" s="41" t="s">
        <v>774</v>
      </c>
      <c r="E96" s="24" t="s">
        <v>12</v>
      </c>
      <c r="F96" s="28" t="s">
        <v>13</v>
      </c>
      <c r="G96" s="48" t="s">
        <v>145</v>
      </c>
      <c r="H96" s="25" t="s">
        <v>90</v>
      </c>
      <c r="I96" s="24" t="str">
        <f t="shared" si="8"/>
        <v>Main safety and security concerns for girls : Being robbed</v>
      </c>
      <c r="J96" s="24" t="str">
        <f t="shared" si="9"/>
        <v>Main safety and security concerns for girls : Being robbedLebanese</v>
      </c>
      <c r="K96" s="26">
        <f t="shared" si="10"/>
        <v>17.3368289023046</v>
      </c>
      <c r="L96" s="61">
        <v>0.17336828902304599</v>
      </c>
    </row>
    <row r="97" spans="1:12" x14ac:dyDescent="0.35">
      <c r="A97" s="24" t="s">
        <v>3</v>
      </c>
      <c r="B97" s="24" t="s">
        <v>85</v>
      </c>
      <c r="C97" s="24" t="s">
        <v>144</v>
      </c>
      <c r="D97" s="41" t="s">
        <v>774</v>
      </c>
      <c r="E97" s="24" t="s">
        <v>12</v>
      </c>
      <c r="F97" s="28" t="s">
        <v>13</v>
      </c>
      <c r="G97" s="48" t="s">
        <v>145</v>
      </c>
      <c r="H97" s="25" t="s">
        <v>91</v>
      </c>
      <c r="I97" s="24" t="str">
        <f t="shared" si="8"/>
        <v>Main safety and security concerns for girls : Being threatened with violence</v>
      </c>
      <c r="J97" s="24" t="str">
        <f t="shared" si="9"/>
        <v>Main safety and security concerns for girls : Being threatened with violenceLebanese</v>
      </c>
      <c r="K97" s="26">
        <f t="shared" si="10"/>
        <v>4.5514603305955497</v>
      </c>
      <c r="L97" s="61">
        <v>4.5514603305955498E-2</v>
      </c>
    </row>
    <row r="98" spans="1:12" x14ac:dyDescent="0.35">
      <c r="A98" s="24" t="s">
        <v>3</v>
      </c>
      <c r="B98" s="24" t="s">
        <v>85</v>
      </c>
      <c r="C98" s="24" t="s">
        <v>144</v>
      </c>
      <c r="D98" s="41" t="s">
        <v>774</v>
      </c>
      <c r="E98" s="24" t="s">
        <v>12</v>
      </c>
      <c r="F98" s="28" t="s">
        <v>13</v>
      </c>
      <c r="G98" s="48" t="s">
        <v>145</v>
      </c>
      <c r="H98" s="25" t="s">
        <v>92</v>
      </c>
      <c r="I98" s="24" t="str">
        <f t="shared" si="8"/>
        <v>Main safety and security concerns for girls : Being kidnapped</v>
      </c>
      <c r="J98" s="24" t="str">
        <f t="shared" si="9"/>
        <v>Main safety and security concerns for girls : Being kidnappedLebanese</v>
      </c>
      <c r="K98" s="26">
        <f t="shared" si="10"/>
        <v>12.1755642790691</v>
      </c>
      <c r="L98" s="61">
        <v>0.121755642790691</v>
      </c>
    </row>
    <row r="99" spans="1:12" x14ac:dyDescent="0.35">
      <c r="A99" s="24" t="s">
        <v>3</v>
      </c>
      <c r="B99" s="24" t="s">
        <v>85</v>
      </c>
      <c r="C99" s="24" t="s">
        <v>144</v>
      </c>
      <c r="D99" s="41" t="s">
        <v>774</v>
      </c>
      <c r="E99" s="24" t="s">
        <v>12</v>
      </c>
      <c r="F99" s="28" t="s">
        <v>13</v>
      </c>
      <c r="G99" s="48" t="s">
        <v>145</v>
      </c>
      <c r="H99" s="25" t="s">
        <v>93</v>
      </c>
      <c r="I99" s="24" t="str">
        <f t="shared" si="8"/>
        <v>Main safety and security concerns for girls : Suffering from physical harassment or violence (not sexual)</v>
      </c>
      <c r="J99" s="24" t="str">
        <f t="shared" si="9"/>
        <v>Main safety and security concerns for girls : Suffering from physical harassment or violence (not sexual)Lebanese</v>
      </c>
      <c r="K99" s="26">
        <f t="shared" si="10"/>
        <v>7.4282087731074506</v>
      </c>
      <c r="L99" s="61">
        <v>7.4282087731074503E-2</v>
      </c>
    </row>
    <row r="100" spans="1:12" x14ac:dyDescent="0.35">
      <c r="A100" s="24" t="s">
        <v>3</v>
      </c>
      <c r="B100" s="24" t="s">
        <v>85</v>
      </c>
      <c r="C100" s="24" t="s">
        <v>144</v>
      </c>
      <c r="D100" s="41" t="s">
        <v>774</v>
      </c>
      <c r="E100" s="24" t="s">
        <v>12</v>
      </c>
      <c r="F100" s="28" t="s">
        <v>13</v>
      </c>
      <c r="G100" s="48" t="s">
        <v>145</v>
      </c>
      <c r="H100" s="25" t="s">
        <v>94</v>
      </c>
      <c r="I100" s="24" t="str">
        <f t="shared" si="8"/>
        <v>Main safety and security concerns for girls : Suffering from verbal harassment</v>
      </c>
      <c r="J100" s="24" t="str">
        <f t="shared" si="9"/>
        <v>Main safety and security concerns for girls : Suffering from verbal harassmentLebanese</v>
      </c>
      <c r="K100" s="26">
        <f t="shared" si="10"/>
        <v>10.1216955506211</v>
      </c>
      <c r="L100" s="61">
        <v>0.101216955506211</v>
      </c>
    </row>
    <row r="101" spans="1:12" x14ac:dyDescent="0.35">
      <c r="A101" s="24" t="s">
        <v>3</v>
      </c>
      <c r="B101" s="24" t="s">
        <v>85</v>
      </c>
      <c r="C101" s="24" t="s">
        <v>144</v>
      </c>
      <c r="D101" s="41" t="s">
        <v>774</v>
      </c>
      <c r="E101" s="24" t="s">
        <v>12</v>
      </c>
      <c r="F101" s="28" t="s">
        <v>13</v>
      </c>
      <c r="G101" s="48" t="s">
        <v>145</v>
      </c>
      <c r="H101" s="25" t="s">
        <v>95</v>
      </c>
      <c r="I101" s="24" t="str">
        <f t="shared" si="8"/>
        <v>Main safety and security concerns for girls : Suffering from sexual harassment or violence</v>
      </c>
      <c r="J101" s="24" t="str">
        <f t="shared" si="9"/>
        <v>Main safety and security concerns for girls : Suffering from sexual harassment or violenceLebanese</v>
      </c>
      <c r="K101" s="26">
        <f t="shared" si="10"/>
        <v>9.2695065735538797</v>
      </c>
      <c r="L101" s="61">
        <v>9.2695065735538804E-2</v>
      </c>
    </row>
    <row r="102" spans="1:12" x14ac:dyDescent="0.35">
      <c r="A102" s="24" t="s">
        <v>3</v>
      </c>
      <c r="B102" s="24" t="s">
        <v>85</v>
      </c>
      <c r="C102" s="24" t="s">
        <v>144</v>
      </c>
      <c r="D102" s="41" t="s">
        <v>774</v>
      </c>
      <c r="E102" s="24" t="s">
        <v>12</v>
      </c>
      <c r="F102" s="28" t="s">
        <v>13</v>
      </c>
      <c r="G102" s="48" t="s">
        <v>145</v>
      </c>
      <c r="H102" s="25" t="s">
        <v>96</v>
      </c>
      <c r="I102" s="24" t="str">
        <f t="shared" si="8"/>
        <v>Main safety and security concerns for girls : Discrimination or persecution (because of ethnicity, status, etc.)</v>
      </c>
      <c r="J102" s="24" t="str">
        <f t="shared" si="9"/>
        <v>Main safety and security concerns for girls : Discrimination or persecution (because of ethnicity, status, etc.)Lebanese</v>
      </c>
      <c r="K102" s="26">
        <f t="shared" si="10"/>
        <v>1.0658940474166201</v>
      </c>
      <c r="L102" s="61">
        <v>1.06589404741662E-2</v>
      </c>
    </row>
    <row r="103" spans="1:12" x14ac:dyDescent="0.35">
      <c r="A103" s="24" t="s">
        <v>3</v>
      </c>
      <c r="B103" s="24" t="s">
        <v>85</v>
      </c>
      <c r="C103" s="24" t="s">
        <v>144</v>
      </c>
      <c r="D103" s="41" t="s">
        <v>774</v>
      </c>
      <c r="E103" s="24" t="s">
        <v>12</v>
      </c>
      <c r="F103" s="28" t="s">
        <v>13</v>
      </c>
      <c r="G103" s="48" t="s">
        <v>145</v>
      </c>
      <c r="H103" s="25" t="s">
        <v>97</v>
      </c>
      <c r="I103" s="24" t="str">
        <f t="shared" si="8"/>
        <v>Main safety and security concerns for girls : Discrimination or persecution (because of gender identity or sexual orientation)</v>
      </c>
      <c r="J103" s="24" t="str">
        <f t="shared" si="9"/>
        <v>Main safety and security concerns for girls : Discrimination or persecution (because of gender identity or sexual orientation)Lebanese</v>
      </c>
      <c r="K103" s="26">
        <f t="shared" si="10"/>
        <v>1.2164075771657301</v>
      </c>
      <c r="L103" s="61">
        <v>1.21640757716573E-2</v>
      </c>
    </row>
    <row r="104" spans="1:12" x14ac:dyDescent="0.35">
      <c r="A104" s="24" t="s">
        <v>3</v>
      </c>
      <c r="B104" s="24" t="s">
        <v>85</v>
      </c>
      <c r="C104" s="24" t="s">
        <v>144</v>
      </c>
      <c r="D104" s="41" t="s">
        <v>774</v>
      </c>
      <c r="E104" s="24" t="s">
        <v>12</v>
      </c>
      <c r="F104" s="28" t="s">
        <v>13</v>
      </c>
      <c r="G104" s="48" t="s">
        <v>145</v>
      </c>
      <c r="H104" s="25" t="s">
        <v>98</v>
      </c>
      <c r="I104" s="24" t="str">
        <f t="shared" si="8"/>
        <v>Main safety and security concerns for girls : Being killed</v>
      </c>
      <c r="J104" s="24" t="str">
        <f t="shared" si="9"/>
        <v>Main safety and security concerns for girls : Being killedLebanese</v>
      </c>
      <c r="K104" s="26">
        <f t="shared" si="10"/>
        <v>1.6305623865539201</v>
      </c>
      <c r="L104" s="61">
        <v>1.6305623865539201E-2</v>
      </c>
    </row>
    <row r="105" spans="1:12" x14ac:dyDescent="0.35">
      <c r="A105" s="24" t="s">
        <v>3</v>
      </c>
      <c r="B105" s="24" t="s">
        <v>85</v>
      </c>
      <c r="C105" s="24" t="s">
        <v>144</v>
      </c>
      <c r="D105" s="41" t="s">
        <v>774</v>
      </c>
      <c r="E105" s="24" t="s">
        <v>12</v>
      </c>
      <c r="F105" s="28" t="s">
        <v>13</v>
      </c>
      <c r="G105" s="48" t="s">
        <v>145</v>
      </c>
      <c r="H105" s="25" t="s">
        <v>99</v>
      </c>
      <c r="I105" s="24" t="str">
        <f t="shared" si="8"/>
        <v>Main safety and security concerns for girls : Mine/UXOs</v>
      </c>
      <c r="J105" s="24" t="str">
        <f t="shared" si="9"/>
        <v>Main safety and security concerns for girls : Mine/UXOsLebanese</v>
      </c>
      <c r="K105" s="26">
        <f t="shared" si="10"/>
        <v>1.11022302462516E-14</v>
      </c>
      <c r="L105" s="61">
        <v>1.11022302462516E-16</v>
      </c>
    </row>
    <row r="106" spans="1:12" x14ac:dyDescent="0.35">
      <c r="A106" s="24" t="s">
        <v>3</v>
      </c>
      <c r="B106" s="24" t="s">
        <v>85</v>
      </c>
      <c r="C106" s="24" t="s">
        <v>144</v>
      </c>
      <c r="D106" s="41" t="s">
        <v>774</v>
      </c>
      <c r="E106" s="24" t="s">
        <v>12</v>
      </c>
      <c r="F106" s="28" t="s">
        <v>13</v>
      </c>
      <c r="G106" s="48" t="s">
        <v>145</v>
      </c>
      <c r="H106" s="25" t="s">
        <v>100</v>
      </c>
      <c r="I106" s="24" t="str">
        <f t="shared" si="8"/>
        <v>Main safety and security concerns for girls : Being detained</v>
      </c>
      <c r="J106" s="24" t="str">
        <f t="shared" si="9"/>
        <v>Main safety and security concerns for girls : Being detainedLebanese</v>
      </c>
      <c r="K106" s="26">
        <f t="shared" si="10"/>
        <v>1.11022302462516E-14</v>
      </c>
      <c r="L106" s="61">
        <v>1.11022302462516E-16</v>
      </c>
    </row>
    <row r="107" spans="1:12" x14ac:dyDescent="0.35">
      <c r="A107" s="24" t="s">
        <v>3</v>
      </c>
      <c r="B107" s="24" t="s">
        <v>85</v>
      </c>
      <c r="C107" s="24" t="s">
        <v>144</v>
      </c>
      <c r="D107" s="41" t="s">
        <v>774</v>
      </c>
      <c r="E107" s="24" t="s">
        <v>12</v>
      </c>
      <c r="F107" s="28" t="s">
        <v>13</v>
      </c>
      <c r="G107" s="48" t="s">
        <v>145</v>
      </c>
      <c r="H107" s="25" t="s">
        <v>101</v>
      </c>
      <c r="I107" s="24" t="str">
        <f t="shared" si="8"/>
        <v>Main safety and security concerns for girls : Being exploited (i.e. being engaged in harmful forms of labor for economic gain of the exploiter)</v>
      </c>
      <c r="J107" s="24" t="str">
        <f t="shared" si="9"/>
        <v>Main safety and security concerns for girls : Being exploited (i.e. being engaged in harmful forms of labor for economic gain of the exploiter)Lebanese</v>
      </c>
      <c r="K107" s="26">
        <f t="shared" si="10"/>
        <v>0.63850597786519292</v>
      </c>
      <c r="L107" s="61">
        <v>6.3850597786519296E-3</v>
      </c>
    </row>
    <row r="108" spans="1:12" x14ac:dyDescent="0.35">
      <c r="A108" s="24" t="s">
        <v>3</v>
      </c>
      <c r="B108" s="24" t="s">
        <v>85</v>
      </c>
      <c r="C108" s="24" t="s">
        <v>144</v>
      </c>
      <c r="D108" s="41" t="s">
        <v>774</v>
      </c>
      <c r="E108" s="24" t="s">
        <v>12</v>
      </c>
      <c r="F108" s="28" t="s">
        <v>13</v>
      </c>
      <c r="G108" s="48" t="s">
        <v>145</v>
      </c>
      <c r="H108" s="25" t="s">
        <v>102</v>
      </c>
      <c r="I108" s="24" t="str">
        <f t="shared" si="8"/>
        <v>Main safety and security concerns for girls : Being sexually exploited in exchange of humanitarian aid, goods, services, money or preference treatment</v>
      </c>
      <c r="J108" s="24" t="str">
        <f t="shared" si="9"/>
        <v>Main safety and security concerns for girls : Being sexually exploited in exchange of humanitarian aid, goods, services, money or preference treatmentLebanese</v>
      </c>
      <c r="K108" s="26">
        <f t="shared" si="10"/>
        <v>0.55086030133758801</v>
      </c>
      <c r="L108" s="61">
        <v>5.5086030133758802E-3</v>
      </c>
    </row>
    <row r="109" spans="1:12" x14ac:dyDescent="0.35">
      <c r="A109" s="24" t="s">
        <v>3</v>
      </c>
      <c r="B109" s="24" t="s">
        <v>85</v>
      </c>
      <c r="C109" s="24" t="s">
        <v>144</v>
      </c>
      <c r="D109" s="41" t="s">
        <v>774</v>
      </c>
      <c r="E109" s="24" t="s">
        <v>12</v>
      </c>
      <c r="F109" s="28" t="s">
        <v>13</v>
      </c>
      <c r="G109" s="48" t="s">
        <v>145</v>
      </c>
      <c r="H109" s="25" t="s">
        <v>103</v>
      </c>
      <c r="I109" s="24" t="str">
        <f t="shared" si="8"/>
        <v>Main safety and security concerns for girls : Being recruited by armed groups</v>
      </c>
      <c r="J109" s="24" t="str">
        <f t="shared" si="9"/>
        <v>Main safety and security concerns for girls : Being recruited by armed groupsLebanese</v>
      </c>
      <c r="K109" s="26">
        <f t="shared" si="10"/>
        <v>1.11022302462516E-14</v>
      </c>
      <c r="L109" s="61">
        <v>1.11022302462516E-16</v>
      </c>
    </row>
    <row r="110" spans="1:12" x14ac:dyDescent="0.35">
      <c r="A110" s="24" t="s">
        <v>3</v>
      </c>
      <c r="B110" s="24" t="s">
        <v>85</v>
      </c>
      <c r="C110" s="24" t="s">
        <v>144</v>
      </c>
      <c r="D110" s="41" t="s">
        <v>774</v>
      </c>
      <c r="E110" s="24" t="s">
        <v>12</v>
      </c>
      <c r="F110" s="28" t="s">
        <v>13</v>
      </c>
      <c r="G110" s="48" t="s">
        <v>145</v>
      </c>
      <c r="H110" s="25" t="s">
        <v>104</v>
      </c>
      <c r="I110" s="24" t="str">
        <f t="shared" si="8"/>
        <v>Main safety and security concerns for girls : Being forcibly married</v>
      </c>
      <c r="J110" s="24" t="str">
        <f t="shared" si="9"/>
        <v>Main safety and security concerns for girls : Being forcibly marriedLebanese</v>
      </c>
      <c r="K110" s="26">
        <f t="shared" si="10"/>
        <v>0.31916694484884001</v>
      </c>
      <c r="L110" s="61">
        <v>3.1916694484883999E-3</v>
      </c>
    </row>
    <row r="111" spans="1:12" x14ac:dyDescent="0.35">
      <c r="A111" s="24" t="s">
        <v>3</v>
      </c>
      <c r="B111" s="24" t="s">
        <v>85</v>
      </c>
      <c r="C111" s="24" t="s">
        <v>144</v>
      </c>
      <c r="D111" s="41" t="s">
        <v>774</v>
      </c>
      <c r="E111" s="24" t="s">
        <v>12</v>
      </c>
      <c r="F111" s="28" t="s">
        <v>13</v>
      </c>
      <c r="G111" s="48" t="s">
        <v>145</v>
      </c>
      <c r="H111" s="25" t="s">
        <v>105</v>
      </c>
      <c r="I111" s="24" t="str">
        <f t="shared" si="8"/>
        <v>Main safety and security concerns for girls : Being injured/killed by an explosive hazard</v>
      </c>
      <c r="J111" s="24" t="str">
        <f t="shared" si="9"/>
        <v>Main safety and security concerns for girls : Being injured/killed by an explosive hazardLebanese</v>
      </c>
      <c r="K111" s="26">
        <f t="shared" si="10"/>
        <v>0.93431053636086703</v>
      </c>
      <c r="L111" s="61">
        <v>9.3431053636086701E-3</v>
      </c>
    </row>
    <row r="112" spans="1:12" x14ac:dyDescent="0.35">
      <c r="A112" s="24" t="s">
        <v>3</v>
      </c>
      <c r="B112" s="24" t="s">
        <v>85</v>
      </c>
      <c r="C112" s="24" t="s">
        <v>144</v>
      </c>
      <c r="D112" s="41" t="s">
        <v>774</v>
      </c>
      <c r="E112" s="24" t="s">
        <v>12</v>
      </c>
      <c r="F112" s="28" t="s">
        <v>13</v>
      </c>
      <c r="G112" s="48" t="s">
        <v>145</v>
      </c>
      <c r="H112" s="25" t="s">
        <v>106</v>
      </c>
      <c r="I112" s="24" t="str">
        <f t="shared" si="8"/>
        <v>Main safety and security concerns for girls : Being sent abroad to find work</v>
      </c>
      <c r="J112" s="24" t="str">
        <f t="shared" si="9"/>
        <v>Main safety and security concerns for girls : Being sent abroad to find workLebanese</v>
      </c>
      <c r="K112" s="26">
        <f t="shared" si="10"/>
        <v>0.37383153425267401</v>
      </c>
      <c r="L112" s="61">
        <v>3.7383153425267399E-3</v>
      </c>
    </row>
    <row r="113" spans="1:12" x14ac:dyDescent="0.35">
      <c r="A113" s="24" t="s">
        <v>3</v>
      </c>
      <c r="B113" s="24" t="s">
        <v>85</v>
      </c>
      <c r="C113" s="24" t="s">
        <v>144</v>
      </c>
      <c r="D113" s="41" t="s">
        <v>774</v>
      </c>
      <c r="E113" s="24" t="s">
        <v>12</v>
      </c>
      <c r="F113" s="28" t="s">
        <v>13</v>
      </c>
      <c r="G113" s="48" t="s">
        <v>145</v>
      </c>
      <c r="H113" s="25" t="s">
        <v>107</v>
      </c>
      <c r="I113" s="24" t="str">
        <f t="shared" si="8"/>
        <v>Main safety and security concerns for girls : Cyber bullying/exploitation/violence</v>
      </c>
      <c r="J113" s="24" t="str">
        <f t="shared" si="9"/>
        <v>Main safety and security concerns for girls : Cyber bullying/exploitation/violenceLebanese</v>
      </c>
      <c r="K113" s="26">
        <f t="shared" si="10"/>
        <v>1.42337760139551</v>
      </c>
      <c r="L113" s="61">
        <v>1.4233776013955099E-2</v>
      </c>
    </row>
    <row r="114" spans="1:12" x14ac:dyDescent="0.35">
      <c r="A114" s="24" t="s">
        <v>3</v>
      </c>
      <c r="B114" s="24" t="s">
        <v>85</v>
      </c>
      <c r="C114" s="24" t="s">
        <v>144</v>
      </c>
      <c r="D114" s="41" t="s">
        <v>774</v>
      </c>
      <c r="E114" s="24" t="s">
        <v>12</v>
      </c>
      <c r="F114" s="28" t="s">
        <v>13</v>
      </c>
      <c r="G114" s="48" t="s">
        <v>145</v>
      </c>
      <c r="H114" s="25" t="s">
        <v>108</v>
      </c>
      <c r="I114" s="24" t="str">
        <f t="shared" si="8"/>
        <v>Main safety and security concerns for girls : Wildlife (e.g. dogs, scorpions or snakes)</v>
      </c>
      <c r="J114" s="24" t="str">
        <f t="shared" si="9"/>
        <v>Main safety and security concerns for girls : Wildlife (e.g. dogs, scorpions or snakes)Lebanese</v>
      </c>
      <c r="K114" s="26">
        <f t="shared" si="10"/>
        <v>0.83983734521534192</v>
      </c>
      <c r="L114" s="61">
        <v>8.3983734521534195E-3</v>
      </c>
    </row>
    <row r="115" spans="1:12" x14ac:dyDescent="0.35">
      <c r="A115" s="24" t="s">
        <v>3</v>
      </c>
      <c r="B115" s="24" t="s">
        <v>85</v>
      </c>
      <c r="C115" s="24" t="s">
        <v>144</v>
      </c>
      <c r="D115" s="41" t="s">
        <v>774</v>
      </c>
      <c r="E115" s="24" t="s">
        <v>12</v>
      </c>
      <c r="F115" s="28" t="s">
        <v>13</v>
      </c>
      <c r="G115" s="48" t="s">
        <v>145</v>
      </c>
      <c r="H115" s="25" t="s">
        <v>109</v>
      </c>
      <c r="I115" s="24" t="str">
        <f t="shared" si="8"/>
        <v>Main safety and security concerns for girls : Unsafe transportation infrastructure or arrangements</v>
      </c>
      <c r="J115" s="24" t="str">
        <f t="shared" si="9"/>
        <v>Main safety and security concerns for girls : Unsafe transportation infrastructure or arrangementsLebanese</v>
      </c>
      <c r="K115" s="26">
        <f t="shared" si="10"/>
        <v>0.35979888111921604</v>
      </c>
      <c r="L115" s="61">
        <v>3.5979888111921602E-3</v>
      </c>
    </row>
    <row r="116" spans="1:12" x14ac:dyDescent="0.35">
      <c r="A116" s="24" t="s">
        <v>3</v>
      </c>
      <c r="B116" s="24" t="s">
        <v>85</v>
      </c>
      <c r="C116" s="24" t="s">
        <v>144</v>
      </c>
      <c r="D116" s="41" t="s">
        <v>774</v>
      </c>
      <c r="E116" s="24" t="s">
        <v>12</v>
      </c>
      <c r="F116" s="28" t="s">
        <v>13</v>
      </c>
      <c r="G116" s="48" t="s">
        <v>145</v>
      </c>
      <c r="H116" s="25" t="s">
        <v>110</v>
      </c>
      <c r="I116" s="24" t="str">
        <f t="shared" si="8"/>
        <v>Main safety and security concerns for girls : Electrical wiring or arrangements from lack of electricity (e.g. candle fires)</v>
      </c>
      <c r="J116" s="24" t="str">
        <f t="shared" si="9"/>
        <v>Main safety and security concerns for girls : Electrical wiring or arrangements from lack of electricity (e.g. candle fires)Lebanese</v>
      </c>
      <c r="K116" s="26">
        <f t="shared" si="10"/>
        <v>0.27950585354093899</v>
      </c>
      <c r="L116" s="61">
        <v>2.79505853540939E-3</v>
      </c>
    </row>
    <row r="117" spans="1:12" x14ac:dyDescent="0.35">
      <c r="A117" s="24" t="s">
        <v>3</v>
      </c>
      <c r="B117" s="24" t="s">
        <v>85</v>
      </c>
      <c r="C117" s="24" t="s">
        <v>144</v>
      </c>
      <c r="D117" s="41" t="s">
        <v>774</v>
      </c>
      <c r="E117" s="24" t="s">
        <v>12</v>
      </c>
      <c r="F117" s="28" t="s">
        <v>13</v>
      </c>
      <c r="G117" s="48" t="s">
        <v>145</v>
      </c>
      <c r="H117" s="25" t="s">
        <v>111</v>
      </c>
      <c r="I117" s="24" t="str">
        <f t="shared" si="8"/>
        <v>Main safety and security concerns for girls : Weather or climactic conditions</v>
      </c>
      <c r="J117" s="24" t="str">
        <f t="shared" si="9"/>
        <v>Main safety and security concerns for girls : Weather or climactic conditionsLebanese</v>
      </c>
      <c r="K117" s="26">
        <f t="shared" si="10"/>
        <v>0.172560888167934</v>
      </c>
      <c r="L117" s="61">
        <v>1.72560888167934E-3</v>
      </c>
    </row>
    <row r="118" spans="1:12" x14ac:dyDescent="0.35">
      <c r="A118" s="24" t="s">
        <v>3</v>
      </c>
      <c r="B118" s="24" t="s">
        <v>85</v>
      </c>
      <c r="C118" s="24" t="s">
        <v>144</v>
      </c>
      <c r="D118" s="41" t="s">
        <v>774</v>
      </c>
      <c r="E118" s="24" t="s">
        <v>12</v>
      </c>
      <c r="F118" s="28" t="s">
        <v>13</v>
      </c>
      <c r="G118" s="48" t="s">
        <v>145</v>
      </c>
      <c r="H118" s="25" t="s">
        <v>147</v>
      </c>
      <c r="I118" s="24" t="str">
        <f t="shared" si="8"/>
        <v>Main safety and security concerns for girls : Other (please specify)</v>
      </c>
      <c r="J118" s="24" t="str">
        <f t="shared" si="9"/>
        <v>Main safety and security concerns for girls : Other (please specify)Lebanese</v>
      </c>
      <c r="K118" s="26">
        <f t="shared" si="10"/>
        <v>0.169830423280659</v>
      </c>
      <c r="L118" s="61">
        <v>1.6983042328065901E-3</v>
      </c>
    </row>
    <row r="119" spans="1:12" x14ac:dyDescent="0.35">
      <c r="A119" s="24" t="s">
        <v>3</v>
      </c>
      <c r="B119" s="24" t="s">
        <v>85</v>
      </c>
      <c r="C119" s="24" t="s">
        <v>144</v>
      </c>
      <c r="D119" s="41" t="s">
        <v>774</v>
      </c>
      <c r="E119" s="24" t="s">
        <v>12</v>
      </c>
      <c r="F119" s="28" t="s">
        <v>13</v>
      </c>
      <c r="G119" s="48" t="s">
        <v>145</v>
      </c>
      <c r="H119" s="25" t="s">
        <v>9</v>
      </c>
      <c r="I119" s="24" t="str">
        <f t="shared" si="8"/>
        <v>Main safety and security concerns for girls : Don't know</v>
      </c>
      <c r="J119" s="24" t="str">
        <f t="shared" si="9"/>
        <v>Main safety and security concerns for girls : Don't knowLebanese</v>
      </c>
      <c r="K119" s="26">
        <f t="shared" si="10"/>
        <v>1.0949564674432499</v>
      </c>
      <c r="L119" s="61">
        <v>1.09495646744325E-2</v>
      </c>
    </row>
    <row r="120" spans="1:12" x14ac:dyDescent="0.35">
      <c r="A120" s="24" t="s">
        <v>3</v>
      </c>
      <c r="B120" s="24" t="s">
        <v>85</v>
      </c>
      <c r="C120" s="24" t="s">
        <v>144</v>
      </c>
      <c r="D120" s="41" t="s">
        <v>774</v>
      </c>
      <c r="E120" s="24" t="s">
        <v>12</v>
      </c>
      <c r="F120" s="28" t="s">
        <v>13</v>
      </c>
      <c r="G120" s="48" t="s">
        <v>145</v>
      </c>
      <c r="H120" s="25" t="s">
        <v>148</v>
      </c>
      <c r="I120" s="24" t="str">
        <f t="shared" si="8"/>
        <v>Main safety and security concerns for girls : Prefer not to answer</v>
      </c>
      <c r="J120" s="24" t="str">
        <f t="shared" si="9"/>
        <v>Main safety and security concerns for girls : Prefer not to answerLebanese</v>
      </c>
      <c r="K120" s="26">
        <f t="shared" si="10"/>
        <v>0.47682696032882399</v>
      </c>
      <c r="L120" s="61">
        <v>4.76826960328824E-3</v>
      </c>
    </row>
    <row r="121" spans="1:12" x14ac:dyDescent="0.35">
      <c r="A121" s="24" t="s">
        <v>3</v>
      </c>
      <c r="B121" s="24" t="s">
        <v>85</v>
      </c>
      <c r="C121" s="24" t="s">
        <v>144</v>
      </c>
      <c r="D121" s="41" t="s">
        <v>774</v>
      </c>
      <c r="E121" s="24" t="s">
        <v>12</v>
      </c>
      <c r="F121" s="28" t="s">
        <v>14</v>
      </c>
      <c r="G121" s="48" t="s">
        <v>145</v>
      </c>
      <c r="H121" s="25" t="s">
        <v>146</v>
      </c>
      <c r="I121" s="27" t="str">
        <f t="shared" si="8"/>
        <v>Main safety and security concerns for girls : None</v>
      </c>
      <c r="J121" s="27" t="str">
        <f t="shared" si="9"/>
        <v>Main safety and security concerns for girls : NonePRL</v>
      </c>
      <c r="K121" s="26">
        <f t="shared" si="10"/>
        <v>64.720692851724209</v>
      </c>
      <c r="L121" s="61">
        <v>0.64720692851724204</v>
      </c>
    </row>
    <row r="122" spans="1:12" x14ac:dyDescent="0.35">
      <c r="A122" s="24" t="s">
        <v>3</v>
      </c>
      <c r="B122" s="24" t="s">
        <v>85</v>
      </c>
      <c r="C122" s="24" t="s">
        <v>144</v>
      </c>
      <c r="D122" s="41" t="s">
        <v>774</v>
      </c>
      <c r="E122" s="24" t="s">
        <v>12</v>
      </c>
      <c r="F122" s="28" t="s">
        <v>14</v>
      </c>
      <c r="G122" s="48" t="s">
        <v>145</v>
      </c>
      <c r="H122" s="25" t="s">
        <v>87</v>
      </c>
      <c r="I122" s="27" t="str">
        <f t="shared" ref="I122:I149" si="11">CONCATENATE(G122,H122)</f>
        <v>Main safety and security concerns for girls : Bullying</v>
      </c>
      <c r="J122" s="27" t="str">
        <f t="shared" ref="J122:J149" si="12">CONCATENATE(G122,H122,F122)</f>
        <v>Main safety and security concerns for girls : BullyingPRL</v>
      </c>
      <c r="K122" s="26">
        <f t="shared" si="10"/>
        <v>13</v>
      </c>
      <c r="L122" s="61">
        <v>0.13</v>
      </c>
    </row>
    <row r="123" spans="1:12" x14ac:dyDescent="0.35">
      <c r="A123" s="24" t="s">
        <v>3</v>
      </c>
      <c r="B123" s="24" t="s">
        <v>85</v>
      </c>
      <c r="C123" s="24" t="s">
        <v>144</v>
      </c>
      <c r="D123" s="41" t="s">
        <v>774</v>
      </c>
      <c r="E123" s="24" t="s">
        <v>12</v>
      </c>
      <c r="F123" s="28" t="s">
        <v>14</v>
      </c>
      <c r="G123" s="48" t="s">
        <v>145</v>
      </c>
      <c r="H123" s="25" t="s">
        <v>88</v>
      </c>
      <c r="I123" s="27" t="str">
        <f t="shared" si="11"/>
        <v>Main safety and security concerns for girls : Corporal punishment</v>
      </c>
      <c r="J123" s="27" t="str">
        <f t="shared" si="12"/>
        <v>Main safety and security concerns for girls : Corporal punishmentPRL</v>
      </c>
      <c r="K123" s="26">
        <f t="shared" si="10"/>
        <v>1.5260139525112499</v>
      </c>
      <c r="L123" s="61">
        <v>1.5260139525112499E-2</v>
      </c>
    </row>
    <row r="124" spans="1:12" x14ac:dyDescent="0.35">
      <c r="A124" s="24" t="s">
        <v>3</v>
      </c>
      <c r="B124" s="24" t="s">
        <v>85</v>
      </c>
      <c r="C124" s="24" t="s">
        <v>144</v>
      </c>
      <c r="D124" s="41" t="s">
        <v>774</v>
      </c>
      <c r="E124" s="24" t="s">
        <v>12</v>
      </c>
      <c r="F124" s="28" t="s">
        <v>14</v>
      </c>
      <c r="G124" s="48" t="s">
        <v>145</v>
      </c>
      <c r="H124" s="25" t="s">
        <v>89</v>
      </c>
      <c r="I124" s="27" t="str">
        <f t="shared" si="11"/>
        <v>Main safety and security concerns for girls : Begging</v>
      </c>
      <c r="J124" s="27" t="str">
        <f t="shared" si="12"/>
        <v>Main safety and security concerns for girls : BeggingPRL</v>
      </c>
      <c r="K124" s="26">
        <f t="shared" si="10"/>
        <v>1.78861999451039</v>
      </c>
      <c r="L124" s="61">
        <v>1.78861999451039E-2</v>
      </c>
    </row>
    <row r="125" spans="1:12" x14ac:dyDescent="0.35">
      <c r="A125" s="24" t="s">
        <v>3</v>
      </c>
      <c r="B125" s="24" t="s">
        <v>85</v>
      </c>
      <c r="C125" s="24" t="s">
        <v>144</v>
      </c>
      <c r="D125" s="41" t="s">
        <v>774</v>
      </c>
      <c r="E125" s="24" t="s">
        <v>12</v>
      </c>
      <c r="F125" s="28" t="s">
        <v>14</v>
      </c>
      <c r="G125" s="48" t="s">
        <v>145</v>
      </c>
      <c r="H125" s="25" t="s">
        <v>90</v>
      </c>
      <c r="I125" s="27" t="str">
        <f t="shared" si="11"/>
        <v>Main safety and security concerns for girls : Being robbed</v>
      </c>
      <c r="J125" s="27" t="str">
        <f t="shared" si="12"/>
        <v>Main safety and security concerns for girls : Being robbedPRL</v>
      </c>
      <c r="K125" s="26">
        <f t="shared" si="10"/>
        <v>11.6958538009235</v>
      </c>
      <c r="L125" s="61">
        <v>0.116958538009235</v>
      </c>
    </row>
    <row r="126" spans="1:12" x14ac:dyDescent="0.35">
      <c r="A126" s="24" t="s">
        <v>3</v>
      </c>
      <c r="B126" s="24" t="s">
        <v>85</v>
      </c>
      <c r="C126" s="24" t="s">
        <v>144</v>
      </c>
      <c r="D126" s="41" t="s">
        <v>774</v>
      </c>
      <c r="E126" s="24" t="s">
        <v>12</v>
      </c>
      <c r="F126" s="28" t="s">
        <v>14</v>
      </c>
      <c r="G126" s="48" t="s">
        <v>145</v>
      </c>
      <c r="H126" s="25" t="s">
        <v>91</v>
      </c>
      <c r="I126" s="27" t="str">
        <f t="shared" si="11"/>
        <v>Main safety and security concerns for girls : Being threatened with violence</v>
      </c>
      <c r="J126" s="27" t="str">
        <f t="shared" si="12"/>
        <v>Main safety and security concerns for girls : Being threatened with violencePRL</v>
      </c>
      <c r="K126" s="26">
        <f t="shared" si="10"/>
        <v>6.2720673242306306</v>
      </c>
      <c r="L126" s="61">
        <v>6.2720673242306305E-2</v>
      </c>
    </row>
    <row r="127" spans="1:12" x14ac:dyDescent="0.35">
      <c r="A127" s="24" t="s">
        <v>3</v>
      </c>
      <c r="B127" s="24" t="s">
        <v>85</v>
      </c>
      <c r="C127" s="24" t="s">
        <v>144</v>
      </c>
      <c r="D127" s="41" t="s">
        <v>774</v>
      </c>
      <c r="E127" s="24" t="s">
        <v>12</v>
      </c>
      <c r="F127" s="28" t="s">
        <v>14</v>
      </c>
      <c r="G127" s="48" t="s">
        <v>145</v>
      </c>
      <c r="H127" s="25" t="s">
        <v>92</v>
      </c>
      <c r="I127" s="27" t="str">
        <f t="shared" si="11"/>
        <v>Main safety and security concerns for girls : Being kidnapped</v>
      </c>
      <c r="J127" s="27" t="str">
        <f t="shared" si="12"/>
        <v>Main safety and security concerns for girls : Being kidnappedPRL</v>
      </c>
      <c r="K127" s="26">
        <f t="shared" si="10"/>
        <v>16.349093866475702</v>
      </c>
      <c r="L127" s="61">
        <v>0.163490938664757</v>
      </c>
    </row>
    <row r="128" spans="1:12" x14ac:dyDescent="0.35">
      <c r="A128" s="24" t="s">
        <v>3</v>
      </c>
      <c r="B128" s="24" t="s">
        <v>85</v>
      </c>
      <c r="C128" s="24" t="s">
        <v>144</v>
      </c>
      <c r="D128" s="41" t="s">
        <v>774</v>
      </c>
      <c r="E128" s="24" t="s">
        <v>12</v>
      </c>
      <c r="F128" s="28" t="s">
        <v>14</v>
      </c>
      <c r="G128" s="48" t="s">
        <v>145</v>
      </c>
      <c r="H128" s="25" t="s">
        <v>93</v>
      </c>
      <c r="I128" s="27" t="str">
        <f t="shared" si="11"/>
        <v>Main safety and security concerns for girls : Suffering from physical harassment or violence (not sexual)</v>
      </c>
      <c r="J128" s="27" t="str">
        <f t="shared" si="12"/>
        <v>Main safety and security concerns for girls : Suffering from physical harassment or violence (not sexual)PRL</v>
      </c>
      <c r="K128" s="26">
        <f t="shared" si="10"/>
        <v>8.3912916106516793</v>
      </c>
      <c r="L128" s="61">
        <v>8.3912916106516799E-2</v>
      </c>
    </row>
    <row r="129" spans="1:12" x14ac:dyDescent="0.35">
      <c r="A129" s="24" t="s">
        <v>3</v>
      </c>
      <c r="B129" s="24" t="s">
        <v>85</v>
      </c>
      <c r="C129" s="24" t="s">
        <v>144</v>
      </c>
      <c r="D129" s="41" t="s">
        <v>774</v>
      </c>
      <c r="E129" s="24" t="s">
        <v>12</v>
      </c>
      <c r="F129" s="28" t="s">
        <v>14</v>
      </c>
      <c r="G129" s="48" t="s">
        <v>145</v>
      </c>
      <c r="H129" s="25" t="s">
        <v>94</v>
      </c>
      <c r="I129" s="27" t="str">
        <f t="shared" si="11"/>
        <v>Main safety and security concerns for girls : Suffering from verbal harassment</v>
      </c>
      <c r="J129" s="27" t="str">
        <f t="shared" si="12"/>
        <v>Main safety and security concerns for girls : Suffering from verbal harassmentPRL</v>
      </c>
      <c r="K129" s="26">
        <f t="shared" si="10"/>
        <v>17.025764668979999</v>
      </c>
      <c r="L129" s="61">
        <v>0.17025764668980001</v>
      </c>
    </row>
    <row r="130" spans="1:12" x14ac:dyDescent="0.35">
      <c r="A130" s="24" t="s">
        <v>3</v>
      </c>
      <c r="B130" s="24" t="s">
        <v>85</v>
      </c>
      <c r="C130" s="24" t="s">
        <v>144</v>
      </c>
      <c r="D130" s="41" t="s">
        <v>774</v>
      </c>
      <c r="E130" s="24" t="s">
        <v>12</v>
      </c>
      <c r="F130" s="28" t="s">
        <v>14</v>
      </c>
      <c r="G130" s="48" t="s">
        <v>145</v>
      </c>
      <c r="H130" s="25" t="s">
        <v>95</v>
      </c>
      <c r="I130" s="27" t="str">
        <f t="shared" si="11"/>
        <v>Main safety and security concerns for girls : Suffering from sexual harassment or violence</v>
      </c>
      <c r="J130" s="27" t="str">
        <f t="shared" si="12"/>
        <v>Main safety and security concerns for girls : Suffering from sexual harassment or violencePRL</v>
      </c>
      <c r="K130" s="26">
        <f t="shared" si="10"/>
        <v>12.823638808464899</v>
      </c>
      <c r="L130" s="61">
        <v>0.12823638808464899</v>
      </c>
    </row>
    <row r="131" spans="1:12" x14ac:dyDescent="0.35">
      <c r="A131" s="24" t="s">
        <v>3</v>
      </c>
      <c r="B131" s="24" t="s">
        <v>85</v>
      </c>
      <c r="C131" s="24" t="s">
        <v>144</v>
      </c>
      <c r="D131" s="41" t="s">
        <v>774</v>
      </c>
      <c r="E131" s="24" t="s">
        <v>12</v>
      </c>
      <c r="F131" s="28" t="s">
        <v>14</v>
      </c>
      <c r="G131" s="48" t="s">
        <v>145</v>
      </c>
      <c r="H131" s="25" t="s">
        <v>96</v>
      </c>
      <c r="I131" s="27" t="str">
        <f t="shared" si="11"/>
        <v>Main safety and security concerns for girls : Discrimination or persecution (because of ethnicity, status, etc.)</v>
      </c>
      <c r="J131" s="27" t="str">
        <f t="shared" si="12"/>
        <v>Main safety and security concerns for girls : Discrimination or persecution (because of ethnicity, status, etc.)PRL</v>
      </c>
      <c r="K131" s="26">
        <f t="shared" ref="K131:K194" si="13">L131*100</f>
        <v>0.33204019123210099</v>
      </c>
      <c r="L131" s="61">
        <v>3.3204019123210101E-3</v>
      </c>
    </row>
    <row r="132" spans="1:12" x14ac:dyDescent="0.35">
      <c r="A132" s="24" t="s">
        <v>3</v>
      </c>
      <c r="B132" s="24" t="s">
        <v>85</v>
      </c>
      <c r="C132" s="24" t="s">
        <v>144</v>
      </c>
      <c r="D132" s="41" t="s">
        <v>774</v>
      </c>
      <c r="E132" s="24" t="s">
        <v>12</v>
      </c>
      <c r="F132" s="28" t="s">
        <v>14</v>
      </c>
      <c r="G132" s="48" t="s">
        <v>145</v>
      </c>
      <c r="H132" s="25" t="s">
        <v>97</v>
      </c>
      <c r="I132" s="27" t="str">
        <f t="shared" si="11"/>
        <v>Main safety and security concerns for girls : Discrimination or persecution (because of gender identity or sexual orientation)</v>
      </c>
      <c r="J132" s="27" t="str">
        <f t="shared" si="12"/>
        <v>Main safety and security concerns for girls : Discrimination or persecution (because of gender identity or sexual orientation)PRL</v>
      </c>
      <c r="K132" s="26">
        <f t="shared" si="13"/>
        <v>1.09504716748772</v>
      </c>
      <c r="L132" s="61">
        <v>1.0950471674877201E-2</v>
      </c>
    </row>
    <row r="133" spans="1:12" x14ac:dyDescent="0.35">
      <c r="A133" s="24" t="s">
        <v>3</v>
      </c>
      <c r="B133" s="24" t="s">
        <v>85</v>
      </c>
      <c r="C133" s="24" t="s">
        <v>144</v>
      </c>
      <c r="D133" s="41" t="s">
        <v>774</v>
      </c>
      <c r="E133" s="24" t="s">
        <v>12</v>
      </c>
      <c r="F133" s="28" t="s">
        <v>14</v>
      </c>
      <c r="G133" s="48" t="s">
        <v>145</v>
      </c>
      <c r="H133" s="25" t="s">
        <v>98</v>
      </c>
      <c r="I133" s="27" t="str">
        <f t="shared" si="11"/>
        <v>Main safety and security concerns for girls : Being killed</v>
      </c>
      <c r="J133" s="27" t="str">
        <f t="shared" si="12"/>
        <v>Main safety and security concerns for girls : Being killedPRL</v>
      </c>
      <c r="K133" s="26">
        <f t="shared" si="13"/>
        <v>3.8276292078321199</v>
      </c>
      <c r="L133" s="61">
        <v>3.82762920783212E-2</v>
      </c>
    </row>
    <row r="134" spans="1:12" x14ac:dyDescent="0.35">
      <c r="A134" s="24" t="s">
        <v>3</v>
      </c>
      <c r="B134" s="24" t="s">
        <v>85</v>
      </c>
      <c r="C134" s="24" t="s">
        <v>144</v>
      </c>
      <c r="D134" s="41" t="s">
        <v>774</v>
      </c>
      <c r="E134" s="24" t="s">
        <v>12</v>
      </c>
      <c r="F134" s="28" t="s">
        <v>14</v>
      </c>
      <c r="G134" s="48" t="s">
        <v>145</v>
      </c>
      <c r="H134" s="25" t="s">
        <v>99</v>
      </c>
      <c r="I134" s="27" t="str">
        <f t="shared" si="11"/>
        <v>Main safety and security concerns for girls : Mine/UXOs</v>
      </c>
      <c r="J134" s="27" t="str">
        <f t="shared" si="12"/>
        <v>Main safety and security concerns for girls : Mine/UXOsPRL</v>
      </c>
      <c r="K134" s="26">
        <f t="shared" si="13"/>
        <v>1.11022302462516E-14</v>
      </c>
      <c r="L134" s="61">
        <v>1.11022302462516E-16</v>
      </c>
    </row>
    <row r="135" spans="1:12" x14ac:dyDescent="0.35">
      <c r="A135" s="24" t="s">
        <v>3</v>
      </c>
      <c r="B135" s="24" t="s">
        <v>85</v>
      </c>
      <c r="C135" s="24" t="s">
        <v>144</v>
      </c>
      <c r="D135" s="41" t="s">
        <v>774</v>
      </c>
      <c r="E135" s="24" t="s">
        <v>12</v>
      </c>
      <c r="F135" s="28" t="s">
        <v>14</v>
      </c>
      <c r="G135" s="48" t="s">
        <v>145</v>
      </c>
      <c r="H135" s="25" t="s">
        <v>100</v>
      </c>
      <c r="I135" s="27" t="str">
        <f t="shared" si="11"/>
        <v>Main safety and security concerns for girls : Being detained</v>
      </c>
      <c r="J135" s="27" t="str">
        <f t="shared" si="12"/>
        <v>Main safety and security concerns for girls : Being detainedPRL</v>
      </c>
      <c r="K135" s="26">
        <f t="shared" si="13"/>
        <v>0.30937410792826497</v>
      </c>
      <c r="L135" s="61">
        <v>3.09374107928265E-3</v>
      </c>
    </row>
    <row r="136" spans="1:12" x14ac:dyDescent="0.35">
      <c r="A136" s="24" t="s">
        <v>3</v>
      </c>
      <c r="B136" s="24" t="s">
        <v>85</v>
      </c>
      <c r="C136" s="24" t="s">
        <v>144</v>
      </c>
      <c r="D136" s="41" t="s">
        <v>774</v>
      </c>
      <c r="E136" s="24" t="s">
        <v>12</v>
      </c>
      <c r="F136" s="28" t="s">
        <v>14</v>
      </c>
      <c r="G136" s="48" t="s">
        <v>145</v>
      </c>
      <c r="H136" s="25" t="s">
        <v>101</v>
      </c>
      <c r="I136" s="27" t="str">
        <f t="shared" si="11"/>
        <v>Main safety and security concerns for girls : Being exploited (i.e. being engaged in harmful forms of labor for economic gain of the exploiter)</v>
      </c>
      <c r="J136" s="27" t="str">
        <f t="shared" si="12"/>
        <v>Main safety and security concerns for girls : Being exploited (i.e. being engaged in harmful forms of labor for economic gain of the exploiter)PRL</v>
      </c>
      <c r="K136" s="26">
        <f t="shared" si="13"/>
        <v>1.19110196263625</v>
      </c>
      <c r="L136" s="61">
        <v>1.19110196263625E-2</v>
      </c>
    </row>
    <row r="137" spans="1:12" x14ac:dyDescent="0.35">
      <c r="A137" s="24" t="s">
        <v>3</v>
      </c>
      <c r="B137" s="24" t="s">
        <v>85</v>
      </c>
      <c r="C137" s="24" t="s">
        <v>144</v>
      </c>
      <c r="D137" s="41" t="s">
        <v>774</v>
      </c>
      <c r="E137" s="24" t="s">
        <v>12</v>
      </c>
      <c r="F137" s="28" t="s">
        <v>14</v>
      </c>
      <c r="G137" s="48" t="s">
        <v>145</v>
      </c>
      <c r="H137" s="25" t="s">
        <v>102</v>
      </c>
      <c r="I137" s="27" t="str">
        <f t="shared" si="11"/>
        <v>Main safety and security concerns for girls : Being sexually exploited in exchange of humanitarian aid, goods, services, money or preference treatment</v>
      </c>
      <c r="J137" s="27" t="str">
        <f t="shared" si="12"/>
        <v>Main safety and security concerns for girls : Being sexually exploited in exchange of humanitarian aid, goods, services, money or preference treatmentPRL</v>
      </c>
      <c r="K137" s="26">
        <f t="shared" si="13"/>
        <v>0.33204019123210099</v>
      </c>
      <c r="L137" s="61">
        <v>3.3204019123210101E-3</v>
      </c>
    </row>
    <row r="138" spans="1:12" x14ac:dyDescent="0.35">
      <c r="A138" s="24" t="s">
        <v>3</v>
      </c>
      <c r="B138" s="24" t="s">
        <v>85</v>
      </c>
      <c r="C138" s="24" t="s">
        <v>144</v>
      </c>
      <c r="D138" s="41" t="s">
        <v>774</v>
      </c>
      <c r="E138" s="24" t="s">
        <v>12</v>
      </c>
      <c r="F138" s="28" t="s">
        <v>14</v>
      </c>
      <c r="G138" s="48" t="s">
        <v>145</v>
      </c>
      <c r="H138" s="25" t="s">
        <v>103</v>
      </c>
      <c r="I138" s="27" t="str">
        <f t="shared" si="11"/>
        <v>Main safety and security concerns for girls : Being recruited by armed groups</v>
      </c>
      <c r="J138" s="27" t="str">
        <f t="shared" si="12"/>
        <v>Main safety and security concerns for girls : Being recruited by armed groupsPRL</v>
      </c>
      <c r="K138" s="26">
        <f t="shared" si="13"/>
        <v>1.11022302462516E-14</v>
      </c>
      <c r="L138" s="61">
        <v>1.11022302462516E-16</v>
      </c>
    </row>
    <row r="139" spans="1:12" x14ac:dyDescent="0.35">
      <c r="A139" s="24" t="s">
        <v>3</v>
      </c>
      <c r="B139" s="24" t="s">
        <v>85</v>
      </c>
      <c r="C139" s="24" t="s">
        <v>144</v>
      </c>
      <c r="D139" s="41" t="s">
        <v>774</v>
      </c>
      <c r="E139" s="24" t="s">
        <v>12</v>
      </c>
      <c r="F139" s="28" t="s">
        <v>14</v>
      </c>
      <c r="G139" s="48" t="s">
        <v>145</v>
      </c>
      <c r="H139" s="25" t="s">
        <v>104</v>
      </c>
      <c r="I139" s="27" t="str">
        <f t="shared" si="11"/>
        <v>Main safety and security concerns for girls : Being forcibly married</v>
      </c>
      <c r="J139" s="27" t="str">
        <f t="shared" si="12"/>
        <v>Main safety and security concerns for girls : Being forcibly marriedPRL</v>
      </c>
      <c r="K139" s="26">
        <f t="shared" si="13"/>
        <v>1.11022302462516E-14</v>
      </c>
      <c r="L139" s="61">
        <v>1.11022302462516E-16</v>
      </c>
    </row>
    <row r="140" spans="1:12" x14ac:dyDescent="0.35">
      <c r="A140" s="24" t="s">
        <v>3</v>
      </c>
      <c r="B140" s="24" t="s">
        <v>85</v>
      </c>
      <c r="C140" s="24" t="s">
        <v>144</v>
      </c>
      <c r="D140" s="41" t="s">
        <v>774</v>
      </c>
      <c r="E140" s="24" t="s">
        <v>12</v>
      </c>
      <c r="F140" s="28" t="s">
        <v>14</v>
      </c>
      <c r="G140" s="48" t="s">
        <v>145</v>
      </c>
      <c r="H140" s="25" t="s">
        <v>105</v>
      </c>
      <c r="I140" s="27" t="str">
        <f t="shared" si="11"/>
        <v>Main safety and security concerns for girls : Being injured/killed by an explosive hazard</v>
      </c>
      <c r="J140" s="27" t="str">
        <f t="shared" si="12"/>
        <v>Main safety and security concerns for girls : Being injured/killed by an explosive hazardPRL</v>
      </c>
      <c r="K140" s="26">
        <f t="shared" si="13"/>
        <v>1.11022302462516E-14</v>
      </c>
      <c r="L140" s="61">
        <v>1.11022302462516E-16</v>
      </c>
    </row>
    <row r="141" spans="1:12" x14ac:dyDescent="0.35">
      <c r="A141" s="24" t="s">
        <v>3</v>
      </c>
      <c r="B141" s="24" t="s">
        <v>85</v>
      </c>
      <c r="C141" s="24" t="s">
        <v>144</v>
      </c>
      <c r="D141" s="41" t="s">
        <v>774</v>
      </c>
      <c r="E141" s="24" t="s">
        <v>12</v>
      </c>
      <c r="F141" s="28" t="s">
        <v>14</v>
      </c>
      <c r="G141" s="48" t="s">
        <v>145</v>
      </c>
      <c r="H141" s="25" t="s">
        <v>106</v>
      </c>
      <c r="I141" s="27" t="str">
        <f t="shared" si="11"/>
        <v>Main safety and security concerns for girls : Being sent abroad to find work</v>
      </c>
      <c r="J141" s="27" t="str">
        <f t="shared" si="12"/>
        <v>Main safety and security concerns for girls : Being sent abroad to find workPRL</v>
      </c>
      <c r="K141" s="26">
        <f t="shared" si="13"/>
        <v>1.11022302462516E-14</v>
      </c>
      <c r="L141" s="61">
        <v>1.11022302462516E-16</v>
      </c>
    </row>
    <row r="142" spans="1:12" x14ac:dyDescent="0.35">
      <c r="A142" s="24" t="s">
        <v>3</v>
      </c>
      <c r="B142" s="24" t="s">
        <v>85</v>
      </c>
      <c r="C142" s="24" t="s">
        <v>144</v>
      </c>
      <c r="D142" s="41" t="s">
        <v>774</v>
      </c>
      <c r="E142" s="24" t="s">
        <v>12</v>
      </c>
      <c r="F142" s="28" t="s">
        <v>14</v>
      </c>
      <c r="G142" s="48" t="s">
        <v>145</v>
      </c>
      <c r="H142" s="25" t="s">
        <v>107</v>
      </c>
      <c r="I142" s="27" t="str">
        <f t="shared" si="11"/>
        <v>Main safety and security concerns for girls : Cyber bullying/exploitation/violence</v>
      </c>
      <c r="J142" s="27" t="str">
        <f t="shared" si="12"/>
        <v>Main safety and security concerns for girls : Cyber bullying/exploitation/violencePRL</v>
      </c>
      <c r="K142" s="26">
        <f t="shared" si="13"/>
        <v>0.33204019123210099</v>
      </c>
      <c r="L142" s="61">
        <v>3.3204019123210101E-3</v>
      </c>
    </row>
    <row r="143" spans="1:12" x14ac:dyDescent="0.35">
      <c r="A143" s="24" t="s">
        <v>3</v>
      </c>
      <c r="B143" s="24" t="s">
        <v>85</v>
      </c>
      <c r="C143" s="24" t="s">
        <v>144</v>
      </c>
      <c r="D143" s="41" t="s">
        <v>774</v>
      </c>
      <c r="E143" s="24" t="s">
        <v>12</v>
      </c>
      <c r="F143" s="28" t="s">
        <v>14</v>
      </c>
      <c r="G143" s="48" t="s">
        <v>145</v>
      </c>
      <c r="H143" s="25" t="s">
        <v>108</v>
      </c>
      <c r="I143" s="27" t="str">
        <f t="shared" si="11"/>
        <v>Main safety and security concerns for girls : Wildlife (e.g. dogs, scorpions or snakes)</v>
      </c>
      <c r="J143" s="27" t="str">
        <f t="shared" si="12"/>
        <v>Main safety and security concerns for girls : Wildlife (e.g. dogs, scorpions or snakes)PRL</v>
      </c>
      <c r="K143" s="26">
        <f t="shared" si="13"/>
        <v>1.11022302462516E-14</v>
      </c>
      <c r="L143" s="61">
        <v>1.11022302462516E-16</v>
      </c>
    </row>
    <row r="144" spans="1:12" x14ac:dyDescent="0.35">
      <c r="A144" s="24" t="s">
        <v>3</v>
      </c>
      <c r="B144" s="24" t="s">
        <v>85</v>
      </c>
      <c r="C144" s="24" t="s">
        <v>144</v>
      </c>
      <c r="D144" s="41" t="s">
        <v>774</v>
      </c>
      <c r="E144" s="24" t="s">
        <v>12</v>
      </c>
      <c r="F144" s="28" t="s">
        <v>14</v>
      </c>
      <c r="G144" s="48" t="s">
        <v>145</v>
      </c>
      <c r="H144" s="25" t="s">
        <v>109</v>
      </c>
      <c r="I144" s="27" t="str">
        <f t="shared" si="11"/>
        <v>Main safety and security concerns for girls : Unsafe transportation infrastructure or arrangements</v>
      </c>
      <c r="J144" s="27" t="str">
        <f t="shared" si="12"/>
        <v>Main safety and security concerns for girls : Unsafe transportation infrastructure or arrangementsPRL</v>
      </c>
      <c r="K144" s="26">
        <f t="shared" si="13"/>
        <v>0.30937410792826497</v>
      </c>
      <c r="L144" s="61">
        <v>3.09374107928265E-3</v>
      </c>
    </row>
    <row r="145" spans="1:12" x14ac:dyDescent="0.35">
      <c r="A145" s="24" t="s">
        <v>3</v>
      </c>
      <c r="B145" s="24" t="s">
        <v>85</v>
      </c>
      <c r="C145" s="24" t="s">
        <v>144</v>
      </c>
      <c r="D145" s="41" t="s">
        <v>774</v>
      </c>
      <c r="E145" s="24" t="s">
        <v>12</v>
      </c>
      <c r="F145" s="28" t="s">
        <v>14</v>
      </c>
      <c r="G145" s="48" t="s">
        <v>145</v>
      </c>
      <c r="H145" s="25" t="s">
        <v>110</v>
      </c>
      <c r="I145" s="27" t="str">
        <f t="shared" si="11"/>
        <v>Main safety and security concerns for girls : Electrical wiring or arrangements from lack of electricity (e.g. candle fires)</v>
      </c>
      <c r="J145" s="27" t="str">
        <f t="shared" si="12"/>
        <v>Main safety and security concerns for girls : Electrical wiring or arrangements from lack of electricity (e.g. candle fires)PRL</v>
      </c>
      <c r="K145" s="26">
        <f t="shared" si="13"/>
        <v>1.11022302462516E-14</v>
      </c>
      <c r="L145" s="61">
        <v>1.11022302462516E-16</v>
      </c>
    </row>
    <row r="146" spans="1:12" x14ac:dyDescent="0.35">
      <c r="A146" s="24" t="s">
        <v>3</v>
      </c>
      <c r="B146" s="24" t="s">
        <v>85</v>
      </c>
      <c r="C146" s="24" t="s">
        <v>144</v>
      </c>
      <c r="D146" s="41" t="s">
        <v>774</v>
      </c>
      <c r="E146" s="24" t="s">
        <v>12</v>
      </c>
      <c r="F146" s="28" t="s">
        <v>14</v>
      </c>
      <c r="G146" s="48" t="s">
        <v>145</v>
      </c>
      <c r="H146" s="25" t="s">
        <v>111</v>
      </c>
      <c r="I146" s="27" t="str">
        <f t="shared" si="11"/>
        <v>Main safety and security concerns for girls : Weather or climactic conditions</v>
      </c>
      <c r="J146" s="27" t="str">
        <f t="shared" si="12"/>
        <v>Main safety and security concerns for girls : Weather or climactic conditionsPRL</v>
      </c>
      <c r="K146" s="26">
        <f t="shared" si="13"/>
        <v>1.11022302462516E-14</v>
      </c>
      <c r="L146" s="61">
        <v>1.11022302462516E-16</v>
      </c>
    </row>
    <row r="147" spans="1:12" x14ac:dyDescent="0.35">
      <c r="A147" s="24" t="s">
        <v>3</v>
      </c>
      <c r="B147" s="24" t="s">
        <v>85</v>
      </c>
      <c r="C147" s="24" t="s">
        <v>144</v>
      </c>
      <c r="D147" s="41" t="s">
        <v>774</v>
      </c>
      <c r="E147" s="24" t="s">
        <v>12</v>
      </c>
      <c r="F147" s="28" t="s">
        <v>14</v>
      </c>
      <c r="G147" s="48" t="s">
        <v>145</v>
      </c>
      <c r="H147" s="25" t="s">
        <v>147</v>
      </c>
      <c r="I147" s="27" t="str">
        <f t="shared" si="11"/>
        <v>Main safety and security concerns for girls : Other (please specify)</v>
      </c>
      <c r="J147" s="27" t="str">
        <f t="shared" si="12"/>
        <v>Main safety and security concerns for girls : Other (please specify)PRL</v>
      </c>
      <c r="K147" s="26">
        <f t="shared" si="13"/>
        <v>1.11022302462516E-14</v>
      </c>
      <c r="L147" s="61">
        <v>1.11022302462516E-16</v>
      </c>
    </row>
    <row r="148" spans="1:12" x14ac:dyDescent="0.35">
      <c r="A148" s="24" t="s">
        <v>3</v>
      </c>
      <c r="B148" s="24" t="s">
        <v>85</v>
      </c>
      <c r="C148" s="24" t="s">
        <v>144</v>
      </c>
      <c r="D148" s="41" t="s">
        <v>774</v>
      </c>
      <c r="E148" s="24" t="s">
        <v>12</v>
      </c>
      <c r="F148" s="28" t="s">
        <v>14</v>
      </c>
      <c r="G148" s="48" t="s">
        <v>145</v>
      </c>
      <c r="H148" s="25" t="s">
        <v>9</v>
      </c>
      <c r="I148" s="27" t="str">
        <f t="shared" si="11"/>
        <v>Main safety and security concerns for girls : Don't know</v>
      </c>
      <c r="J148" s="27" t="str">
        <f t="shared" si="12"/>
        <v>Main safety and security concerns for girls : Don't knowPRL</v>
      </c>
      <c r="K148" s="26">
        <f t="shared" si="13"/>
        <v>1.4044212754159899</v>
      </c>
      <c r="L148" s="61">
        <v>1.40442127541599E-2</v>
      </c>
    </row>
    <row r="149" spans="1:12" x14ac:dyDescent="0.35">
      <c r="A149" s="24" t="s">
        <v>3</v>
      </c>
      <c r="B149" s="24" t="s">
        <v>85</v>
      </c>
      <c r="C149" s="24" t="s">
        <v>144</v>
      </c>
      <c r="D149" s="41" t="s">
        <v>774</v>
      </c>
      <c r="E149" s="24" t="s">
        <v>12</v>
      </c>
      <c r="F149" s="28" t="s">
        <v>14</v>
      </c>
      <c r="G149" s="48" t="s">
        <v>145</v>
      </c>
      <c r="H149" s="25" t="s">
        <v>148</v>
      </c>
      <c r="I149" s="27" t="str">
        <f t="shared" si="11"/>
        <v>Main safety and security concerns for girls : Prefer not to answer</v>
      </c>
      <c r="J149" s="27" t="str">
        <f t="shared" si="12"/>
        <v>Main safety and security concerns for girls : Prefer not to answerPRL</v>
      </c>
      <c r="K149" s="26">
        <f t="shared" si="13"/>
        <v>1.11022302462516E-14</v>
      </c>
      <c r="L149" s="61">
        <v>1.11022302462516E-16</v>
      </c>
    </row>
    <row r="150" spans="1:12" x14ac:dyDescent="0.35">
      <c r="A150" s="24" t="s">
        <v>3</v>
      </c>
      <c r="B150" s="24" t="s">
        <v>85</v>
      </c>
      <c r="C150" s="24" t="s">
        <v>144</v>
      </c>
      <c r="D150" s="41" t="s">
        <v>774</v>
      </c>
      <c r="E150" s="24" t="s">
        <v>12</v>
      </c>
      <c r="F150" s="28" t="s">
        <v>50</v>
      </c>
      <c r="G150" s="48" t="s">
        <v>145</v>
      </c>
      <c r="H150" s="25" t="s">
        <v>146</v>
      </c>
      <c r="I150" s="27" t="str">
        <f t="shared" ref="I150:I178" si="14">CONCATENATE(G150,H150)</f>
        <v>Main safety and security concerns for girls : None</v>
      </c>
      <c r="J150" s="27" t="str">
        <f t="shared" ref="J150:J178" si="15">CONCATENATE(G150,H150,F150)</f>
        <v>Main safety and security concerns for girls : NoneMigrants</v>
      </c>
      <c r="K150" s="26">
        <f t="shared" si="13"/>
        <v>60.625163979081698</v>
      </c>
      <c r="L150" s="61">
        <v>0.60625163979081698</v>
      </c>
    </row>
    <row r="151" spans="1:12" x14ac:dyDescent="0.35">
      <c r="A151" s="24" t="s">
        <v>3</v>
      </c>
      <c r="B151" s="24" t="s">
        <v>85</v>
      </c>
      <c r="C151" s="24" t="s">
        <v>144</v>
      </c>
      <c r="D151" s="41" t="s">
        <v>774</v>
      </c>
      <c r="E151" s="24" t="s">
        <v>12</v>
      </c>
      <c r="F151" s="28" t="s">
        <v>50</v>
      </c>
      <c r="G151" s="48" t="s">
        <v>145</v>
      </c>
      <c r="H151" s="25" t="s">
        <v>87</v>
      </c>
      <c r="I151" s="27" t="str">
        <f t="shared" si="14"/>
        <v>Main safety and security concerns for girls : Bullying</v>
      </c>
      <c r="J151" s="27" t="str">
        <f t="shared" si="15"/>
        <v>Main safety and security concerns for girls : BullyingMigrants</v>
      </c>
      <c r="K151" s="26">
        <f t="shared" si="13"/>
        <v>9.6096405390449107</v>
      </c>
      <c r="L151" s="61">
        <v>9.6096405390449099E-2</v>
      </c>
    </row>
    <row r="152" spans="1:12" x14ac:dyDescent="0.35">
      <c r="A152" s="24" t="s">
        <v>3</v>
      </c>
      <c r="B152" s="24" t="s">
        <v>85</v>
      </c>
      <c r="C152" s="24" t="s">
        <v>144</v>
      </c>
      <c r="D152" s="41" t="s">
        <v>774</v>
      </c>
      <c r="E152" s="24" t="s">
        <v>12</v>
      </c>
      <c r="F152" s="28" t="s">
        <v>50</v>
      </c>
      <c r="G152" s="48" t="s">
        <v>145</v>
      </c>
      <c r="H152" s="25" t="s">
        <v>88</v>
      </c>
      <c r="I152" s="27" t="str">
        <f t="shared" si="14"/>
        <v>Main safety and security concerns for girls : Corporal punishment</v>
      </c>
      <c r="J152" s="27" t="str">
        <f t="shared" si="15"/>
        <v>Main safety and security concerns for girls : Corporal punishmentMigrants</v>
      </c>
      <c r="K152" s="26">
        <f t="shared" si="13"/>
        <v>0</v>
      </c>
      <c r="L152" s="61">
        <v>0</v>
      </c>
    </row>
    <row r="153" spans="1:12" x14ac:dyDescent="0.35">
      <c r="A153" s="24" t="s">
        <v>3</v>
      </c>
      <c r="B153" s="24" t="s">
        <v>85</v>
      </c>
      <c r="C153" s="24" t="s">
        <v>144</v>
      </c>
      <c r="D153" s="41" t="s">
        <v>774</v>
      </c>
      <c r="E153" s="24" t="s">
        <v>12</v>
      </c>
      <c r="F153" s="28" t="s">
        <v>50</v>
      </c>
      <c r="G153" s="48" t="s">
        <v>145</v>
      </c>
      <c r="H153" s="25" t="s">
        <v>89</v>
      </c>
      <c r="I153" s="27" t="str">
        <f t="shared" si="14"/>
        <v>Main safety and security concerns for girls : Begging</v>
      </c>
      <c r="J153" s="27" t="str">
        <f t="shared" si="15"/>
        <v>Main safety and security concerns for girls : BeggingMigrants</v>
      </c>
      <c r="K153" s="26">
        <f t="shared" si="13"/>
        <v>2.8365846498048399</v>
      </c>
      <c r="L153" s="61">
        <v>2.8365846498048401E-2</v>
      </c>
    </row>
    <row r="154" spans="1:12" x14ac:dyDescent="0.35">
      <c r="A154" s="24" t="s">
        <v>3</v>
      </c>
      <c r="B154" s="24" t="s">
        <v>85</v>
      </c>
      <c r="C154" s="24" t="s">
        <v>144</v>
      </c>
      <c r="D154" s="41" t="s">
        <v>774</v>
      </c>
      <c r="E154" s="24" t="s">
        <v>12</v>
      </c>
      <c r="F154" s="28" t="s">
        <v>50</v>
      </c>
      <c r="G154" s="48" t="s">
        <v>145</v>
      </c>
      <c r="H154" s="25" t="s">
        <v>90</v>
      </c>
      <c r="I154" s="27" t="str">
        <f t="shared" si="14"/>
        <v>Main safety and security concerns for girls : Being robbed</v>
      </c>
      <c r="J154" s="27" t="str">
        <f t="shared" si="15"/>
        <v>Main safety and security concerns for girls : Being robbedMigrants</v>
      </c>
      <c r="K154" s="26">
        <f t="shared" si="13"/>
        <v>8.1095418516966493</v>
      </c>
      <c r="L154" s="61">
        <v>8.10954185169665E-2</v>
      </c>
    </row>
    <row r="155" spans="1:12" x14ac:dyDescent="0.35">
      <c r="A155" s="24" t="s">
        <v>3</v>
      </c>
      <c r="B155" s="24" t="s">
        <v>85</v>
      </c>
      <c r="C155" s="24" t="s">
        <v>144</v>
      </c>
      <c r="D155" s="41" t="s">
        <v>774</v>
      </c>
      <c r="E155" s="24" t="s">
        <v>12</v>
      </c>
      <c r="F155" s="28" t="s">
        <v>50</v>
      </c>
      <c r="G155" s="48" t="s">
        <v>145</v>
      </c>
      <c r="H155" s="25" t="s">
        <v>91</v>
      </c>
      <c r="I155" s="27" t="str">
        <f t="shared" si="14"/>
        <v>Main safety and security concerns for girls : Being threatened with violence</v>
      </c>
      <c r="J155" s="27" t="str">
        <f t="shared" si="15"/>
        <v>Main safety and security concerns for girls : Being threatened with violenceMigrants</v>
      </c>
      <c r="K155" s="26">
        <f t="shared" si="13"/>
        <v>2.8365846498048399</v>
      </c>
      <c r="L155" s="61">
        <v>2.8365846498048401E-2</v>
      </c>
    </row>
    <row r="156" spans="1:12" x14ac:dyDescent="0.35">
      <c r="A156" s="24" t="s">
        <v>3</v>
      </c>
      <c r="B156" s="24" t="s">
        <v>85</v>
      </c>
      <c r="C156" s="24" t="s">
        <v>144</v>
      </c>
      <c r="D156" s="41" t="s">
        <v>774</v>
      </c>
      <c r="E156" s="24" t="s">
        <v>12</v>
      </c>
      <c r="F156" s="28" t="s">
        <v>50</v>
      </c>
      <c r="G156" s="48" t="s">
        <v>145</v>
      </c>
      <c r="H156" s="25" t="s">
        <v>92</v>
      </c>
      <c r="I156" s="27" t="str">
        <f t="shared" si="14"/>
        <v>Main safety and security concerns for girls : Being kidnapped</v>
      </c>
      <c r="J156" s="27" t="str">
        <f t="shared" si="15"/>
        <v>Main safety and security concerns for girls : Being kidnappedMigrants</v>
      </c>
      <c r="K156" s="26">
        <f t="shared" si="13"/>
        <v>12.395850337088101</v>
      </c>
      <c r="L156" s="61">
        <v>0.123958503370881</v>
      </c>
    </row>
    <row r="157" spans="1:12" x14ac:dyDescent="0.35">
      <c r="A157" s="24" t="s">
        <v>3</v>
      </c>
      <c r="B157" s="24" t="s">
        <v>85</v>
      </c>
      <c r="C157" s="24" t="s">
        <v>144</v>
      </c>
      <c r="D157" s="41" t="s">
        <v>774</v>
      </c>
      <c r="E157" s="24" t="s">
        <v>12</v>
      </c>
      <c r="F157" s="28" t="s">
        <v>50</v>
      </c>
      <c r="G157" s="48" t="s">
        <v>145</v>
      </c>
      <c r="H157" s="25" t="s">
        <v>93</v>
      </c>
      <c r="I157" s="27" t="str">
        <f t="shared" si="14"/>
        <v>Main safety and security concerns for girls : Suffering from physical harassment or violence (not sexual)</v>
      </c>
      <c r="J157" s="27" t="str">
        <f t="shared" si="15"/>
        <v>Main safety and security concerns for girls : Suffering from physical harassment or violence (not sexual)Migrants</v>
      </c>
      <c r="K157" s="26">
        <f t="shared" si="13"/>
        <v>8.059166999935039</v>
      </c>
      <c r="L157" s="61">
        <v>8.0591669999350399E-2</v>
      </c>
    </row>
    <row r="158" spans="1:12" x14ac:dyDescent="0.35">
      <c r="A158" s="24" t="s">
        <v>3</v>
      </c>
      <c r="B158" s="24" t="s">
        <v>85</v>
      </c>
      <c r="C158" s="24" t="s">
        <v>144</v>
      </c>
      <c r="D158" s="41" t="s">
        <v>774</v>
      </c>
      <c r="E158" s="24" t="s">
        <v>12</v>
      </c>
      <c r="F158" s="28" t="s">
        <v>50</v>
      </c>
      <c r="G158" s="48" t="s">
        <v>145</v>
      </c>
      <c r="H158" s="25" t="s">
        <v>94</v>
      </c>
      <c r="I158" s="27" t="str">
        <f t="shared" si="14"/>
        <v>Main safety and security concerns for girls : Suffering from verbal harassment</v>
      </c>
      <c r="J158" s="27" t="str">
        <f t="shared" si="15"/>
        <v>Main safety and security concerns for girls : Suffering from verbal harassmentMigrants</v>
      </c>
      <c r="K158" s="26">
        <f t="shared" si="13"/>
        <v>14.082173545501</v>
      </c>
      <c r="L158" s="61">
        <v>0.14082173545501001</v>
      </c>
    </row>
    <row r="159" spans="1:12" x14ac:dyDescent="0.35">
      <c r="A159" s="34" t="s">
        <v>3</v>
      </c>
      <c r="B159" s="24" t="s">
        <v>85</v>
      </c>
      <c r="C159" s="24" t="s">
        <v>144</v>
      </c>
      <c r="D159" s="41" t="s">
        <v>774</v>
      </c>
      <c r="E159" s="24" t="s">
        <v>12</v>
      </c>
      <c r="F159" s="28" t="s">
        <v>50</v>
      </c>
      <c r="G159" s="48" t="s">
        <v>145</v>
      </c>
      <c r="H159" s="25" t="s">
        <v>95</v>
      </c>
      <c r="I159" s="27" t="str">
        <f t="shared" si="14"/>
        <v>Main safety and security concerns for girls : Suffering from sexual harassment or violence</v>
      </c>
      <c r="J159" s="27" t="str">
        <f t="shared" si="15"/>
        <v>Main safety and security concerns for girls : Suffering from sexual harassment or violenceMigrants</v>
      </c>
      <c r="K159" s="26">
        <f t="shared" si="13"/>
        <v>8.8092163436091706</v>
      </c>
      <c r="L159" s="61">
        <v>8.8092163436091706E-2</v>
      </c>
    </row>
    <row r="160" spans="1:12" x14ac:dyDescent="0.35">
      <c r="A160" s="37" t="s">
        <v>3</v>
      </c>
      <c r="B160" s="24" t="s">
        <v>85</v>
      </c>
      <c r="C160" s="24" t="s">
        <v>144</v>
      </c>
      <c r="D160" s="41" t="s">
        <v>774</v>
      </c>
      <c r="E160" s="32" t="s">
        <v>12</v>
      </c>
      <c r="F160" s="28" t="s">
        <v>50</v>
      </c>
      <c r="G160" s="48" t="s">
        <v>145</v>
      </c>
      <c r="H160" s="25" t="s">
        <v>96</v>
      </c>
      <c r="I160" s="27" t="str">
        <f t="shared" si="14"/>
        <v>Main safety and security concerns for girls : Discrimination or persecution (because of ethnicity, status, etc.)</v>
      </c>
      <c r="J160" s="27" t="str">
        <f t="shared" si="15"/>
        <v>Main safety and security concerns for girls : Discrimination or persecution (because of ethnicity, status, etc.)Migrants</v>
      </c>
      <c r="K160" s="26">
        <f t="shared" si="13"/>
        <v>3.9868460911968397</v>
      </c>
      <c r="L160" s="61">
        <v>3.9868460911968398E-2</v>
      </c>
    </row>
    <row r="161" spans="1:12" x14ac:dyDescent="0.35">
      <c r="A161" s="24" t="s">
        <v>3</v>
      </c>
      <c r="B161" s="24" t="s">
        <v>85</v>
      </c>
      <c r="C161" s="24" t="s">
        <v>144</v>
      </c>
      <c r="D161" s="41" t="s">
        <v>774</v>
      </c>
      <c r="E161" s="24" t="s">
        <v>12</v>
      </c>
      <c r="F161" s="28" t="s">
        <v>50</v>
      </c>
      <c r="G161" s="48" t="s">
        <v>145</v>
      </c>
      <c r="H161" s="25" t="s">
        <v>97</v>
      </c>
      <c r="I161" s="27" t="str">
        <f t="shared" si="14"/>
        <v>Main safety and security concerns for girls : Discrimination or persecution (because of gender identity or sexual orientation)</v>
      </c>
      <c r="J161" s="27" t="str">
        <f t="shared" si="15"/>
        <v>Main safety and security concerns for girls : Discrimination or persecution (because of gender identity or sexual orientation)Migrants</v>
      </c>
      <c r="K161" s="26">
        <f t="shared" si="13"/>
        <v>3.1864218957610997</v>
      </c>
      <c r="L161" s="61">
        <v>3.1864218957610997E-2</v>
      </c>
    </row>
    <row r="162" spans="1:12" x14ac:dyDescent="0.35">
      <c r="A162" s="24" t="s">
        <v>3</v>
      </c>
      <c r="B162" s="24" t="s">
        <v>85</v>
      </c>
      <c r="C162" s="24" t="s">
        <v>144</v>
      </c>
      <c r="D162" s="41" t="s">
        <v>774</v>
      </c>
      <c r="E162" s="24" t="s">
        <v>12</v>
      </c>
      <c r="F162" s="28" t="s">
        <v>50</v>
      </c>
      <c r="G162" s="48" t="s">
        <v>145</v>
      </c>
      <c r="H162" s="25" t="s">
        <v>98</v>
      </c>
      <c r="I162" s="27" t="str">
        <f t="shared" si="14"/>
        <v>Main safety and security concerns for girls : Being killed</v>
      </c>
      <c r="J162" s="27" t="str">
        <f t="shared" si="15"/>
        <v>Main safety and security concerns for girls : Being killedMigrants</v>
      </c>
      <c r="K162" s="26">
        <f t="shared" si="13"/>
        <v>4.8727451041739398</v>
      </c>
      <c r="L162" s="61">
        <v>4.8727451041739402E-2</v>
      </c>
    </row>
    <row r="163" spans="1:12" x14ac:dyDescent="0.35">
      <c r="A163" s="24" t="s">
        <v>3</v>
      </c>
      <c r="B163" s="24" t="s">
        <v>85</v>
      </c>
      <c r="C163" s="24" t="s">
        <v>144</v>
      </c>
      <c r="D163" s="41" t="s">
        <v>774</v>
      </c>
      <c r="E163" s="24" t="s">
        <v>12</v>
      </c>
      <c r="F163" s="28" t="s">
        <v>50</v>
      </c>
      <c r="G163" s="48" t="s">
        <v>145</v>
      </c>
      <c r="H163" s="25" t="s">
        <v>99</v>
      </c>
      <c r="I163" s="27" t="str">
        <f t="shared" si="14"/>
        <v>Main safety and security concerns for girls : Mine/UXOs</v>
      </c>
      <c r="J163" s="27" t="str">
        <f t="shared" si="15"/>
        <v>Main safety and security concerns for girls : Mine/UXOsMigrants</v>
      </c>
      <c r="K163" s="26">
        <f t="shared" si="13"/>
        <v>0</v>
      </c>
      <c r="L163" s="61">
        <v>0</v>
      </c>
    </row>
    <row r="164" spans="1:12" x14ac:dyDescent="0.35">
      <c r="A164" s="24" t="s">
        <v>3</v>
      </c>
      <c r="B164" s="24" t="s">
        <v>85</v>
      </c>
      <c r="C164" s="24" t="s">
        <v>144</v>
      </c>
      <c r="D164" s="41" t="s">
        <v>774</v>
      </c>
      <c r="E164" s="24" t="s">
        <v>12</v>
      </c>
      <c r="F164" s="28" t="s">
        <v>50</v>
      </c>
      <c r="G164" s="48" t="s">
        <v>145</v>
      </c>
      <c r="H164" s="25" t="s">
        <v>100</v>
      </c>
      <c r="I164" s="27" t="str">
        <f t="shared" si="14"/>
        <v>Main safety and security concerns for girls : Being detained</v>
      </c>
      <c r="J164" s="27" t="str">
        <f t="shared" si="15"/>
        <v>Main safety and security concerns for girls : Being detainedMigrants</v>
      </c>
      <c r="K164" s="26">
        <f t="shared" si="13"/>
        <v>0</v>
      </c>
      <c r="L164" s="61">
        <v>0</v>
      </c>
    </row>
    <row r="165" spans="1:12" x14ac:dyDescent="0.35">
      <c r="A165" s="24" t="s">
        <v>3</v>
      </c>
      <c r="B165" s="24" t="s">
        <v>85</v>
      </c>
      <c r="C165" s="24" t="s">
        <v>144</v>
      </c>
      <c r="D165" s="41" t="s">
        <v>774</v>
      </c>
      <c r="E165" s="24" t="s">
        <v>12</v>
      </c>
      <c r="F165" s="28" t="s">
        <v>50</v>
      </c>
      <c r="G165" s="48" t="s">
        <v>145</v>
      </c>
      <c r="H165" s="25" t="s">
        <v>101</v>
      </c>
      <c r="I165" s="27" t="str">
        <f t="shared" si="14"/>
        <v>Main safety and security concerns for girls : Being exploited (i.e. being engaged in harmful forms of labor for economic gain of the exploiter)</v>
      </c>
      <c r="J165" s="27" t="str">
        <f t="shared" si="15"/>
        <v>Main safety and security concerns for girls : Being exploited (i.e. being engaged in harmful forms of labor for economic gain of the exploiter)Migrants</v>
      </c>
      <c r="K165" s="26">
        <f t="shared" si="13"/>
        <v>3.1864218957610997</v>
      </c>
      <c r="L165" s="61">
        <v>3.1864218957610997E-2</v>
      </c>
    </row>
    <row r="166" spans="1:12" x14ac:dyDescent="0.35">
      <c r="A166" s="24" t="s">
        <v>3</v>
      </c>
      <c r="B166" s="24" t="s">
        <v>85</v>
      </c>
      <c r="C166" s="24" t="s">
        <v>144</v>
      </c>
      <c r="D166" s="41" t="s">
        <v>774</v>
      </c>
      <c r="E166" s="24" t="s">
        <v>12</v>
      </c>
      <c r="F166" s="28" t="s">
        <v>50</v>
      </c>
      <c r="G166" s="48" t="s">
        <v>145</v>
      </c>
      <c r="H166" s="25" t="s">
        <v>102</v>
      </c>
      <c r="I166" s="27" t="str">
        <f t="shared" si="14"/>
        <v>Main safety and security concerns for girls : Being sexually exploited in exchange of humanitarian aid, goods, services, money or preference treatment</v>
      </c>
      <c r="J166" s="27" t="str">
        <f t="shared" si="15"/>
        <v>Main safety and security concerns for girls : Being sexually exploited in exchange of humanitarian aid, goods, services, money or preference treatmentMigrants</v>
      </c>
      <c r="K166" s="26">
        <f t="shared" si="13"/>
        <v>0</v>
      </c>
      <c r="L166" s="61">
        <v>0</v>
      </c>
    </row>
    <row r="167" spans="1:12" x14ac:dyDescent="0.35">
      <c r="A167" s="24" t="s">
        <v>3</v>
      </c>
      <c r="B167" s="24" t="s">
        <v>85</v>
      </c>
      <c r="C167" s="24" t="s">
        <v>144</v>
      </c>
      <c r="D167" s="41" t="s">
        <v>774</v>
      </c>
      <c r="E167" s="24" t="s">
        <v>12</v>
      </c>
      <c r="F167" s="28" t="s">
        <v>50</v>
      </c>
      <c r="G167" s="48" t="s">
        <v>145</v>
      </c>
      <c r="H167" s="25" t="s">
        <v>103</v>
      </c>
      <c r="I167" s="27" t="str">
        <f t="shared" si="14"/>
        <v>Main safety and security concerns for girls : Being recruited by armed groups</v>
      </c>
      <c r="J167" s="27" t="str">
        <f t="shared" si="15"/>
        <v>Main safety and security concerns for girls : Being recruited by armed groupsMigrants</v>
      </c>
      <c r="K167" s="26">
        <f t="shared" si="13"/>
        <v>0</v>
      </c>
      <c r="L167" s="61">
        <v>0</v>
      </c>
    </row>
    <row r="168" spans="1:12" x14ac:dyDescent="0.35">
      <c r="A168" s="24" t="s">
        <v>3</v>
      </c>
      <c r="B168" s="24" t="s">
        <v>85</v>
      </c>
      <c r="C168" s="24" t="s">
        <v>144</v>
      </c>
      <c r="D168" s="41" t="s">
        <v>774</v>
      </c>
      <c r="E168" s="24" t="s">
        <v>12</v>
      </c>
      <c r="F168" s="28" t="s">
        <v>50</v>
      </c>
      <c r="G168" s="48" t="s">
        <v>145</v>
      </c>
      <c r="H168" s="25" t="s">
        <v>104</v>
      </c>
      <c r="I168" s="27" t="str">
        <f t="shared" si="14"/>
        <v>Main safety and security concerns for girls : Being forcibly married</v>
      </c>
      <c r="J168" s="27" t="str">
        <f t="shared" si="15"/>
        <v>Main safety and security concerns for girls : Being forcibly marriedMigrants</v>
      </c>
      <c r="K168" s="26">
        <f t="shared" si="13"/>
        <v>0</v>
      </c>
      <c r="L168" s="61">
        <v>0</v>
      </c>
    </row>
    <row r="169" spans="1:12" x14ac:dyDescent="0.35">
      <c r="A169" s="24" t="s">
        <v>3</v>
      </c>
      <c r="B169" s="24" t="s">
        <v>85</v>
      </c>
      <c r="C169" s="24" t="s">
        <v>144</v>
      </c>
      <c r="D169" s="41" t="s">
        <v>774</v>
      </c>
      <c r="E169" s="24" t="s">
        <v>12</v>
      </c>
      <c r="F169" s="28" t="s">
        <v>50</v>
      </c>
      <c r="G169" s="48" t="s">
        <v>145</v>
      </c>
      <c r="H169" s="25" t="s">
        <v>105</v>
      </c>
      <c r="I169" s="27" t="str">
        <f t="shared" si="14"/>
        <v>Main safety and security concerns for girls : Being injured/killed by an explosive hazard</v>
      </c>
      <c r="J169" s="27" t="str">
        <f t="shared" si="15"/>
        <v>Main safety and security concerns for girls : Being injured/killed by an explosive hazardMigrants</v>
      </c>
      <c r="K169" s="26">
        <f t="shared" si="13"/>
        <v>2.4363725520869699</v>
      </c>
      <c r="L169" s="61">
        <v>2.4363725520869701E-2</v>
      </c>
    </row>
    <row r="170" spans="1:12" x14ac:dyDescent="0.35">
      <c r="A170" s="24" t="s">
        <v>3</v>
      </c>
      <c r="B170" s="24" t="s">
        <v>85</v>
      </c>
      <c r="C170" s="24" t="s">
        <v>144</v>
      </c>
      <c r="D170" s="41" t="s">
        <v>774</v>
      </c>
      <c r="E170" s="24" t="s">
        <v>12</v>
      </c>
      <c r="F170" s="28" t="s">
        <v>50</v>
      </c>
      <c r="G170" s="48" t="s">
        <v>145</v>
      </c>
      <c r="H170" s="25" t="s">
        <v>106</v>
      </c>
      <c r="I170" s="27" t="str">
        <f t="shared" si="14"/>
        <v>Main safety and security concerns for girls : Being sent abroad to find work</v>
      </c>
      <c r="J170" s="27" t="str">
        <f t="shared" si="15"/>
        <v>Main safety and security concerns for girls : Being sent abroad to find workMigrants</v>
      </c>
      <c r="K170" s="26">
        <f t="shared" si="13"/>
        <v>0</v>
      </c>
      <c r="L170" s="61">
        <v>0</v>
      </c>
    </row>
    <row r="171" spans="1:12" x14ac:dyDescent="0.35">
      <c r="A171" s="24" t="s">
        <v>3</v>
      </c>
      <c r="B171" s="24" t="s">
        <v>85</v>
      </c>
      <c r="C171" s="24" t="s">
        <v>144</v>
      </c>
      <c r="D171" s="41" t="s">
        <v>774</v>
      </c>
      <c r="E171" s="24" t="s">
        <v>12</v>
      </c>
      <c r="F171" s="28" t="s">
        <v>50</v>
      </c>
      <c r="G171" s="48" t="s">
        <v>145</v>
      </c>
      <c r="H171" s="25" t="s">
        <v>107</v>
      </c>
      <c r="I171" s="27" t="str">
        <f t="shared" si="14"/>
        <v>Main safety and security concerns for girls : Cyber bullying/exploitation/violence</v>
      </c>
      <c r="J171" s="27" t="str">
        <f t="shared" si="15"/>
        <v>Main safety and security concerns for girls : Cyber bullying/exploitation/violenceMigrants</v>
      </c>
      <c r="K171" s="26">
        <f t="shared" si="13"/>
        <v>0</v>
      </c>
      <c r="L171" s="61">
        <v>0</v>
      </c>
    </row>
    <row r="172" spans="1:12" x14ac:dyDescent="0.35">
      <c r="A172" s="24" t="s">
        <v>3</v>
      </c>
      <c r="B172" s="24" t="s">
        <v>85</v>
      </c>
      <c r="C172" s="24" t="s">
        <v>144</v>
      </c>
      <c r="D172" s="41" t="s">
        <v>774</v>
      </c>
      <c r="E172" s="24" t="s">
        <v>12</v>
      </c>
      <c r="F172" s="28" t="s">
        <v>50</v>
      </c>
      <c r="G172" s="48" t="s">
        <v>145</v>
      </c>
      <c r="H172" s="25" t="s">
        <v>108</v>
      </c>
      <c r="I172" s="27" t="str">
        <f t="shared" si="14"/>
        <v>Main safety and security concerns for girls : Wildlife (e.g. dogs, scorpions or snakes)</v>
      </c>
      <c r="J172" s="27" t="str">
        <f t="shared" si="15"/>
        <v>Main safety and security concerns for girls : Wildlife (e.g. dogs, scorpions or snakes)Migrants</v>
      </c>
      <c r="K172" s="26">
        <f t="shared" si="13"/>
        <v>0</v>
      </c>
      <c r="L172" s="61">
        <v>0</v>
      </c>
    </row>
    <row r="173" spans="1:12" x14ac:dyDescent="0.35">
      <c r="A173" s="24" t="s">
        <v>3</v>
      </c>
      <c r="B173" s="24" t="s">
        <v>85</v>
      </c>
      <c r="C173" s="24" t="s">
        <v>144</v>
      </c>
      <c r="D173" s="41" t="s">
        <v>774</v>
      </c>
      <c r="E173" s="24" t="s">
        <v>12</v>
      </c>
      <c r="F173" s="28" t="s">
        <v>50</v>
      </c>
      <c r="G173" s="48" t="s">
        <v>145</v>
      </c>
      <c r="H173" s="25" t="s">
        <v>109</v>
      </c>
      <c r="I173" s="27" t="str">
        <f t="shared" si="14"/>
        <v>Main safety and security concerns for girls : Unsafe transportation infrastructure or arrangements</v>
      </c>
      <c r="J173" s="27" t="str">
        <f t="shared" si="15"/>
        <v>Main safety and security concerns for girls : Unsafe transportation infrastructure or arrangementsMigrants</v>
      </c>
      <c r="K173" s="26">
        <f t="shared" si="13"/>
        <v>0</v>
      </c>
      <c r="L173" s="61">
        <v>0</v>
      </c>
    </row>
    <row r="174" spans="1:12" x14ac:dyDescent="0.35">
      <c r="A174" s="24" t="s">
        <v>3</v>
      </c>
      <c r="B174" s="24" t="s">
        <v>85</v>
      </c>
      <c r="C174" s="24" t="s">
        <v>144</v>
      </c>
      <c r="D174" s="41" t="s">
        <v>774</v>
      </c>
      <c r="E174" s="24" t="s">
        <v>12</v>
      </c>
      <c r="F174" s="28" t="s">
        <v>50</v>
      </c>
      <c r="G174" s="48" t="s">
        <v>145</v>
      </c>
      <c r="H174" s="25" t="s">
        <v>110</v>
      </c>
      <c r="I174" s="27" t="str">
        <f t="shared" si="14"/>
        <v>Main safety and security concerns for girls : Electrical wiring or arrangements from lack of electricity (e.g. candle fires)</v>
      </c>
      <c r="J174" s="27" t="str">
        <f t="shared" si="15"/>
        <v>Main safety and security concerns for girls : Electrical wiring or arrangements from lack of electricity (e.g. candle fires)Migrants</v>
      </c>
      <c r="K174" s="26">
        <f t="shared" si="13"/>
        <v>0</v>
      </c>
      <c r="L174" s="61">
        <v>0</v>
      </c>
    </row>
    <row r="175" spans="1:12" x14ac:dyDescent="0.35">
      <c r="A175" s="24" t="s">
        <v>3</v>
      </c>
      <c r="B175" s="24" t="s">
        <v>85</v>
      </c>
      <c r="C175" s="24" t="s">
        <v>144</v>
      </c>
      <c r="D175" s="41" t="s">
        <v>774</v>
      </c>
      <c r="E175" s="24" t="s">
        <v>12</v>
      </c>
      <c r="F175" s="28" t="s">
        <v>50</v>
      </c>
      <c r="G175" s="48" t="s">
        <v>145</v>
      </c>
      <c r="H175" s="25" t="s">
        <v>111</v>
      </c>
      <c r="I175" s="27" t="str">
        <f t="shared" si="14"/>
        <v>Main safety and security concerns for girls : Weather or climactic conditions</v>
      </c>
      <c r="J175" s="27" t="str">
        <f t="shared" si="15"/>
        <v>Main safety and security concerns for girls : Weather or climactic conditionsMigrants</v>
      </c>
      <c r="K175" s="26">
        <f t="shared" si="13"/>
        <v>0</v>
      </c>
      <c r="L175" s="61">
        <v>0</v>
      </c>
    </row>
    <row r="176" spans="1:12" x14ac:dyDescent="0.35">
      <c r="A176" s="24" t="s">
        <v>3</v>
      </c>
      <c r="B176" s="24" t="s">
        <v>85</v>
      </c>
      <c r="C176" s="24" t="s">
        <v>144</v>
      </c>
      <c r="D176" s="41" t="s">
        <v>774</v>
      </c>
      <c r="E176" s="24" t="s">
        <v>12</v>
      </c>
      <c r="F176" s="28" t="s">
        <v>50</v>
      </c>
      <c r="G176" s="48" t="s">
        <v>145</v>
      </c>
      <c r="H176" s="25" t="s">
        <v>147</v>
      </c>
      <c r="I176" s="27" t="str">
        <f t="shared" si="14"/>
        <v>Main safety and security concerns for girls : Other (please specify)</v>
      </c>
      <c r="J176" s="27" t="str">
        <f t="shared" si="15"/>
        <v>Main safety and security concerns for girls : Other (please specify)Migrants</v>
      </c>
      <c r="K176" s="26">
        <f t="shared" si="13"/>
        <v>0</v>
      </c>
      <c r="L176" s="61">
        <v>0</v>
      </c>
    </row>
    <row r="177" spans="1:12" x14ac:dyDescent="0.35">
      <c r="A177" s="24" t="s">
        <v>3</v>
      </c>
      <c r="B177" s="24" t="s">
        <v>85</v>
      </c>
      <c r="C177" s="24" t="s">
        <v>144</v>
      </c>
      <c r="D177" s="41" t="s">
        <v>774</v>
      </c>
      <c r="E177" s="24" t="s">
        <v>12</v>
      </c>
      <c r="F177" s="28" t="s">
        <v>50</v>
      </c>
      <c r="G177" s="48" t="s">
        <v>145</v>
      </c>
      <c r="H177" s="25" t="s">
        <v>9</v>
      </c>
      <c r="I177" s="27" t="str">
        <f t="shared" si="14"/>
        <v>Main safety and security concerns for girls : Don't know</v>
      </c>
      <c r="J177" s="27" t="str">
        <f t="shared" si="15"/>
        <v>Main safety and security concerns for girls : Don't knowMigrants</v>
      </c>
      <c r="K177" s="26">
        <f t="shared" si="13"/>
        <v>0.80042419543573806</v>
      </c>
      <c r="L177" s="61">
        <v>8.0042419543573801E-3</v>
      </c>
    </row>
    <row r="178" spans="1:12" x14ac:dyDescent="0.35">
      <c r="A178" s="24" t="s">
        <v>3</v>
      </c>
      <c r="B178" s="24" t="s">
        <v>85</v>
      </c>
      <c r="C178" s="24" t="s">
        <v>144</v>
      </c>
      <c r="D178" s="41" t="s">
        <v>775</v>
      </c>
      <c r="E178" s="24" t="s">
        <v>12</v>
      </c>
      <c r="F178" s="28" t="s">
        <v>50</v>
      </c>
      <c r="G178" s="48" t="s">
        <v>145</v>
      </c>
      <c r="H178" s="25" t="s">
        <v>148</v>
      </c>
      <c r="I178" s="27" t="str">
        <f t="shared" si="14"/>
        <v>Main safety and security concerns for girls : Prefer not to answer</v>
      </c>
      <c r="J178" s="27" t="str">
        <f t="shared" si="15"/>
        <v>Main safety and security concerns for girls : Prefer not to answerMigrants</v>
      </c>
      <c r="K178" s="26">
        <f t="shared" si="13"/>
        <v>0</v>
      </c>
      <c r="L178" s="61">
        <v>0</v>
      </c>
    </row>
    <row r="179" spans="1:12" x14ac:dyDescent="0.35">
      <c r="A179" s="24" t="s">
        <v>3</v>
      </c>
      <c r="B179" s="24" t="s">
        <v>85</v>
      </c>
      <c r="C179" s="24" t="s">
        <v>144</v>
      </c>
      <c r="D179" s="41" t="s">
        <v>774</v>
      </c>
      <c r="E179" s="24" t="s">
        <v>12</v>
      </c>
      <c r="F179" s="28" t="s">
        <v>13</v>
      </c>
      <c r="G179" s="48" t="s">
        <v>179</v>
      </c>
      <c r="H179" s="25" t="s">
        <v>146</v>
      </c>
      <c r="I179" s="27" t="str">
        <f t="shared" ref="I179:I207" si="16">CONCATENATE(G179,H179)</f>
        <v>Main safety and security concerns for boys : None</v>
      </c>
      <c r="J179" s="27" t="str">
        <f t="shared" ref="J179:J207" si="17">CONCATENATE(G179,H179,F179)</f>
        <v>Main safety and security concerns for boys : NoneLebanese</v>
      </c>
      <c r="K179" s="26">
        <f t="shared" si="13"/>
        <v>68.596239896359606</v>
      </c>
      <c r="L179" s="61">
        <v>0.68596239896359601</v>
      </c>
    </row>
    <row r="180" spans="1:12" x14ac:dyDescent="0.35">
      <c r="A180" s="24" t="s">
        <v>3</v>
      </c>
      <c r="B180" s="24" t="s">
        <v>85</v>
      </c>
      <c r="C180" s="24" t="s">
        <v>144</v>
      </c>
      <c r="D180" s="41" t="s">
        <v>774</v>
      </c>
      <c r="E180" s="24" t="s">
        <v>12</v>
      </c>
      <c r="F180" s="28" t="s">
        <v>13</v>
      </c>
      <c r="G180" s="48" t="s">
        <v>179</v>
      </c>
      <c r="H180" s="25" t="s">
        <v>87</v>
      </c>
      <c r="I180" s="27" t="str">
        <f t="shared" si="16"/>
        <v>Main safety and security concerns for boys : Bullying</v>
      </c>
      <c r="J180" s="27" t="str">
        <f t="shared" si="17"/>
        <v>Main safety and security concerns for boys : BullyingLebanese</v>
      </c>
      <c r="K180" s="26">
        <f t="shared" si="13"/>
        <v>8.8374363628898092</v>
      </c>
      <c r="L180" s="61">
        <v>8.8374363628898098E-2</v>
      </c>
    </row>
    <row r="181" spans="1:12" x14ac:dyDescent="0.35">
      <c r="A181" s="24" t="s">
        <v>3</v>
      </c>
      <c r="B181" s="24" t="s">
        <v>85</v>
      </c>
      <c r="C181" s="24" t="s">
        <v>144</v>
      </c>
      <c r="D181" s="41" t="s">
        <v>774</v>
      </c>
      <c r="E181" s="24" t="s">
        <v>12</v>
      </c>
      <c r="F181" s="28" t="s">
        <v>13</v>
      </c>
      <c r="G181" s="48" t="s">
        <v>179</v>
      </c>
      <c r="H181" s="25" t="s">
        <v>88</v>
      </c>
      <c r="I181" s="27" t="str">
        <f t="shared" si="16"/>
        <v>Main safety and security concerns for boys : Corporal punishment</v>
      </c>
      <c r="J181" s="27" t="str">
        <f t="shared" si="17"/>
        <v>Main safety and security concerns for boys : Corporal punishmentLebanese</v>
      </c>
      <c r="K181" s="26">
        <f t="shared" si="13"/>
        <v>3.0094618047896802</v>
      </c>
      <c r="L181" s="61">
        <v>3.0094618047896801E-2</v>
      </c>
    </row>
    <row r="182" spans="1:12" x14ac:dyDescent="0.35">
      <c r="A182" s="24" t="s">
        <v>3</v>
      </c>
      <c r="B182" s="24" t="s">
        <v>85</v>
      </c>
      <c r="C182" s="24" t="s">
        <v>144</v>
      </c>
      <c r="D182" s="41" t="s">
        <v>774</v>
      </c>
      <c r="E182" s="24" t="s">
        <v>12</v>
      </c>
      <c r="F182" s="28" t="s">
        <v>13</v>
      </c>
      <c r="G182" s="48" t="s">
        <v>179</v>
      </c>
      <c r="H182" s="25" t="s">
        <v>89</v>
      </c>
      <c r="I182" s="27" t="str">
        <f t="shared" si="16"/>
        <v>Main safety and security concerns for boys : Begging</v>
      </c>
      <c r="J182" s="27" t="str">
        <f t="shared" si="17"/>
        <v>Main safety and security concerns for boys : BeggingLebanese</v>
      </c>
      <c r="K182" s="26">
        <f t="shared" si="13"/>
        <v>2.4115661476735499</v>
      </c>
      <c r="L182" s="61">
        <v>2.4115661476735498E-2</v>
      </c>
    </row>
    <row r="183" spans="1:12" x14ac:dyDescent="0.35">
      <c r="A183" s="24" t="s">
        <v>3</v>
      </c>
      <c r="B183" s="24" t="s">
        <v>85</v>
      </c>
      <c r="C183" s="24" t="s">
        <v>144</v>
      </c>
      <c r="D183" s="41" t="s">
        <v>774</v>
      </c>
      <c r="E183" s="24" t="s">
        <v>12</v>
      </c>
      <c r="F183" s="28" t="s">
        <v>13</v>
      </c>
      <c r="G183" s="48" t="s">
        <v>179</v>
      </c>
      <c r="H183" s="25" t="s">
        <v>90</v>
      </c>
      <c r="I183" s="27" t="str">
        <f t="shared" si="16"/>
        <v>Main safety and security concerns for boys : Being robbed</v>
      </c>
      <c r="J183" s="27" t="str">
        <f t="shared" si="17"/>
        <v>Main safety and security concerns for boys : Being robbedLebanese</v>
      </c>
      <c r="K183" s="26">
        <f t="shared" si="13"/>
        <v>14.2178194309863</v>
      </c>
      <c r="L183" s="61">
        <v>0.142178194309863</v>
      </c>
    </row>
    <row r="184" spans="1:12" x14ac:dyDescent="0.35">
      <c r="A184" s="24" t="s">
        <v>3</v>
      </c>
      <c r="B184" s="24" t="s">
        <v>85</v>
      </c>
      <c r="C184" s="24" t="s">
        <v>144</v>
      </c>
      <c r="D184" s="41" t="s">
        <v>774</v>
      </c>
      <c r="E184" s="24" t="s">
        <v>12</v>
      </c>
      <c r="F184" s="28" t="s">
        <v>13</v>
      </c>
      <c r="G184" s="48" t="s">
        <v>179</v>
      </c>
      <c r="H184" s="25" t="s">
        <v>91</v>
      </c>
      <c r="I184" s="27" t="str">
        <f t="shared" si="16"/>
        <v>Main safety and security concerns for boys : Being threatened with violence</v>
      </c>
      <c r="J184" s="27" t="str">
        <f t="shared" si="17"/>
        <v>Main safety and security concerns for boys : Being threatened with violenceLebanese</v>
      </c>
      <c r="K184" s="26">
        <f t="shared" si="13"/>
        <v>3.0068958215782602</v>
      </c>
      <c r="L184" s="61">
        <v>3.00689582157826E-2</v>
      </c>
    </row>
    <row r="185" spans="1:12" x14ac:dyDescent="0.35">
      <c r="A185" s="24" t="s">
        <v>3</v>
      </c>
      <c r="B185" s="24" t="s">
        <v>85</v>
      </c>
      <c r="C185" s="24" t="s">
        <v>144</v>
      </c>
      <c r="D185" s="41" t="s">
        <v>774</v>
      </c>
      <c r="E185" s="24" t="s">
        <v>12</v>
      </c>
      <c r="F185" s="28" t="s">
        <v>13</v>
      </c>
      <c r="G185" s="48" t="s">
        <v>179</v>
      </c>
      <c r="H185" s="25" t="s">
        <v>92</v>
      </c>
      <c r="I185" s="27" t="str">
        <f t="shared" si="16"/>
        <v>Main safety and security concerns for boys : Being kidnapped</v>
      </c>
      <c r="J185" s="27" t="str">
        <f t="shared" si="17"/>
        <v>Main safety and security concerns for boys : Being kidnappedLebanese</v>
      </c>
      <c r="K185" s="26">
        <f t="shared" si="13"/>
        <v>11.452211399485201</v>
      </c>
      <c r="L185" s="61">
        <v>0.114522113994852</v>
      </c>
    </row>
    <row r="186" spans="1:12" x14ac:dyDescent="0.35">
      <c r="A186" s="24" t="s">
        <v>3</v>
      </c>
      <c r="B186" s="24" t="s">
        <v>85</v>
      </c>
      <c r="C186" s="24" t="s">
        <v>144</v>
      </c>
      <c r="D186" s="41" t="s">
        <v>774</v>
      </c>
      <c r="E186" s="24" t="s">
        <v>12</v>
      </c>
      <c r="F186" s="28" t="s">
        <v>13</v>
      </c>
      <c r="G186" s="48" t="s">
        <v>179</v>
      </c>
      <c r="H186" s="25" t="s">
        <v>93</v>
      </c>
      <c r="I186" s="27" t="str">
        <f t="shared" si="16"/>
        <v>Main safety and security concerns for boys : Suffering from physical harassment or violence (not sexual)</v>
      </c>
      <c r="J186" s="27" t="str">
        <f t="shared" si="17"/>
        <v>Main safety and security concerns for boys : Suffering from physical harassment or violence (not sexual)Lebanese</v>
      </c>
      <c r="K186" s="26">
        <f t="shared" si="13"/>
        <v>5.2661772742982</v>
      </c>
      <c r="L186" s="61">
        <v>5.2661772742981998E-2</v>
      </c>
    </row>
    <row r="187" spans="1:12" x14ac:dyDescent="0.35">
      <c r="A187" s="24" t="s">
        <v>3</v>
      </c>
      <c r="B187" s="24" t="s">
        <v>85</v>
      </c>
      <c r="C187" s="24" t="s">
        <v>144</v>
      </c>
      <c r="D187" s="41" t="s">
        <v>774</v>
      </c>
      <c r="E187" s="24" t="s">
        <v>12</v>
      </c>
      <c r="F187" s="28" t="s">
        <v>13</v>
      </c>
      <c r="G187" s="48" t="s">
        <v>179</v>
      </c>
      <c r="H187" s="25" t="s">
        <v>94</v>
      </c>
      <c r="I187" s="27" t="str">
        <f t="shared" si="16"/>
        <v>Main safety and security concerns for boys : Suffering from verbal harassment</v>
      </c>
      <c r="J187" s="27" t="str">
        <f t="shared" si="17"/>
        <v>Main safety and security concerns for boys : Suffering from verbal harassmentLebanese</v>
      </c>
      <c r="K187" s="26">
        <f t="shared" si="13"/>
        <v>5.63509018474572</v>
      </c>
      <c r="L187" s="61">
        <v>5.6350901847457197E-2</v>
      </c>
    </row>
    <row r="188" spans="1:12" x14ac:dyDescent="0.35">
      <c r="A188" s="28" t="s">
        <v>3</v>
      </c>
      <c r="B188" s="24" t="s">
        <v>85</v>
      </c>
      <c r="C188" s="24" t="s">
        <v>144</v>
      </c>
      <c r="D188" s="41" t="s">
        <v>774</v>
      </c>
      <c r="E188" s="28" t="s">
        <v>12</v>
      </c>
      <c r="F188" s="28" t="s">
        <v>13</v>
      </c>
      <c r="G188" s="48" t="s">
        <v>179</v>
      </c>
      <c r="H188" s="25" t="s">
        <v>95</v>
      </c>
      <c r="I188" s="27" t="str">
        <f t="shared" si="16"/>
        <v>Main safety and security concerns for boys : Suffering from sexual harassment or violence</v>
      </c>
      <c r="J188" s="27" t="str">
        <f t="shared" si="17"/>
        <v>Main safety and security concerns for boys : Suffering from sexual harassment or violenceLebanese</v>
      </c>
      <c r="K188" s="26">
        <f t="shared" si="13"/>
        <v>4.7407292307983804</v>
      </c>
      <c r="L188" s="61">
        <v>4.7407292307983802E-2</v>
      </c>
    </row>
    <row r="189" spans="1:12" x14ac:dyDescent="0.35">
      <c r="A189" s="28" t="s">
        <v>3</v>
      </c>
      <c r="B189" s="24" t="s">
        <v>85</v>
      </c>
      <c r="C189" s="24" t="s">
        <v>144</v>
      </c>
      <c r="D189" s="41" t="s">
        <v>774</v>
      </c>
      <c r="E189" s="28" t="s">
        <v>12</v>
      </c>
      <c r="F189" s="28" t="s">
        <v>13</v>
      </c>
      <c r="G189" s="48" t="s">
        <v>179</v>
      </c>
      <c r="H189" s="25" t="s">
        <v>96</v>
      </c>
      <c r="I189" s="27" t="str">
        <f t="shared" si="16"/>
        <v>Main safety and security concerns for boys : Discrimination or persecution (because of ethnicity, status, etc.)</v>
      </c>
      <c r="J189" s="27" t="str">
        <f t="shared" si="17"/>
        <v>Main safety and security concerns for boys : Discrimination or persecution (because of ethnicity, status, etc.)Lebanese</v>
      </c>
      <c r="K189" s="26">
        <f t="shared" si="13"/>
        <v>0.8949250662730821</v>
      </c>
      <c r="L189" s="61">
        <v>8.9492506627308205E-3</v>
      </c>
    </row>
    <row r="190" spans="1:12" x14ac:dyDescent="0.35">
      <c r="A190" s="28" t="s">
        <v>3</v>
      </c>
      <c r="B190" s="24" t="s">
        <v>85</v>
      </c>
      <c r="C190" s="24" t="s">
        <v>144</v>
      </c>
      <c r="D190" s="41" t="s">
        <v>774</v>
      </c>
      <c r="E190" s="28" t="s">
        <v>12</v>
      </c>
      <c r="F190" s="28" t="s">
        <v>13</v>
      </c>
      <c r="G190" s="48" t="s">
        <v>179</v>
      </c>
      <c r="H190" s="25" t="s">
        <v>97</v>
      </c>
      <c r="I190" s="27" t="str">
        <f t="shared" si="16"/>
        <v>Main safety and security concerns for boys : Discrimination or persecution (because of gender identity or sexual orientation)</v>
      </c>
      <c r="J190" s="27" t="str">
        <f t="shared" si="17"/>
        <v>Main safety and security concerns for boys : Discrimination or persecution (because of gender identity or sexual orientation)Lebanese</v>
      </c>
      <c r="K190" s="26">
        <f t="shared" si="13"/>
        <v>0.70106396093129297</v>
      </c>
      <c r="L190" s="61">
        <v>7.0106396093129299E-3</v>
      </c>
    </row>
    <row r="191" spans="1:12" x14ac:dyDescent="0.35">
      <c r="A191" s="28" t="s">
        <v>3</v>
      </c>
      <c r="B191" s="24" t="s">
        <v>85</v>
      </c>
      <c r="C191" s="24" t="s">
        <v>144</v>
      </c>
      <c r="D191" s="41" t="s">
        <v>774</v>
      </c>
      <c r="E191" s="28" t="s">
        <v>12</v>
      </c>
      <c r="F191" s="28" t="s">
        <v>13</v>
      </c>
      <c r="G191" s="48" t="s">
        <v>179</v>
      </c>
      <c r="H191" s="25" t="s">
        <v>98</v>
      </c>
      <c r="I191" s="27" t="str">
        <f t="shared" si="16"/>
        <v>Main safety and security concerns for boys : Being killed</v>
      </c>
      <c r="J191" s="27" t="str">
        <f t="shared" si="17"/>
        <v>Main safety and security concerns for boys : Being killedLebanese</v>
      </c>
      <c r="K191" s="26">
        <f t="shared" si="13"/>
        <v>1.31972030460184</v>
      </c>
      <c r="L191" s="61">
        <v>1.31972030460184E-2</v>
      </c>
    </row>
    <row r="192" spans="1:12" x14ac:dyDescent="0.35">
      <c r="A192" s="28" t="s">
        <v>3</v>
      </c>
      <c r="B192" s="24" t="s">
        <v>85</v>
      </c>
      <c r="C192" s="24" t="s">
        <v>144</v>
      </c>
      <c r="D192" s="41" t="s">
        <v>774</v>
      </c>
      <c r="E192" s="28" t="s">
        <v>12</v>
      </c>
      <c r="F192" s="28" t="s">
        <v>13</v>
      </c>
      <c r="G192" s="48" t="s">
        <v>179</v>
      </c>
      <c r="H192" s="25" t="s">
        <v>99</v>
      </c>
      <c r="I192" s="27" t="str">
        <f t="shared" si="16"/>
        <v>Main safety and security concerns for boys : Mine/UXOs</v>
      </c>
      <c r="J192" s="27" t="str">
        <f t="shared" si="17"/>
        <v>Main safety and security concerns for boys : Mine/UXOsLebanese</v>
      </c>
      <c r="K192" s="26">
        <f t="shared" si="13"/>
        <v>0</v>
      </c>
      <c r="L192" s="61">
        <v>0</v>
      </c>
    </row>
    <row r="193" spans="1:12" x14ac:dyDescent="0.35">
      <c r="A193" s="28" t="s">
        <v>3</v>
      </c>
      <c r="B193" s="24" t="s">
        <v>85</v>
      </c>
      <c r="C193" s="24" t="s">
        <v>144</v>
      </c>
      <c r="D193" s="41" t="s">
        <v>774</v>
      </c>
      <c r="E193" s="28" t="s">
        <v>12</v>
      </c>
      <c r="F193" s="28" t="s">
        <v>13</v>
      </c>
      <c r="G193" s="48" t="s">
        <v>179</v>
      </c>
      <c r="H193" s="25" t="s">
        <v>100</v>
      </c>
      <c r="I193" s="27" t="str">
        <f t="shared" si="16"/>
        <v>Main safety and security concerns for boys : Being detained</v>
      </c>
      <c r="J193" s="27" t="str">
        <f t="shared" si="17"/>
        <v>Main safety and security concerns for boys : Being detainedLebanese</v>
      </c>
      <c r="K193" s="26">
        <f t="shared" si="13"/>
        <v>0</v>
      </c>
      <c r="L193" s="61">
        <v>0</v>
      </c>
    </row>
    <row r="194" spans="1:12" x14ac:dyDescent="0.35">
      <c r="A194" s="28" t="s">
        <v>3</v>
      </c>
      <c r="B194" s="24" t="s">
        <v>85</v>
      </c>
      <c r="C194" s="24" t="s">
        <v>144</v>
      </c>
      <c r="D194" s="41" t="s">
        <v>774</v>
      </c>
      <c r="E194" s="28" t="s">
        <v>12</v>
      </c>
      <c r="F194" s="28" t="s">
        <v>13</v>
      </c>
      <c r="G194" s="48" t="s">
        <v>179</v>
      </c>
      <c r="H194" s="25" t="s">
        <v>101</v>
      </c>
      <c r="I194" s="27" t="str">
        <f t="shared" si="16"/>
        <v>Main safety and security concerns for boys : Being exploited (i.e. being engaged in harmful forms of labor for economic gain of the exploiter)</v>
      </c>
      <c r="J194" s="27" t="str">
        <f t="shared" si="17"/>
        <v>Main safety and security concerns for boys : Being exploited (i.e. being engaged in harmful forms of labor for economic gain of the exploiter)Lebanese</v>
      </c>
      <c r="K194" s="26">
        <f t="shared" si="13"/>
        <v>2.2879436809547999</v>
      </c>
      <c r="L194" s="61">
        <v>2.2879436809548001E-2</v>
      </c>
    </row>
    <row r="195" spans="1:12" x14ac:dyDescent="0.35">
      <c r="A195" s="28" t="s">
        <v>3</v>
      </c>
      <c r="B195" s="24" t="s">
        <v>85</v>
      </c>
      <c r="C195" s="24" t="s">
        <v>144</v>
      </c>
      <c r="D195" s="41" t="s">
        <v>774</v>
      </c>
      <c r="E195" s="28" t="s">
        <v>12</v>
      </c>
      <c r="F195" s="28" t="s">
        <v>13</v>
      </c>
      <c r="G195" s="48" t="s">
        <v>179</v>
      </c>
      <c r="H195" s="25" t="s">
        <v>102</v>
      </c>
      <c r="I195" s="27" t="str">
        <f t="shared" si="16"/>
        <v>Main safety and security concerns for boys : Being sexually exploited in exchange of humanitarian aid, goods, services, money or preference treatment</v>
      </c>
      <c r="J195" s="27" t="str">
        <f t="shared" si="17"/>
        <v>Main safety and security concerns for boys : Being sexually exploited in exchange of humanitarian aid, goods, services, money or preference treatmentLebanese</v>
      </c>
      <c r="K195" s="26">
        <f t="shared" ref="K195:K258" si="18">L195*100</f>
        <v>0.50238295021401003</v>
      </c>
      <c r="L195" s="61">
        <v>5.0238295021401E-3</v>
      </c>
    </row>
    <row r="196" spans="1:12" x14ac:dyDescent="0.35">
      <c r="A196" s="28" t="s">
        <v>3</v>
      </c>
      <c r="B196" s="24" t="s">
        <v>85</v>
      </c>
      <c r="C196" s="24" t="s">
        <v>144</v>
      </c>
      <c r="D196" s="41" t="s">
        <v>774</v>
      </c>
      <c r="E196" s="28" t="s">
        <v>12</v>
      </c>
      <c r="F196" s="28" t="s">
        <v>13</v>
      </c>
      <c r="G196" s="48" t="s">
        <v>179</v>
      </c>
      <c r="H196" s="25" t="s">
        <v>103</v>
      </c>
      <c r="I196" s="27" t="str">
        <f t="shared" si="16"/>
        <v>Main safety and security concerns for boys : Being recruited by armed groups</v>
      </c>
      <c r="J196" s="27" t="str">
        <f t="shared" si="17"/>
        <v>Main safety and security concerns for boys : Being recruited by armed groupsLebanese</v>
      </c>
      <c r="K196" s="26">
        <f t="shared" si="18"/>
        <v>0</v>
      </c>
      <c r="L196" s="61">
        <v>0</v>
      </c>
    </row>
    <row r="197" spans="1:12" x14ac:dyDescent="0.35">
      <c r="A197" s="28" t="s">
        <v>3</v>
      </c>
      <c r="B197" s="24" t="s">
        <v>85</v>
      </c>
      <c r="C197" s="24" t="s">
        <v>144</v>
      </c>
      <c r="D197" s="41" t="s">
        <v>774</v>
      </c>
      <c r="E197" s="28" t="s">
        <v>12</v>
      </c>
      <c r="F197" s="28" t="s">
        <v>13</v>
      </c>
      <c r="G197" s="48" t="s">
        <v>179</v>
      </c>
      <c r="H197" s="25" t="s">
        <v>104</v>
      </c>
      <c r="I197" s="27" t="str">
        <f t="shared" si="16"/>
        <v>Main safety and security concerns for boys : Being forcibly married</v>
      </c>
      <c r="J197" s="27" t="str">
        <f t="shared" si="17"/>
        <v>Main safety and security concerns for boys : Being forcibly marriedLebanese</v>
      </c>
      <c r="K197" s="26">
        <f t="shared" si="18"/>
        <v>0</v>
      </c>
      <c r="L197" s="61">
        <v>0</v>
      </c>
    </row>
    <row r="198" spans="1:12" x14ac:dyDescent="0.35">
      <c r="A198" s="28" t="s">
        <v>3</v>
      </c>
      <c r="B198" s="24" t="s">
        <v>85</v>
      </c>
      <c r="C198" s="24" t="s">
        <v>144</v>
      </c>
      <c r="D198" s="41" t="s">
        <v>774</v>
      </c>
      <c r="E198" s="28" t="s">
        <v>12</v>
      </c>
      <c r="F198" s="28" t="s">
        <v>13</v>
      </c>
      <c r="G198" s="48" t="s">
        <v>179</v>
      </c>
      <c r="H198" s="25" t="s">
        <v>105</v>
      </c>
      <c r="I198" s="27" t="str">
        <f t="shared" si="16"/>
        <v>Main safety and security concerns for boys : Being injured/killed by an explosive hazard</v>
      </c>
      <c r="J198" s="27" t="str">
        <f t="shared" si="17"/>
        <v>Main safety and security concerns for boys : Being injured/killed by an explosive hazardLebanese</v>
      </c>
      <c r="K198" s="26">
        <f t="shared" si="18"/>
        <v>0.99045374155450405</v>
      </c>
      <c r="L198" s="61">
        <v>9.9045374155450408E-3</v>
      </c>
    </row>
    <row r="199" spans="1:12" x14ac:dyDescent="0.35">
      <c r="A199" s="28" t="s">
        <v>3</v>
      </c>
      <c r="B199" s="24" t="s">
        <v>85</v>
      </c>
      <c r="C199" s="24" t="s">
        <v>144</v>
      </c>
      <c r="D199" s="41" t="s">
        <v>774</v>
      </c>
      <c r="E199" s="28" t="s">
        <v>12</v>
      </c>
      <c r="F199" s="28" t="s">
        <v>13</v>
      </c>
      <c r="G199" s="48" t="s">
        <v>179</v>
      </c>
      <c r="H199" s="25" t="s">
        <v>106</v>
      </c>
      <c r="I199" s="27" t="str">
        <f t="shared" si="16"/>
        <v>Main safety and security concerns for boys : Being sent abroad to find work</v>
      </c>
      <c r="J199" s="27" t="str">
        <f t="shared" si="17"/>
        <v>Main safety and security concerns for boys : Being sent abroad to find workLebanese</v>
      </c>
      <c r="K199" s="26">
        <f t="shared" si="18"/>
        <v>0.54976869791876393</v>
      </c>
      <c r="L199" s="61">
        <v>5.4976869791876397E-3</v>
      </c>
    </row>
    <row r="200" spans="1:12" x14ac:dyDescent="0.35">
      <c r="A200" s="28" t="s">
        <v>3</v>
      </c>
      <c r="B200" s="24" t="s">
        <v>85</v>
      </c>
      <c r="C200" s="24" t="s">
        <v>144</v>
      </c>
      <c r="D200" s="41" t="s">
        <v>774</v>
      </c>
      <c r="E200" s="28" t="s">
        <v>12</v>
      </c>
      <c r="F200" s="28" t="s">
        <v>13</v>
      </c>
      <c r="G200" s="48" t="s">
        <v>179</v>
      </c>
      <c r="H200" s="25" t="s">
        <v>107</v>
      </c>
      <c r="I200" s="27" t="str">
        <f t="shared" si="16"/>
        <v>Main safety and security concerns for boys : Cyber bullying/exploitation/violence</v>
      </c>
      <c r="J200" s="27" t="str">
        <f t="shared" si="17"/>
        <v>Main safety and security concerns for boys : Cyber bullying/exploitation/violenceLebanese</v>
      </c>
      <c r="K200" s="26">
        <f t="shared" si="18"/>
        <v>0.45421909167788299</v>
      </c>
      <c r="L200" s="61">
        <v>4.5421909167788297E-3</v>
      </c>
    </row>
    <row r="201" spans="1:12" x14ac:dyDescent="0.35">
      <c r="A201" s="28" t="s">
        <v>3</v>
      </c>
      <c r="B201" s="24" t="s">
        <v>85</v>
      </c>
      <c r="C201" s="24" t="s">
        <v>144</v>
      </c>
      <c r="D201" s="41" t="s">
        <v>774</v>
      </c>
      <c r="E201" s="28" t="s">
        <v>12</v>
      </c>
      <c r="F201" s="28" t="s">
        <v>13</v>
      </c>
      <c r="G201" s="48" t="s">
        <v>179</v>
      </c>
      <c r="H201" s="25" t="s">
        <v>108</v>
      </c>
      <c r="I201" s="27" t="str">
        <f t="shared" si="16"/>
        <v>Main safety and security concerns for boys : Wildlife (e.g. dogs, scorpions or snakes)</v>
      </c>
      <c r="J201" s="27" t="str">
        <f t="shared" si="17"/>
        <v>Main safety and security concerns for boys : Wildlife (e.g. dogs, scorpions or snakes)Lebanese</v>
      </c>
      <c r="K201" s="26">
        <f t="shared" si="18"/>
        <v>1.0194870124686</v>
      </c>
      <c r="L201" s="61">
        <v>1.0194870124685999E-2</v>
      </c>
    </row>
    <row r="202" spans="1:12" x14ac:dyDescent="0.35">
      <c r="A202" s="28" t="s">
        <v>3</v>
      </c>
      <c r="B202" s="24" t="s">
        <v>85</v>
      </c>
      <c r="C202" s="24" t="s">
        <v>144</v>
      </c>
      <c r="D202" s="41" t="s">
        <v>774</v>
      </c>
      <c r="E202" s="28" t="s">
        <v>12</v>
      </c>
      <c r="F202" s="28" t="s">
        <v>13</v>
      </c>
      <c r="G202" s="48" t="s">
        <v>179</v>
      </c>
      <c r="H202" s="25" t="s">
        <v>109</v>
      </c>
      <c r="I202" s="27" t="str">
        <f t="shared" si="16"/>
        <v>Main safety and security concerns for boys : Unsafe transportation infrastructure or arrangements</v>
      </c>
      <c r="J202" s="27" t="str">
        <f t="shared" si="17"/>
        <v>Main safety and security concerns for boys : Unsafe transportation infrastructure or arrangementsLebanese</v>
      </c>
      <c r="K202" s="26">
        <f t="shared" si="18"/>
        <v>0.458140441638831</v>
      </c>
      <c r="L202" s="61">
        <v>4.58140441638831E-3</v>
      </c>
    </row>
    <row r="203" spans="1:12" x14ac:dyDescent="0.35">
      <c r="A203" s="28" t="s">
        <v>3</v>
      </c>
      <c r="B203" s="24" t="s">
        <v>85</v>
      </c>
      <c r="C203" s="24" t="s">
        <v>144</v>
      </c>
      <c r="D203" s="41" t="s">
        <v>774</v>
      </c>
      <c r="E203" s="28" t="s">
        <v>12</v>
      </c>
      <c r="F203" s="28" t="s">
        <v>13</v>
      </c>
      <c r="G203" s="48" t="s">
        <v>179</v>
      </c>
      <c r="H203" s="25" t="s">
        <v>110</v>
      </c>
      <c r="I203" s="27" t="str">
        <f t="shared" si="16"/>
        <v>Main safety and security concerns for boys : Electrical wiring or arrangements from lack of electricity (e.g. candle fires)</v>
      </c>
      <c r="J203" s="27" t="str">
        <f t="shared" si="17"/>
        <v>Main safety and security concerns for boys : Electrical wiring or arrangements from lack of electricity (e.g. candle fires)Lebanese</v>
      </c>
      <c r="K203" s="26">
        <f t="shared" si="18"/>
        <v>0.49228491484908005</v>
      </c>
      <c r="L203" s="61">
        <v>4.9228491484908004E-3</v>
      </c>
    </row>
    <row r="204" spans="1:12" x14ac:dyDescent="0.35">
      <c r="A204" s="28" t="s">
        <v>3</v>
      </c>
      <c r="B204" s="24" t="s">
        <v>85</v>
      </c>
      <c r="C204" s="24" t="s">
        <v>144</v>
      </c>
      <c r="D204" s="41" t="s">
        <v>774</v>
      </c>
      <c r="E204" s="28" t="s">
        <v>12</v>
      </c>
      <c r="F204" s="28" t="s">
        <v>13</v>
      </c>
      <c r="G204" s="48" t="s">
        <v>179</v>
      </c>
      <c r="H204" s="25" t="s">
        <v>111</v>
      </c>
      <c r="I204" s="27" t="str">
        <f t="shared" si="16"/>
        <v>Main safety and security concerns for boys : Weather or climactic conditions</v>
      </c>
      <c r="J204" s="27" t="str">
        <f t="shared" si="17"/>
        <v>Main safety and security concerns for boys : Weather or climactic conditionsLebanese</v>
      </c>
      <c r="K204" s="26">
        <f t="shared" si="18"/>
        <v>0.35623342799864299</v>
      </c>
      <c r="L204" s="61">
        <v>3.5623342799864302E-3</v>
      </c>
    </row>
    <row r="205" spans="1:12" x14ac:dyDescent="0.35">
      <c r="A205" s="28" t="s">
        <v>3</v>
      </c>
      <c r="B205" s="24" t="s">
        <v>85</v>
      </c>
      <c r="C205" s="24" t="s">
        <v>144</v>
      </c>
      <c r="D205" s="41" t="s">
        <v>774</v>
      </c>
      <c r="E205" s="28" t="s">
        <v>12</v>
      </c>
      <c r="F205" s="28" t="s">
        <v>13</v>
      </c>
      <c r="G205" s="48" t="s">
        <v>179</v>
      </c>
      <c r="H205" s="25" t="s">
        <v>147</v>
      </c>
      <c r="I205" s="27" t="str">
        <f t="shared" si="16"/>
        <v>Main safety and security concerns for boys : Other (please specify)</v>
      </c>
      <c r="J205" s="27" t="str">
        <f t="shared" si="17"/>
        <v>Main safety and security concerns for boys : Other (please specify)Lebanese</v>
      </c>
      <c r="K205" s="26">
        <f t="shared" si="18"/>
        <v>0.36531012673636698</v>
      </c>
      <c r="L205" s="61">
        <v>3.65310126736367E-3</v>
      </c>
    </row>
    <row r="206" spans="1:12" x14ac:dyDescent="0.35">
      <c r="A206" s="28" t="s">
        <v>3</v>
      </c>
      <c r="B206" s="24" t="s">
        <v>85</v>
      </c>
      <c r="C206" s="24" t="s">
        <v>144</v>
      </c>
      <c r="D206" s="41" t="s">
        <v>774</v>
      </c>
      <c r="E206" s="28" t="s">
        <v>12</v>
      </c>
      <c r="F206" s="28" t="s">
        <v>13</v>
      </c>
      <c r="G206" s="48" t="s">
        <v>179</v>
      </c>
      <c r="H206" s="25" t="s">
        <v>9</v>
      </c>
      <c r="I206" s="27" t="str">
        <f t="shared" si="16"/>
        <v>Main safety and security concerns for boys : Don't know</v>
      </c>
      <c r="J206" s="27" t="str">
        <f t="shared" si="17"/>
        <v>Main safety and security concerns for boys : Don't knowLebanese</v>
      </c>
      <c r="K206" s="26">
        <f t="shared" si="18"/>
        <v>1.05878439949568</v>
      </c>
      <c r="L206" s="61">
        <v>1.0587843994956801E-2</v>
      </c>
    </row>
    <row r="207" spans="1:12" x14ac:dyDescent="0.35">
      <c r="A207" s="28" t="s">
        <v>3</v>
      </c>
      <c r="B207" s="24" t="s">
        <v>85</v>
      </c>
      <c r="C207" s="24" t="s">
        <v>144</v>
      </c>
      <c r="D207" s="41" t="s">
        <v>774</v>
      </c>
      <c r="E207" s="28" t="s">
        <v>12</v>
      </c>
      <c r="F207" s="28" t="s">
        <v>13</v>
      </c>
      <c r="G207" s="48" t="s">
        <v>179</v>
      </c>
      <c r="H207" s="25" t="s">
        <v>148</v>
      </c>
      <c r="I207" s="27" t="str">
        <f t="shared" si="16"/>
        <v>Main safety and security concerns for boys : Prefer not to answer</v>
      </c>
      <c r="J207" s="27" t="str">
        <f t="shared" si="17"/>
        <v>Main safety and security concerns for boys : Prefer not to answerLebanese</v>
      </c>
      <c r="K207" s="26">
        <f t="shared" si="18"/>
        <v>0.38043734593789202</v>
      </c>
      <c r="L207" s="61">
        <v>3.8043734593789201E-3</v>
      </c>
    </row>
    <row r="208" spans="1:12" x14ac:dyDescent="0.35">
      <c r="A208" s="28" t="s">
        <v>3</v>
      </c>
      <c r="B208" s="24" t="s">
        <v>85</v>
      </c>
      <c r="C208" s="24" t="s">
        <v>144</v>
      </c>
      <c r="D208" s="41" t="s">
        <v>774</v>
      </c>
      <c r="E208" s="28" t="s">
        <v>12</v>
      </c>
      <c r="F208" s="28" t="s">
        <v>50</v>
      </c>
      <c r="G208" s="48" t="s">
        <v>179</v>
      </c>
      <c r="H208" s="25" t="s">
        <v>146</v>
      </c>
      <c r="I208" s="27" t="str">
        <f t="shared" ref="I208:I237" si="19">CONCATENATE(G208,H208)</f>
        <v>Main safety and security concerns for boys : None</v>
      </c>
      <c r="J208" s="27" t="str">
        <f t="shared" ref="J208:J237" si="20">CONCATENATE(G208,H208,F208)</f>
        <v>Main safety and security concerns for boys : NoneMigrants</v>
      </c>
      <c r="K208" s="26">
        <f t="shared" si="18"/>
        <v>78.032297394032099</v>
      </c>
      <c r="L208" s="61">
        <v>0.78032297394032102</v>
      </c>
    </row>
    <row r="209" spans="1:12" x14ac:dyDescent="0.35">
      <c r="A209" s="28" t="s">
        <v>3</v>
      </c>
      <c r="B209" s="24" t="s">
        <v>85</v>
      </c>
      <c r="C209" s="24" t="s">
        <v>144</v>
      </c>
      <c r="D209" s="41" t="s">
        <v>774</v>
      </c>
      <c r="E209" s="28" t="s">
        <v>12</v>
      </c>
      <c r="F209" s="28" t="s">
        <v>50</v>
      </c>
      <c r="G209" s="48" t="s">
        <v>179</v>
      </c>
      <c r="H209" s="25" t="s">
        <v>87</v>
      </c>
      <c r="I209" s="27" t="str">
        <f t="shared" si="19"/>
        <v>Main safety and security concerns for boys : Bullying</v>
      </c>
      <c r="J209" s="27" t="str">
        <f t="shared" si="20"/>
        <v>Main safety and security concerns for boys : BullyingMigrants</v>
      </c>
      <c r="K209" s="26">
        <f t="shared" si="18"/>
        <v>10.338226884827</v>
      </c>
      <c r="L209" s="61">
        <v>0.10338226884827</v>
      </c>
    </row>
    <row r="210" spans="1:12" x14ac:dyDescent="0.35">
      <c r="A210" s="28" t="s">
        <v>3</v>
      </c>
      <c r="B210" s="24" t="s">
        <v>85</v>
      </c>
      <c r="C210" s="24" t="s">
        <v>144</v>
      </c>
      <c r="D210" s="41" t="s">
        <v>774</v>
      </c>
      <c r="E210" s="28" t="s">
        <v>12</v>
      </c>
      <c r="F210" s="28" t="s">
        <v>50</v>
      </c>
      <c r="G210" s="48" t="s">
        <v>179</v>
      </c>
      <c r="H210" s="25" t="s">
        <v>88</v>
      </c>
      <c r="I210" s="27" t="str">
        <f t="shared" si="19"/>
        <v>Main safety and security concerns for boys : Corporal punishment</v>
      </c>
      <c r="J210" s="27" t="str">
        <f t="shared" si="20"/>
        <v>Main safety and security concerns for boys : Corporal punishmentMigrants</v>
      </c>
      <c r="K210" s="26">
        <f t="shared" si="18"/>
        <v>0</v>
      </c>
      <c r="L210" s="61">
        <v>0</v>
      </c>
    </row>
    <row r="211" spans="1:12" x14ac:dyDescent="0.35">
      <c r="A211" s="28" t="s">
        <v>3</v>
      </c>
      <c r="B211" s="24" t="s">
        <v>85</v>
      </c>
      <c r="C211" s="24" t="s">
        <v>144</v>
      </c>
      <c r="D211" s="41" t="s">
        <v>774</v>
      </c>
      <c r="E211" s="28" t="s">
        <v>12</v>
      </c>
      <c r="F211" s="28" t="s">
        <v>50</v>
      </c>
      <c r="G211" s="48" t="s">
        <v>179</v>
      </c>
      <c r="H211" s="25" t="s">
        <v>89</v>
      </c>
      <c r="I211" s="27" t="str">
        <f t="shared" si="19"/>
        <v>Main safety and security concerns for boys : Begging</v>
      </c>
      <c r="J211" s="27" t="str">
        <f t="shared" si="20"/>
        <v>Main safety and security concerns for boys : BeggingMigrants</v>
      </c>
      <c r="K211" s="26">
        <f t="shared" si="18"/>
        <v>6.31197963032578</v>
      </c>
      <c r="L211" s="61">
        <v>6.31197963032578E-2</v>
      </c>
    </row>
    <row r="212" spans="1:12" x14ac:dyDescent="0.35">
      <c r="A212" s="28" t="s">
        <v>3</v>
      </c>
      <c r="B212" s="24" t="s">
        <v>85</v>
      </c>
      <c r="C212" s="24" t="s">
        <v>144</v>
      </c>
      <c r="D212" s="41" t="s">
        <v>774</v>
      </c>
      <c r="E212" s="28" t="s">
        <v>12</v>
      </c>
      <c r="F212" s="28" t="s">
        <v>50</v>
      </c>
      <c r="G212" s="48" t="s">
        <v>179</v>
      </c>
      <c r="H212" s="25" t="s">
        <v>90</v>
      </c>
      <c r="I212" s="27" t="str">
        <f t="shared" si="19"/>
        <v>Main safety and security concerns for boys : Being robbed</v>
      </c>
      <c r="J212" s="27" t="str">
        <f t="shared" si="20"/>
        <v>Main safety and security concerns for boys : Being robbedMigrants</v>
      </c>
      <c r="K212" s="26">
        <f t="shared" si="18"/>
        <v>9.8889608424640798</v>
      </c>
      <c r="L212" s="61">
        <v>9.8889608424640799E-2</v>
      </c>
    </row>
    <row r="213" spans="1:12" x14ac:dyDescent="0.35">
      <c r="A213" s="28" t="s">
        <v>3</v>
      </c>
      <c r="B213" s="24" t="s">
        <v>85</v>
      </c>
      <c r="C213" s="24" t="s">
        <v>144</v>
      </c>
      <c r="D213" s="41" t="s">
        <v>774</v>
      </c>
      <c r="E213" s="28" t="s">
        <v>12</v>
      </c>
      <c r="F213" s="28" t="s">
        <v>50</v>
      </c>
      <c r="G213" s="48" t="s">
        <v>179</v>
      </c>
      <c r="H213" s="25" t="s">
        <v>91</v>
      </c>
      <c r="I213" s="27" t="str">
        <f t="shared" si="19"/>
        <v>Main safety and security concerns for boys : Being threatened with violence</v>
      </c>
      <c r="J213" s="27" t="str">
        <f t="shared" si="20"/>
        <v>Main safety and security concerns for boys : Being threatened with violenceMigrants</v>
      </c>
      <c r="K213" s="26">
        <f t="shared" si="18"/>
        <v>6.31197963032578</v>
      </c>
      <c r="L213" s="61">
        <v>6.31197963032578E-2</v>
      </c>
    </row>
    <row r="214" spans="1:12" x14ac:dyDescent="0.35">
      <c r="A214" s="28" t="s">
        <v>3</v>
      </c>
      <c r="B214" s="24" t="s">
        <v>85</v>
      </c>
      <c r="C214" s="24" t="s">
        <v>144</v>
      </c>
      <c r="D214" s="41" t="s">
        <v>774</v>
      </c>
      <c r="E214" s="28" t="s">
        <v>12</v>
      </c>
      <c r="F214" s="28" t="s">
        <v>50</v>
      </c>
      <c r="G214" s="48" t="s">
        <v>179</v>
      </c>
      <c r="H214" s="25" t="s">
        <v>92</v>
      </c>
      <c r="I214" s="27" t="str">
        <f t="shared" si="19"/>
        <v>Main safety and security concerns for boys : Being kidnapped</v>
      </c>
      <c r="J214" s="27" t="str">
        <f t="shared" si="20"/>
        <v>Main safety and security concerns for boys : Being kidnappedMigrants</v>
      </c>
      <c r="K214" s="26">
        <f t="shared" si="18"/>
        <v>3.5769812121382998</v>
      </c>
      <c r="L214" s="61">
        <v>3.5769812121382999E-2</v>
      </c>
    </row>
    <row r="215" spans="1:12" x14ac:dyDescent="0.35">
      <c r="A215" s="28" t="s">
        <v>3</v>
      </c>
      <c r="B215" s="24" t="s">
        <v>85</v>
      </c>
      <c r="C215" s="24" t="s">
        <v>144</v>
      </c>
      <c r="D215" s="41" t="s">
        <v>774</v>
      </c>
      <c r="E215" s="28" t="s">
        <v>12</v>
      </c>
      <c r="F215" s="28" t="s">
        <v>50</v>
      </c>
      <c r="G215" s="48" t="s">
        <v>179</v>
      </c>
      <c r="H215" s="25" t="s">
        <v>93</v>
      </c>
      <c r="I215" s="27" t="str">
        <f t="shared" si="19"/>
        <v>Main safety and security concerns for boys : Suffering from physical harassment or violence (not sexual)</v>
      </c>
      <c r="J215" s="27" t="str">
        <f t="shared" si="20"/>
        <v>Main safety and security concerns for boys : Suffering from physical harassment or violence (not sexual)Migrants</v>
      </c>
      <c r="K215" s="26">
        <f t="shared" si="18"/>
        <v>6.31197963032578</v>
      </c>
      <c r="L215" s="61">
        <v>6.31197963032578E-2</v>
      </c>
    </row>
    <row r="216" spans="1:12" x14ac:dyDescent="0.35">
      <c r="A216" s="28" t="s">
        <v>3</v>
      </c>
      <c r="B216" s="24" t="s">
        <v>85</v>
      </c>
      <c r="C216" s="24" t="s">
        <v>144</v>
      </c>
      <c r="D216" s="41" t="s">
        <v>774</v>
      </c>
      <c r="E216" s="28" t="s">
        <v>12</v>
      </c>
      <c r="F216" s="28" t="s">
        <v>50</v>
      </c>
      <c r="G216" s="48" t="s">
        <v>179</v>
      </c>
      <c r="H216" s="25" t="s">
        <v>94</v>
      </c>
      <c r="I216" s="27" t="str">
        <f t="shared" si="19"/>
        <v>Main safety and security concerns for boys : Suffering from verbal harassment</v>
      </c>
      <c r="J216" s="27" t="str">
        <f t="shared" si="20"/>
        <v>Main safety and security concerns for boys : Suffering from verbal harassmentMigrants</v>
      </c>
      <c r="K216" s="26">
        <f t="shared" si="18"/>
        <v>6.31197963032578</v>
      </c>
      <c r="L216" s="61">
        <v>6.31197963032578E-2</v>
      </c>
    </row>
    <row r="217" spans="1:12" x14ac:dyDescent="0.35">
      <c r="A217" s="28" t="s">
        <v>3</v>
      </c>
      <c r="B217" s="24" t="s">
        <v>85</v>
      </c>
      <c r="C217" s="24" t="s">
        <v>144</v>
      </c>
      <c r="D217" s="41" t="s">
        <v>774</v>
      </c>
      <c r="E217" s="28" t="s">
        <v>12</v>
      </c>
      <c r="F217" s="28" t="s">
        <v>50</v>
      </c>
      <c r="G217" s="48" t="s">
        <v>179</v>
      </c>
      <c r="H217" s="25" t="s">
        <v>95</v>
      </c>
      <c r="I217" s="27" t="str">
        <f t="shared" si="19"/>
        <v>Main safety and security concerns for boys : Suffering from sexual harassment or violence</v>
      </c>
      <c r="J217" s="27" t="str">
        <f t="shared" si="20"/>
        <v>Main safety and security concerns for boys : Suffering from sexual harassment or violenceMigrants</v>
      </c>
      <c r="K217" s="26">
        <f t="shared" si="18"/>
        <v>7.1539624242765996</v>
      </c>
      <c r="L217" s="61">
        <v>7.1539624242765998E-2</v>
      </c>
    </row>
    <row r="218" spans="1:12" x14ac:dyDescent="0.35">
      <c r="A218" s="28" t="s">
        <v>3</v>
      </c>
      <c r="B218" s="24" t="s">
        <v>85</v>
      </c>
      <c r="C218" s="24" t="s">
        <v>144</v>
      </c>
      <c r="D218" s="41" t="s">
        <v>774</v>
      </c>
      <c r="E218" s="28" t="s">
        <v>12</v>
      </c>
      <c r="F218" s="28" t="s">
        <v>50</v>
      </c>
      <c r="G218" s="48" t="s">
        <v>179</v>
      </c>
      <c r="H218" s="25" t="s">
        <v>96</v>
      </c>
      <c r="I218" s="27" t="str">
        <f t="shared" si="19"/>
        <v>Main safety and security concerns for boys : Discrimination or persecution (because of ethnicity, status, etc.)</v>
      </c>
      <c r="J218" s="27" t="str">
        <f t="shared" si="20"/>
        <v>Main safety and security concerns for boys : Discrimination or persecution (because of ethnicity, status, etc.)Migrants</v>
      </c>
      <c r="K218" s="26">
        <f t="shared" si="18"/>
        <v>7.1539624242765996</v>
      </c>
      <c r="L218" s="61">
        <v>7.1539624242765998E-2</v>
      </c>
    </row>
    <row r="219" spans="1:12" x14ac:dyDescent="0.35">
      <c r="A219" s="28" t="s">
        <v>3</v>
      </c>
      <c r="B219" s="24" t="s">
        <v>85</v>
      </c>
      <c r="C219" s="24" t="s">
        <v>144</v>
      </c>
      <c r="D219" s="41" t="s">
        <v>774</v>
      </c>
      <c r="E219" s="28" t="s">
        <v>12</v>
      </c>
      <c r="F219" s="28" t="s">
        <v>50</v>
      </c>
      <c r="G219" s="48" t="s">
        <v>179</v>
      </c>
      <c r="H219" s="25" t="s">
        <v>97</v>
      </c>
      <c r="I219" s="27" t="str">
        <f t="shared" si="19"/>
        <v>Main safety and security concerns for boys : Discrimination or persecution (because of gender identity or sexual orientation)</v>
      </c>
      <c r="J219" s="27" t="str">
        <f t="shared" si="20"/>
        <v>Main safety and security concerns for boys : Discrimination or persecution (because of gender identity or sexual orientation)Migrants</v>
      </c>
      <c r="K219" s="26">
        <f t="shared" si="18"/>
        <v>0</v>
      </c>
      <c r="L219" s="61">
        <v>0</v>
      </c>
    </row>
    <row r="220" spans="1:12" x14ac:dyDescent="0.35">
      <c r="A220" s="28" t="s">
        <v>3</v>
      </c>
      <c r="B220" s="24" t="s">
        <v>85</v>
      </c>
      <c r="C220" s="24" t="s">
        <v>144</v>
      </c>
      <c r="D220" s="41" t="s">
        <v>774</v>
      </c>
      <c r="E220" s="28" t="s">
        <v>12</v>
      </c>
      <c r="F220" s="28" t="s">
        <v>50</v>
      </c>
      <c r="G220" s="48" t="s">
        <v>179</v>
      </c>
      <c r="H220" s="25" t="s">
        <v>98</v>
      </c>
      <c r="I220" s="27" t="str">
        <f t="shared" si="19"/>
        <v>Main safety and security concerns for boys : Being killed</v>
      </c>
      <c r="J220" s="27" t="str">
        <f t="shared" si="20"/>
        <v>Main safety and security concerns for boys : Being killedMigrants</v>
      </c>
      <c r="K220" s="26">
        <f t="shared" si="18"/>
        <v>3.5769812121382998</v>
      </c>
      <c r="L220" s="61">
        <v>3.5769812121382999E-2</v>
      </c>
    </row>
    <row r="221" spans="1:12" x14ac:dyDescent="0.35">
      <c r="A221" s="28" t="s">
        <v>3</v>
      </c>
      <c r="B221" s="24" t="s">
        <v>85</v>
      </c>
      <c r="C221" s="24" t="s">
        <v>144</v>
      </c>
      <c r="D221" s="41" t="s">
        <v>774</v>
      </c>
      <c r="E221" s="28" t="s">
        <v>12</v>
      </c>
      <c r="F221" s="28" t="s">
        <v>50</v>
      </c>
      <c r="G221" s="48" t="s">
        <v>179</v>
      </c>
      <c r="H221" s="25" t="s">
        <v>99</v>
      </c>
      <c r="I221" s="27" t="str">
        <f t="shared" si="19"/>
        <v>Main safety and security concerns for boys : Mine/UXOs</v>
      </c>
      <c r="J221" s="27" t="str">
        <f t="shared" si="20"/>
        <v>Main safety and security concerns for boys : Mine/UXOsMigrants</v>
      </c>
      <c r="K221" s="26">
        <f t="shared" si="18"/>
        <v>0</v>
      </c>
      <c r="L221" s="61">
        <v>0</v>
      </c>
    </row>
    <row r="222" spans="1:12" x14ac:dyDescent="0.35">
      <c r="A222" s="28" t="s">
        <v>3</v>
      </c>
      <c r="B222" s="24" t="s">
        <v>85</v>
      </c>
      <c r="C222" s="24" t="s">
        <v>144</v>
      </c>
      <c r="D222" s="41" t="s">
        <v>774</v>
      </c>
      <c r="E222" s="28" t="s">
        <v>12</v>
      </c>
      <c r="F222" s="28" t="s">
        <v>50</v>
      </c>
      <c r="G222" s="48" t="s">
        <v>179</v>
      </c>
      <c r="H222" s="25" t="s">
        <v>100</v>
      </c>
      <c r="I222" s="27" t="str">
        <f t="shared" si="19"/>
        <v>Main safety and security concerns for boys : Being detained</v>
      </c>
      <c r="J222" s="27" t="str">
        <f t="shared" si="20"/>
        <v>Main safety and security concerns for boys : Being detainedMigrants</v>
      </c>
      <c r="K222" s="26">
        <f t="shared" si="18"/>
        <v>0</v>
      </c>
      <c r="L222" s="61">
        <v>0</v>
      </c>
    </row>
    <row r="223" spans="1:12" x14ac:dyDescent="0.35">
      <c r="A223" s="28" t="s">
        <v>3</v>
      </c>
      <c r="B223" s="24" t="s">
        <v>85</v>
      </c>
      <c r="C223" s="24" t="s">
        <v>144</v>
      </c>
      <c r="D223" s="41" t="s">
        <v>774</v>
      </c>
      <c r="E223" s="28" t="s">
        <v>12</v>
      </c>
      <c r="F223" s="28" t="s">
        <v>50</v>
      </c>
      <c r="G223" s="48" t="s">
        <v>179</v>
      </c>
      <c r="H223" s="25" t="s">
        <v>101</v>
      </c>
      <c r="I223" s="27" t="str">
        <f t="shared" si="19"/>
        <v>Main safety and security concerns for boys : Being exploited (i.e. being engaged in harmful forms of labor for economic gain of the exploiter)</v>
      </c>
      <c r="J223" s="27" t="str">
        <f t="shared" si="20"/>
        <v>Main safety and security concerns for boys : Being exploited (i.e. being engaged in harmful forms of labor for economic gain of the exploiter)Migrants</v>
      </c>
      <c r="K223" s="26">
        <f t="shared" si="18"/>
        <v>0</v>
      </c>
      <c r="L223" s="61">
        <v>0</v>
      </c>
    </row>
    <row r="224" spans="1:12" x14ac:dyDescent="0.35">
      <c r="A224" s="28" t="s">
        <v>3</v>
      </c>
      <c r="B224" s="24" t="s">
        <v>85</v>
      </c>
      <c r="C224" s="24" t="s">
        <v>144</v>
      </c>
      <c r="D224" s="41" t="s">
        <v>774</v>
      </c>
      <c r="E224" s="28" t="s">
        <v>12</v>
      </c>
      <c r="F224" s="28" t="s">
        <v>50</v>
      </c>
      <c r="G224" s="48" t="s">
        <v>179</v>
      </c>
      <c r="H224" s="25" t="s">
        <v>102</v>
      </c>
      <c r="I224" s="27" t="str">
        <f t="shared" si="19"/>
        <v>Main safety and security concerns for boys : Being sexually exploited in exchange of humanitarian aid, goods, services, money or preference treatment</v>
      </c>
      <c r="J224" s="27" t="str">
        <f t="shared" si="20"/>
        <v>Main safety and security concerns for boys : Being sexually exploited in exchange of humanitarian aid, goods, services, money or preference treatmentMigrants</v>
      </c>
      <c r="K224" s="26">
        <f t="shared" si="18"/>
        <v>3.5769812121382998</v>
      </c>
      <c r="L224" s="61">
        <v>3.5769812121382999E-2</v>
      </c>
    </row>
    <row r="225" spans="1:12" x14ac:dyDescent="0.35">
      <c r="A225" s="28" t="s">
        <v>3</v>
      </c>
      <c r="B225" s="24" t="s">
        <v>85</v>
      </c>
      <c r="C225" s="24" t="s">
        <v>144</v>
      </c>
      <c r="D225" s="41" t="s">
        <v>774</v>
      </c>
      <c r="E225" s="28" t="s">
        <v>12</v>
      </c>
      <c r="F225" s="28" t="s">
        <v>50</v>
      </c>
      <c r="G225" s="48" t="s">
        <v>179</v>
      </c>
      <c r="H225" s="25" t="s">
        <v>103</v>
      </c>
      <c r="I225" s="27" t="str">
        <f t="shared" si="19"/>
        <v>Main safety and security concerns for boys : Being recruited by armed groups</v>
      </c>
      <c r="J225" s="27" t="str">
        <f t="shared" si="20"/>
        <v>Main safety and security concerns for boys : Being recruited by armed groupsMigrants</v>
      </c>
      <c r="K225" s="26">
        <f t="shared" si="18"/>
        <v>0</v>
      </c>
      <c r="L225" s="61">
        <v>0</v>
      </c>
    </row>
    <row r="226" spans="1:12" x14ac:dyDescent="0.35">
      <c r="A226" s="28" t="s">
        <v>3</v>
      </c>
      <c r="B226" s="24" t="s">
        <v>85</v>
      </c>
      <c r="C226" s="24" t="s">
        <v>144</v>
      </c>
      <c r="D226" s="41" t="s">
        <v>774</v>
      </c>
      <c r="E226" s="28" t="s">
        <v>12</v>
      </c>
      <c r="F226" s="28" t="s">
        <v>50</v>
      </c>
      <c r="G226" s="48" t="s">
        <v>179</v>
      </c>
      <c r="H226" s="25" t="s">
        <v>104</v>
      </c>
      <c r="I226" s="27" t="str">
        <f t="shared" si="19"/>
        <v>Main safety and security concerns for boys : Being forcibly married</v>
      </c>
      <c r="J226" s="27" t="str">
        <f t="shared" si="20"/>
        <v>Main safety and security concerns for boys : Being forcibly marriedMigrants</v>
      </c>
      <c r="K226" s="26">
        <f t="shared" si="18"/>
        <v>0</v>
      </c>
      <c r="L226" s="61">
        <v>0</v>
      </c>
    </row>
    <row r="227" spans="1:12" x14ac:dyDescent="0.35">
      <c r="A227" s="28" t="s">
        <v>3</v>
      </c>
      <c r="B227" s="24" t="s">
        <v>85</v>
      </c>
      <c r="C227" s="24" t="s">
        <v>144</v>
      </c>
      <c r="D227" s="41" t="s">
        <v>774</v>
      </c>
      <c r="E227" s="28" t="s">
        <v>12</v>
      </c>
      <c r="F227" s="28" t="s">
        <v>50</v>
      </c>
      <c r="G227" s="48" t="s">
        <v>179</v>
      </c>
      <c r="H227" s="25" t="s">
        <v>105</v>
      </c>
      <c r="I227" s="27" t="str">
        <f t="shared" si="19"/>
        <v>Main safety and security concerns for boys : Being injured/killed by an explosive hazard</v>
      </c>
      <c r="J227" s="27" t="str">
        <f t="shared" si="20"/>
        <v>Main safety and security concerns for boys : Being injured/killed by an explosive hazardMigrants</v>
      </c>
      <c r="K227" s="26">
        <f t="shared" si="18"/>
        <v>0</v>
      </c>
      <c r="L227" s="61">
        <v>0</v>
      </c>
    </row>
    <row r="228" spans="1:12" x14ac:dyDescent="0.35">
      <c r="A228" s="28" t="s">
        <v>3</v>
      </c>
      <c r="B228" s="24" t="s">
        <v>85</v>
      </c>
      <c r="C228" s="24" t="s">
        <v>144</v>
      </c>
      <c r="D228" s="41" t="s">
        <v>774</v>
      </c>
      <c r="E228" s="28" t="s">
        <v>12</v>
      </c>
      <c r="F228" s="28" t="s">
        <v>50</v>
      </c>
      <c r="G228" s="48" t="s">
        <v>179</v>
      </c>
      <c r="H228" s="25" t="s">
        <v>106</v>
      </c>
      <c r="I228" s="27" t="str">
        <f t="shared" si="19"/>
        <v>Main safety and security concerns for boys : Being sent abroad to find work</v>
      </c>
      <c r="J228" s="27" t="str">
        <f t="shared" si="20"/>
        <v>Main safety and security concerns for boys : Being sent abroad to find workMigrants</v>
      </c>
      <c r="K228" s="26">
        <f t="shared" si="18"/>
        <v>0</v>
      </c>
      <c r="L228" s="61">
        <v>0</v>
      </c>
    </row>
    <row r="229" spans="1:12" x14ac:dyDescent="0.35">
      <c r="A229" s="28" t="s">
        <v>3</v>
      </c>
      <c r="B229" s="24" t="s">
        <v>85</v>
      </c>
      <c r="C229" s="24" t="s">
        <v>144</v>
      </c>
      <c r="D229" s="41" t="s">
        <v>774</v>
      </c>
      <c r="E229" s="28" t="s">
        <v>12</v>
      </c>
      <c r="F229" s="28" t="s">
        <v>50</v>
      </c>
      <c r="G229" s="48" t="s">
        <v>179</v>
      </c>
      <c r="H229" s="25" t="s">
        <v>107</v>
      </c>
      <c r="I229" s="27" t="str">
        <f t="shared" si="19"/>
        <v>Main safety and security concerns for boys : Cyber bullying/exploitation/violence</v>
      </c>
      <c r="J229" s="27" t="str">
        <f t="shared" si="20"/>
        <v>Main safety and security concerns for boys : Cyber bullying/exploitation/violenceMigrants</v>
      </c>
      <c r="K229" s="26">
        <f t="shared" si="18"/>
        <v>0</v>
      </c>
      <c r="L229" s="61">
        <v>0</v>
      </c>
    </row>
    <row r="230" spans="1:12" x14ac:dyDescent="0.35">
      <c r="A230" s="28" t="s">
        <v>3</v>
      </c>
      <c r="B230" s="24" t="s">
        <v>85</v>
      </c>
      <c r="C230" s="24" t="s">
        <v>144</v>
      </c>
      <c r="D230" s="41" t="s">
        <v>774</v>
      </c>
      <c r="E230" s="28" t="s">
        <v>12</v>
      </c>
      <c r="F230" s="28" t="s">
        <v>50</v>
      </c>
      <c r="G230" s="48" t="s">
        <v>179</v>
      </c>
      <c r="H230" s="25" t="s">
        <v>108</v>
      </c>
      <c r="I230" s="27" t="str">
        <f t="shared" si="19"/>
        <v>Main safety and security concerns for boys : Wildlife (e.g. dogs, scorpions or snakes)</v>
      </c>
      <c r="J230" s="27" t="str">
        <f t="shared" si="20"/>
        <v>Main safety and security concerns for boys : Wildlife (e.g. dogs, scorpions or snakes)Migrants</v>
      </c>
      <c r="K230" s="26">
        <f t="shared" si="18"/>
        <v>0</v>
      </c>
      <c r="L230" s="61">
        <v>0</v>
      </c>
    </row>
    <row r="231" spans="1:12" x14ac:dyDescent="0.35">
      <c r="A231" s="28" t="s">
        <v>3</v>
      </c>
      <c r="B231" s="24" t="s">
        <v>85</v>
      </c>
      <c r="C231" s="24" t="s">
        <v>144</v>
      </c>
      <c r="D231" s="41" t="s">
        <v>774</v>
      </c>
      <c r="E231" s="28" t="s">
        <v>12</v>
      </c>
      <c r="F231" s="28" t="s">
        <v>50</v>
      </c>
      <c r="G231" s="48" t="s">
        <v>179</v>
      </c>
      <c r="H231" s="25" t="s">
        <v>109</v>
      </c>
      <c r="I231" s="27" t="str">
        <f t="shared" si="19"/>
        <v>Main safety and security concerns for boys : Unsafe transportation infrastructure or arrangements</v>
      </c>
      <c r="J231" s="27" t="str">
        <f t="shared" si="20"/>
        <v>Main safety and security concerns for boys : Unsafe transportation infrastructure or arrangementsMigrants</v>
      </c>
      <c r="K231" s="26">
        <f t="shared" si="18"/>
        <v>0</v>
      </c>
      <c r="L231" s="61">
        <v>0</v>
      </c>
    </row>
    <row r="232" spans="1:12" x14ac:dyDescent="0.35">
      <c r="A232" s="28" t="s">
        <v>3</v>
      </c>
      <c r="B232" s="24" t="s">
        <v>85</v>
      </c>
      <c r="C232" s="24" t="s">
        <v>144</v>
      </c>
      <c r="D232" s="41" t="s">
        <v>774</v>
      </c>
      <c r="E232" s="28" t="s">
        <v>12</v>
      </c>
      <c r="F232" s="28" t="s">
        <v>50</v>
      </c>
      <c r="G232" s="48" t="s">
        <v>179</v>
      </c>
      <c r="H232" s="25" t="s">
        <v>110</v>
      </c>
      <c r="I232" s="27" t="str">
        <f t="shared" si="19"/>
        <v>Main safety and security concerns for boys : Electrical wiring or arrangements from lack of electricity (e.g. candle fires)</v>
      </c>
      <c r="J232" s="27" t="str">
        <f t="shared" si="20"/>
        <v>Main safety and security concerns for boys : Electrical wiring or arrangements from lack of electricity (e.g. candle fires)Migrants</v>
      </c>
      <c r="K232" s="26">
        <f t="shared" si="18"/>
        <v>3.5769812121382998</v>
      </c>
      <c r="L232" s="61">
        <v>3.5769812121382999E-2</v>
      </c>
    </row>
    <row r="233" spans="1:12" x14ac:dyDescent="0.35">
      <c r="A233" s="28" t="s">
        <v>3</v>
      </c>
      <c r="B233" s="24" t="s">
        <v>85</v>
      </c>
      <c r="C233" s="24" t="s">
        <v>144</v>
      </c>
      <c r="D233" s="41" t="s">
        <v>774</v>
      </c>
      <c r="E233" s="28" t="s">
        <v>12</v>
      </c>
      <c r="F233" s="28" t="s">
        <v>50</v>
      </c>
      <c r="G233" s="48" t="s">
        <v>179</v>
      </c>
      <c r="H233" s="25" t="s">
        <v>111</v>
      </c>
      <c r="I233" s="27" t="str">
        <f t="shared" si="19"/>
        <v>Main safety and security concerns for boys : Weather or climactic conditions</v>
      </c>
      <c r="J233" s="27" t="str">
        <f t="shared" si="20"/>
        <v>Main safety and security concerns for boys : Weather or climactic conditionsMigrants</v>
      </c>
      <c r="K233" s="26">
        <f t="shared" si="18"/>
        <v>3.5769812121382998</v>
      </c>
      <c r="L233" s="61">
        <v>3.5769812121382999E-2</v>
      </c>
    </row>
    <row r="234" spans="1:12" x14ac:dyDescent="0.35">
      <c r="A234" s="28" t="s">
        <v>3</v>
      </c>
      <c r="B234" s="24" t="s">
        <v>85</v>
      </c>
      <c r="C234" s="24" t="s">
        <v>144</v>
      </c>
      <c r="D234" s="41" t="s">
        <v>774</v>
      </c>
      <c r="E234" s="28" t="s">
        <v>12</v>
      </c>
      <c r="F234" s="28" t="s">
        <v>50</v>
      </c>
      <c r="G234" s="48" t="s">
        <v>179</v>
      </c>
      <c r="H234" s="25" t="s">
        <v>147</v>
      </c>
      <c r="I234" s="27" t="str">
        <f t="shared" si="19"/>
        <v>Main safety and security concerns for boys : Other (please specify)</v>
      </c>
      <c r="J234" s="27" t="str">
        <f t="shared" si="20"/>
        <v>Main safety and security concerns for boys : Other (please specify)Migrants</v>
      </c>
      <c r="K234" s="26">
        <f t="shared" si="18"/>
        <v>0</v>
      </c>
      <c r="L234" s="61">
        <v>0</v>
      </c>
    </row>
    <row r="235" spans="1:12" x14ac:dyDescent="0.35">
      <c r="A235" s="28" t="s">
        <v>3</v>
      </c>
      <c r="B235" s="24" t="s">
        <v>85</v>
      </c>
      <c r="C235" s="24" t="s">
        <v>144</v>
      </c>
      <c r="D235" s="41" t="s">
        <v>774</v>
      </c>
      <c r="E235" s="28" t="s">
        <v>12</v>
      </c>
      <c r="F235" s="28" t="s">
        <v>50</v>
      </c>
      <c r="G235" s="48" t="s">
        <v>179</v>
      </c>
      <c r="H235" s="25" t="s">
        <v>9</v>
      </c>
      <c r="I235" s="27" t="str">
        <f t="shared" si="19"/>
        <v>Main safety and security concerns for boys : Don't know</v>
      </c>
      <c r="J235" s="27" t="str">
        <f t="shared" si="20"/>
        <v>Main safety and security concerns for boys : Don't knowMigrants</v>
      </c>
      <c r="K235" s="26">
        <f t="shared" si="18"/>
        <v>0.89853208472592394</v>
      </c>
      <c r="L235" s="61">
        <v>8.98532084725924E-3</v>
      </c>
    </row>
    <row r="236" spans="1:12" x14ac:dyDescent="0.35">
      <c r="A236" s="28" t="s">
        <v>3</v>
      </c>
      <c r="B236" s="24" t="s">
        <v>85</v>
      </c>
      <c r="C236" s="24" t="s">
        <v>144</v>
      </c>
      <c r="D236" s="41" t="s">
        <v>774</v>
      </c>
      <c r="E236" s="28" t="s">
        <v>12</v>
      </c>
      <c r="F236" s="28" t="s">
        <v>50</v>
      </c>
      <c r="G236" s="48" t="s">
        <v>179</v>
      </c>
      <c r="H236" s="25" t="s">
        <v>148</v>
      </c>
      <c r="I236" s="27" t="str">
        <f t="shared" si="19"/>
        <v>Main safety and security concerns for boys : Prefer not to answer</v>
      </c>
      <c r="J236" s="27" t="str">
        <f t="shared" si="20"/>
        <v>Main safety and security concerns for boys : Prefer not to answerMigrants</v>
      </c>
      <c r="K236" s="26">
        <f t="shared" si="18"/>
        <v>0</v>
      </c>
      <c r="L236" s="61">
        <v>0</v>
      </c>
    </row>
    <row r="237" spans="1:12" x14ac:dyDescent="0.35">
      <c r="A237" s="28" t="s">
        <v>3</v>
      </c>
      <c r="B237" s="24" t="s">
        <v>85</v>
      </c>
      <c r="C237" s="24" t="s">
        <v>144</v>
      </c>
      <c r="D237" s="41" t="s">
        <v>774</v>
      </c>
      <c r="E237" s="28" t="s">
        <v>12</v>
      </c>
      <c r="F237" s="28" t="s">
        <v>14</v>
      </c>
      <c r="G237" s="48" t="s">
        <v>179</v>
      </c>
      <c r="H237" s="25" t="s">
        <v>146</v>
      </c>
      <c r="I237" s="27" t="str">
        <f t="shared" si="19"/>
        <v>Main safety and security concerns for boys : None</v>
      </c>
      <c r="J237" s="27" t="str">
        <f t="shared" si="20"/>
        <v>Main safety and security concerns for boys : NonePRL</v>
      </c>
      <c r="K237" s="26">
        <f t="shared" si="18"/>
        <v>65.355659306724007</v>
      </c>
      <c r="L237" s="61">
        <v>0.65355659306724001</v>
      </c>
    </row>
    <row r="238" spans="1:12" x14ac:dyDescent="0.35">
      <c r="A238" s="33" t="s">
        <v>3</v>
      </c>
      <c r="B238" s="24" t="s">
        <v>85</v>
      </c>
      <c r="C238" s="24" t="s">
        <v>144</v>
      </c>
      <c r="D238" s="41" t="s">
        <v>774</v>
      </c>
      <c r="E238" s="33" t="s">
        <v>12</v>
      </c>
      <c r="F238" s="28" t="s">
        <v>14</v>
      </c>
      <c r="G238" s="48" t="s">
        <v>179</v>
      </c>
      <c r="H238" s="25" t="s">
        <v>87</v>
      </c>
      <c r="I238" s="27" t="str">
        <f t="shared" ref="I238:I265" si="21">CONCATENATE(G238,H238)</f>
        <v>Main safety and security concerns for boys : Bullying</v>
      </c>
      <c r="J238" s="27" t="str">
        <f t="shared" ref="J238:J265" si="22">CONCATENATE(G238,H238,F238)</f>
        <v>Main safety and security concerns for boys : BullyingPRL</v>
      </c>
      <c r="K238" s="26">
        <f t="shared" si="18"/>
        <v>12.5187848337675</v>
      </c>
      <c r="L238" s="61">
        <v>0.12518784833767499</v>
      </c>
    </row>
    <row r="239" spans="1:12" x14ac:dyDescent="0.35">
      <c r="A239" s="28" t="s">
        <v>3</v>
      </c>
      <c r="B239" s="24" t="s">
        <v>85</v>
      </c>
      <c r="C239" s="24" t="s">
        <v>144</v>
      </c>
      <c r="D239" s="41" t="s">
        <v>774</v>
      </c>
      <c r="E239" s="28" t="s">
        <v>12</v>
      </c>
      <c r="F239" s="28" t="s">
        <v>14</v>
      </c>
      <c r="G239" s="48" t="s">
        <v>179</v>
      </c>
      <c r="H239" s="25" t="s">
        <v>88</v>
      </c>
      <c r="I239" s="27" t="str">
        <f t="shared" si="21"/>
        <v>Main safety and security concerns for boys : Corporal punishment</v>
      </c>
      <c r="J239" s="27" t="str">
        <f t="shared" si="22"/>
        <v>Main safety and security concerns for boys : Corporal punishmentPRL</v>
      </c>
      <c r="K239" s="26">
        <f t="shared" si="18"/>
        <v>3.0768005276455499</v>
      </c>
      <c r="L239" s="61">
        <v>3.0768005276455498E-2</v>
      </c>
    </row>
    <row r="240" spans="1:12" x14ac:dyDescent="0.35">
      <c r="A240" s="28" t="s">
        <v>3</v>
      </c>
      <c r="B240" s="24" t="s">
        <v>85</v>
      </c>
      <c r="C240" s="24" t="s">
        <v>144</v>
      </c>
      <c r="D240" s="41" t="s">
        <v>774</v>
      </c>
      <c r="E240" s="28" t="s">
        <v>12</v>
      </c>
      <c r="F240" s="28" t="s">
        <v>14</v>
      </c>
      <c r="G240" s="48" t="s">
        <v>179</v>
      </c>
      <c r="H240" s="25" t="s">
        <v>89</v>
      </c>
      <c r="I240" s="27" t="str">
        <f t="shared" si="21"/>
        <v>Main safety and security concerns for boys : Begging</v>
      </c>
      <c r="J240" s="27" t="str">
        <f t="shared" si="22"/>
        <v>Main safety and security concerns for boys : BeggingPRL</v>
      </c>
      <c r="K240" s="26">
        <f t="shared" si="18"/>
        <v>3.03299845403021</v>
      </c>
      <c r="L240" s="61">
        <v>3.0329984540302099E-2</v>
      </c>
    </row>
    <row r="241" spans="1:12" x14ac:dyDescent="0.35">
      <c r="A241" s="28" t="s">
        <v>3</v>
      </c>
      <c r="B241" s="24" t="s">
        <v>85</v>
      </c>
      <c r="C241" s="24" t="s">
        <v>144</v>
      </c>
      <c r="D241" s="41" t="s">
        <v>774</v>
      </c>
      <c r="E241" s="28" t="s">
        <v>12</v>
      </c>
      <c r="F241" s="28" t="s">
        <v>14</v>
      </c>
      <c r="G241" s="48" t="s">
        <v>179</v>
      </c>
      <c r="H241" s="25" t="s">
        <v>90</v>
      </c>
      <c r="I241" s="27" t="str">
        <f t="shared" si="21"/>
        <v>Main safety and security concerns for boys : Being robbed</v>
      </c>
      <c r="J241" s="27" t="str">
        <f t="shared" si="22"/>
        <v>Main safety and security concerns for boys : Being robbedPRL</v>
      </c>
      <c r="K241" s="26">
        <f t="shared" si="18"/>
        <v>18.0868218489064</v>
      </c>
      <c r="L241" s="61">
        <v>0.18086821848906401</v>
      </c>
    </row>
    <row r="242" spans="1:12" x14ac:dyDescent="0.35">
      <c r="A242" s="28" t="s">
        <v>3</v>
      </c>
      <c r="B242" s="24" t="s">
        <v>85</v>
      </c>
      <c r="C242" s="24" t="s">
        <v>144</v>
      </c>
      <c r="D242" s="41" t="s">
        <v>774</v>
      </c>
      <c r="E242" s="28" t="s">
        <v>12</v>
      </c>
      <c r="F242" s="28" t="s">
        <v>14</v>
      </c>
      <c r="G242" s="48" t="s">
        <v>179</v>
      </c>
      <c r="H242" s="25" t="s">
        <v>91</v>
      </c>
      <c r="I242" s="27" t="str">
        <f t="shared" si="21"/>
        <v>Main safety and security concerns for boys : Being threatened with violence</v>
      </c>
      <c r="J242" s="27" t="str">
        <f t="shared" si="22"/>
        <v>Main safety and security concerns for boys : Being threatened with violencePRL</v>
      </c>
      <c r="K242" s="26">
        <f t="shared" si="18"/>
        <v>3.78064037842055</v>
      </c>
      <c r="L242" s="61">
        <v>3.7806403784205501E-2</v>
      </c>
    </row>
    <row r="243" spans="1:12" x14ac:dyDescent="0.35">
      <c r="A243" s="28" t="s">
        <v>3</v>
      </c>
      <c r="B243" s="24" t="s">
        <v>85</v>
      </c>
      <c r="C243" s="24" t="s">
        <v>144</v>
      </c>
      <c r="D243" s="41" t="s">
        <v>774</v>
      </c>
      <c r="E243" s="28" t="s">
        <v>12</v>
      </c>
      <c r="F243" s="28" t="s">
        <v>14</v>
      </c>
      <c r="G243" s="48" t="s">
        <v>179</v>
      </c>
      <c r="H243" s="25" t="s">
        <v>92</v>
      </c>
      <c r="I243" s="27" t="str">
        <f t="shared" si="21"/>
        <v>Main safety and security concerns for boys : Being kidnapped</v>
      </c>
      <c r="J243" s="27" t="str">
        <f t="shared" si="22"/>
        <v>Main safety and security concerns for boys : Being kidnappedPRL</v>
      </c>
      <c r="K243" s="26">
        <f t="shared" si="18"/>
        <v>14.617163945614001</v>
      </c>
      <c r="L243" s="61">
        <v>0.14617163945614001</v>
      </c>
    </row>
    <row r="244" spans="1:12" x14ac:dyDescent="0.35">
      <c r="A244" s="28" t="s">
        <v>3</v>
      </c>
      <c r="B244" s="24" t="s">
        <v>85</v>
      </c>
      <c r="C244" s="24" t="s">
        <v>144</v>
      </c>
      <c r="D244" s="41" t="s">
        <v>774</v>
      </c>
      <c r="E244" s="28" t="s">
        <v>12</v>
      </c>
      <c r="F244" s="28" t="s">
        <v>14</v>
      </c>
      <c r="G244" s="48" t="s">
        <v>179</v>
      </c>
      <c r="H244" s="25" t="s">
        <v>93</v>
      </c>
      <c r="I244" s="27" t="str">
        <f t="shared" si="21"/>
        <v>Main safety and security concerns for boys : Suffering from physical harassment or violence (not sexual)</v>
      </c>
      <c r="J244" s="27" t="str">
        <f t="shared" si="22"/>
        <v>Main safety and security concerns for boys : Suffering from physical harassment or violence (not sexual)PRL</v>
      </c>
      <c r="K244" s="26">
        <f t="shared" si="18"/>
        <v>7.5494851521289004</v>
      </c>
      <c r="L244" s="61">
        <v>7.5494851521289E-2</v>
      </c>
    </row>
    <row r="245" spans="1:12" x14ac:dyDescent="0.35">
      <c r="A245" s="28" t="s">
        <v>3</v>
      </c>
      <c r="B245" s="24" t="s">
        <v>85</v>
      </c>
      <c r="C245" s="24" t="s">
        <v>144</v>
      </c>
      <c r="D245" s="41" t="s">
        <v>774</v>
      </c>
      <c r="E245" s="28" t="s">
        <v>12</v>
      </c>
      <c r="F245" s="28" t="s">
        <v>14</v>
      </c>
      <c r="G245" s="48" t="s">
        <v>179</v>
      </c>
      <c r="H245" s="25" t="s">
        <v>94</v>
      </c>
      <c r="I245" s="27" t="str">
        <f t="shared" si="21"/>
        <v>Main safety and security concerns for boys : Suffering from verbal harassment</v>
      </c>
      <c r="J245" s="27" t="str">
        <f t="shared" si="22"/>
        <v>Main safety and security concerns for boys : Suffering from verbal harassmentPRL</v>
      </c>
      <c r="K245" s="26">
        <f t="shared" si="18"/>
        <v>15.652197135708201</v>
      </c>
      <c r="L245" s="61">
        <v>0.15652197135708201</v>
      </c>
    </row>
    <row r="246" spans="1:12" x14ac:dyDescent="0.35">
      <c r="A246" s="28" t="s">
        <v>3</v>
      </c>
      <c r="B246" s="24" t="s">
        <v>85</v>
      </c>
      <c r="C246" s="24" t="s">
        <v>144</v>
      </c>
      <c r="D246" s="41" t="s">
        <v>774</v>
      </c>
      <c r="E246" s="28" t="s">
        <v>12</v>
      </c>
      <c r="F246" s="28" t="s">
        <v>14</v>
      </c>
      <c r="G246" s="48" t="s">
        <v>179</v>
      </c>
      <c r="H246" s="25" t="s">
        <v>95</v>
      </c>
      <c r="I246" s="27" t="str">
        <f t="shared" si="21"/>
        <v>Main safety and security concerns for boys : Suffering from sexual harassment or violence</v>
      </c>
      <c r="J246" s="27" t="str">
        <f t="shared" si="22"/>
        <v>Main safety and security concerns for boys : Suffering from sexual harassment or violencePRL</v>
      </c>
      <c r="K246" s="26">
        <f t="shared" si="18"/>
        <v>10.095628644248899</v>
      </c>
      <c r="L246" s="61">
        <v>0.100956286442489</v>
      </c>
    </row>
    <row r="247" spans="1:12" x14ac:dyDescent="0.35">
      <c r="A247" s="28" t="s">
        <v>3</v>
      </c>
      <c r="B247" s="24" t="s">
        <v>85</v>
      </c>
      <c r="C247" s="24" t="s">
        <v>144</v>
      </c>
      <c r="D247" s="41" t="s">
        <v>774</v>
      </c>
      <c r="E247" s="28" t="s">
        <v>12</v>
      </c>
      <c r="F247" s="28" t="s">
        <v>14</v>
      </c>
      <c r="G247" s="48" t="s">
        <v>179</v>
      </c>
      <c r="H247" s="25" t="s">
        <v>96</v>
      </c>
      <c r="I247" s="27" t="str">
        <f t="shared" si="21"/>
        <v>Main safety and security concerns for boys : Discrimination or persecution (because of ethnicity, status, etc.)</v>
      </c>
      <c r="J247" s="27" t="str">
        <f t="shared" si="22"/>
        <v>Main safety and security concerns for boys : Discrimination or persecution (because of ethnicity, status, etc.)PRL</v>
      </c>
      <c r="K247" s="26">
        <f t="shared" si="18"/>
        <v>0</v>
      </c>
      <c r="L247" s="61">
        <v>0</v>
      </c>
    </row>
    <row r="248" spans="1:12" x14ac:dyDescent="0.35">
      <c r="A248" s="28" t="s">
        <v>3</v>
      </c>
      <c r="B248" s="24" t="s">
        <v>85</v>
      </c>
      <c r="C248" s="24" t="s">
        <v>144</v>
      </c>
      <c r="D248" s="41" t="s">
        <v>774</v>
      </c>
      <c r="E248" s="28" t="s">
        <v>12</v>
      </c>
      <c r="F248" s="28" t="s">
        <v>14</v>
      </c>
      <c r="G248" s="48" t="s">
        <v>179</v>
      </c>
      <c r="H248" s="25" t="s">
        <v>97</v>
      </c>
      <c r="I248" s="27" t="str">
        <f t="shared" si="21"/>
        <v>Main safety and security concerns for boys : Discrimination or persecution (because of gender identity or sexual orientation)</v>
      </c>
      <c r="J248" s="27" t="str">
        <f t="shared" si="22"/>
        <v>Main safety and security concerns for boys : Discrimination or persecution (because of gender identity or sexual orientation)PRL</v>
      </c>
      <c r="K248" s="26">
        <f t="shared" si="18"/>
        <v>1.4292354015072501</v>
      </c>
      <c r="L248" s="61">
        <v>1.4292354015072501E-2</v>
      </c>
    </row>
    <row r="249" spans="1:12" x14ac:dyDescent="0.35">
      <c r="A249" s="28" t="s">
        <v>3</v>
      </c>
      <c r="B249" s="24" t="s">
        <v>85</v>
      </c>
      <c r="C249" s="24" t="s">
        <v>144</v>
      </c>
      <c r="D249" s="41" t="s">
        <v>774</v>
      </c>
      <c r="E249" s="28" t="s">
        <v>12</v>
      </c>
      <c r="F249" s="28" t="s">
        <v>14</v>
      </c>
      <c r="G249" s="48" t="s">
        <v>179</v>
      </c>
      <c r="H249" s="25" t="s">
        <v>98</v>
      </c>
      <c r="I249" s="27" t="str">
        <f t="shared" si="21"/>
        <v>Main safety and security concerns for boys : Being killed</v>
      </c>
      <c r="J249" s="27" t="str">
        <f t="shared" si="22"/>
        <v>Main safety and security concerns for boys : Being killedPRL</v>
      </c>
      <c r="K249" s="26">
        <f t="shared" si="18"/>
        <v>2.8702664077266902</v>
      </c>
      <c r="L249" s="61">
        <v>2.87026640772669E-2</v>
      </c>
    </row>
    <row r="250" spans="1:12" x14ac:dyDescent="0.35">
      <c r="A250" s="28" t="s">
        <v>3</v>
      </c>
      <c r="B250" s="24" t="s">
        <v>85</v>
      </c>
      <c r="C250" s="24" t="s">
        <v>144</v>
      </c>
      <c r="D250" s="41" t="s">
        <v>774</v>
      </c>
      <c r="E250" s="28" t="s">
        <v>12</v>
      </c>
      <c r="F250" s="28" t="s">
        <v>14</v>
      </c>
      <c r="G250" s="48" t="s">
        <v>179</v>
      </c>
      <c r="H250" s="25" t="s">
        <v>99</v>
      </c>
      <c r="I250" s="27" t="str">
        <f t="shared" si="21"/>
        <v>Main safety and security concerns for boys : Mine/UXOs</v>
      </c>
      <c r="J250" s="27" t="str">
        <f t="shared" si="22"/>
        <v>Main safety and security concerns for boys : Mine/UXOsPRL</v>
      </c>
      <c r="K250" s="26">
        <f t="shared" si="18"/>
        <v>0</v>
      </c>
      <c r="L250" s="61">
        <v>0</v>
      </c>
    </row>
    <row r="251" spans="1:12" x14ac:dyDescent="0.35">
      <c r="A251" s="28" t="s">
        <v>3</v>
      </c>
      <c r="B251" s="24" t="s">
        <v>85</v>
      </c>
      <c r="C251" s="24" t="s">
        <v>144</v>
      </c>
      <c r="D251" s="41" t="s">
        <v>774</v>
      </c>
      <c r="E251" s="28" t="s">
        <v>12</v>
      </c>
      <c r="F251" s="28" t="s">
        <v>14</v>
      </c>
      <c r="G251" s="48" t="s">
        <v>179</v>
      </c>
      <c r="H251" s="25" t="s">
        <v>100</v>
      </c>
      <c r="I251" s="27" t="str">
        <f t="shared" si="21"/>
        <v>Main safety and security concerns for boys : Being detained</v>
      </c>
      <c r="J251" s="27" t="str">
        <f t="shared" si="22"/>
        <v>Main safety and security concerns for boys : Being detainedPRL</v>
      </c>
      <c r="K251" s="26">
        <f t="shared" si="18"/>
        <v>0.28975385620370997</v>
      </c>
      <c r="L251" s="61">
        <v>2.8975385620370999E-3</v>
      </c>
    </row>
    <row r="252" spans="1:12" x14ac:dyDescent="0.35">
      <c r="A252" s="28" t="s">
        <v>3</v>
      </c>
      <c r="B252" s="24" t="s">
        <v>85</v>
      </c>
      <c r="C252" s="24" t="s">
        <v>144</v>
      </c>
      <c r="D252" s="41" t="s">
        <v>774</v>
      </c>
      <c r="E252" s="28" t="s">
        <v>12</v>
      </c>
      <c r="F252" s="28" t="s">
        <v>14</v>
      </c>
      <c r="G252" s="48" t="s">
        <v>179</v>
      </c>
      <c r="H252" s="25" t="s">
        <v>101</v>
      </c>
      <c r="I252" s="27" t="str">
        <f t="shared" si="21"/>
        <v>Main safety and security concerns for boys : Being exploited (i.e. being engaged in harmful forms of labor for economic gain of the exploiter)</v>
      </c>
      <c r="J252" s="27" t="str">
        <f t="shared" si="22"/>
        <v>Main safety and security concerns for boys : Being exploited (i.e. being engaged in harmful forms of labor for economic gain of the exploiter)PRL</v>
      </c>
      <c r="K252" s="26">
        <f t="shared" si="18"/>
        <v>1.95720276550022</v>
      </c>
      <c r="L252" s="61">
        <v>1.9572027655002201E-2</v>
      </c>
    </row>
    <row r="253" spans="1:12" x14ac:dyDescent="0.35">
      <c r="A253" s="28" t="s">
        <v>3</v>
      </c>
      <c r="B253" s="24" t="s">
        <v>85</v>
      </c>
      <c r="C253" s="24" t="s">
        <v>144</v>
      </c>
      <c r="D253" s="41" t="s">
        <v>774</v>
      </c>
      <c r="E253" s="28" t="s">
        <v>12</v>
      </c>
      <c r="F253" s="28" t="s">
        <v>14</v>
      </c>
      <c r="G253" s="48" t="s">
        <v>179</v>
      </c>
      <c r="H253" s="25" t="s">
        <v>102</v>
      </c>
      <c r="I253" s="27" t="str">
        <f t="shared" si="21"/>
        <v>Main safety and security concerns for boys : Being sexually exploited in exchange of humanitarian aid, goods, services, money or preference treatment</v>
      </c>
      <c r="J253" s="27" t="str">
        <f t="shared" si="22"/>
        <v>Main safety and security concerns for boys : Being sexually exploited in exchange of humanitarian aid, goods, services, money or preference treatmentPRL</v>
      </c>
      <c r="K253" s="26">
        <f t="shared" si="18"/>
        <v>1.00302672119103</v>
      </c>
      <c r="L253" s="61">
        <v>1.0030267211910301E-2</v>
      </c>
    </row>
    <row r="254" spans="1:12" x14ac:dyDescent="0.35">
      <c r="A254" s="28" t="s">
        <v>3</v>
      </c>
      <c r="B254" s="24" t="s">
        <v>85</v>
      </c>
      <c r="C254" s="24" t="s">
        <v>144</v>
      </c>
      <c r="D254" s="41" t="s">
        <v>774</v>
      </c>
      <c r="E254" s="28" t="s">
        <v>12</v>
      </c>
      <c r="F254" s="28" t="s">
        <v>14</v>
      </c>
      <c r="G254" s="48" t="s">
        <v>179</v>
      </c>
      <c r="H254" s="25" t="s">
        <v>103</v>
      </c>
      <c r="I254" s="27" t="str">
        <f t="shared" si="21"/>
        <v>Main safety and security concerns for boys : Being recruited by armed groups</v>
      </c>
      <c r="J254" s="27" t="str">
        <f t="shared" si="22"/>
        <v>Main safety and security concerns for boys : Being recruited by armed groupsPRL</v>
      </c>
      <c r="K254" s="26">
        <f t="shared" si="18"/>
        <v>9.1307914730868203E-2</v>
      </c>
      <c r="L254" s="61">
        <v>9.1307914730868198E-4</v>
      </c>
    </row>
    <row r="255" spans="1:12" x14ac:dyDescent="0.35">
      <c r="A255" s="28" t="s">
        <v>3</v>
      </c>
      <c r="B255" s="24" t="s">
        <v>85</v>
      </c>
      <c r="C255" s="24" t="s">
        <v>144</v>
      </c>
      <c r="D255" s="41" t="s">
        <v>774</v>
      </c>
      <c r="E255" s="28" t="s">
        <v>12</v>
      </c>
      <c r="F255" s="28" t="s">
        <v>14</v>
      </c>
      <c r="G255" s="48" t="s">
        <v>179</v>
      </c>
      <c r="H255" s="25" t="s">
        <v>104</v>
      </c>
      <c r="I255" s="27" t="str">
        <f t="shared" si="21"/>
        <v>Main safety and security concerns for boys : Being forcibly married</v>
      </c>
      <c r="J255" s="27" t="str">
        <f t="shared" si="22"/>
        <v>Main safety and security concerns for boys : Being forcibly marriedPRL</v>
      </c>
      <c r="K255" s="26">
        <f t="shared" si="18"/>
        <v>9.1307914730868203E-2</v>
      </c>
      <c r="L255" s="61">
        <v>9.1307914730868198E-4</v>
      </c>
    </row>
    <row r="256" spans="1:12" x14ac:dyDescent="0.35">
      <c r="A256" s="28" t="s">
        <v>3</v>
      </c>
      <c r="B256" s="24" t="s">
        <v>85</v>
      </c>
      <c r="C256" s="24" t="s">
        <v>144</v>
      </c>
      <c r="D256" s="41" t="s">
        <v>774</v>
      </c>
      <c r="E256" s="28" t="s">
        <v>12</v>
      </c>
      <c r="F256" s="28" t="s">
        <v>14</v>
      </c>
      <c r="G256" s="48" t="s">
        <v>179</v>
      </c>
      <c r="H256" s="25" t="s">
        <v>105</v>
      </c>
      <c r="I256" s="27" t="str">
        <f t="shared" si="21"/>
        <v>Main safety and security concerns for boys : Being injured/killed by an explosive hazard</v>
      </c>
      <c r="J256" s="27" t="str">
        <f t="shared" si="22"/>
        <v>Main safety and security concerns for boys : Being injured/killed by an explosive hazardPRL</v>
      </c>
      <c r="K256" s="26">
        <f t="shared" si="18"/>
        <v>0</v>
      </c>
      <c r="L256" s="61">
        <v>0</v>
      </c>
    </row>
    <row r="257" spans="1:12" x14ac:dyDescent="0.35">
      <c r="A257" s="28" t="s">
        <v>3</v>
      </c>
      <c r="B257" s="24" t="s">
        <v>85</v>
      </c>
      <c r="C257" s="24" t="s">
        <v>144</v>
      </c>
      <c r="D257" s="41" t="s">
        <v>774</v>
      </c>
      <c r="E257" s="28" t="s">
        <v>12</v>
      </c>
      <c r="F257" s="28" t="s">
        <v>14</v>
      </c>
      <c r="G257" s="48" t="s">
        <v>179</v>
      </c>
      <c r="H257" s="25" t="s">
        <v>106</v>
      </c>
      <c r="I257" s="27" t="str">
        <f t="shared" si="21"/>
        <v>Main safety and security concerns for boys : Being sent abroad to find work</v>
      </c>
      <c r="J257" s="27" t="str">
        <f t="shared" si="22"/>
        <v>Main safety and security concerns for boys : Being sent abroad to find workPRL</v>
      </c>
      <c r="K257" s="26">
        <f t="shared" si="18"/>
        <v>0</v>
      </c>
      <c r="L257" s="61">
        <v>0</v>
      </c>
    </row>
    <row r="258" spans="1:12" x14ac:dyDescent="0.35">
      <c r="A258" s="28" t="s">
        <v>3</v>
      </c>
      <c r="B258" s="24" t="s">
        <v>85</v>
      </c>
      <c r="C258" s="24" t="s">
        <v>144</v>
      </c>
      <c r="D258" s="41" t="s">
        <v>774</v>
      </c>
      <c r="E258" s="28" t="s">
        <v>12</v>
      </c>
      <c r="F258" s="28" t="s">
        <v>14</v>
      </c>
      <c r="G258" s="48" t="s">
        <v>179</v>
      </c>
      <c r="H258" s="25" t="s">
        <v>107</v>
      </c>
      <c r="I258" s="27" t="str">
        <f t="shared" si="21"/>
        <v>Main safety and security concerns for boys : Cyber bullying/exploitation/violence</v>
      </c>
      <c r="J258" s="27" t="str">
        <f t="shared" si="22"/>
        <v>Main safety and security concerns for boys : Cyber bullying/exploitation/violencePRL</v>
      </c>
      <c r="K258" s="26">
        <f t="shared" si="18"/>
        <v>0.31098247512822602</v>
      </c>
      <c r="L258" s="61">
        <v>3.1098247512822601E-3</v>
      </c>
    </row>
    <row r="259" spans="1:12" x14ac:dyDescent="0.35">
      <c r="A259" s="28" t="s">
        <v>3</v>
      </c>
      <c r="B259" s="24" t="s">
        <v>85</v>
      </c>
      <c r="C259" s="24" t="s">
        <v>144</v>
      </c>
      <c r="D259" s="41" t="s">
        <v>774</v>
      </c>
      <c r="E259" s="28" t="s">
        <v>12</v>
      </c>
      <c r="F259" s="28" t="s">
        <v>14</v>
      </c>
      <c r="G259" s="48" t="s">
        <v>179</v>
      </c>
      <c r="H259" s="25" t="s">
        <v>108</v>
      </c>
      <c r="I259" s="27" t="str">
        <f t="shared" si="21"/>
        <v>Main safety and security concerns for boys : Wildlife (e.g. dogs, scorpions or snakes)</v>
      </c>
      <c r="J259" s="27" t="str">
        <f t="shared" si="22"/>
        <v>Main safety and security concerns for boys : Wildlife (e.g. dogs, scorpions or snakes)PRL</v>
      </c>
      <c r="K259" s="26">
        <f t="shared" ref="K259:K294" si="23">L259*100</f>
        <v>0</v>
      </c>
      <c r="L259" s="61">
        <v>0</v>
      </c>
    </row>
    <row r="260" spans="1:12" x14ac:dyDescent="0.35">
      <c r="A260" s="28" t="s">
        <v>3</v>
      </c>
      <c r="B260" s="24" t="s">
        <v>85</v>
      </c>
      <c r="C260" s="24" t="s">
        <v>144</v>
      </c>
      <c r="D260" s="41" t="s">
        <v>774</v>
      </c>
      <c r="E260" s="28" t="s">
        <v>12</v>
      </c>
      <c r="F260" s="28" t="s">
        <v>14</v>
      </c>
      <c r="G260" s="48" t="s">
        <v>179</v>
      </c>
      <c r="H260" s="25" t="s">
        <v>109</v>
      </c>
      <c r="I260" s="27" t="str">
        <f t="shared" si="21"/>
        <v>Main safety and security concerns for boys : Unsafe transportation infrastructure or arrangements</v>
      </c>
      <c r="J260" s="27" t="str">
        <f t="shared" si="22"/>
        <v>Main safety and security concerns for boys : Unsafe transportation infrastructure or arrangementsPRL</v>
      </c>
      <c r="K260" s="26">
        <f t="shared" si="23"/>
        <v>0.57950771240741994</v>
      </c>
      <c r="L260" s="61">
        <v>5.7950771240741997E-3</v>
      </c>
    </row>
    <row r="261" spans="1:12" x14ac:dyDescent="0.35">
      <c r="A261" s="28" t="s">
        <v>3</v>
      </c>
      <c r="B261" s="24" t="s">
        <v>85</v>
      </c>
      <c r="C261" s="24" t="s">
        <v>144</v>
      </c>
      <c r="D261" s="41" t="s">
        <v>774</v>
      </c>
      <c r="E261" s="28" t="s">
        <v>12</v>
      </c>
      <c r="F261" s="28" t="s">
        <v>14</v>
      </c>
      <c r="G261" s="48" t="s">
        <v>179</v>
      </c>
      <c r="H261" s="25" t="s">
        <v>110</v>
      </c>
      <c r="I261" s="27" t="str">
        <f t="shared" si="21"/>
        <v>Main safety and security concerns for boys : Electrical wiring or arrangements from lack of electricity (e.g. candle fires)</v>
      </c>
      <c r="J261" s="27" t="str">
        <f t="shared" si="22"/>
        <v>Main safety and security concerns for boys : Electrical wiring or arrangements from lack of electricity (e.g. candle fires)PRL</v>
      </c>
      <c r="K261" s="26">
        <f t="shared" si="23"/>
        <v>0</v>
      </c>
      <c r="L261" s="61">
        <v>0</v>
      </c>
    </row>
    <row r="262" spans="1:12" x14ac:dyDescent="0.35">
      <c r="A262" s="28" t="s">
        <v>3</v>
      </c>
      <c r="B262" s="24" t="s">
        <v>85</v>
      </c>
      <c r="C262" s="24" t="s">
        <v>144</v>
      </c>
      <c r="D262" s="41" t="s">
        <v>774</v>
      </c>
      <c r="E262" s="28" t="s">
        <v>12</v>
      </c>
      <c r="F262" s="28" t="s">
        <v>14</v>
      </c>
      <c r="G262" s="48" t="s">
        <v>179</v>
      </c>
      <c r="H262" s="25" t="s">
        <v>111</v>
      </c>
      <c r="I262" s="27" t="str">
        <f t="shared" si="21"/>
        <v>Main safety and security concerns for boys : Weather or climactic conditions</v>
      </c>
      <c r="J262" s="27" t="str">
        <f t="shared" si="22"/>
        <v>Main safety and security concerns for boys : Weather or climactic conditionsPRL</v>
      </c>
      <c r="K262" s="26">
        <f t="shared" si="23"/>
        <v>0</v>
      </c>
      <c r="L262" s="61">
        <v>0</v>
      </c>
    </row>
    <row r="263" spans="1:12" x14ac:dyDescent="0.35">
      <c r="A263" s="28" t="s">
        <v>3</v>
      </c>
      <c r="B263" s="24" t="s">
        <v>85</v>
      </c>
      <c r="C263" s="24" t="s">
        <v>144</v>
      </c>
      <c r="D263" s="41" t="s">
        <v>774</v>
      </c>
      <c r="E263" s="28" t="s">
        <v>12</v>
      </c>
      <c r="F263" s="28" t="s">
        <v>14</v>
      </c>
      <c r="G263" s="48" t="s">
        <v>179</v>
      </c>
      <c r="H263" s="25" t="s">
        <v>147</v>
      </c>
      <c r="I263" s="27" t="str">
        <f t="shared" si="21"/>
        <v>Main safety and security concerns for boys : Other (please specify)</v>
      </c>
      <c r="J263" s="27" t="str">
        <f t="shared" si="22"/>
        <v>Main safety and security concerns for boys : Other (please specify)PRL</v>
      </c>
      <c r="K263" s="26">
        <f t="shared" si="23"/>
        <v>0.31098247512822602</v>
      </c>
      <c r="L263" s="61">
        <v>3.1098247512822601E-3</v>
      </c>
    </row>
    <row r="264" spans="1:12" x14ac:dyDescent="0.35">
      <c r="A264" s="28" t="s">
        <v>3</v>
      </c>
      <c r="B264" s="24" t="s">
        <v>85</v>
      </c>
      <c r="C264" s="24" t="s">
        <v>144</v>
      </c>
      <c r="D264" s="41" t="s">
        <v>774</v>
      </c>
      <c r="E264" s="28" t="s">
        <v>12</v>
      </c>
      <c r="F264" s="28" t="s">
        <v>14</v>
      </c>
      <c r="G264" s="48" t="s">
        <v>179</v>
      </c>
      <c r="H264" s="25" t="s">
        <v>9</v>
      </c>
      <c r="I264" s="27" t="str">
        <f t="shared" si="21"/>
        <v>Main safety and security concerns for boys : Don't know</v>
      </c>
      <c r="J264" s="27" t="str">
        <f t="shared" si="22"/>
        <v>Main safety and security concerns for boys : Don't knowPRL</v>
      </c>
      <c r="K264" s="26">
        <f t="shared" si="23"/>
        <v>0.38106177093457799</v>
      </c>
      <c r="L264" s="61">
        <v>3.8106177093457801E-3</v>
      </c>
    </row>
    <row r="265" spans="1:12" x14ac:dyDescent="0.35">
      <c r="A265" s="28" t="s">
        <v>3</v>
      </c>
      <c r="B265" s="24" t="s">
        <v>85</v>
      </c>
      <c r="C265" s="24" t="s">
        <v>144</v>
      </c>
      <c r="D265" s="41" t="s">
        <v>774</v>
      </c>
      <c r="E265" s="28" t="s">
        <v>12</v>
      </c>
      <c r="F265" s="28" t="s">
        <v>14</v>
      </c>
      <c r="G265" s="48" t="s">
        <v>179</v>
      </c>
      <c r="H265" s="25" t="s">
        <v>148</v>
      </c>
      <c r="I265" s="27" t="str">
        <f t="shared" si="21"/>
        <v>Main safety and security concerns for boys : Prefer not to answer</v>
      </c>
      <c r="J265" s="27" t="str">
        <f t="shared" si="22"/>
        <v>Main safety and security concerns for boys : Prefer not to answerPRL</v>
      </c>
      <c r="K265" s="26">
        <f t="shared" si="23"/>
        <v>0</v>
      </c>
      <c r="L265" s="61">
        <v>0</v>
      </c>
    </row>
    <row r="266" spans="1:12" x14ac:dyDescent="0.35">
      <c r="A266" s="28" t="s">
        <v>3</v>
      </c>
      <c r="B266" s="24" t="s">
        <v>85</v>
      </c>
      <c r="C266" s="28" t="s">
        <v>212</v>
      </c>
      <c r="D266" s="41" t="s">
        <v>213</v>
      </c>
      <c r="E266" s="28" t="s">
        <v>12</v>
      </c>
      <c r="F266" s="28" t="s">
        <v>13</v>
      </c>
      <c r="G266" s="48" t="s">
        <v>180</v>
      </c>
      <c r="H266" s="25" t="s">
        <v>146</v>
      </c>
      <c r="I266" s="27" t="str">
        <f>CONCATENATE(G266,H266)</f>
        <v>Main safety and security concerns for children with disabilities  : None</v>
      </c>
      <c r="J266" s="27" t="str">
        <f>CONCATENATE(G266,H266,F266)</f>
        <v>Main safety and security concerns for children with disabilities  : NoneLebanese</v>
      </c>
      <c r="K266" s="26">
        <f t="shared" si="23"/>
        <v>58.079715154758304</v>
      </c>
      <c r="L266" s="61">
        <v>0.58079715154758305</v>
      </c>
    </row>
    <row r="267" spans="1:12" x14ac:dyDescent="0.35">
      <c r="A267" s="28" t="s">
        <v>3</v>
      </c>
      <c r="B267" s="24" t="s">
        <v>85</v>
      </c>
      <c r="C267" s="28" t="s">
        <v>212</v>
      </c>
      <c r="D267" s="41" t="s">
        <v>213</v>
      </c>
      <c r="E267" s="28" t="s">
        <v>12</v>
      </c>
      <c r="F267" s="28" t="s">
        <v>13</v>
      </c>
      <c r="G267" s="48" t="s">
        <v>180</v>
      </c>
      <c r="H267" s="25" t="s">
        <v>87</v>
      </c>
      <c r="I267" s="27" t="str">
        <f t="shared" ref="I267:I294" si="24">CONCATENATE(G267,H267)</f>
        <v>Main safety and security concerns for children with disabilities  : Bullying</v>
      </c>
      <c r="J267" s="27" t="str">
        <f t="shared" ref="J267:J294" si="25">CONCATENATE(G267,H267,F267)</f>
        <v>Main safety and security concerns for children with disabilities  : BullyingLebanese</v>
      </c>
      <c r="K267" s="26">
        <f t="shared" si="23"/>
        <v>19.152983616016702</v>
      </c>
      <c r="L267" s="61">
        <v>0.191529836160167</v>
      </c>
    </row>
    <row r="268" spans="1:12" x14ac:dyDescent="0.35">
      <c r="A268" s="28" t="s">
        <v>3</v>
      </c>
      <c r="B268" s="24" t="s">
        <v>85</v>
      </c>
      <c r="C268" s="28" t="s">
        <v>212</v>
      </c>
      <c r="D268" s="41" t="s">
        <v>213</v>
      </c>
      <c r="E268" s="28" t="s">
        <v>12</v>
      </c>
      <c r="F268" s="28" t="s">
        <v>13</v>
      </c>
      <c r="G268" s="48" t="s">
        <v>180</v>
      </c>
      <c r="H268" s="25" t="s">
        <v>88</v>
      </c>
      <c r="I268" s="27" t="str">
        <f t="shared" si="24"/>
        <v>Main safety and security concerns for children with disabilities  : Corporal punishment</v>
      </c>
      <c r="J268" s="27" t="str">
        <f t="shared" si="25"/>
        <v>Main safety and security concerns for children with disabilities  : Corporal punishmentLebanese</v>
      </c>
      <c r="K268" s="26">
        <f t="shared" si="23"/>
        <v>5.7844557072278295</v>
      </c>
      <c r="L268" s="61">
        <v>5.7844557072278299E-2</v>
      </c>
    </row>
    <row r="269" spans="1:12" x14ac:dyDescent="0.35">
      <c r="A269" s="28" t="s">
        <v>3</v>
      </c>
      <c r="B269" s="24" t="s">
        <v>85</v>
      </c>
      <c r="C269" s="28" t="s">
        <v>212</v>
      </c>
      <c r="D269" s="41" t="s">
        <v>213</v>
      </c>
      <c r="E269" s="28" t="s">
        <v>12</v>
      </c>
      <c r="F269" s="28" t="s">
        <v>13</v>
      </c>
      <c r="G269" s="48" t="s">
        <v>180</v>
      </c>
      <c r="H269" s="25" t="s">
        <v>89</v>
      </c>
      <c r="I269" s="27" t="str">
        <f t="shared" si="24"/>
        <v>Main safety and security concerns for children with disabilities  : Begging</v>
      </c>
      <c r="J269" s="27" t="str">
        <f t="shared" si="25"/>
        <v>Main safety and security concerns for children with disabilities  : BeggingLebanese</v>
      </c>
      <c r="K269" s="26">
        <f t="shared" si="23"/>
        <v>3.9005137001803898</v>
      </c>
      <c r="L269" s="61">
        <v>3.90051370018039E-2</v>
      </c>
    </row>
    <row r="270" spans="1:12" x14ac:dyDescent="0.35">
      <c r="A270" s="28" t="s">
        <v>3</v>
      </c>
      <c r="B270" s="24" t="s">
        <v>85</v>
      </c>
      <c r="C270" s="28" t="s">
        <v>212</v>
      </c>
      <c r="D270" s="41" t="s">
        <v>213</v>
      </c>
      <c r="E270" s="28" t="s">
        <v>12</v>
      </c>
      <c r="F270" s="28" t="s">
        <v>13</v>
      </c>
      <c r="G270" s="48" t="s">
        <v>180</v>
      </c>
      <c r="H270" s="25" t="s">
        <v>90</v>
      </c>
      <c r="I270" s="27" t="str">
        <f t="shared" si="24"/>
        <v>Main safety and security concerns for children with disabilities  : Being robbed</v>
      </c>
      <c r="J270" s="27" t="str">
        <f t="shared" si="25"/>
        <v>Main safety and security concerns for children with disabilities  : Being robbedLebanese</v>
      </c>
      <c r="K270" s="26">
        <f t="shared" si="23"/>
        <v>15.8037881076422</v>
      </c>
      <c r="L270" s="61">
        <v>0.158037881076422</v>
      </c>
    </row>
    <row r="271" spans="1:12" x14ac:dyDescent="0.35">
      <c r="A271" s="28" t="s">
        <v>3</v>
      </c>
      <c r="B271" s="24" t="s">
        <v>85</v>
      </c>
      <c r="C271" s="28" t="s">
        <v>212</v>
      </c>
      <c r="D271" s="41" t="s">
        <v>213</v>
      </c>
      <c r="E271" s="28" t="s">
        <v>12</v>
      </c>
      <c r="F271" s="28" t="s">
        <v>13</v>
      </c>
      <c r="G271" s="48" t="s">
        <v>180</v>
      </c>
      <c r="H271" s="25" t="s">
        <v>91</v>
      </c>
      <c r="I271" s="27" t="str">
        <f t="shared" si="24"/>
        <v>Main safety and security concerns for children with disabilities  : Being threatened with violence</v>
      </c>
      <c r="J271" s="27" t="str">
        <f t="shared" si="25"/>
        <v>Main safety and security concerns for children with disabilities  : Being threatened with violenceLebanese</v>
      </c>
      <c r="K271" s="26">
        <f t="shared" si="23"/>
        <v>6.1795348023152705</v>
      </c>
      <c r="L271" s="61">
        <v>6.1795348023152702E-2</v>
      </c>
    </row>
    <row r="272" spans="1:12" x14ac:dyDescent="0.35">
      <c r="A272" s="28" t="s">
        <v>3</v>
      </c>
      <c r="B272" s="24" t="s">
        <v>85</v>
      </c>
      <c r="C272" s="28" t="s">
        <v>212</v>
      </c>
      <c r="D272" s="41" t="s">
        <v>213</v>
      </c>
      <c r="E272" s="28" t="s">
        <v>12</v>
      </c>
      <c r="F272" s="28" t="s">
        <v>13</v>
      </c>
      <c r="G272" s="48" t="s">
        <v>180</v>
      </c>
      <c r="H272" s="25" t="s">
        <v>92</v>
      </c>
      <c r="I272" s="27" t="str">
        <f t="shared" si="24"/>
        <v>Main safety and security concerns for children with disabilities  : Being kidnapped</v>
      </c>
      <c r="J272" s="27" t="str">
        <f t="shared" si="25"/>
        <v>Main safety and security concerns for children with disabilities  : Being kidnappedLebanese</v>
      </c>
      <c r="K272" s="26">
        <f t="shared" si="23"/>
        <v>10.6412852857655</v>
      </c>
      <c r="L272" s="61">
        <v>0.106412852857655</v>
      </c>
    </row>
    <row r="273" spans="1:12" x14ac:dyDescent="0.35">
      <c r="A273" s="28" t="s">
        <v>3</v>
      </c>
      <c r="B273" s="24" t="s">
        <v>85</v>
      </c>
      <c r="C273" s="28" t="s">
        <v>212</v>
      </c>
      <c r="D273" s="41" t="s">
        <v>213</v>
      </c>
      <c r="E273" s="28" t="s">
        <v>12</v>
      </c>
      <c r="F273" s="28" t="s">
        <v>13</v>
      </c>
      <c r="G273" s="48" t="s">
        <v>180</v>
      </c>
      <c r="H273" s="25" t="s">
        <v>93</v>
      </c>
      <c r="I273" s="27" t="str">
        <f t="shared" si="24"/>
        <v>Main safety and security concerns for children with disabilities  : Suffering from physical harassment or violence (not sexual)</v>
      </c>
      <c r="J273" s="27" t="str">
        <f t="shared" si="25"/>
        <v>Main safety and security concerns for children with disabilities  : Suffering from physical harassment or violence (not sexual)Lebanese</v>
      </c>
      <c r="K273" s="26">
        <f t="shared" si="23"/>
        <v>8.1303065844082507</v>
      </c>
      <c r="L273" s="61">
        <v>8.1303065844082506E-2</v>
      </c>
    </row>
    <row r="274" spans="1:12" x14ac:dyDescent="0.35">
      <c r="A274" s="28" t="s">
        <v>3</v>
      </c>
      <c r="B274" s="24" t="s">
        <v>85</v>
      </c>
      <c r="C274" s="28" t="s">
        <v>212</v>
      </c>
      <c r="D274" s="41" t="s">
        <v>213</v>
      </c>
      <c r="E274" s="28" t="s">
        <v>12</v>
      </c>
      <c r="F274" s="28" t="s">
        <v>13</v>
      </c>
      <c r="G274" s="48" t="s">
        <v>180</v>
      </c>
      <c r="H274" s="25" t="s">
        <v>94</v>
      </c>
      <c r="I274" s="27" t="str">
        <f t="shared" si="24"/>
        <v>Main safety and security concerns for children with disabilities  : Suffering from verbal harassment</v>
      </c>
      <c r="J274" s="27" t="str">
        <f t="shared" si="25"/>
        <v>Main safety and security concerns for children with disabilities  : Suffering from verbal harassmentLebanese</v>
      </c>
      <c r="K274" s="26">
        <f t="shared" si="23"/>
        <v>8.9110951993766303</v>
      </c>
      <c r="L274" s="61">
        <v>8.9110951993766299E-2</v>
      </c>
    </row>
    <row r="275" spans="1:12" x14ac:dyDescent="0.35">
      <c r="A275" s="28" t="s">
        <v>3</v>
      </c>
      <c r="B275" s="24" t="s">
        <v>85</v>
      </c>
      <c r="C275" s="28" t="s">
        <v>212</v>
      </c>
      <c r="D275" s="41" t="s">
        <v>213</v>
      </c>
      <c r="E275" s="28" t="s">
        <v>12</v>
      </c>
      <c r="F275" s="28" t="s">
        <v>13</v>
      </c>
      <c r="G275" s="48" t="s">
        <v>180</v>
      </c>
      <c r="H275" s="25" t="s">
        <v>95</v>
      </c>
      <c r="I275" s="27" t="str">
        <f t="shared" si="24"/>
        <v>Main safety and security concerns for children with disabilities  : Suffering from sexual harassment or violence</v>
      </c>
      <c r="J275" s="27" t="str">
        <f t="shared" si="25"/>
        <v>Main safety and security concerns for children with disabilities  : Suffering from sexual harassment or violenceLebanese</v>
      </c>
      <c r="K275" s="26">
        <f t="shared" si="23"/>
        <v>6.3801896560917202</v>
      </c>
      <c r="L275" s="61">
        <v>6.3801896560917198E-2</v>
      </c>
    </row>
    <row r="276" spans="1:12" x14ac:dyDescent="0.35">
      <c r="A276" s="28" t="s">
        <v>3</v>
      </c>
      <c r="B276" s="24" t="s">
        <v>85</v>
      </c>
      <c r="C276" s="28" t="s">
        <v>212</v>
      </c>
      <c r="D276" s="41" t="s">
        <v>213</v>
      </c>
      <c r="E276" s="28" t="s">
        <v>12</v>
      </c>
      <c r="F276" s="28" t="s">
        <v>13</v>
      </c>
      <c r="G276" s="48" t="s">
        <v>180</v>
      </c>
      <c r="H276" s="25" t="s">
        <v>96</v>
      </c>
      <c r="I276" s="27" t="str">
        <f t="shared" si="24"/>
        <v>Main safety and security concerns for children with disabilities  : Discrimination or persecution (because of ethnicity, status, etc.)</v>
      </c>
      <c r="J276" s="27" t="str">
        <f t="shared" si="25"/>
        <v>Main safety and security concerns for children with disabilities  : Discrimination or persecution (because of ethnicity, status, etc.)Lebanese</v>
      </c>
      <c r="K276" s="26">
        <f t="shared" si="23"/>
        <v>1.3269401425690501</v>
      </c>
      <c r="L276" s="61">
        <v>1.32694014256905E-2</v>
      </c>
    </row>
    <row r="277" spans="1:12" x14ac:dyDescent="0.35">
      <c r="A277" s="28" t="s">
        <v>3</v>
      </c>
      <c r="B277" s="24" t="s">
        <v>85</v>
      </c>
      <c r="C277" s="28" t="s">
        <v>212</v>
      </c>
      <c r="D277" s="41" t="s">
        <v>213</v>
      </c>
      <c r="E277" s="28" t="s">
        <v>12</v>
      </c>
      <c r="F277" s="28" t="s">
        <v>13</v>
      </c>
      <c r="G277" s="48" t="s">
        <v>180</v>
      </c>
      <c r="H277" s="25" t="s">
        <v>97</v>
      </c>
      <c r="I277" s="27" t="str">
        <f t="shared" si="24"/>
        <v>Main safety and security concerns for children with disabilities  : Discrimination or persecution (because of gender identity or sexual orientation)</v>
      </c>
      <c r="J277" s="27" t="str">
        <f t="shared" si="25"/>
        <v>Main safety and security concerns for children with disabilities  : Discrimination or persecution (because of gender identity or sexual orientation)Lebanese</v>
      </c>
      <c r="K277" s="26">
        <f t="shared" si="23"/>
        <v>1.3269401425690501</v>
      </c>
      <c r="L277" s="61">
        <v>1.32694014256905E-2</v>
      </c>
    </row>
    <row r="278" spans="1:12" x14ac:dyDescent="0.35">
      <c r="A278" s="28" t="s">
        <v>3</v>
      </c>
      <c r="B278" s="24" t="s">
        <v>85</v>
      </c>
      <c r="C278" s="28" t="s">
        <v>212</v>
      </c>
      <c r="D278" s="41" t="s">
        <v>213</v>
      </c>
      <c r="E278" s="28" t="s">
        <v>12</v>
      </c>
      <c r="F278" s="28" t="s">
        <v>13</v>
      </c>
      <c r="G278" s="48" t="s">
        <v>180</v>
      </c>
      <c r="H278" s="25" t="s">
        <v>98</v>
      </c>
      <c r="I278" s="27" t="str">
        <f t="shared" si="24"/>
        <v>Main safety and security concerns for children with disabilities  : Being killed</v>
      </c>
      <c r="J278" s="27" t="str">
        <f t="shared" si="25"/>
        <v>Main safety and security concerns for children with disabilities  : Being killedLebanese</v>
      </c>
      <c r="K278" s="26">
        <f t="shared" si="23"/>
        <v>1.3696081568954801</v>
      </c>
      <c r="L278" s="61">
        <v>1.3696081568954801E-2</v>
      </c>
    </row>
    <row r="279" spans="1:12" x14ac:dyDescent="0.35">
      <c r="A279" s="28" t="s">
        <v>3</v>
      </c>
      <c r="B279" s="24" t="s">
        <v>85</v>
      </c>
      <c r="C279" s="28" t="s">
        <v>212</v>
      </c>
      <c r="D279" s="41" t="s">
        <v>213</v>
      </c>
      <c r="E279" s="28" t="s">
        <v>12</v>
      </c>
      <c r="F279" s="28" t="s">
        <v>13</v>
      </c>
      <c r="G279" s="48" t="s">
        <v>180</v>
      </c>
      <c r="H279" s="25" t="s">
        <v>99</v>
      </c>
      <c r="I279" s="27" t="str">
        <f t="shared" si="24"/>
        <v>Main safety and security concerns for children with disabilities  : Mine/UXOs</v>
      </c>
      <c r="J279" s="27" t="str">
        <f t="shared" si="25"/>
        <v>Main safety and security concerns for children with disabilities  : Mine/UXOsLebanese</v>
      </c>
      <c r="K279" s="26">
        <f t="shared" si="23"/>
        <v>0</v>
      </c>
      <c r="L279" s="61">
        <v>0</v>
      </c>
    </row>
    <row r="280" spans="1:12" x14ac:dyDescent="0.35">
      <c r="A280" s="28" t="s">
        <v>3</v>
      </c>
      <c r="B280" s="24" t="s">
        <v>85</v>
      </c>
      <c r="C280" s="28" t="s">
        <v>212</v>
      </c>
      <c r="D280" s="41" t="s">
        <v>213</v>
      </c>
      <c r="E280" s="28" t="s">
        <v>12</v>
      </c>
      <c r="F280" s="28" t="s">
        <v>13</v>
      </c>
      <c r="G280" s="48" t="s">
        <v>180</v>
      </c>
      <c r="H280" s="25" t="s">
        <v>100</v>
      </c>
      <c r="I280" s="27" t="str">
        <f t="shared" si="24"/>
        <v>Main safety and security concerns for children with disabilities  : Being detained</v>
      </c>
      <c r="J280" s="27" t="str">
        <f t="shared" si="25"/>
        <v>Main safety and security concerns for children with disabilities  : Being detainedLebanese</v>
      </c>
      <c r="K280" s="26">
        <f t="shared" si="23"/>
        <v>0</v>
      </c>
      <c r="L280" s="61">
        <v>0</v>
      </c>
    </row>
    <row r="281" spans="1:12" x14ac:dyDescent="0.35">
      <c r="A281" s="28" t="s">
        <v>3</v>
      </c>
      <c r="B281" s="24" t="s">
        <v>85</v>
      </c>
      <c r="C281" s="28" t="s">
        <v>212</v>
      </c>
      <c r="D281" s="41" t="s">
        <v>213</v>
      </c>
      <c r="E281" s="28" t="s">
        <v>12</v>
      </c>
      <c r="F281" s="28" t="s">
        <v>13</v>
      </c>
      <c r="G281" s="48" t="s">
        <v>180</v>
      </c>
      <c r="H281" s="25" t="s">
        <v>101</v>
      </c>
      <c r="I281" s="27" t="str">
        <f t="shared" si="24"/>
        <v>Main safety and security concerns for children with disabilities  : Being exploited (i.e. being engaged in harmful forms of labor for economic gain of the exploiter)</v>
      </c>
      <c r="J281" s="27" t="str">
        <f t="shared" si="25"/>
        <v>Main safety and security concerns for children with disabilities  : Being exploited (i.e. being engaged in harmful forms of labor for economic gain of the exploiter)Lebanese</v>
      </c>
      <c r="K281" s="26">
        <f t="shared" si="23"/>
        <v>1.3269401425690501</v>
      </c>
      <c r="L281" s="61">
        <v>1.32694014256905E-2</v>
      </c>
    </row>
    <row r="282" spans="1:12" x14ac:dyDescent="0.35">
      <c r="A282" s="28" t="s">
        <v>3</v>
      </c>
      <c r="B282" s="24" t="s">
        <v>85</v>
      </c>
      <c r="C282" s="28" t="s">
        <v>212</v>
      </c>
      <c r="D282" s="41" t="s">
        <v>213</v>
      </c>
      <c r="E282" s="28" t="s">
        <v>12</v>
      </c>
      <c r="F282" s="28" t="s">
        <v>13</v>
      </c>
      <c r="G282" s="48" t="s">
        <v>180</v>
      </c>
      <c r="H282" s="25" t="s">
        <v>102</v>
      </c>
      <c r="I282" s="27" t="str">
        <f t="shared" si="24"/>
        <v>Main safety and security concerns for children with disabilities  : Being sexually exploited in exchange of humanitarian aid, goods, services, money or preference treatment</v>
      </c>
      <c r="J282" s="27" t="str">
        <f t="shared" si="25"/>
        <v>Main safety and security concerns for children with disabilities  : Being sexually exploited in exchange of humanitarian aid, goods, services, money or preference treatmentLebanese</v>
      </c>
      <c r="K282" s="26">
        <f t="shared" si="23"/>
        <v>1.3269401425690501</v>
      </c>
      <c r="L282" s="61">
        <v>1.32694014256905E-2</v>
      </c>
    </row>
    <row r="283" spans="1:12" x14ac:dyDescent="0.35">
      <c r="A283" s="28" t="s">
        <v>3</v>
      </c>
      <c r="B283" s="24" t="s">
        <v>85</v>
      </c>
      <c r="C283" s="28" t="s">
        <v>212</v>
      </c>
      <c r="D283" s="41" t="s">
        <v>213</v>
      </c>
      <c r="E283" s="28" t="s">
        <v>12</v>
      </c>
      <c r="F283" s="28" t="s">
        <v>13</v>
      </c>
      <c r="G283" s="48" t="s">
        <v>180</v>
      </c>
      <c r="H283" s="25" t="s">
        <v>103</v>
      </c>
      <c r="I283" s="27" t="str">
        <f t="shared" si="24"/>
        <v>Main safety and security concerns for children with disabilities  : Being recruited by armed groups</v>
      </c>
      <c r="J283" s="27" t="str">
        <f t="shared" si="25"/>
        <v>Main safety and security concerns for children with disabilities  : Being recruited by armed groupsLebanese</v>
      </c>
      <c r="K283" s="26">
        <f t="shared" si="23"/>
        <v>0</v>
      </c>
      <c r="L283" s="61">
        <v>0</v>
      </c>
    </row>
    <row r="284" spans="1:12" x14ac:dyDescent="0.35">
      <c r="A284" s="28" t="s">
        <v>3</v>
      </c>
      <c r="B284" s="24" t="s">
        <v>85</v>
      </c>
      <c r="C284" s="28" t="s">
        <v>212</v>
      </c>
      <c r="D284" s="41" t="s">
        <v>213</v>
      </c>
      <c r="E284" s="28" t="s">
        <v>12</v>
      </c>
      <c r="F284" s="28" t="s">
        <v>13</v>
      </c>
      <c r="G284" s="48" t="s">
        <v>180</v>
      </c>
      <c r="H284" s="25" t="s">
        <v>104</v>
      </c>
      <c r="I284" s="27" t="str">
        <f t="shared" si="24"/>
        <v>Main safety and security concerns for children with disabilities  : Being forcibly married</v>
      </c>
      <c r="J284" s="27" t="str">
        <f t="shared" si="25"/>
        <v>Main safety and security concerns for children with disabilities  : Being forcibly marriedLebanese</v>
      </c>
      <c r="K284" s="26">
        <f t="shared" si="23"/>
        <v>0</v>
      </c>
      <c r="L284" s="61">
        <v>0</v>
      </c>
    </row>
    <row r="285" spans="1:12" x14ac:dyDescent="0.35">
      <c r="A285" s="28" t="s">
        <v>3</v>
      </c>
      <c r="B285" s="24" t="s">
        <v>85</v>
      </c>
      <c r="C285" s="28" t="s">
        <v>212</v>
      </c>
      <c r="D285" s="41" t="s">
        <v>213</v>
      </c>
      <c r="E285" s="28" t="s">
        <v>12</v>
      </c>
      <c r="F285" s="28" t="s">
        <v>13</v>
      </c>
      <c r="G285" s="48" t="s">
        <v>180</v>
      </c>
      <c r="H285" s="25" t="s">
        <v>105</v>
      </c>
      <c r="I285" s="27" t="str">
        <f t="shared" si="24"/>
        <v>Main safety and security concerns for children with disabilities  : Being injured/killed by an explosive hazard</v>
      </c>
      <c r="J285" s="27" t="str">
        <f t="shared" si="25"/>
        <v>Main safety and security concerns for children with disabilities  : Being injured/killed by an explosive hazardLebanese</v>
      </c>
      <c r="K285" s="26">
        <f t="shared" si="23"/>
        <v>1.3696081568954801</v>
      </c>
      <c r="L285" s="61">
        <v>1.3696081568954801E-2</v>
      </c>
    </row>
    <row r="286" spans="1:12" x14ac:dyDescent="0.35">
      <c r="A286" s="28" t="s">
        <v>3</v>
      </c>
      <c r="B286" s="24" t="s">
        <v>85</v>
      </c>
      <c r="C286" s="28" t="s">
        <v>212</v>
      </c>
      <c r="D286" s="41" t="s">
        <v>213</v>
      </c>
      <c r="E286" s="28" t="s">
        <v>12</v>
      </c>
      <c r="F286" s="28" t="s">
        <v>13</v>
      </c>
      <c r="G286" s="48" t="s">
        <v>180</v>
      </c>
      <c r="H286" s="25" t="s">
        <v>106</v>
      </c>
      <c r="I286" s="27" t="str">
        <f t="shared" si="24"/>
        <v>Main safety and security concerns for children with disabilities  : Being sent abroad to find work</v>
      </c>
      <c r="J286" s="27" t="str">
        <f t="shared" si="25"/>
        <v>Main safety and security concerns for children with disabilities  : Being sent abroad to find workLebanese</v>
      </c>
      <c r="K286" s="26">
        <f t="shared" si="23"/>
        <v>0</v>
      </c>
      <c r="L286" s="61">
        <v>0</v>
      </c>
    </row>
    <row r="287" spans="1:12" x14ac:dyDescent="0.35">
      <c r="A287" s="28" t="s">
        <v>3</v>
      </c>
      <c r="B287" s="24" t="s">
        <v>85</v>
      </c>
      <c r="C287" s="28" t="s">
        <v>212</v>
      </c>
      <c r="D287" s="41" t="s">
        <v>213</v>
      </c>
      <c r="E287" s="28" t="s">
        <v>12</v>
      </c>
      <c r="F287" s="28" t="s">
        <v>13</v>
      </c>
      <c r="G287" s="48" t="s">
        <v>180</v>
      </c>
      <c r="H287" s="25" t="s">
        <v>107</v>
      </c>
      <c r="I287" s="27" t="str">
        <f t="shared" si="24"/>
        <v>Main safety and security concerns for children with disabilities  : Cyber bullying/exploitation/violence</v>
      </c>
      <c r="J287" s="27" t="str">
        <f t="shared" si="25"/>
        <v>Main safety and security concerns for children with disabilities  : Cyber bullying/exploitation/violenceLebanese</v>
      </c>
      <c r="K287" s="26">
        <f t="shared" si="23"/>
        <v>0</v>
      </c>
      <c r="L287" s="61">
        <v>0</v>
      </c>
    </row>
    <row r="288" spans="1:12" x14ac:dyDescent="0.35">
      <c r="A288" s="28" t="s">
        <v>3</v>
      </c>
      <c r="B288" s="24" t="s">
        <v>85</v>
      </c>
      <c r="C288" s="28" t="s">
        <v>212</v>
      </c>
      <c r="D288" s="41" t="s">
        <v>213</v>
      </c>
      <c r="E288" s="28" t="s">
        <v>12</v>
      </c>
      <c r="F288" s="28" t="s">
        <v>13</v>
      </c>
      <c r="G288" s="48" t="s">
        <v>180</v>
      </c>
      <c r="H288" s="25" t="s">
        <v>108</v>
      </c>
      <c r="I288" s="27" t="str">
        <f t="shared" si="24"/>
        <v>Main safety and security concerns for children with disabilities  : Wildlife (e.g. dogs, scorpions or snakes)</v>
      </c>
      <c r="J288" s="27" t="str">
        <f t="shared" si="25"/>
        <v>Main safety and security concerns for children with disabilities  : Wildlife (e.g. dogs, scorpions or snakes)Lebanese</v>
      </c>
      <c r="K288" s="26">
        <f t="shared" si="23"/>
        <v>0</v>
      </c>
      <c r="L288" s="61">
        <v>0</v>
      </c>
    </row>
    <row r="289" spans="1:12" x14ac:dyDescent="0.35">
      <c r="A289" s="28" t="s">
        <v>3</v>
      </c>
      <c r="B289" s="24" t="s">
        <v>85</v>
      </c>
      <c r="C289" s="28" t="s">
        <v>212</v>
      </c>
      <c r="D289" s="41" t="s">
        <v>213</v>
      </c>
      <c r="E289" s="28" t="s">
        <v>12</v>
      </c>
      <c r="F289" s="28" t="s">
        <v>13</v>
      </c>
      <c r="G289" s="48" t="s">
        <v>180</v>
      </c>
      <c r="H289" s="25" t="s">
        <v>109</v>
      </c>
      <c r="I289" s="27" t="str">
        <f t="shared" si="24"/>
        <v>Main safety and security concerns for children with disabilities  : Unsafe transportation infrastructure or arrangements</v>
      </c>
      <c r="J289" s="27" t="str">
        <f t="shared" si="25"/>
        <v>Main safety and security concerns for children with disabilities  : Unsafe transportation infrastructure or arrangementsLebanese</v>
      </c>
      <c r="K289" s="26">
        <f t="shared" si="23"/>
        <v>4.1013869978272606</v>
      </c>
      <c r="L289" s="61">
        <v>4.1013869978272603E-2</v>
      </c>
    </row>
    <row r="290" spans="1:12" x14ac:dyDescent="0.35">
      <c r="A290" s="28" t="s">
        <v>3</v>
      </c>
      <c r="B290" s="24" t="s">
        <v>85</v>
      </c>
      <c r="C290" s="28" t="s">
        <v>212</v>
      </c>
      <c r="D290" s="41" t="s">
        <v>213</v>
      </c>
      <c r="E290" s="28" t="s">
        <v>12</v>
      </c>
      <c r="F290" s="28" t="s">
        <v>13</v>
      </c>
      <c r="G290" s="48" t="s">
        <v>180</v>
      </c>
      <c r="H290" s="25" t="s">
        <v>110</v>
      </c>
      <c r="I290" s="27" t="str">
        <f t="shared" si="24"/>
        <v>Main safety and security concerns for children with disabilities  : Electrical wiring or arrangements from lack of electricity (e.g. candle fires)</v>
      </c>
      <c r="J290" s="27" t="str">
        <f t="shared" si="25"/>
        <v>Main safety and security concerns for children with disabilities  : Electrical wiring or arrangements from lack of electricity (e.g. candle fires)Lebanese</v>
      </c>
      <c r="K290" s="26">
        <f t="shared" si="23"/>
        <v>0</v>
      </c>
      <c r="L290" s="61">
        <v>0</v>
      </c>
    </row>
    <row r="291" spans="1:12" x14ac:dyDescent="0.35">
      <c r="A291" s="28" t="s">
        <v>3</v>
      </c>
      <c r="B291" s="24" t="s">
        <v>85</v>
      </c>
      <c r="C291" s="28" t="s">
        <v>212</v>
      </c>
      <c r="D291" s="41" t="s">
        <v>213</v>
      </c>
      <c r="E291" s="28" t="s">
        <v>12</v>
      </c>
      <c r="F291" s="28" t="s">
        <v>13</v>
      </c>
      <c r="G291" s="48" t="s">
        <v>180</v>
      </c>
      <c r="H291" s="25" t="s">
        <v>111</v>
      </c>
      <c r="I291" s="27" t="str">
        <f t="shared" si="24"/>
        <v>Main safety and security concerns for children with disabilities  : Weather or climactic conditions</v>
      </c>
      <c r="J291" s="27" t="str">
        <f t="shared" si="25"/>
        <v>Main safety and security concerns for children with disabilities  : Weather or climactic conditionsLebanese</v>
      </c>
      <c r="K291" s="26">
        <f t="shared" si="23"/>
        <v>0</v>
      </c>
      <c r="L291" s="61">
        <v>0</v>
      </c>
    </row>
    <row r="292" spans="1:12" x14ac:dyDescent="0.35">
      <c r="A292" s="28" t="s">
        <v>3</v>
      </c>
      <c r="B292" s="24" t="s">
        <v>85</v>
      </c>
      <c r="C292" s="28" t="s">
        <v>212</v>
      </c>
      <c r="D292" s="41" t="s">
        <v>213</v>
      </c>
      <c r="E292" s="28" t="s">
        <v>12</v>
      </c>
      <c r="F292" s="28" t="s">
        <v>13</v>
      </c>
      <c r="G292" s="48" t="s">
        <v>180</v>
      </c>
      <c r="H292" s="25" t="s">
        <v>147</v>
      </c>
      <c r="I292" s="27" t="str">
        <f t="shared" si="24"/>
        <v>Main safety and security concerns for children with disabilities  : Other (please specify)</v>
      </c>
      <c r="J292" s="27" t="str">
        <f t="shared" si="25"/>
        <v>Main safety and security concerns for children with disabilities  : Other (please specify)Lebanese</v>
      </c>
      <c r="K292" s="26">
        <f t="shared" si="23"/>
        <v>0</v>
      </c>
      <c r="L292" s="61">
        <v>0</v>
      </c>
    </row>
    <row r="293" spans="1:12" x14ac:dyDescent="0.35">
      <c r="A293" s="28" t="s">
        <v>3</v>
      </c>
      <c r="B293" s="24" t="s">
        <v>85</v>
      </c>
      <c r="C293" s="28" t="s">
        <v>212</v>
      </c>
      <c r="D293" s="41" t="s">
        <v>213</v>
      </c>
      <c r="E293" s="28" t="s">
        <v>12</v>
      </c>
      <c r="F293" s="28" t="s">
        <v>13</v>
      </c>
      <c r="G293" s="48" t="s">
        <v>180</v>
      </c>
      <c r="H293" s="25" t="s">
        <v>9</v>
      </c>
      <c r="I293" s="27" t="str">
        <f t="shared" si="24"/>
        <v>Main safety and security concerns for children with disabilities  : Don't know</v>
      </c>
      <c r="J293" s="27" t="str">
        <f t="shared" si="25"/>
        <v>Main safety and security concerns for children with disabilities  : Don't knowLebanese</v>
      </c>
      <c r="K293" s="26">
        <f t="shared" si="23"/>
        <v>2.2645451182432703</v>
      </c>
      <c r="L293" s="61">
        <v>2.2645451182432701E-2</v>
      </c>
    </row>
    <row r="294" spans="1:12" x14ac:dyDescent="0.35">
      <c r="A294" s="28" t="s">
        <v>3</v>
      </c>
      <c r="B294" s="24" t="s">
        <v>85</v>
      </c>
      <c r="C294" s="28" t="s">
        <v>212</v>
      </c>
      <c r="D294" s="41" t="s">
        <v>213</v>
      </c>
      <c r="E294" s="28" t="s">
        <v>12</v>
      </c>
      <c r="F294" s="28" t="s">
        <v>13</v>
      </c>
      <c r="G294" s="48" t="s">
        <v>180</v>
      </c>
      <c r="H294" s="25" t="s">
        <v>148</v>
      </c>
      <c r="I294" s="27" t="str">
        <f t="shared" si="24"/>
        <v>Main safety and security concerns for children with disabilities  : Prefer not to answer</v>
      </c>
      <c r="J294" s="27" t="str">
        <f t="shared" si="25"/>
        <v>Main safety and security concerns for children with disabilities  : Prefer not to answerLebanese</v>
      </c>
      <c r="K294" s="26">
        <f t="shared" si="23"/>
        <v>3.0407995118693703</v>
      </c>
      <c r="L294" s="61">
        <v>3.0407995118693701E-2</v>
      </c>
    </row>
    <row r="295" spans="1:12" x14ac:dyDescent="0.35">
      <c r="A295" s="28" t="s">
        <v>3</v>
      </c>
      <c r="B295" s="24" t="s">
        <v>85</v>
      </c>
      <c r="C295" s="28" t="s">
        <v>212</v>
      </c>
      <c r="D295" s="41" t="s">
        <v>213</v>
      </c>
      <c r="E295" s="28" t="s">
        <v>12</v>
      </c>
      <c r="F295" s="28" t="s">
        <v>14</v>
      </c>
      <c r="G295" s="48" t="s">
        <v>180</v>
      </c>
      <c r="H295" s="25" t="s">
        <v>146</v>
      </c>
      <c r="I295" s="27" t="str">
        <f t="shared" ref="I295:I323" si="26">CONCATENATE(G295,H295)</f>
        <v>Main safety and security concerns for children with disabilities  : None</v>
      </c>
      <c r="J295" s="27" t="str">
        <f t="shared" ref="J295:J323" si="27">CONCATENATE(G295,H295,F295)</f>
        <v>Main safety and security concerns for children with disabilities  : NonePRL</v>
      </c>
      <c r="K295" s="38">
        <f t="shared" ref="K295:K338" si="28">L295*100</f>
        <v>32.003488362261002</v>
      </c>
      <c r="L295" s="61">
        <v>0.32003488362261001</v>
      </c>
    </row>
    <row r="296" spans="1:12" x14ac:dyDescent="0.35">
      <c r="A296" s="28" t="s">
        <v>3</v>
      </c>
      <c r="B296" s="24" t="s">
        <v>85</v>
      </c>
      <c r="C296" s="28" t="s">
        <v>212</v>
      </c>
      <c r="D296" s="41" t="s">
        <v>213</v>
      </c>
      <c r="E296" s="28" t="s">
        <v>12</v>
      </c>
      <c r="F296" s="28" t="s">
        <v>14</v>
      </c>
      <c r="G296" s="48" t="s">
        <v>180</v>
      </c>
      <c r="H296" s="25" t="s">
        <v>87</v>
      </c>
      <c r="I296" s="27" t="str">
        <f t="shared" si="26"/>
        <v>Main safety and security concerns for children with disabilities  : Bullying</v>
      </c>
      <c r="J296" s="27" t="str">
        <f t="shared" si="27"/>
        <v>Main safety and security concerns for children with disabilities  : BullyingPRL</v>
      </c>
      <c r="K296" s="38">
        <f t="shared" si="28"/>
        <v>30.307474365795201</v>
      </c>
      <c r="L296" s="61">
        <v>0.30307474365795201</v>
      </c>
    </row>
    <row r="297" spans="1:12" x14ac:dyDescent="0.35">
      <c r="A297" s="28" t="s">
        <v>3</v>
      </c>
      <c r="B297" s="24" t="s">
        <v>85</v>
      </c>
      <c r="C297" s="28" t="s">
        <v>212</v>
      </c>
      <c r="D297" s="41" t="s">
        <v>213</v>
      </c>
      <c r="E297" s="28" t="s">
        <v>12</v>
      </c>
      <c r="F297" s="28" t="s">
        <v>14</v>
      </c>
      <c r="G297" s="48" t="s">
        <v>180</v>
      </c>
      <c r="H297" s="25" t="s">
        <v>88</v>
      </c>
      <c r="I297" s="27" t="str">
        <f t="shared" si="26"/>
        <v>Main safety and security concerns for children with disabilities  : Corporal punishment</v>
      </c>
      <c r="J297" s="27" t="str">
        <f t="shared" si="27"/>
        <v>Main safety and security concerns for children with disabilities  : Corporal punishmentPRL</v>
      </c>
      <c r="K297" s="38">
        <f t="shared" si="28"/>
        <v>3.3234959645953097</v>
      </c>
      <c r="L297" s="61">
        <v>3.3234959645953098E-2</v>
      </c>
    </row>
    <row r="298" spans="1:12" x14ac:dyDescent="0.35">
      <c r="A298" s="28" t="s">
        <v>3</v>
      </c>
      <c r="B298" s="24" t="s">
        <v>85</v>
      </c>
      <c r="C298" s="28" t="s">
        <v>212</v>
      </c>
      <c r="D298" s="41" t="s">
        <v>213</v>
      </c>
      <c r="E298" s="28" t="s">
        <v>12</v>
      </c>
      <c r="F298" s="28" t="s">
        <v>14</v>
      </c>
      <c r="G298" s="48" t="s">
        <v>180</v>
      </c>
      <c r="H298" s="25" t="s">
        <v>89</v>
      </c>
      <c r="I298" s="27" t="str">
        <f t="shared" si="26"/>
        <v>Main safety and security concerns for children with disabilities  : Begging</v>
      </c>
      <c r="J298" s="27" t="str">
        <f t="shared" si="27"/>
        <v>Main safety and security concerns for children with disabilities  : BeggingPRL</v>
      </c>
      <c r="K298" s="38">
        <f t="shared" si="28"/>
        <v>10.7338036174728</v>
      </c>
      <c r="L298" s="61">
        <v>0.10733803617472799</v>
      </c>
    </row>
    <row r="299" spans="1:12" x14ac:dyDescent="0.35">
      <c r="A299" s="28" t="s">
        <v>3</v>
      </c>
      <c r="B299" s="24" t="s">
        <v>85</v>
      </c>
      <c r="C299" s="28" t="s">
        <v>212</v>
      </c>
      <c r="D299" s="41" t="s">
        <v>213</v>
      </c>
      <c r="E299" s="28" t="s">
        <v>12</v>
      </c>
      <c r="F299" s="28" t="s">
        <v>14</v>
      </c>
      <c r="G299" s="48" t="s">
        <v>180</v>
      </c>
      <c r="H299" s="25" t="s">
        <v>90</v>
      </c>
      <c r="I299" s="27" t="str">
        <f t="shared" si="26"/>
        <v>Main safety and security concerns for children with disabilities  : Being robbed</v>
      </c>
      <c r="J299" s="27" t="str">
        <f t="shared" si="27"/>
        <v>Main safety and security concerns for children with disabilities  : Being robbedPRL</v>
      </c>
      <c r="K299" s="38">
        <f t="shared" si="28"/>
        <v>30.447907362494803</v>
      </c>
      <c r="L299" s="61">
        <v>0.30447907362494803</v>
      </c>
    </row>
    <row r="300" spans="1:12" x14ac:dyDescent="0.35">
      <c r="A300" s="28" t="s">
        <v>3</v>
      </c>
      <c r="B300" s="24" t="s">
        <v>85</v>
      </c>
      <c r="C300" s="28" t="s">
        <v>212</v>
      </c>
      <c r="D300" s="41" t="s">
        <v>213</v>
      </c>
      <c r="E300" s="28" t="s">
        <v>12</v>
      </c>
      <c r="F300" s="28" t="s">
        <v>14</v>
      </c>
      <c r="G300" s="48" t="s">
        <v>180</v>
      </c>
      <c r="H300" s="25" t="s">
        <v>91</v>
      </c>
      <c r="I300" s="27" t="str">
        <f t="shared" si="26"/>
        <v>Main safety and security concerns for children with disabilities  : Being threatened with violence</v>
      </c>
      <c r="J300" s="27" t="str">
        <f t="shared" si="27"/>
        <v>Main safety and security concerns for children with disabilities  : Being threatened with violencePRL</v>
      </c>
      <c r="K300" s="38">
        <f t="shared" si="28"/>
        <v>14.284171624618001</v>
      </c>
      <c r="L300" s="61">
        <v>0.14284171624618</v>
      </c>
    </row>
    <row r="301" spans="1:12" x14ac:dyDescent="0.35">
      <c r="A301" s="28" t="s">
        <v>3</v>
      </c>
      <c r="B301" s="24" t="s">
        <v>85</v>
      </c>
      <c r="C301" s="28" t="s">
        <v>212</v>
      </c>
      <c r="D301" s="41" t="s">
        <v>213</v>
      </c>
      <c r="E301" s="28" t="s">
        <v>12</v>
      </c>
      <c r="F301" s="28" t="s">
        <v>14</v>
      </c>
      <c r="G301" s="48" t="s">
        <v>180</v>
      </c>
      <c r="H301" s="25" t="s">
        <v>92</v>
      </c>
      <c r="I301" s="27" t="str">
        <f t="shared" si="26"/>
        <v>Main safety and security concerns for children with disabilities  : Being kidnapped</v>
      </c>
      <c r="J301" s="27" t="str">
        <f t="shared" si="27"/>
        <v>Main safety and security concerns for children with disabilities  : Being kidnappedPRL</v>
      </c>
      <c r="K301" s="38">
        <f t="shared" si="28"/>
        <v>19.559298374957901</v>
      </c>
      <c r="L301" s="61">
        <v>0.19559298374957901</v>
      </c>
    </row>
    <row r="302" spans="1:12" x14ac:dyDescent="0.35">
      <c r="A302" s="28" t="s">
        <v>3</v>
      </c>
      <c r="B302" s="24" t="s">
        <v>85</v>
      </c>
      <c r="C302" s="28" t="s">
        <v>212</v>
      </c>
      <c r="D302" s="41" t="s">
        <v>213</v>
      </c>
      <c r="E302" s="28" t="s">
        <v>12</v>
      </c>
      <c r="F302" s="28" t="s">
        <v>14</v>
      </c>
      <c r="G302" s="48" t="s">
        <v>180</v>
      </c>
      <c r="H302" s="25" t="s">
        <v>93</v>
      </c>
      <c r="I302" s="27" t="str">
        <f t="shared" si="26"/>
        <v>Main safety and security concerns for children with disabilities  : Suffering from physical harassment or violence (not sexual)</v>
      </c>
      <c r="J302" s="27" t="str">
        <f t="shared" si="27"/>
        <v>Main safety and security concerns for children with disabilities  : Suffering from physical harassment or violence (not sexual)PRL</v>
      </c>
      <c r="K302" s="38">
        <f t="shared" si="28"/>
        <v>8.5986227149352299</v>
      </c>
      <c r="L302" s="61">
        <v>8.5986227149352307E-2</v>
      </c>
    </row>
    <row r="303" spans="1:12" x14ac:dyDescent="0.35">
      <c r="A303" s="28" t="s">
        <v>3</v>
      </c>
      <c r="B303" s="24" t="s">
        <v>85</v>
      </c>
      <c r="C303" s="28" t="s">
        <v>212</v>
      </c>
      <c r="D303" s="41" t="s">
        <v>213</v>
      </c>
      <c r="E303" s="28" t="s">
        <v>12</v>
      </c>
      <c r="F303" s="28" t="s">
        <v>14</v>
      </c>
      <c r="G303" s="48" t="s">
        <v>180</v>
      </c>
      <c r="H303" s="25" t="s">
        <v>94</v>
      </c>
      <c r="I303" s="27" t="str">
        <f t="shared" si="26"/>
        <v>Main safety and security concerns for children with disabilities  : Suffering from verbal harassment</v>
      </c>
      <c r="J303" s="27" t="str">
        <f t="shared" si="27"/>
        <v>Main safety and security concerns for children with disabilities  : Suffering from verbal harassmentPRL</v>
      </c>
      <c r="K303" s="38">
        <f t="shared" si="28"/>
        <v>12.8979340724028</v>
      </c>
      <c r="L303" s="61">
        <v>0.128979340724028</v>
      </c>
    </row>
    <row r="304" spans="1:12" x14ac:dyDescent="0.35">
      <c r="A304" s="28" t="s">
        <v>3</v>
      </c>
      <c r="B304" s="24" t="s">
        <v>85</v>
      </c>
      <c r="C304" s="28" t="s">
        <v>212</v>
      </c>
      <c r="D304" s="41" t="s">
        <v>213</v>
      </c>
      <c r="E304" s="28" t="s">
        <v>12</v>
      </c>
      <c r="F304" s="28" t="s">
        <v>14</v>
      </c>
      <c r="G304" s="48" t="s">
        <v>180</v>
      </c>
      <c r="H304" s="25" t="s">
        <v>95</v>
      </c>
      <c r="I304" s="27" t="str">
        <f t="shared" si="26"/>
        <v>Main safety and security concerns for children with disabilities  : Suffering from sexual harassment or violence</v>
      </c>
      <c r="J304" s="27" t="str">
        <f t="shared" si="27"/>
        <v>Main safety and security concerns for children with disabilities  : Suffering from sexual harassment or violencePRL</v>
      </c>
      <c r="K304" s="38">
        <f t="shared" si="28"/>
        <v>4.2993113574676096</v>
      </c>
      <c r="L304" s="61">
        <v>4.2993113574676098E-2</v>
      </c>
    </row>
    <row r="305" spans="1:12" x14ac:dyDescent="0.35">
      <c r="A305" s="28" t="s">
        <v>3</v>
      </c>
      <c r="B305" s="24" t="s">
        <v>85</v>
      </c>
      <c r="C305" s="28" t="s">
        <v>212</v>
      </c>
      <c r="D305" s="41" t="s">
        <v>213</v>
      </c>
      <c r="E305" s="28" t="s">
        <v>12</v>
      </c>
      <c r="F305" s="28" t="s">
        <v>14</v>
      </c>
      <c r="G305" s="48" t="s">
        <v>180</v>
      </c>
      <c r="H305" s="25" t="s">
        <v>96</v>
      </c>
      <c r="I305" s="27" t="str">
        <f t="shared" si="26"/>
        <v>Main safety and security concerns for children with disabilities  : Discrimination or persecution (because of ethnicity, status, etc.)</v>
      </c>
      <c r="J305" s="27" t="str">
        <f t="shared" si="27"/>
        <v>Main safety and security concerns for children with disabilities  : Discrimination or persecution (because of ethnicity, status, etc.)PRL</v>
      </c>
      <c r="K305" s="38">
        <f t="shared" si="28"/>
        <v>0</v>
      </c>
      <c r="L305" s="61">
        <v>0</v>
      </c>
    </row>
    <row r="306" spans="1:12" x14ac:dyDescent="0.35">
      <c r="A306" s="28" t="s">
        <v>3</v>
      </c>
      <c r="B306" s="24" t="s">
        <v>85</v>
      </c>
      <c r="C306" s="28" t="s">
        <v>212</v>
      </c>
      <c r="D306" s="41" t="s">
        <v>213</v>
      </c>
      <c r="E306" s="28" t="s">
        <v>12</v>
      </c>
      <c r="F306" s="28" t="s">
        <v>14</v>
      </c>
      <c r="G306" s="48" t="s">
        <v>180</v>
      </c>
      <c r="H306" s="25" t="s">
        <v>97</v>
      </c>
      <c r="I306" s="27" t="str">
        <f t="shared" si="26"/>
        <v>Main safety and security concerns for children with disabilities  : Discrimination or persecution (because of gender identity or sexual orientation)</v>
      </c>
      <c r="J306" s="27" t="str">
        <f t="shared" si="27"/>
        <v>Main safety and security concerns for children with disabilities  : Discrimination or persecution (because of gender identity or sexual orientation)PRL</v>
      </c>
      <c r="K306" s="38">
        <f t="shared" si="28"/>
        <v>0</v>
      </c>
      <c r="L306" s="61">
        <v>0</v>
      </c>
    </row>
    <row r="307" spans="1:12" x14ac:dyDescent="0.35">
      <c r="A307" s="28" t="s">
        <v>3</v>
      </c>
      <c r="B307" s="24" t="s">
        <v>85</v>
      </c>
      <c r="C307" s="28" t="s">
        <v>212</v>
      </c>
      <c r="D307" s="41" t="s">
        <v>213</v>
      </c>
      <c r="E307" s="28" t="s">
        <v>12</v>
      </c>
      <c r="F307" s="28" t="s">
        <v>14</v>
      </c>
      <c r="G307" s="48" t="s">
        <v>180</v>
      </c>
      <c r="H307" s="25" t="s">
        <v>98</v>
      </c>
      <c r="I307" s="27" t="str">
        <f t="shared" si="26"/>
        <v>Main safety and security concerns for children with disabilities  : Being killed</v>
      </c>
      <c r="J307" s="27" t="str">
        <f t="shared" si="27"/>
        <v>Main safety and security concerns for children with disabilities  : Being killedPRL</v>
      </c>
      <c r="K307" s="38">
        <f t="shared" si="28"/>
        <v>0</v>
      </c>
      <c r="L307" s="61">
        <v>0</v>
      </c>
    </row>
    <row r="308" spans="1:12" x14ac:dyDescent="0.35">
      <c r="A308" s="28" t="s">
        <v>3</v>
      </c>
      <c r="B308" s="24" t="s">
        <v>85</v>
      </c>
      <c r="C308" s="28" t="s">
        <v>212</v>
      </c>
      <c r="D308" s="41" t="s">
        <v>213</v>
      </c>
      <c r="E308" s="28" t="s">
        <v>12</v>
      </c>
      <c r="F308" s="28" t="s">
        <v>14</v>
      </c>
      <c r="G308" s="48" t="s">
        <v>180</v>
      </c>
      <c r="H308" s="25" t="s">
        <v>99</v>
      </c>
      <c r="I308" s="27" t="str">
        <f t="shared" si="26"/>
        <v>Main safety and security concerns for children with disabilities  : Mine/UXOs</v>
      </c>
      <c r="J308" s="27" t="str">
        <f t="shared" si="27"/>
        <v>Main safety and security concerns for children with disabilities  : Mine/UXOsPRL</v>
      </c>
      <c r="K308" s="38">
        <f t="shared" si="28"/>
        <v>0</v>
      </c>
      <c r="L308" s="61">
        <v>0</v>
      </c>
    </row>
    <row r="309" spans="1:12" x14ac:dyDescent="0.35">
      <c r="A309" s="28" t="s">
        <v>3</v>
      </c>
      <c r="B309" s="24" t="s">
        <v>85</v>
      </c>
      <c r="C309" s="28" t="s">
        <v>212</v>
      </c>
      <c r="D309" s="41" t="s">
        <v>213</v>
      </c>
      <c r="E309" s="28" t="s">
        <v>12</v>
      </c>
      <c r="F309" s="28" t="s">
        <v>14</v>
      </c>
      <c r="G309" s="48" t="s">
        <v>180</v>
      </c>
      <c r="H309" s="25" t="s">
        <v>100</v>
      </c>
      <c r="I309" s="27" t="str">
        <f t="shared" si="26"/>
        <v>Main safety and security concerns for children with disabilities  : Being detained</v>
      </c>
      <c r="J309" s="27" t="str">
        <f t="shared" si="27"/>
        <v>Main safety and security concerns for children with disabilities  : Being detainedPRL</v>
      </c>
      <c r="K309" s="38">
        <f t="shared" si="28"/>
        <v>0</v>
      </c>
      <c r="L309" s="61">
        <v>0</v>
      </c>
    </row>
    <row r="310" spans="1:12" x14ac:dyDescent="0.35">
      <c r="A310" s="28" t="s">
        <v>3</v>
      </c>
      <c r="B310" s="24" t="s">
        <v>85</v>
      </c>
      <c r="C310" s="28" t="s">
        <v>212</v>
      </c>
      <c r="D310" s="41" t="s">
        <v>213</v>
      </c>
      <c r="E310" s="28" t="s">
        <v>12</v>
      </c>
      <c r="F310" s="28" t="s">
        <v>14</v>
      </c>
      <c r="G310" s="48" t="s">
        <v>180</v>
      </c>
      <c r="H310" s="25" t="s">
        <v>101</v>
      </c>
      <c r="I310" s="27" t="str">
        <f t="shared" si="26"/>
        <v>Main safety and security concerns for children with disabilities  : Being exploited (i.e. being engaged in harmful forms of labor for economic gain of the exploiter)</v>
      </c>
      <c r="J310" s="27" t="str">
        <f t="shared" si="27"/>
        <v>Main safety and security concerns for children with disabilities  : Being exploited (i.e. being engaged in harmful forms of labor for economic gain of the exploiter)PRL</v>
      </c>
      <c r="K310" s="38">
        <f t="shared" si="28"/>
        <v>2.9274461786169304</v>
      </c>
      <c r="L310" s="61">
        <v>2.9274461786169301E-2</v>
      </c>
    </row>
    <row r="311" spans="1:12" x14ac:dyDescent="0.35">
      <c r="A311" s="28" t="s">
        <v>3</v>
      </c>
      <c r="B311" s="24" t="s">
        <v>85</v>
      </c>
      <c r="C311" s="28" t="s">
        <v>212</v>
      </c>
      <c r="D311" s="41" t="s">
        <v>213</v>
      </c>
      <c r="E311" s="28" t="s">
        <v>12</v>
      </c>
      <c r="F311" s="28" t="s">
        <v>14</v>
      </c>
      <c r="G311" s="48" t="s">
        <v>180</v>
      </c>
      <c r="H311" s="25" t="s">
        <v>102</v>
      </c>
      <c r="I311" s="27" t="str">
        <f t="shared" si="26"/>
        <v>Main safety and security concerns for children with disabilities  : Being sexually exploited in exchange of humanitarian aid, goods, services, money or preference treatment</v>
      </c>
      <c r="J311" s="27" t="str">
        <f t="shared" si="27"/>
        <v>Main safety and security concerns for children with disabilities  : Being sexually exploited in exchange of humanitarian aid, goods, services, money or preference treatmentPRL</v>
      </c>
      <c r="K311" s="38">
        <f t="shared" si="28"/>
        <v>2.9274461786169304</v>
      </c>
      <c r="L311" s="61">
        <v>2.9274461786169301E-2</v>
      </c>
    </row>
    <row r="312" spans="1:12" x14ac:dyDescent="0.35">
      <c r="A312" s="28" t="s">
        <v>3</v>
      </c>
      <c r="B312" s="24" t="s">
        <v>85</v>
      </c>
      <c r="C312" s="28" t="s">
        <v>212</v>
      </c>
      <c r="D312" s="41" t="s">
        <v>213</v>
      </c>
      <c r="E312" s="28" t="s">
        <v>12</v>
      </c>
      <c r="F312" s="28" t="s">
        <v>14</v>
      </c>
      <c r="G312" s="48" t="s">
        <v>180</v>
      </c>
      <c r="H312" s="25" t="s">
        <v>103</v>
      </c>
      <c r="I312" s="27" t="str">
        <f t="shared" si="26"/>
        <v>Main safety and security concerns for children with disabilities  : Being recruited by armed groups</v>
      </c>
      <c r="J312" s="27" t="str">
        <f t="shared" si="27"/>
        <v>Main safety and security concerns for children with disabilities  : Being recruited by armed groupsPRL</v>
      </c>
      <c r="K312" s="38">
        <f t="shared" si="28"/>
        <v>0</v>
      </c>
      <c r="L312" s="61">
        <v>0</v>
      </c>
    </row>
    <row r="313" spans="1:12" x14ac:dyDescent="0.35">
      <c r="A313" s="28" t="s">
        <v>3</v>
      </c>
      <c r="B313" s="24" t="s">
        <v>85</v>
      </c>
      <c r="C313" s="28" t="s">
        <v>212</v>
      </c>
      <c r="D313" s="41" t="s">
        <v>213</v>
      </c>
      <c r="E313" s="28" t="s">
        <v>12</v>
      </c>
      <c r="F313" s="28" t="s">
        <v>14</v>
      </c>
      <c r="G313" s="48" t="s">
        <v>180</v>
      </c>
      <c r="H313" s="25" t="s">
        <v>104</v>
      </c>
      <c r="I313" s="27" t="str">
        <f t="shared" si="26"/>
        <v>Main safety and security concerns for children with disabilities  : Being forcibly married</v>
      </c>
      <c r="J313" s="27" t="str">
        <f t="shared" si="27"/>
        <v>Main safety and security concerns for children with disabilities  : Being forcibly marriedPRL</v>
      </c>
      <c r="K313" s="38">
        <f t="shared" si="28"/>
        <v>0</v>
      </c>
      <c r="L313" s="61">
        <v>0</v>
      </c>
    </row>
    <row r="314" spans="1:12" x14ac:dyDescent="0.35">
      <c r="A314" s="28" t="s">
        <v>3</v>
      </c>
      <c r="B314" s="24" t="s">
        <v>85</v>
      </c>
      <c r="C314" s="28" t="s">
        <v>212</v>
      </c>
      <c r="D314" s="41" t="s">
        <v>213</v>
      </c>
      <c r="E314" s="28" t="s">
        <v>12</v>
      </c>
      <c r="F314" s="28" t="s">
        <v>14</v>
      </c>
      <c r="G314" s="48" t="s">
        <v>180</v>
      </c>
      <c r="H314" s="25" t="s">
        <v>105</v>
      </c>
      <c r="I314" s="27" t="str">
        <f t="shared" si="26"/>
        <v>Main safety and security concerns for children with disabilities  : Being injured/killed by an explosive hazard</v>
      </c>
      <c r="J314" s="27" t="str">
        <f t="shared" si="27"/>
        <v>Main safety and security concerns for children with disabilities  : Being injured/killed by an explosive hazardPRL</v>
      </c>
      <c r="K314" s="38">
        <f t="shared" si="28"/>
        <v>0</v>
      </c>
      <c r="L314" s="61">
        <v>0</v>
      </c>
    </row>
    <row r="315" spans="1:12" x14ac:dyDescent="0.35">
      <c r="A315" s="28" t="s">
        <v>3</v>
      </c>
      <c r="B315" s="24" t="s">
        <v>85</v>
      </c>
      <c r="C315" s="28" t="s">
        <v>212</v>
      </c>
      <c r="D315" s="41" t="s">
        <v>213</v>
      </c>
      <c r="E315" s="28" t="s">
        <v>12</v>
      </c>
      <c r="F315" s="28" t="s">
        <v>14</v>
      </c>
      <c r="G315" s="48" t="s">
        <v>180</v>
      </c>
      <c r="H315" s="25" t="s">
        <v>106</v>
      </c>
      <c r="I315" s="27" t="str">
        <f t="shared" si="26"/>
        <v>Main safety and security concerns for children with disabilities  : Being sent abroad to find work</v>
      </c>
      <c r="J315" s="27" t="str">
        <f t="shared" si="27"/>
        <v>Main safety and security concerns for children with disabilities  : Being sent abroad to find workPRL</v>
      </c>
      <c r="K315" s="38">
        <f t="shared" si="28"/>
        <v>0</v>
      </c>
      <c r="L315" s="61">
        <v>0</v>
      </c>
    </row>
    <row r="316" spans="1:12" x14ac:dyDescent="0.35">
      <c r="A316" s="28" t="s">
        <v>3</v>
      </c>
      <c r="B316" s="24" t="s">
        <v>85</v>
      </c>
      <c r="C316" s="28" t="s">
        <v>212</v>
      </c>
      <c r="D316" s="41" t="s">
        <v>213</v>
      </c>
      <c r="E316" s="28" t="s">
        <v>12</v>
      </c>
      <c r="F316" s="28" t="s">
        <v>14</v>
      </c>
      <c r="G316" s="48" t="s">
        <v>180</v>
      </c>
      <c r="H316" s="25" t="s">
        <v>107</v>
      </c>
      <c r="I316" s="27" t="str">
        <f t="shared" si="26"/>
        <v>Main safety and security concerns for children with disabilities  : Cyber bullying/exploitation/violence</v>
      </c>
      <c r="J316" s="27" t="str">
        <f t="shared" si="27"/>
        <v>Main safety and security concerns for children with disabilities  : Cyber bullying/exploitation/violencePRL</v>
      </c>
      <c r="K316" s="38">
        <f t="shared" si="28"/>
        <v>0</v>
      </c>
      <c r="L316" s="61">
        <v>0</v>
      </c>
    </row>
    <row r="317" spans="1:12" x14ac:dyDescent="0.35">
      <c r="A317" s="28" t="s">
        <v>3</v>
      </c>
      <c r="B317" s="24" t="s">
        <v>85</v>
      </c>
      <c r="C317" s="28" t="s">
        <v>212</v>
      </c>
      <c r="D317" s="41" t="s">
        <v>213</v>
      </c>
      <c r="E317" s="28" t="s">
        <v>12</v>
      </c>
      <c r="F317" s="28" t="s">
        <v>14</v>
      </c>
      <c r="G317" s="48" t="s">
        <v>180</v>
      </c>
      <c r="H317" s="25" t="s">
        <v>108</v>
      </c>
      <c r="I317" s="27" t="str">
        <f t="shared" si="26"/>
        <v>Main safety and security concerns for children with disabilities  : Wildlife (e.g. dogs, scorpions or snakes)</v>
      </c>
      <c r="J317" s="27" t="str">
        <f t="shared" si="27"/>
        <v>Main safety and security concerns for children with disabilities  : Wildlife (e.g. dogs, scorpions or snakes)PRL</v>
      </c>
      <c r="K317" s="38">
        <f t="shared" si="28"/>
        <v>0</v>
      </c>
      <c r="L317" s="61">
        <v>0</v>
      </c>
    </row>
    <row r="318" spans="1:12" x14ac:dyDescent="0.35">
      <c r="A318" s="28" t="s">
        <v>3</v>
      </c>
      <c r="B318" s="24" t="s">
        <v>85</v>
      </c>
      <c r="C318" s="28" t="s">
        <v>212</v>
      </c>
      <c r="D318" s="41" t="s">
        <v>213</v>
      </c>
      <c r="E318" s="28" t="s">
        <v>12</v>
      </c>
      <c r="F318" s="28" t="s">
        <v>14</v>
      </c>
      <c r="G318" s="48" t="s">
        <v>180</v>
      </c>
      <c r="H318" s="25" t="s">
        <v>109</v>
      </c>
      <c r="I318" s="27" t="str">
        <f t="shared" si="26"/>
        <v>Main safety and security concerns for children with disabilities  : Unsafe transportation infrastructure or arrangements</v>
      </c>
      <c r="J318" s="27" t="str">
        <f t="shared" si="27"/>
        <v>Main safety and security concerns for children with disabilities  : Unsafe transportation infrastructure or arrangementsPRL</v>
      </c>
      <c r="K318" s="38">
        <f t="shared" si="28"/>
        <v>0</v>
      </c>
      <c r="L318" s="61">
        <v>0</v>
      </c>
    </row>
    <row r="319" spans="1:12" x14ac:dyDescent="0.35">
      <c r="A319" s="28" t="s">
        <v>3</v>
      </c>
      <c r="B319" s="24" t="s">
        <v>85</v>
      </c>
      <c r="C319" s="28" t="s">
        <v>212</v>
      </c>
      <c r="D319" s="41" t="s">
        <v>213</v>
      </c>
      <c r="E319" s="28" t="s">
        <v>12</v>
      </c>
      <c r="F319" s="28" t="s">
        <v>14</v>
      </c>
      <c r="G319" s="48" t="s">
        <v>180</v>
      </c>
      <c r="H319" s="25" t="s">
        <v>110</v>
      </c>
      <c r="I319" s="27" t="str">
        <f t="shared" si="26"/>
        <v>Main safety and security concerns for children with disabilities  : Electrical wiring or arrangements from lack of electricity (e.g. candle fires)</v>
      </c>
      <c r="J319" s="27" t="str">
        <f t="shared" si="27"/>
        <v>Main safety and security concerns for children with disabilities  : Electrical wiring or arrangements from lack of electricity (e.g. candle fires)PRL</v>
      </c>
      <c r="K319" s="38">
        <f t="shared" si="28"/>
        <v>0</v>
      </c>
      <c r="L319" s="61">
        <v>0</v>
      </c>
    </row>
    <row r="320" spans="1:12" x14ac:dyDescent="0.35">
      <c r="A320" s="28" t="s">
        <v>3</v>
      </c>
      <c r="B320" s="24" t="s">
        <v>85</v>
      </c>
      <c r="C320" s="28" t="s">
        <v>212</v>
      </c>
      <c r="D320" s="41" t="s">
        <v>213</v>
      </c>
      <c r="E320" s="28" t="s">
        <v>12</v>
      </c>
      <c r="F320" s="28" t="s">
        <v>14</v>
      </c>
      <c r="G320" s="48" t="s">
        <v>180</v>
      </c>
      <c r="H320" s="25" t="s">
        <v>111</v>
      </c>
      <c r="I320" s="27" t="str">
        <f t="shared" si="26"/>
        <v>Main safety and security concerns for children with disabilities  : Weather or climactic conditions</v>
      </c>
      <c r="J320" s="27" t="str">
        <f t="shared" si="27"/>
        <v>Main safety and security concerns for children with disabilities  : Weather or climactic conditionsPRL</v>
      </c>
      <c r="K320" s="38">
        <f t="shared" si="28"/>
        <v>0</v>
      </c>
      <c r="L320" s="61">
        <v>0</v>
      </c>
    </row>
    <row r="321" spans="1:12" x14ac:dyDescent="0.35">
      <c r="A321" s="28" t="s">
        <v>3</v>
      </c>
      <c r="B321" s="24" t="s">
        <v>85</v>
      </c>
      <c r="C321" s="28" t="s">
        <v>212</v>
      </c>
      <c r="D321" s="41" t="s">
        <v>213</v>
      </c>
      <c r="E321" s="28" t="s">
        <v>12</v>
      </c>
      <c r="F321" s="28" t="s">
        <v>14</v>
      </c>
      <c r="G321" s="48" t="s">
        <v>180</v>
      </c>
      <c r="H321" s="25" t="s">
        <v>147</v>
      </c>
      <c r="I321" s="27" t="str">
        <f t="shared" si="26"/>
        <v>Main safety and security concerns for children with disabilities  : Other (please specify)</v>
      </c>
      <c r="J321" s="27" t="str">
        <f t="shared" si="27"/>
        <v>Main safety and security concerns for children with disabilities  : Other (please specify)PRL</v>
      </c>
      <c r="K321" s="38">
        <f t="shared" si="28"/>
        <v>3.0966239220454201</v>
      </c>
      <c r="L321" s="61">
        <v>3.09662392204542E-2</v>
      </c>
    </row>
    <row r="322" spans="1:12" x14ac:dyDescent="0.35">
      <c r="A322" s="28" t="s">
        <v>3</v>
      </c>
      <c r="B322" s="24" t="s">
        <v>85</v>
      </c>
      <c r="C322" s="28" t="s">
        <v>212</v>
      </c>
      <c r="D322" s="41" t="s">
        <v>213</v>
      </c>
      <c r="E322" s="28" t="s">
        <v>12</v>
      </c>
      <c r="F322" s="28" t="s">
        <v>14</v>
      </c>
      <c r="G322" s="48" t="s">
        <v>180</v>
      </c>
      <c r="H322" s="25" t="s">
        <v>9</v>
      </c>
      <c r="I322" s="27" t="str">
        <f t="shared" si="26"/>
        <v>Main safety and security concerns for children with disabilities  : Don't know</v>
      </c>
      <c r="J322" s="27" t="str">
        <f t="shared" si="27"/>
        <v>Main safety and security concerns for children with disabilities  : Don't knowPRL</v>
      </c>
      <c r="K322" s="38">
        <f t="shared" si="28"/>
        <v>7.6371796954273901</v>
      </c>
      <c r="L322" s="61">
        <v>7.6371796954273902E-2</v>
      </c>
    </row>
    <row r="323" spans="1:12" x14ac:dyDescent="0.35">
      <c r="A323" s="28" t="s">
        <v>3</v>
      </c>
      <c r="B323" s="24" t="s">
        <v>85</v>
      </c>
      <c r="C323" s="28" t="s">
        <v>212</v>
      </c>
      <c r="D323" s="41" t="s">
        <v>213</v>
      </c>
      <c r="E323" s="28" t="s">
        <v>12</v>
      </c>
      <c r="F323" s="28" t="s">
        <v>14</v>
      </c>
      <c r="G323" s="48" t="s">
        <v>180</v>
      </c>
      <c r="H323" s="25" t="s">
        <v>148</v>
      </c>
      <c r="I323" s="27" t="str">
        <f t="shared" si="26"/>
        <v>Main safety and security concerns for children with disabilities  : Prefer not to answer</v>
      </c>
      <c r="J323" s="27" t="str">
        <f t="shared" si="27"/>
        <v>Main safety and security concerns for children with disabilities  : Prefer not to answerPRL</v>
      </c>
      <c r="K323" s="38">
        <f t="shared" si="28"/>
        <v>0</v>
      </c>
      <c r="L323" s="61">
        <v>0</v>
      </c>
    </row>
    <row r="324" spans="1:12" x14ac:dyDescent="0.35">
      <c r="A324" s="28" t="s">
        <v>3</v>
      </c>
      <c r="B324" s="24" t="s">
        <v>85</v>
      </c>
      <c r="C324" s="28" t="s">
        <v>212</v>
      </c>
      <c r="D324" s="41" t="s">
        <v>213</v>
      </c>
      <c r="E324" s="28" t="s">
        <v>12</v>
      </c>
      <c r="F324" s="28" t="s">
        <v>50</v>
      </c>
      <c r="G324" s="48" t="s">
        <v>180</v>
      </c>
      <c r="H324" s="25" t="s">
        <v>146</v>
      </c>
      <c r="I324" s="27" t="str">
        <f t="shared" ref="I324:I352" si="29">CONCATENATE(G324,H324)</f>
        <v>Main safety and security concerns for children with disabilities  : None</v>
      </c>
      <c r="J324" s="27" t="str">
        <f t="shared" ref="J324:J352" si="30">CONCATENATE(G324,H324,F324)</f>
        <v>Main safety and security concerns for children with disabilities  : NoneMigrants</v>
      </c>
      <c r="K324" s="38">
        <f t="shared" si="28"/>
        <v>100</v>
      </c>
      <c r="L324" s="61">
        <v>1</v>
      </c>
    </row>
    <row r="325" spans="1:12" x14ac:dyDescent="0.35">
      <c r="A325" s="28" t="s">
        <v>3</v>
      </c>
      <c r="B325" s="24" t="s">
        <v>85</v>
      </c>
      <c r="C325" s="28" t="s">
        <v>212</v>
      </c>
      <c r="D325" s="41" t="s">
        <v>213</v>
      </c>
      <c r="E325" s="28" t="s">
        <v>12</v>
      </c>
      <c r="F325" s="28" t="s">
        <v>50</v>
      </c>
      <c r="G325" s="48" t="s">
        <v>180</v>
      </c>
      <c r="H325" s="25" t="s">
        <v>87</v>
      </c>
      <c r="I325" s="27" t="str">
        <f t="shared" si="29"/>
        <v>Main safety and security concerns for children with disabilities  : Bullying</v>
      </c>
      <c r="J325" s="27" t="str">
        <f t="shared" si="30"/>
        <v>Main safety and security concerns for children with disabilities  : BullyingMigrants</v>
      </c>
      <c r="K325" s="38">
        <f t="shared" si="28"/>
        <v>0</v>
      </c>
      <c r="L325" s="61">
        <v>0</v>
      </c>
    </row>
    <row r="326" spans="1:12" x14ac:dyDescent="0.35">
      <c r="A326" s="28" t="s">
        <v>3</v>
      </c>
      <c r="B326" s="24" t="s">
        <v>85</v>
      </c>
      <c r="C326" s="28" t="s">
        <v>212</v>
      </c>
      <c r="D326" s="41" t="s">
        <v>213</v>
      </c>
      <c r="E326" s="28" t="s">
        <v>12</v>
      </c>
      <c r="F326" s="28" t="s">
        <v>50</v>
      </c>
      <c r="G326" s="48" t="s">
        <v>180</v>
      </c>
      <c r="H326" s="25" t="s">
        <v>88</v>
      </c>
      <c r="I326" s="27" t="str">
        <f t="shared" si="29"/>
        <v>Main safety and security concerns for children with disabilities  : Corporal punishment</v>
      </c>
      <c r="J326" s="27" t="str">
        <f t="shared" si="30"/>
        <v>Main safety and security concerns for children with disabilities  : Corporal punishmentMigrants</v>
      </c>
      <c r="K326" s="38">
        <f t="shared" si="28"/>
        <v>0</v>
      </c>
      <c r="L326" s="61">
        <v>0</v>
      </c>
    </row>
    <row r="327" spans="1:12" x14ac:dyDescent="0.35">
      <c r="A327" s="28" t="s">
        <v>3</v>
      </c>
      <c r="B327" s="24" t="s">
        <v>85</v>
      </c>
      <c r="C327" s="28" t="s">
        <v>212</v>
      </c>
      <c r="D327" s="41" t="s">
        <v>213</v>
      </c>
      <c r="E327" s="28" t="s">
        <v>12</v>
      </c>
      <c r="F327" s="28" t="s">
        <v>50</v>
      </c>
      <c r="G327" s="48" t="s">
        <v>180</v>
      </c>
      <c r="H327" s="25" t="s">
        <v>89</v>
      </c>
      <c r="I327" s="27" t="str">
        <f t="shared" si="29"/>
        <v>Main safety and security concerns for children with disabilities  : Begging</v>
      </c>
      <c r="J327" s="27" t="str">
        <f t="shared" si="30"/>
        <v>Main safety and security concerns for children with disabilities  : BeggingMigrants</v>
      </c>
      <c r="K327" s="38">
        <f t="shared" si="28"/>
        <v>0</v>
      </c>
      <c r="L327" s="61">
        <v>0</v>
      </c>
    </row>
    <row r="328" spans="1:12" x14ac:dyDescent="0.35">
      <c r="A328" s="28" t="s">
        <v>3</v>
      </c>
      <c r="B328" s="24" t="s">
        <v>85</v>
      </c>
      <c r="C328" s="28" t="s">
        <v>212</v>
      </c>
      <c r="D328" s="41" t="s">
        <v>213</v>
      </c>
      <c r="E328" s="28" t="s">
        <v>12</v>
      </c>
      <c r="F328" s="28" t="s">
        <v>50</v>
      </c>
      <c r="G328" s="48" t="s">
        <v>180</v>
      </c>
      <c r="H328" s="25" t="s">
        <v>90</v>
      </c>
      <c r="I328" s="27" t="str">
        <f t="shared" si="29"/>
        <v>Main safety and security concerns for children with disabilities  : Being robbed</v>
      </c>
      <c r="J328" s="27" t="str">
        <f t="shared" si="30"/>
        <v>Main safety and security concerns for children with disabilities  : Being robbedMigrants</v>
      </c>
      <c r="K328" s="38">
        <f t="shared" si="28"/>
        <v>0</v>
      </c>
      <c r="L328" s="61">
        <v>0</v>
      </c>
    </row>
    <row r="329" spans="1:12" x14ac:dyDescent="0.35">
      <c r="A329" s="28" t="s">
        <v>3</v>
      </c>
      <c r="B329" s="24" t="s">
        <v>85</v>
      </c>
      <c r="C329" s="28" t="s">
        <v>212</v>
      </c>
      <c r="D329" s="41" t="s">
        <v>213</v>
      </c>
      <c r="E329" s="28" t="s">
        <v>12</v>
      </c>
      <c r="F329" s="28" t="s">
        <v>50</v>
      </c>
      <c r="G329" s="48" t="s">
        <v>180</v>
      </c>
      <c r="H329" s="25" t="s">
        <v>91</v>
      </c>
      <c r="I329" s="27" t="str">
        <f t="shared" si="29"/>
        <v>Main safety and security concerns for children with disabilities  : Being threatened with violence</v>
      </c>
      <c r="J329" s="27" t="str">
        <f t="shared" si="30"/>
        <v>Main safety and security concerns for children with disabilities  : Being threatened with violenceMigrants</v>
      </c>
      <c r="K329" s="38">
        <f t="shared" si="28"/>
        <v>0</v>
      </c>
      <c r="L329" s="61">
        <v>0</v>
      </c>
    </row>
    <row r="330" spans="1:12" x14ac:dyDescent="0.35">
      <c r="A330" s="28" t="s">
        <v>3</v>
      </c>
      <c r="B330" s="24" t="s">
        <v>85</v>
      </c>
      <c r="C330" s="28" t="s">
        <v>212</v>
      </c>
      <c r="D330" s="41" t="s">
        <v>213</v>
      </c>
      <c r="E330" s="28" t="s">
        <v>12</v>
      </c>
      <c r="F330" s="28" t="s">
        <v>50</v>
      </c>
      <c r="G330" s="48" t="s">
        <v>180</v>
      </c>
      <c r="H330" s="25" t="s">
        <v>92</v>
      </c>
      <c r="I330" s="27" t="str">
        <f t="shared" si="29"/>
        <v>Main safety and security concerns for children with disabilities  : Being kidnapped</v>
      </c>
      <c r="J330" s="27" t="str">
        <f t="shared" si="30"/>
        <v>Main safety and security concerns for children with disabilities  : Being kidnappedMigrants</v>
      </c>
      <c r="K330" s="38">
        <f t="shared" si="28"/>
        <v>0</v>
      </c>
      <c r="L330" s="61">
        <v>0</v>
      </c>
    </row>
    <row r="331" spans="1:12" x14ac:dyDescent="0.35">
      <c r="A331" s="28" t="s">
        <v>3</v>
      </c>
      <c r="B331" s="24" t="s">
        <v>85</v>
      </c>
      <c r="C331" s="28" t="s">
        <v>212</v>
      </c>
      <c r="D331" s="41" t="s">
        <v>213</v>
      </c>
      <c r="E331" s="28" t="s">
        <v>12</v>
      </c>
      <c r="F331" s="28" t="s">
        <v>50</v>
      </c>
      <c r="G331" s="48" t="s">
        <v>180</v>
      </c>
      <c r="H331" s="25" t="s">
        <v>93</v>
      </c>
      <c r="I331" s="27" t="str">
        <f t="shared" si="29"/>
        <v>Main safety and security concerns for children with disabilities  : Suffering from physical harassment or violence (not sexual)</v>
      </c>
      <c r="J331" s="27" t="str">
        <f t="shared" si="30"/>
        <v>Main safety and security concerns for children with disabilities  : Suffering from physical harassment or violence (not sexual)Migrants</v>
      </c>
      <c r="K331" s="38">
        <f t="shared" si="28"/>
        <v>0</v>
      </c>
      <c r="L331" s="61">
        <v>0</v>
      </c>
    </row>
    <row r="332" spans="1:12" x14ac:dyDescent="0.35">
      <c r="A332" s="28" t="s">
        <v>3</v>
      </c>
      <c r="B332" s="24" t="s">
        <v>85</v>
      </c>
      <c r="C332" s="28" t="s">
        <v>212</v>
      </c>
      <c r="D332" s="41" t="s">
        <v>213</v>
      </c>
      <c r="E332" s="28" t="s">
        <v>12</v>
      </c>
      <c r="F332" s="28" t="s">
        <v>50</v>
      </c>
      <c r="G332" s="48" t="s">
        <v>180</v>
      </c>
      <c r="H332" s="25" t="s">
        <v>94</v>
      </c>
      <c r="I332" s="27" t="str">
        <f t="shared" si="29"/>
        <v>Main safety and security concerns for children with disabilities  : Suffering from verbal harassment</v>
      </c>
      <c r="J332" s="27" t="str">
        <f t="shared" si="30"/>
        <v>Main safety and security concerns for children with disabilities  : Suffering from verbal harassmentMigrants</v>
      </c>
      <c r="K332" s="38">
        <f t="shared" si="28"/>
        <v>0</v>
      </c>
      <c r="L332" s="61">
        <v>0</v>
      </c>
    </row>
    <row r="333" spans="1:12" x14ac:dyDescent="0.35">
      <c r="A333" s="28" t="s">
        <v>3</v>
      </c>
      <c r="B333" s="24" t="s">
        <v>85</v>
      </c>
      <c r="C333" s="28" t="s">
        <v>212</v>
      </c>
      <c r="D333" s="41" t="s">
        <v>213</v>
      </c>
      <c r="E333" s="28" t="s">
        <v>12</v>
      </c>
      <c r="F333" s="28" t="s">
        <v>50</v>
      </c>
      <c r="G333" s="48" t="s">
        <v>180</v>
      </c>
      <c r="H333" s="25" t="s">
        <v>95</v>
      </c>
      <c r="I333" s="27" t="str">
        <f t="shared" si="29"/>
        <v>Main safety and security concerns for children with disabilities  : Suffering from sexual harassment or violence</v>
      </c>
      <c r="J333" s="27" t="str">
        <f t="shared" si="30"/>
        <v>Main safety and security concerns for children with disabilities  : Suffering from sexual harassment or violenceMigrants</v>
      </c>
      <c r="K333" s="38">
        <f t="shared" si="28"/>
        <v>0</v>
      </c>
      <c r="L333" s="61">
        <v>0</v>
      </c>
    </row>
    <row r="334" spans="1:12" x14ac:dyDescent="0.35">
      <c r="A334" s="28" t="s">
        <v>3</v>
      </c>
      <c r="B334" s="24" t="s">
        <v>85</v>
      </c>
      <c r="C334" s="28" t="s">
        <v>212</v>
      </c>
      <c r="D334" s="41" t="s">
        <v>213</v>
      </c>
      <c r="E334" s="28" t="s">
        <v>12</v>
      </c>
      <c r="F334" s="28" t="s">
        <v>50</v>
      </c>
      <c r="G334" s="48" t="s">
        <v>180</v>
      </c>
      <c r="H334" s="25" t="s">
        <v>96</v>
      </c>
      <c r="I334" s="27" t="str">
        <f t="shared" si="29"/>
        <v>Main safety and security concerns for children with disabilities  : Discrimination or persecution (because of ethnicity, status, etc.)</v>
      </c>
      <c r="J334" s="27" t="str">
        <f t="shared" si="30"/>
        <v>Main safety and security concerns for children with disabilities  : Discrimination or persecution (because of ethnicity, status, etc.)Migrants</v>
      </c>
      <c r="K334" s="38">
        <f t="shared" si="28"/>
        <v>0</v>
      </c>
      <c r="L334" s="61">
        <v>0</v>
      </c>
    </row>
    <row r="335" spans="1:12" x14ac:dyDescent="0.35">
      <c r="A335" s="28" t="s">
        <v>3</v>
      </c>
      <c r="B335" s="24" t="s">
        <v>85</v>
      </c>
      <c r="C335" s="28" t="s">
        <v>212</v>
      </c>
      <c r="D335" s="41" t="s">
        <v>213</v>
      </c>
      <c r="E335" s="28" t="s">
        <v>12</v>
      </c>
      <c r="F335" s="28" t="s">
        <v>50</v>
      </c>
      <c r="G335" s="48" t="s">
        <v>180</v>
      </c>
      <c r="H335" s="25" t="s">
        <v>97</v>
      </c>
      <c r="I335" s="27" t="str">
        <f t="shared" si="29"/>
        <v>Main safety and security concerns for children with disabilities  : Discrimination or persecution (because of gender identity or sexual orientation)</v>
      </c>
      <c r="J335" s="27" t="str">
        <f t="shared" si="30"/>
        <v>Main safety and security concerns for children with disabilities  : Discrimination or persecution (because of gender identity or sexual orientation)Migrants</v>
      </c>
      <c r="K335" s="38">
        <f t="shared" si="28"/>
        <v>0</v>
      </c>
      <c r="L335" s="61">
        <v>0</v>
      </c>
    </row>
    <row r="336" spans="1:12" x14ac:dyDescent="0.35">
      <c r="A336" s="28" t="s">
        <v>3</v>
      </c>
      <c r="B336" s="24" t="s">
        <v>85</v>
      </c>
      <c r="C336" s="28" t="s">
        <v>212</v>
      </c>
      <c r="D336" s="41" t="s">
        <v>213</v>
      </c>
      <c r="E336" s="28" t="s">
        <v>12</v>
      </c>
      <c r="F336" s="28" t="s">
        <v>50</v>
      </c>
      <c r="G336" s="48" t="s">
        <v>180</v>
      </c>
      <c r="H336" s="25" t="s">
        <v>98</v>
      </c>
      <c r="I336" s="27" t="str">
        <f t="shared" si="29"/>
        <v>Main safety and security concerns for children with disabilities  : Being killed</v>
      </c>
      <c r="J336" s="27" t="str">
        <f t="shared" si="30"/>
        <v>Main safety and security concerns for children with disabilities  : Being killedMigrants</v>
      </c>
      <c r="K336" s="38">
        <f t="shared" si="28"/>
        <v>0</v>
      </c>
      <c r="L336" s="61">
        <v>0</v>
      </c>
    </row>
    <row r="337" spans="1:12" x14ac:dyDescent="0.35">
      <c r="A337" s="28" t="s">
        <v>3</v>
      </c>
      <c r="B337" s="24" t="s">
        <v>85</v>
      </c>
      <c r="C337" s="28" t="s">
        <v>212</v>
      </c>
      <c r="D337" s="41" t="s">
        <v>213</v>
      </c>
      <c r="E337" s="28" t="s">
        <v>12</v>
      </c>
      <c r="F337" s="28" t="s">
        <v>50</v>
      </c>
      <c r="G337" s="48" t="s">
        <v>180</v>
      </c>
      <c r="H337" s="25" t="s">
        <v>99</v>
      </c>
      <c r="I337" s="27" t="str">
        <f t="shared" si="29"/>
        <v>Main safety and security concerns for children with disabilities  : Mine/UXOs</v>
      </c>
      <c r="J337" s="27" t="str">
        <f t="shared" si="30"/>
        <v>Main safety and security concerns for children with disabilities  : Mine/UXOsMigrants</v>
      </c>
      <c r="K337" s="38">
        <f t="shared" si="28"/>
        <v>0</v>
      </c>
      <c r="L337" s="61">
        <v>0</v>
      </c>
    </row>
    <row r="338" spans="1:12" x14ac:dyDescent="0.35">
      <c r="A338" s="28" t="s">
        <v>3</v>
      </c>
      <c r="B338" s="24" t="s">
        <v>85</v>
      </c>
      <c r="C338" s="28" t="s">
        <v>212</v>
      </c>
      <c r="D338" s="41" t="s">
        <v>213</v>
      </c>
      <c r="E338" s="28" t="s">
        <v>12</v>
      </c>
      <c r="F338" s="28" t="s">
        <v>50</v>
      </c>
      <c r="G338" s="48" t="s">
        <v>180</v>
      </c>
      <c r="H338" s="25" t="s">
        <v>100</v>
      </c>
      <c r="I338" s="27" t="str">
        <f t="shared" si="29"/>
        <v>Main safety and security concerns for children with disabilities  : Being detained</v>
      </c>
      <c r="J338" s="27" t="str">
        <f t="shared" si="30"/>
        <v>Main safety and security concerns for children with disabilities  : Being detainedMigrants</v>
      </c>
      <c r="K338" s="38">
        <f t="shared" si="28"/>
        <v>0</v>
      </c>
      <c r="L338" s="61">
        <v>0</v>
      </c>
    </row>
    <row r="339" spans="1:12" x14ac:dyDescent="0.35">
      <c r="A339" s="28" t="s">
        <v>3</v>
      </c>
      <c r="B339" s="24" t="s">
        <v>85</v>
      </c>
      <c r="C339" s="28" t="s">
        <v>212</v>
      </c>
      <c r="D339" s="41" t="s">
        <v>213</v>
      </c>
      <c r="E339" s="28" t="s">
        <v>12</v>
      </c>
      <c r="F339" s="28" t="s">
        <v>50</v>
      </c>
      <c r="G339" s="48" t="s">
        <v>180</v>
      </c>
      <c r="H339" s="25" t="s">
        <v>101</v>
      </c>
      <c r="I339" s="27" t="str">
        <f t="shared" si="29"/>
        <v>Main safety and security concerns for children with disabilities  : Being exploited (i.e. being engaged in harmful forms of labor for economic gain of the exploiter)</v>
      </c>
      <c r="J339" s="27" t="str">
        <f t="shared" si="30"/>
        <v>Main safety and security concerns for children with disabilities  : Being exploited (i.e. being engaged in harmful forms of labor for economic gain of the exploiter)Migrants</v>
      </c>
      <c r="K339" s="38">
        <f t="shared" ref="K339:K352" si="31">L339*100</f>
        <v>0</v>
      </c>
      <c r="L339" s="61">
        <v>0</v>
      </c>
    </row>
    <row r="340" spans="1:12" x14ac:dyDescent="0.35">
      <c r="A340" s="28" t="s">
        <v>3</v>
      </c>
      <c r="B340" s="24" t="s">
        <v>85</v>
      </c>
      <c r="C340" s="28" t="s">
        <v>212</v>
      </c>
      <c r="D340" s="41" t="s">
        <v>213</v>
      </c>
      <c r="E340" s="28" t="s">
        <v>12</v>
      </c>
      <c r="F340" s="28" t="s">
        <v>50</v>
      </c>
      <c r="G340" s="48" t="s">
        <v>180</v>
      </c>
      <c r="H340" s="25" t="s">
        <v>102</v>
      </c>
      <c r="I340" s="27" t="str">
        <f t="shared" si="29"/>
        <v>Main safety and security concerns for children with disabilities  : Being sexually exploited in exchange of humanitarian aid, goods, services, money or preference treatment</v>
      </c>
      <c r="J340" s="27" t="str">
        <f t="shared" si="30"/>
        <v>Main safety and security concerns for children with disabilities  : Being sexually exploited in exchange of humanitarian aid, goods, services, money or preference treatmentMigrants</v>
      </c>
      <c r="K340" s="38">
        <f t="shared" si="31"/>
        <v>0</v>
      </c>
      <c r="L340" s="61">
        <v>0</v>
      </c>
    </row>
    <row r="341" spans="1:12" x14ac:dyDescent="0.35">
      <c r="A341" s="28" t="s">
        <v>3</v>
      </c>
      <c r="B341" s="24" t="s">
        <v>85</v>
      </c>
      <c r="C341" s="28" t="s">
        <v>212</v>
      </c>
      <c r="D341" s="41" t="s">
        <v>213</v>
      </c>
      <c r="E341" s="28" t="s">
        <v>12</v>
      </c>
      <c r="F341" s="28" t="s">
        <v>50</v>
      </c>
      <c r="G341" s="48" t="s">
        <v>180</v>
      </c>
      <c r="H341" s="25" t="s">
        <v>103</v>
      </c>
      <c r="I341" s="27" t="str">
        <f t="shared" si="29"/>
        <v>Main safety and security concerns for children with disabilities  : Being recruited by armed groups</v>
      </c>
      <c r="J341" s="27" t="str">
        <f t="shared" si="30"/>
        <v>Main safety and security concerns for children with disabilities  : Being recruited by armed groupsMigrants</v>
      </c>
      <c r="K341" s="38">
        <f t="shared" si="31"/>
        <v>0</v>
      </c>
      <c r="L341" s="61">
        <v>0</v>
      </c>
    </row>
    <row r="342" spans="1:12" x14ac:dyDescent="0.35">
      <c r="A342" s="28" t="s">
        <v>3</v>
      </c>
      <c r="B342" s="24" t="s">
        <v>85</v>
      </c>
      <c r="C342" s="28" t="s">
        <v>212</v>
      </c>
      <c r="D342" s="41" t="s">
        <v>213</v>
      </c>
      <c r="E342" s="28" t="s">
        <v>12</v>
      </c>
      <c r="F342" s="28" t="s">
        <v>50</v>
      </c>
      <c r="G342" s="48" t="s">
        <v>180</v>
      </c>
      <c r="H342" s="25" t="s">
        <v>104</v>
      </c>
      <c r="I342" s="27" t="str">
        <f t="shared" si="29"/>
        <v>Main safety and security concerns for children with disabilities  : Being forcibly married</v>
      </c>
      <c r="J342" s="27" t="str">
        <f t="shared" si="30"/>
        <v>Main safety and security concerns for children with disabilities  : Being forcibly marriedMigrants</v>
      </c>
      <c r="K342" s="38">
        <f t="shared" si="31"/>
        <v>0</v>
      </c>
      <c r="L342" s="61">
        <v>0</v>
      </c>
    </row>
    <row r="343" spans="1:12" x14ac:dyDescent="0.35">
      <c r="A343" s="28" t="s">
        <v>3</v>
      </c>
      <c r="B343" s="24" t="s">
        <v>85</v>
      </c>
      <c r="C343" s="28" t="s">
        <v>212</v>
      </c>
      <c r="D343" s="41" t="s">
        <v>213</v>
      </c>
      <c r="E343" s="28" t="s">
        <v>12</v>
      </c>
      <c r="F343" s="28" t="s">
        <v>50</v>
      </c>
      <c r="G343" s="48" t="s">
        <v>180</v>
      </c>
      <c r="H343" s="25" t="s">
        <v>105</v>
      </c>
      <c r="I343" s="27" t="str">
        <f t="shared" si="29"/>
        <v>Main safety and security concerns for children with disabilities  : Being injured/killed by an explosive hazard</v>
      </c>
      <c r="J343" s="27" t="str">
        <f t="shared" si="30"/>
        <v>Main safety and security concerns for children with disabilities  : Being injured/killed by an explosive hazardMigrants</v>
      </c>
      <c r="K343" s="38">
        <f t="shared" si="31"/>
        <v>0</v>
      </c>
      <c r="L343" s="61">
        <v>0</v>
      </c>
    </row>
    <row r="344" spans="1:12" x14ac:dyDescent="0.35">
      <c r="A344" s="28" t="s">
        <v>3</v>
      </c>
      <c r="B344" s="24" t="s">
        <v>85</v>
      </c>
      <c r="C344" s="28" t="s">
        <v>212</v>
      </c>
      <c r="D344" s="41" t="s">
        <v>213</v>
      </c>
      <c r="E344" s="28" t="s">
        <v>12</v>
      </c>
      <c r="F344" s="28" t="s">
        <v>50</v>
      </c>
      <c r="G344" s="48" t="s">
        <v>180</v>
      </c>
      <c r="H344" s="25" t="s">
        <v>106</v>
      </c>
      <c r="I344" s="27" t="str">
        <f t="shared" si="29"/>
        <v>Main safety and security concerns for children with disabilities  : Being sent abroad to find work</v>
      </c>
      <c r="J344" s="27" t="str">
        <f t="shared" si="30"/>
        <v>Main safety and security concerns for children with disabilities  : Being sent abroad to find workMigrants</v>
      </c>
      <c r="K344" s="38">
        <f t="shared" si="31"/>
        <v>0</v>
      </c>
      <c r="L344" s="61">
        <v>0</v>
      </c>
    </row>
    <row r="345" spans="1:12" x14ac:dyDescent="0.35">
      <c r="A345" s="28" t="s">
        <v>3</v>
      </c>
      <c r="B345" s="24" t="s">
        <v>85</v>
      </c>
      <c r="C345" s="28" t="s">
        <v>212</v>
      </c>
      <c r="D345" s="41" t="s">
        <v>213</v>
      </c>
      <c r="E345" s="28" t="s">
        <v>12</v>
      </c>
      <c r="F345" s="28" t="s">
        <v>50</v>
      </c>
      <c r="G345" s="48" t="s">
        <v>180</v>
      </c>
      <c r="H345" s="25" t="s">
        <v>107</v>
      </c>
      <c r="I345" s="27" t="str">
        <f t="shared" si="29"/>
        <v>Main safety and security concerns for children with disabilities  : Cyber bullying/exploitation/violence</v>
      </c>
      <c r="J345" s="27" t="str">
        <f t="shared" si="30"/>
        <v>Main safety and security concerns for children with disabilities  : Cyber bullying/exploitation/violenceMigrants</v>
      </c>
      <c r="K345" s="38">
        <f t="shared" si="31"/>
        <v>0</v>
      </c>
      <c r="L345" s="61">
        <v>0</v>
      </c>
    </row>
    <row r="346" spans="1:12" x14ac:dyDescent="0.35">
      <c r="A346" s="28" t="s">
        <v>3</v>
      </c>
      <c r="B346" s="24" t="s">
        <v>85</v>
      </c>
      <c r="C346" s="28" t="s">
        <v>212</v>
      </c>
      <c r="D346" s="41" t="s">
        <v>213</v>
      </c>
      <c r="E346" s="28" t="s">
        <v>12</v>
      </c>
      <c r="F346" s="28" t="s">
        <v>50</v>
      </c>
      <c r="G346" s="48" t="s">
        <v>180</v>
      </c>
      <c r="H346" s="25" t="s">
        <v>108</v>
      </c>
      <c r="I346" s="27" t="str">
        <f t="shared" si="29"/>
        <v>Main safety and security concerns for children with disabilities  : Wildlife (e.g. dogs, scorpions or snakes)</v>
      </c>
      <c r="J346" s="27" t="str">
        <f t="shared" si="30"/>
        <v>Main safety and security concerns for children with disabilities  : Wildlife (e.g. dogs, scorpions or snakes)Migrants</v>
      </c>
      <c r="K346" s="38">
        <f t="shared" si="31"/>
        <v>0</v>
      </c>
      <c r="L346" s="61">
        <v>0</v>
      </c>
    </row>
    <row r="347" spans="1:12" s="39" customFormat="1" x14ac:dyDescent="0.35">
      <c r="A347" s="28" t="s">
        <v>3</v>
      </c>
      <c r="B347" s="24" t="s">
        <v>85</v>
      </c>
      <c r="C347" s="28" t="s">
        <v>212</v>
      </c>
      <c r="D347" s="41" t="s">
        <v>213</v>
      </c>
      <c r="E347" s="28" t="s">
        <v>12</v>
      </c>
      <c r="F347" s="28" t="s">
        <v>50</v>
      </c>
      <c r="G347" s="48" t="s">
        <v>180</v>
      </c>
      <c r="H347" s="25" t="s">
        <v>109</v>
      </c>
      <c r="I347" s="27" t="str">
        <f t="shared" si="29"/>
        <v>Main safety and security concerns for children with disabilities  : Unsafe transportation infrastructure or arrangements</v>
      </c>
      <c r="J347" s="27" t="str">
        <f t="shared" si="30"/>
        <v>Main safety and security concerns for children with disabilities  : Unsafe transportation infrastructure or arrangementsMigrants</v>
      </c>
      <c r="K347" s="38">
        <f t="shared" si="31"/>
        <v>0</v>
      </c>
      <c r="L347" s="61">
        <v>0</v>
      </c>
    </row>
    <row r="348" spans="1:12" s="39" customFormat="1" x14ac:dyDescent="0.35">
      <c r="A348" s="28" t="s">
        <v>3</v>
      </c>
      <c r="B348" s="24" t="s">
        <v>85</v>
      </c>
      <c r="C348" s="28" t="s">
        <v>212</v>
      </c>
      <c r="D348" s="41" t="s">
        <v>213</v>
      </c>
      <c r="E348" s="28" t="s">
        <v>12</v>
      </c>
      <c r="F348" s="28" t="s">
        <v>50</v>
      </c>
      <c r="G348" s="48" t="s">
        <v>180</v>
      </c>
      <c r="H348" s="25" t="s">
        <v>110</v>
      </c>
      <c r="I348" s="27" t="str">
        <f t="shared" si="29"/>
        <v>Main safety and security concerns for children with disabilities  : Electrical wiring or arrangements from lack of electricity (e.g. candle fires)</v>
      </c>
      <c r="J348" s="27" t="str">
        <f t="shared" si="30"/>
        <v>Main safety and security concerns for children with disabilities  : Electrical wiring or arrangements from lack of electricity (e.g. candle fires)Migrants</v>
      </c>
      <c r="K348" s="38">
        <f t="shared" si="31"/>
        <v>0</v>
      </c>
      <c r="L348" s="61">
        <v>0</v>
      </c>
    </row>
    <row r="349" spans="1:12" s="39" customFormat="1" x14ac:dyDescent="0.35">
      <c r="A349" s="28" t="s">
        <v>3</v>
      </c>
      <c r="B349" s="24" t="s">
        <v>85</v>
      </c>
      <c r="C349" s="28" t="s">
        <v>212</v>
      </c>
      <c r="D349" s="41" t="s">
        <v>213</v>
      </c>
      <c r="E349" s="28" t="s">
        <v>12</v>
      </c>
      <c r="F349" s="28" t="s">
        <v>50</v>
      </c>
      <c r="G349" s="48" t="s">
        <v>180</v>
      </c>
      <c r="H349" s="25" t="s">
        <v>111</v>
      </c>
      <c r="I349" s="27" t="str">
        <f t="shared" si="29"/>
        <v>Main safety and security concerns for children with disabilities  : Weather or climactic conditions</v>
      </c>
      <c r="J349" s="27" t="str">
        <f t="shared" si="30"/>
        <v>Main safety and security concerns for children with disabilities  : Weather or climactic conditionsMigrants</v>
      </c>
      <c r="K349" s="38">
        <f t="shared" si="31"/>
        <v>0</v>
      </c>
      <c r="L349" s="61">
        <v>0</v>
      </c>
    </row>
    <row r="350" spans="1:12" s="39" customFormat="1" x14ac:dyDescent="0.35">
      <c r="A350" s="28" t="s">
        <v>3</v>
      </c>
      <c r="B350" s="24" t="s">
        <v>85</v>
      </c>
      <c r="C350" s="28" t="s">
        <v>212</v>
      </c>
      <c r="D350" s="41" t="s">
        <v>213</v>
      </c>
      <c r="E350" s="28" t="s">
        <v>12</v>
      </c>
      <c r="F350" s="28" t="s">
        <v>50</v>
      </c>
      <c r="G350" s="48" t="s">
        <v>180</v>
      </c>
      <c r="H350" s="25" t="s">
        <v>147</v>
      </c>
      <c r="I350" s="27" t="str">
        <f t="shared" si="29"/>
        <v>Main safety and security concerns for children with disabilities  : Other (please specify)</v>
      </c>
      <c r="J350" s="27" t="str">
        <f t="shared" si="30"/>
        <v>Main safety and security concerns for children with disabilities  : Other (please specify)Migrants</v>
      </c>
      <c r="K350" s="38">
        <f t="shared" si="31"/>
        <v>0</v>
      </c>
      <c r="L350" s="61">
        <v>0</v>
      </c>
    </row>
    <row r="351" spans="1:12" s="39" customFormat="1" x14ac:dyDescent="0.35">
      <c r="A351" s="28" t="s">
        <v>3</v>
      </c>
      <c r="B351" s="24" t="s">
        <v>85</v>
      </c>
      <c r="C351" s="28" t="s">
        <v>212</v>
      </c>
      <c r="D351" s="41" t="s">
        <v>213</v>
      </c>
      <c r="E351" s="28" t="s">
        <v>12</v>
      </c>
      <c r="F351" s="28" t="s">
        <v>50</v>
      </c>
      <c r="G351" s="48" t="s">
        <v>180</v>
      </c>
      <c r="H351" s="25" t="s">
        <v>9</v>
      </c>
      <c r="I351" s="27" t="str">
        <f t="shared" si="29"/>
        <v>Main safety and security concerns for children with disabilities  : Don't know</v>
      </c>
      <c r="J351" s="27" t="str">
        <f t="shared" si="30"/>
        <v>Main safety and security concerns for children with disabilities  : Don't knowMigrants</v>
      </c>
      <c r="K351" s="38">
        <f t="shared" si="31"/>
        <v>0</v>
      </c>
      <c r="L351" s="61">
        <v>0</v>
      </c>
    </row>
    <row r="352" spans="1:12" s="39" customFormat="1" x14ac:dyDescent="0.35">
      <c r="A352" s="28" t="s">
        <v>3</v>
      </c>
      <c r="B352" s="24" t="s">
        <v>85</v>
      </c>
      <c r="C352" s="28" t="s">
        <v>212</v>
      </c>
      <c r="D352" s="41" t="s">
        <v>213</v>
      </c>
      <c r="E352" s="28" t="s">
        <v>12</v>
      </c>
      <c r="F352" s="28" t="s">
        <v>50</v>
      </c>
      <c r="G352" s="48" t="s">
        <v>180</v>
      </c>
      <c r="H352" s="25" t="s">
        <v>148</v>
      </c>
      <c r="I352" s="27" t="str">
        <f t="shared" si="29"/>
        <v>Main safety and security concerns for children with disabilities  : Prefer not to answer</v>
      </c>
      <c r="J352" s="27" t="str">
        <f t="shared" si="30"/>
        <v>Main safety and security concerns for children with disabilities  : Prefer not to answerMigrants</v>
      </c>
      <c r="K352" s="38">
        <f t="shared" si="31"/>
        <v>0</v>
      </c>
      <c r="L352" s="61">
        <v>0</v>
      </c>
    </row>
    <row r="353" spans="1:12" s="39" customFormat="1" x14ac:dyDescent="0.35">
      <c r="A353" s="28" t="s">
        <v>3</v>
      </c>
      <c r="B353" s="24" t="s">
        <v>85</v>
      </c>
      <c r="C353" s="24" t="s">
        <v>144</v>
      </c>
      <c r="D353" s="41" t="s">
        <v>773</v>
      </c>
      <c r="E353" s="28" t="s">
        <v>12</v>
      </c>
      <c r="F353" s="28" t="s">
        <v>13</v>
      </c>
      <c r="G353" s="49" t="s">
        <v>243</v>
      </c>
      <c r="H353" s="25" t="s">
        <v>8</v>
      </c>
      <c r="I353" s="27" t="str">
        <f t="shared" ref="I353:I362" si="32">CONCATENATE(G353,H353)</f>
        <v>Women feeling unsafe in certain areas : Decline to answer</v>
      </c>
      <c r="J353" s="27" t="str">
        <f t="shared" ref="J353:J362" si="33">CONCATENATE(G353,H353,F353)</f>
        <v>Women feeling unsafe in certain areas : Decline to answerLebanese</v>
      </c>
      <c r="K353" s="38">
        <f t="shared" ref="K353:K418" si="34">L353*100</f>
        <v>0.13334021146585701</v>
      </c>
      <c r="L353" s="61">
        <v>1.33340211465857E-3</v>
      </c>
    </row>
    <row r="354" spans="1:12" s="39" customFormat="1" x14ac:dyDescent="0.35">
      <c r="A354" s="28" t="s">
        <v>3</v>
      </c>
      <c r="B354" s="24" t="s">
        <v>85</v>
      </c>
      <c r="C354" s="24" t="s">
        <v>144</v>
      </c>
      <c r="D354" s="41" t="s">
        <v>773</v>
      </c>
      <c r="E354" s="28" t="s">
        <v>12</v>
      </c>
      <c r="F354" s="28" t="s">
        <v>13</v>
      </c>
      <c r="G354" s="49" t="s">
        <v>243</v>
      </c>
      <c r="H354" s="25" t="s">
        <v>9</v>
      </c>
      <c r="I354" s="27" t="str">
        <f t="shared" si="32"/>
        <v>Women feeling unsafe in certain areas : Don't know</v>
      </c>
      <c r="J354" s="27" t="str">
        <f t="shared" si="33"/>
        <v>Women feeling unsafe in certain areas : Don't knowLebanese</v>
      </c>
      <c r="K354" s="38">
        <f t="shared" si="34"/>
        <v>3.35836928327002</v>
      </c>
      <c r="L354" s="61">
        <v>3.3583692832700199E-2</v>
      </c>
    </row>
    <row r="355" spans="1:12" s="39" customFormat="1" x14ac:dyDescent="0.35">
      <c r="A355" s="28" t="s">
        <v>3</v>
      </c>
      <c r="B355" s="24" t="s">
        <v>85</v>
      </c>
      <c r="C355" s="24" t="s">
        <v>144</v>
      </c>
      <c r="D355" s="41" t="s">
        <v>773</v>
      </c>
      <c r="E355" s="28" t="s">
        <v>12</v>
      </c>
      <c r="F355" s="28" t="s">
        <v>13</v>
      </c>
      <c r="G355" s="49" t="s">
        <v>243</v>
      </c>
      <c r="H355" s="25" t="s">
        <v>66</v>
      </c>
      <c r="I355" s="27" t="str">
        <f t="shared" si="32"/>
        <v>Women feeling unsafe in certain areas : No</v>
      </c>
      <c r="J355" s="27" t="str">
        <f t="shared" si="33"/>
        <v>Women feeling unsafe in certain areas : NoLebanese</v>
      </c>
      <c r="K355" s="38">
        <f t="shared" si="34"/>
        <v>87.695804956653404</v>
      </c>
      <c r="L355" s="61">
        <v>0.876958049566534</v>
      </c>
    </row>
    <row r="356" spans="1:12" s="39" customFormat="1" x14ac:dyDescent="0.35">
      <c r="A356" s="28" t="s">
        <v>3</v>
      </c>
      <c r="B356" s="24" t="s">
        <v>85</v>
      </c>
      <c r="C356" s="24" t="s">
        <v>144</v>
      </c>
      <c r="D356" s="41" t="s">
        <v>773</v>
      </c>
      <c r="E356" s="28" t="s">
        <v>12</v>
      </c>
      <c r="F356" s="35" t="s">
        <v>13</v>
      </c>
      <c r="G356" s="49" t="s">
        <v>243</v>
      </c>
      <c r="H356" s="25" t="s">
        <v>67</v>
      </c>
      <c r="I356" s="27" t="str">
        <f t="shared" si="32"/>
        <v>Women feeling unsafe in certain areas : Yes</v>
      </c>
      <c r="J356" s="27" t="str">
        <f t="shared" si="33"/>
        <v>Women feeling unsafe in certain areas : YesLebanese</v>
      </c>
      <c r="K356" s="38">
        <f t="shared" si="34"/>
        <v>8.8124855486107414</v>
      </c>
      <c r="L356" s="61">
        <v>8.8124855486107406E-2</v>
      </c>
    </row>
    <row r="357" spans="1:12" s="39" customFormat="1" x14ac:dyDescent="0.35">
      <c r="A357" s="28" t="s">
        <v>3</v>
      </c>
      <c r="B357" s="24" t="s">
        <v>85</v>
      </c>
      <c r="C357" s="24" t="s">
        <v>144</v>
      </c>
      <c r="D357" s="41" t="s">
        <v>773</v>
      </c>
      <c r="E357" s="28" t="s">
        <v>12</v>
      </c>
      <c r="F357" s="28" t="s">
        <v>50</v>
      </c>
      <c r="G357" s="49" t="s">
        <v>243</v>
      </c>
      <c r="H357" s="25" t="s">
        <v>9</v>
      </c>
      <c r="I357" s="27" t="str">
        <f t="shared" si="32"/>
        <v>Women feeling unsafe in certain areas : Don't know</v>
      </c>
      <c r="J357" s="27" t="str">
        <f t="shared" si="33"/>
        <v>Women feeling unsafe in certain areas : Don't knowMigrants</v>
      </c>
      <c r="K357" s="38">
        <f t="shared" si="34"/>
        <v>5.8199755707408798</v>
      </c>
      <c r="L357" s="61">
        <v>5.8199755707408797E-2</v>
      </c>
    </row>
    <row r="358" spans="1:12" s="39" customFormat="1" x14ac:dyDescent="0.35">
      <c r="A358" s="28" t="s">
        <v>3</v>
      </c>
      <c r="B358" s="24" t="s">
        <v>85</v>
      </c>
      <c r="C358" s="24" t="s">
        <v>144</v>
      </c>
      <c r="D358" s="41" t="s">
        <v>773</v>
      </c>
      <c r="E358" s="28" t="s">
        <v>12</v>
      </c>
      <c r="F358" s="28" t="s">
        <v>50</v>
      </c>
      <c r="G358" s="49" t="s">
        <v>243</v>
      </c>
      <c r="H358" s="25" t="s">
        <v>66</v>
      </c>
      <c r="I358" s="27" t="str">
        <f t="shared" si="32"/>
        <v>Women feeling unsafe in certain areas : No</v>
      </c>
      <c r="J358" s="27" t="str">
        <f t="shared" si="33"/>
        <v>Women feeling unsafe in certain areas : NoMigrants</v>
      </c>
      <c r="K358" s="38">
        <f t="shared" si="34"/>
        <v>89.049323682479397</v>
      </c>
      <c r="L358" s="61">
        <v>0.89049323682479398</v>
      </c>
    </row>
    <row r="359" spans="1:12" s="39" customFormat="1" x14ac:dyDescent="0.35">
      <c r="A359" s="28" t="s">
        <v>3</v>
      </c>
      <c r="B359" s="24" t="s">
        <v>85</v>
      </c>
      <c r="C359" s="24" t="s">
        <v>144</v>
      </c>
      <c r="D359" s="41" t="s">
        <v>773</v>
      </c>
      <c r="E359" s="28" t="s">
        <v>12</v>
      </c>
      <c r="F359" s="28" t="s">
        <v>50</v>
      </c>
      <c r="G359" s="49" t="s">
        <v>243</v>
      </c>
      <c r="H359" s="25" t="s">
        <v>67</v>
      </c>
      <c r="I359" s="27" t="str">
        <f t="shared" si="32"/>
        <v>Women feeling unsafe in certain areas : Yes</v>
      </c>
      <c r="J359" s="27" t="str">
        <f t="shared" si="33"/>
        <v>Women feeling unsafe in certain areas : YesMigrants</v>
      </c>
      <c r="K359" s="38">
        <f t="shared" si="34"/>
        <v>5.1307007467797101</v>
      </c>
      <c r="L359" s="61">
        <v>5.1307007467797101E-2</v>
      </c>
    </row>
    <row r="360" spans="1:12" s="39" customFormat="1" x14ac:dyDescent="0.35">
      <c r="A360" s="28" t="s">
        <v>3</v>
      </c>
      <c r="B360" s="24" t="s">
        <v>85</v>
      </c>
      <c r="C360" s="24" t="s">
        <v>144</v>
      </c>
      <c r="D360" s="41" t="s">
        <v>773</v>
      </c>
      <c r="E360" s="28" t="s">
        <v>12</v>
      </c>
      <c r="F360" s="28" t="s">
        <v>14</v>
      </c>
      <c r="G360" s="49" t="s">
        <v>243</v>
      </c>
      <c r="H360" s="25" t="s">
        <v>9</v>
      </c>
      <c r="I360" s="27" t="str">
        <f t="shared" si="32"/>
        <v>Women feeling unsafe in certain areas : Don't know</v>
      </c>
      <c r="J360" s="27" t="str">
        <f t="shared" si="33"/>
        <v>Women feeling unsafe in certain areas : Don't knowPRL</v>
      </c>
      <c r="K360" s="38">
        <f t="shared" si="34"/>
        <v>3.0488925981375599</v>
      </c>
      <c r="L360" s="61">
        <v>3.0488925981375599E-2</v>
      </c>
    </row>
    <row r="361" spans="1:12" s="39" customFormat="1" x14ac:dyDescent="0.35">
      <c r="A361" s="28" t="s">
        <v>3</v>
      </c>
      <c r="B361" s="24" t="s">
        <v>85</v>
      </c>
      <c r="C361" s="24" t="s">
        <v>144</v>
      </c>
      <c r="D361" s="41" t="s">
        <v>773</v>
      </c>
      <c r="E361" s="28" t="s">
        <v>12</v>
      </c>
      <c r="F361" s="28" t="s">
        <v>14</v>
      </c>
      <c r="G361" s="49" t="s">
        <v>243</v>
      </c>
      <c r="H361" s="25" t="s">
        <v>66</v>
      </c>
      <c r="I361" s="27" t="str">
        <f t="shared" si="32"/>
        <v>Women feeling unsafe in certain areas : No</v>
      </c>
      <c r="J361" s="27" t="str">
        <f t="shared" si="33"/>
        <v>Women feeling unsafe in certain areas : NoPRL</v>
      </c>
      <c r="K361" s="38">
        <f t="shared" si="34"/>
        <v>79.835256133023805</v>
      </c>
      <c r="L361" s="61">
        <v>0.79835256133023802</v>
      </c>
    </row>
    <row r="362" spans="1:12" s="39" customFormat="1" x14ac:dyDescent="0.35">
      <c r="A362" s="28" t="s">
        <v>3</v>
      </c>
      <c r="B362" s="24" t="s">
        <v>85</v>
      </c>
      <c r="C362" s="24" t="s">
        <v>144</v>
      </c>
      <c r="D362" s="41" t="s">
        <v>773</v>
      </c>
      <c r="E362" s="28" t="s">
        <v>12</v>
      </c>
      <c r="F362" s="28" t="s">
        <v>14</v>
      </c>
      <c r="G362" s="49" t="s">
        <v>243</v>
      </c>
      <c r="H362" s="25" t="s">
        <v>67</v>
      </c>
      <c r="I362" s="27" t="str">
        <f t="shared" si="32"/>
        <v>Women feeling unsafe in certain areas : Yes</v>
      </c>
      <c r="J362" s="27" t="str">
        <f t="shared" si="33"/>
        <v>Women feeling unsafe in certain areas : YesPRL</v>
      </c>
      <c r="K362" s="38">
        <f t="shared" si="34"/>
        <v>17.1158512688387</v>
      </c>
      <c r="L362" s="61">
        <v>0.171158512688387</v>
      </c>
    </row>
    <row r="363" spans="1:12" s="39" customFormat="1" x14ac:dyDescent="0.35">
      <c r="A363" s="28" t="s">
        <v>3</v>
      </c>
      <c r="B363" s="24" t="s">
        <v>85</v>
      </c>
      <c r="C363" s="24" t="s">
        <v>144</v>
      </c>
      <c r="D363" s="41" t="s">
        <v>250</v>
      </c>
      <c r="E363" s="28" t="s">
        <v>12</v>
      </c>
      <c r="F363" s="28" t="s">
        <v>13</v>
      </c>
      <c r="G363" s="49" t="s">
        <v>249</v>
      </c>
      <c r="H363" s="25" t="s">
        <v>251</v>
      </c>
      <c r="I363" s="27" t="str">
        <f t="shared" ref="I363:I391" si="35">CONCATENATE(G363,H363)</f>
        <v>Unsafe locations : Markets</v>
      </c>
      <c r="J363" s="27" t="str">
        <f t="shared" ref="J363:J391" si="36">CONCATENATE(G363,H363,F363)</f>
        <v>Unsafe locations : MarketsLebanese</v>
      </c>
      <c r="K363" s="38">
        <f t="shared" si="34"/>
        <v>38.632544699031499</v>
      </c>
      <c r="L363" s="61">
        <v>0.38632544699031501</v>
      </c>
    </row>
    <row r="364" spans="1:12" s="39" customFormat="1" x14ac:dyDescent="0.35">
      <c r="A364" s="28" t="s">
        <v>3</v>
      </c>
      <c r="B364" s="24" t="s">
        <v>85</v>
      </c>
      <c r="C364" s="24" t="s">
        <v>144</v>
      </c>
      <c r="D364" s="41" t="s">
        <v>250</v>
      </c>
      <c r="E364" s="28" t="s">
        <v>12</v>
      </c>
      <c r="F364" s="28" t="s">
        <v>13</v>
      </c>
      <c r="G364" s="49" t="s">
        <v>249</v>
      </c>
      <c r="H364" s="25" t="s">
        <v>252</v>
      </c>
      <c r="I364" s="27" t="str">
        <f t="shared" si="35"/>
        <v>Unsafe locations : Social/community/religious areas</v>
      </c>
      <c r="J364" s="27" t="str">
        <f t="shared" si="36"/>
        <v>Unsafe locations : Social/community/religious areasLebanese</v>
      </c>
      <c r="K364" s="38">
        <f t="shared" si="34"/>
        <v>11.969898017252302</v>
      </c>
      <c r="L364" s="61">
        <v>0.11969898017252301</v>
      </c>
    </row>
    <row r="365" spans="1:12" s="39" customFormat="1" x14ac:dyDescent="0.35">
      <c r="A365" s="28" t="s">
        <v>3</v>
      </c>
      <c r="B365" s="24" t="s">
        <v>85</v>
      </c>
      <c r="C365" s="24" t="s">
        <v>144</v>
      </c>
      <c r="D365" s="41" t="s">
        <v>250</v>
      </c>
      <c r="E365" s="28" t="s">
        <v>12</v>
      </c>
      <c r="F365" s="28" t="s">
        <v>13</v>
      </c>
      <c r="G365" s="49" t="s">
        <v>249</v>
      </c>
      <c r="H365" s="25" t="s">
        <v>253</v>
      </c>
      <c r="I365" s="27" t="str">
        <f t="shared" si="35"/>
        <v>Unsafe locations : On their way to school</v>
      </c>
      <c r="J365" s="27" t="str">
        <f t="shared" si="36"/>
        <v>Unsafe locations : On their way to schoolLebanese</v>
      </c>
      <c r="K365" s="38">
        <f t="shared" si="34"/>
        <v>9.0845036135939594</v>
      </c>
      <c r="L365" s="61">
        <v>9.0845036135939597E-2</v>
      </c>
    </row>
    <row r="366" spans="1:12" s="39" customFormat="1" x14ac:dyDescent="0.35">
      <c r="A366" s="28" t="s">
        <v>3</v>
      </c>
      <c r="B366" s="24" t="s">
        <v>85</v>
      </c>
      <c r="C366" s="24" t="s">
        <v>144</v>
      </c>
      <c r="D366" s="41" t="s">
        <v>250</v>
      </c>
      <c r="E366" s="28" t="s">
        <v>12</v>
      </c>
      <c r="F366" s="28" t="s">
        <v>13</v>
      </c>
      <c r="G366" s="49" t="s">
        <v>249</v>
      </c>
      <c r="H366" s="25" t="s">
        <v>254</v>
      </c>
      <c r="I366" s="27" t="str">
        <f t="shared" si="35"/>
        <v>Unsafe locations : On their way to community centers/health centers</v>
      </c>
      <c r="J366" s="27" t="str">
        <f t="shared" si="36"/>
        <v>Unsafe locations : On their way to community centers/health centersLebanese</v>
      </c>
      <c r="K366" s="38">
        <f t="shared" si="34"/>
        <v>3.7342653864438304</v>
      </c>
      <c r="L366" s="61">
        <v>3.7342653864438302E-2</v>
      </c>
    </row>
    <row r="367" spans="1:12" s="39" customFormat="1" x14ac:dyDescent="0.35">
      <c r="A367" s="28" t="s">
        <v>3</v>
      </c>
      <c r="B367" s="24" t="s">
        <v>85</v>
      </c>
      <c r="C367" s="24" t="s">
        <v>144</v>
      </c>
      <c r="D367" s="41" t="s">
        <v>250</v>
      </c>
      <c r="E367" s="28" t="s">
        <v>12</v>
      </c>
      <c r="F367" s="28" t="s">
        <v>13</v>
      </c>
      <c r="G367" s="49" t="s">
        <v>249</v>
      </c>
      <c r="H367" s="25" t="s">
        <v>255</v>
      </c>
      <c r="I367" s="27" t="str">
        <f t="shared" si="35"/>
        <v>Unsafe locations : On their way back home form a religious place</v>
      </c>
      <c r="J367" s="27" t="str">
        <f t="shared" si="36"/>
        <v>Unsafe locations : On their way back home form a religious placeLebanese</v>
      </c>
      <c r="K367" s="38">
        <f t="shared" si="34"/>
        <v>3.5146141604261905</v>
      </c>
      <c r="L367" s="61">
        <v>3.5146141604261903E-2</v>
      </c>
    </row>
    <row r="368" spans="1:12" s="39" customFormat="1" x14ac:dyDescent="0.35">
      <c r="A368" s="28" t="s">
        <v>3</v>
      </c>
      <c r="B368" s="24" t="s">
        <v>85</v>
      </c>
      <c r="C368" s="24" t="s">
        <v>144</v>
      </c>
      <c r="D368" s="41" t="s">
        <v>250</v>
      </c>
      <c r="E368" s="28" t="s">
        <v>12</v>
      </c>
      <c r="F368" s="28" t="s">
        <v>13</v>
      </c>
      <c r="G368" s="49" t="s">
        <v>249</v>
      </c>
      <c r="H368" s="25" t="s">
        <v>256</v>
      </c>
      <c r="I368" s="27" t="str">
        <f t="shared" si="35"/>
        <v>Unsafe locations : In their homes</v>
      </c>
      <c r="J368" s="27" t="str">
        <f t="shared" si="36"/>
        <v>Unsafe locations : In their homesLebanese</v>
      </c>
      <c r="K368" s="38">
        <f t="shared" si="34"/>
        <v>6.0722281946988899</v>
      </c>
      <c r="L368" s="61">
        <v>6.07222819469889E-2</v>
      </c>
    </row>
    <row r="369" spans="1:13" s="39" customFormat="1" x14ac:dyDescent="0.35">
      <c r="A369" s="28" t="s">
        <v>3</v>
      </c>
      <c r="B369" s="24" t="s">
        <v>85</v>
      </c>
      <c r="C369" s="24" t="s">
        <v>144</v>
      </c>
      <c r="D369" s="41" t="s">
        <v>250</v>
      </c>
      <c r="E369" s="28" t="s">
        <v>12</v>
      </c>
      <c r="F369" s="28" t="s">
        <v>13</v>
      </c>
      <c r="G369" s="49" t="s">
        <v>249</v>
      </c>
      <c r="H369" s="25" t="s">
        <v>257</v>
      </c>
      <c r="I369" s="27" t="str">
        <f t="shared" si="35"/>
        <v>Unsafe locations : In public transportation</v>
      </c>
      <c r="J369" s="27" t="str">
        <f t="shared" si="36"/>
        <v>Unsafe locations : In public transportationLebanese</v>
      </c>
      <c r="K369" s="38">
        <f t="shared" si="34"/>
        <v>26.795088326720002</v>
      </c>
      <c r="L369" s="61">
        <v>0.26795088326720001</v>
      </c>
    </row>
    <row r="370" spans="1:13" s="39" customFormat="1" x14ac:dyDescent="0.35">
      <c r="A370" s="28" t="s">
        <v>3</v>
      </c>
      <c r="B370" s="24" t="s">
        <v>85</v>
      </c>
      <c r="C370" s="24" t="s">
        <v>144</v>
      </c>
      <c r="D370" s="41" t="s">
        <v>250</v>
      </c>
      <c r="E370" s="28" t="s">
        <v>12</v>
      </c>
      <c r="F370" s="28" t="s">
        <v>13</v>
      </c>
      <c r="G370" s="49" t="s">
        <v>249</v>
      </c>
      <c r="H370" s="25" t="s">
        <v>258</v>
      </c>
      <c r="I370" s="27" t="str">
        <f t="shared" si="35"/>
        <v>Unsafe locations : On the street/in the neighborhood</v>
      </c>
      <c r="J370" s="27" t="str">
        <f t="shared" si="36"/>
        <v>Unsafe locations : On the street/in the neighborhoodLebanese</v>
      </c>
      <c r="K370" s="38">
        <f t="shared" si="34"/>
        <v>62.0621198186982</v>
      </c>
      <c r="L370" s="61">
        <v>0.62062119818698203</v>
      </c>
    </row>
    <row r="371" spans="1:13" s="39" customFormat="1" x14ac:dyDescent="0.35">
      <c r="A371" s="28" t="s">
        <v>3</v>
      </c>
      <c r="B371" s="24" t="s">
        <v>85</v>
      </c>
      <c r="C371" s="24" t="s">
        <v>144</v>
      </c>
      <c r="D371" s="41" t="s">
        <v>250</v>
      </c>
      <c r="E371" s="28" t="s">
        <v>12</v>
      </c>
      <c r="F371" s="28" t="s">
        <v>13</v>
      </c>
      <c r="G371" s="49" t="s">
        <v>249</v>
      </c>
      <c r="H371" s="25" t="s">
        <v>10</v>
      </c>
      <c r="I371" s="27" t="str">
        <f t="shared" si="35"/>
        <v>Unsafe locations : Other</v>
      </c>
      <c r="J371" s="27" t="str">
        <f t="shared" si="36"/>
        <v>Unsafe locations : OtherLebanese</v>
      </c>
      <c r="K371" s="38">
        <f t="shared" ref="K371:K382" si="37">L371*100</f>
        <v>1.11022302462516E-14</v>
      </c>
      <c r="L371" s="61">
        <v>1.11022302462516E-16</v>
      </c>
    </row>
    <row r="372" spans="1:13" s="39" customFormat="1" x14ac:dyDescent="0.35">
      <c r="A372" s="28" t="s">
        <v>3</v>
      </c>
      <c r="B372" s="24" t="s">
        <v>85</v>
      </c>
      <c r="C372" s="24" t="s">
        <v>144</v>
      </c>
      <c r="D372" s="41" t="s">
        <v>250</v>
      </c>
      <c r="E372" s="28" t="s">
        <v>12</v>
      </c>
      <c r="F372" s="28" t="s">
        <v>13</v>
      </c>
      <c r="G372" s="49" t="s">
        <v>249</v>
      </c>
      <c r="H372" s="25" t="s">
        <v>9</v>
      </c>
      <c r="I372" s="27" t="str">
        <f t="shared" si="35"/>
        <v>Unsafe locations : Don't know</v>
      </c>
      <c r="J372" s="27" t="str">
        <f t="shared" si="36"/>
        <v>Unsafe locations : Don't knowLebanese</v>
      </c>
      <c r="K372" s="38">
        <f t="shared" si="37"/>
        <v>1.74099037923596</v>
      </c>
      <c r="L372" s="61">
        <v>1.7409903792359599E-2</v>
      </c>
    </row>
    <row r="373" spans="1:13" s="39" customFormat="1" x14ac:dyDescent="0.35">
      <c r="A373" s="28" t="s">
        <v>3</v>
      </c>
      <c r="B373" s="24" t="s">
        <v>85</v>
      </c>
      <c r="C373" s="24" t="s">
        <v>144</v>
      </c>
      <c r="D373" s="41" t="s">
        <v>250</v>
      </c>
      <c r="E373" s="28" t="s">
        <v>12</v>
      </c>
      <c r="F373" s="28" t="s">
        <v>13</v>
      </c>
      <c r="G373" s="49" t="s">
        <v>249</v>
      </c>
      <c r="H373" s="25" t="s">
        <v>8</v>
      </c>
      <c r="I373" s="27" t="str">
        <f t="shared" si="35"/>
        <v>Unsafe locations : Decline to answer</v>
      </c>
      <c r="J373" s="27" t="str">
        <f t="shared" si="36"/>
        <v>Unsafe locations : Decline to answerLebanese</v>
      </c>
      <c r="K373" s="38">
        <f t="shared" si="37"/>
        <v>0.201453164735272</v>
      </c>
      <c r="L373" s="61">
        <v>2.01453164735272E-3</v>
      </c>
    </row>
    <row r="374" spans="1:13" s="39" customFormat="1" x14ac:dyDescent="0.35">
      <c r="A374" s="28" t="s">
        <v>3</v>
      </c>
      <c r="B374" s="24" t="s">
        <v>85</v>
      </c>
      <c r="C374" s="24" t="s">
        <v>144</v>
      </c>
      <c r="D374" s="41" t="s">
        <v>250</v>
      </c>
      <c r="E374" s="28" t="s">
        <v>12</v>
      </c>
      <c r="F374" s="28" t="s">
        <v>50</v>
      </c>
      <c r="G374" s="49" t="s">
        <v>249</v>
      </c>
      <c r="H374" s="25" t="s">
        <v>251</v>
      </c>
      <c r="I374" s="27" t="str">
        <f t="shared" si="35"/>
        <v>Unsafe locations : Markets</v>
      </c>
      <c r="J374" s="27" t="str">
        <f t="shared" si="36"/>
        <v>Unsafe locations : MarketsMigrants</v>
      </c>
      <c r="K374" s="38">
        <f t="shared" si="37"/>
        <v>31.188505790099004</v>
      </c>
      <c r="L374" s="61">
        <v>0.31188505790099003</v>
      </c>
    </row>
    <row r="375" spans="1:13" s="39" customFormat="1" x14ac:dyDescent="0.35">
      <c r="A375" s="28" t="s">
        <v>3</v>
      </c>
      <c r="B375" s="24" t="s">
        <v>85</v>
      </c>
      <c r="C375" s="24" t="s">
        <v>144</v>
      </c>
      <c r="D375" s="41" t="s">
        <v>250</v>
      </c>
      <c r="E375" s="28" t="s">
        <v>12</v>
      </c>
      <c r="F375" s="28" t="s">
        <v>50</v>
      </c>
      <c r="G375" s="49" t="s">
        <v>249</v>
      </c>
      <c r="H375" s="25" t="s">
        <v>252</v>
      </c>
      <c r="I375" s="27" t="str">
        <f t="shared" si="35"/>
        <v>Unsafe locations : Social/community/religious areas</v>
      </c>
      <c r="J375" s="27" t="str">
        <f t="shared" si="36"/>
        <v>Unsafe locations : Social/community/religious areasMigrants</v>
      </c>
      <c r="K375" s="38">
        <f t="shared" si="37"/>
        <v>12.8052291713706</v>
      </c>
      <c r="L375" s="61">
        <v>0.128052291713706</v>
      </c>
    </row>
    <row r="376" spans="1:13" s="39" customFormat="1" x14ac:dyDescent="0.35">
      <c r="A376" s="28" t="s">
        <v>3</v>
      </c>
      <c r="B376" s="24" t="s">
        <v>85</v>
      </c>
      <c r="C376" s="24" t="s">
        <v>144</v>
      </c>
      <c r="D376" s="41" t="s">
        <v>250</v>
      </c>
      <c r="E376" s="28" t="s">
        <v>12</v>
      </c>
      <c r="F376" s="28" t="s">
        <v>50</v>
      </c>
      <c r="G376" s="49" t="s">
        <v>249</v>
      </c>
      <c r="H376" s="25" t="s">
        <v>253</v>
      </c>
      <c r="I376" s="27" t="str">
        <f t="shared" si="35"/>
        <v>Unsafe locations : On their way to school</v>
      </c>
      <c r="J376" s="27" t="str">
        <f t="shared" si="36"/>
        <v>Unsafe locations : On their way to schoolMigrants</v>
      </c>
      <c r="K376" s="38">
        <f t="shared" si="37"/>
        <v>28.294052872814902</v>
      </c>
      <c r="L376" s="61">
        <v>0.28294052872814901</v>
      </c>
    </row>
    <row r="377" spans="1:13" s="39" customFormat="1" x14ac:dyDescent="0.35">
      <c r="A377" s="28" t="s">
        <v>3</v>
      </c>
      <c r="B377" s="24" t="s">
        <v>85</v>
      </c>
      <c r="C377" s="24" t="s">
        <v>144</v>
      </c>
      <c r="D377" s="41" t="s">
        <v>250</v>
      </c>
      <c r="E377" s="28" t="s">
        <v>12</v>
      </c>
      <c r="F377" s="28" t="s">
        <v>50</v>
      </c>
      <c r="G377" s="49" t="s">
        <v>249</v>
      </c>
      <c r="H377" s="25" t="s">
        <v>254</v>
      </c>
      <c r="I377" s="27" t="str">
        <f t="shared" si="35"/>
        <v>Unsafe locations : On their way to community centers/health centers</v>
      </c>
      <c r="J377" s="27" t="str">
        <f t="shared" si="36"/>
        <v>Unsafe locations : On their way to community centers/health centersMigrants</v>
      </c>
      <c r="K377" s="38">
        <f t="shared" si="37"/>
        <v>0</v>
      </c>
      <c r="L377" s="61">
        <v>0</v>
      </c>
    </row>
    <row r="378" spans="1:13" s="39" customFormat="1" x14ac:dyDescent="0.35">
      <c r="A378" s="28" t="s">
        <v>3</v>
      </c>
      <c r="B378" s="24" t="s">
        <v>85</v>
      </c>
      <c r="C378" s="24" t="s">
        <v>144</v>
      </c>
      <c r="D378" s="41" t="s">
        <v>250</v>
      </c>
      <c r="E378" s="28" t="s">
        <v>12</v>
      </c>
      <c r="F378" s="28" t="s">
        <v>50</v>
      </c>
      <c r="G378" s="49" t="s">
        <v>249</v>
      </c>
      <c r="H378" s="25" t="s">
        <v>255</v>
      </c>
      <c r="I378" s="27" t="str">
        <f t="shared" si="35"/>
        <v>Unsafe locations : On their way back home form a religious place</v>
      </c>
      <c r="J378" s="27" t="str">
        <f t="shared" si="36"/>
        <v>Unsafe locations : On their way back home form a religious placeMigrants</v>
      </c>
      <c r="K378" s="38">
        <f t="shared" si="37"/>
        <v>1.2854290111043201</v>
      </c>
      <c r="L378" s="61">
        <v>1.28542901110432E-2</v>
      </c>
    </row>
    <row r="379" spans="1:13" s="39" customFormat="1" x14ac:dyDescent="0.35">
      <c r="A379" s="28" t="s">
        <v>3</v>
      </c>
      <c r="B379" s="24" t="s">
        <v>85</v>
      </c>
      <c r="C379" s="24" t="s">
        <v>144</v>
      </c>
      <c r="D379" s="41" t="s">
        <v>250</v>
      </c>
      <c r="E379" s="28" t="s">
        <v>12</v>
      </c>
      <c r="F379" s="28" t="s">
        <v>50</v>
      </c>
      <c r="G379" s="49" t="s">
        <v>249</v>
      </c>
      <c r="H379" s="25" t="s">
        <v>256</v>
      </c>
      <c r="I379" s="27" t="str">
        <f t="shared" si="35"/>
        <v>Unsafe locations : In their homes</v>
      </c>
      <c r="J379" s="27" t="str">
        <f t="shared" si="36"/>
        <v>Unsafe locations : In their homesMigrants</v>
      </c>
      <c r="K379" s="38">
        <f t="shared" si="37"/>
        <v>0</v>
      </c>
      <c r="L379" s="61">
        <v>0</v>
      </c>
    </row>
    <row r="380" spans="1:13" s="39" customFormat="1" x14ac:dyDescent="0.35">
      <c r="A380" s="28" t="s">
        <v>3</v>
      </c>
      <c r="B380" s="24" t="s">
        <v>85</v>
      </c>
      <c r="C380" s="24" t="s">
        <v>144</v>
      </c>
      <c r="D380" s="41" t="s">
        <v>250</v>
      </c>
      <c r="E380" s="28" t="s">
        <v>12</v>
      </c>
      <c r="F380" s="28" t="s">
        <v>50</v>
      </c>
      <c r="G380" s="49" t="s">
        <v>249</v>
      </c>
      <c r="H380" s="25" t="s">
        <v>257</v>
      </c>
      <c r="I380" s="27" t="str">
        <f t="shared" si="35"/>
        <v>Unsafe locations : In public transportation</v>
      </c>
      <c r="J380" s="27" t="str">
        <f t="shared" si="36"/>
        <v>Unsafe locations : In public transportationMigrants</v>
      </c>
      <c r="K380" s="38">
        <f t="shared" si="37"/>
        <v>28.504911260025199</v>
      </c>
      <c r="L380" s="61">
        <v>0.28504911260025201</v>
      </c>
    </row>
    <row r="381" spans="1:13" s="39" customFormat="1" x14ac:dyDescent="0.35">
      <c r="A381" s="28" t="s">
        <v>3</v>
      </c>
      <c r="B381" s="24" t="s">
        <v>85</v>
      </c>
      <c r="C381" s="24" t="s">
        <v>144</v>
      </c>
      <c r="D381" s="41" t="s">
        <v>250</v>
      </c>
      <c r="E381" s="28" t="s">
        <v>12</v>
      </c>
      <c r="F381" s="28" t="s">
        <v>50</v>
      </c>
      <c r="G381" s="49" t="s">
        <v>249</v>
      </c>
      <c r="H381" s="25" t="s">
        <v>258</v>
      </c>
      <c r="I381" s="27" t="str">
        <f t="shared" si="35"/>
        <v>Unsafe locations : On the street/in the neighborhood</v>
      </c>
      <c r="J381" s="27" t="str">
        <f t="shared" si="36"/>
        <v>Unsafe locations : On the street/in the neighborhoodMigrants</v>
      </c>
      <c r="K381" s="38">
        <f t="shared" si="37"/>
        <v>47.590939425328997</v>
      </c>
      <c r="L381" s="61">
        <v>0.47590939425328999</v>
      </c>
    </row>
    <row r="382" spans="1:13" s="39" customFormat="1" x14ac:dyDescent="0.35">
      <c r="A382" s="28" t="s">
        <v>3</v>
      </c>
      <c r="B382" s="24" t="s">
        <v>85</v>
      </c>
      <c r="C382" s="24" t="s">
        <v>144</v>
      </c>
      <c r="D382" s="41" t="s">
        <v>250</v>
      </c>
      <c r="E382" s="28" t="s">
        <v>12</v>
      </c>
      <c r="F382" s="28" t="s">
        <v>50</v>
      </c>
      <c r="G382" s="49" t="s">
        <v>249</v>
      </c>
      <c r="H382" s="25" t="s">
        <v>10</v>
      </c>
      <c r="I382" s="27" t="str">
        <f t="shared" si="35"/>
        <v>Unsafe locations : Other</v>
      </c>
      <c r="J382" s="27" t="str">
        <f t="shared" si="36"/>
        <v>Unsafe locations : OtherMigrants</v>
      </c>
      <c r="K382" s="38">
        <f t="shared" si="37"/>
        <v>0</v>
      </c>
      <c r="L382" s="61">
        <v>0</v>
      </c>
      <c r="M382" s="53"/>
    </row>
    <row r="383" spans="1:13" x14ac:dyDescent="0.35">
      <c r="A383" s="28" t="s">
        <v>3</v>
      </c>
      <c r="B383" s="24" t="s">
        <v>85</v>
      </c>
      <c r="C383" s="24" t="s">
        <v>144</v>
      </c>
      <c r="D383" s="41" t="s">
        <v>250</v>
      </c>
      <c r="E383" s="28" t="s">
        <v>12</v>
      </c>
      <c r="F383" s="28" t="s">
        <v>50</v>
      </c>
      <c r="G383" s="49" t="s">
        <v>249</v>
      </c>
      <c r="H383" s="25" t="s">
        <v>9</v>
      </c>
      <c r="I383" s="27" t="str">
        <f t="shared" si="35"/>
        <v>Unsafe locations : Don't know</v>
      </c>
      <c r="J383" s="27" t="str">
        <f t="shared" si="36"/>
        <v>Unsafe locations : Don't knowMigrants</v>
      </c>
      <c r="K383" s="38">
        <f t="shared" si="34"/>
        <v>1.2854290111043201</v>
      </c>
      <c r="L383" s="61">
        <v>1.28542901110432E-2</v>
      </c>
    </row>
    <row r="384" spans="1:13" x14ac:dyDescent="0.35">
      <c r="A384" s="28" t="s">
        <v>3</v>
      </c>
      <c r="B384" s="24" t="s">
        <v>85</v>
      </c>
      <c r="C384" s="24" t="s">
        <v>144</v>
      </c>
      <c r="D384" s="41" t="s">
        <v>250</v>
      </c>
      <c r="E384" s="28" t="s">
        <v>12</v>
      </c>
      <c r="F384" s="28" t="s">
        <v>50</v>
      </c>
      <c r="G384" s="49" t="s">
        <v>249</v>
      </c>
      <c r="H384" s="25" t="s">
        <v>8</v>
      </c>
      <c r="I384" s="27" t="str">
        <f t="shared" si="35"/>
        <v>Unsafe locations : Decline to answer</v>
      </c>
      <c r="J384" s="27" t="str">
        <f t="shared" si="36"/>
        <v>Unsafe locations : Decline to answerMigrants</v>
      </c>
      <c r="K384" s="38">
        <f t="shared" si="34"/>
        <v>3.59720446385947</v>
      </c>
      <c r="L384" s="61">
        <v>3.59720446385947E-2</v>
      </c>
    </row>
    <row r="385" spans="1:13" x14ac:dyDescent="0.35">
      <c r="A385" s="28" t="s">
        <v>3</v>
      </c>
      <c r="B385" s="24" t="s">
        <v>85</v>
      </c>
      <c r="C385" s="24" t="s">
        <v>144</v>
      </c>
      <c r="D385" s="41" t="s">
        <v>250</v>
      </c>
      <c r="E385" s="28" t="s">
        <v>12</v>
      </c>
      <c r="F385" s="28" t="s">
        <v>14</v>
      </c>
      <c r="G385" s="49" t="s">
        <v>249</v>
      </c>
      <c r="H385" s="25" t="s">
        <v>251</v>
      </c>
      <c r="I385" s="27" t="str">
        <f t="shared" si="35"/>
        <v>Unsafe locations : Markets</v>
      </c>
      <c r="J385" s="27" t="str">
        <f t="shared" si="36"/>
        <v>Unsafe locations : MarketsPRL</v>
      </c>
      <c r="K385" s="38">
        <f t="shared" si="34"/>
        <v>49.619784209881502</v>
      </c>
      <c r="L385" s="61">
        <v>0.49619784209881501</v>
      </c>
    </row>
    <row r="386" spans="1:13" x14ac:dyDescent="0.35">
      <c r="A386" s="28" t="s">
        <v>3</v>
      </c>
      <c r="B386" s="24" t="s">
        <v>85</v>
      </c>
      <c r="C386" s="24" t="s">
        <v>144</v>
      </c>
      <c r="D386" s="41" t="s">
        <v>250</v>
      </c>
      <c r="E386" s="28" t="s">
        <v>12</v>
      </c>
      <c r="F386" s="28" t="s">
        <v>14</v>
      </c>
      <c r="G386" s="49" t="s">
        <v>249</v>
      </c>
      <c r="H386" s="25" t="s">
        <v>252</v>
      </c>
      <c r="I386" s="27" t="str">
        <f t="shared" si="35"/>
        <v>Unsafe locations : Social/community/religious areas</v>
      </c>
      <c r="J386" s="27" t="str">
        <f t="shared" si="36"/>
        <v>Unsafe locations : Social/community/religious areasPRL</v>
      </c>
      <c r="K386" s="38">
        <f t="shared" si="34"/>
        <v>10.2202520976931</v>
      </c>
      <c r="L386" s="61">
        <v>0.102202520976931</v>
      </c>
    </row>
    <row r="387" spans="1:13" x14ac:dyDescent="0.35">
      <c r="A387" s="28" t="s">
        <v>3</v>
      </c>
      <c r="B387" s="24" t="s">
        <v>85</v>
      </c>
      <c r="C387" s="24" t="s">
        <v>144</v>
      </c>
      <c r="D387" s="41" t="s">
        <v>250</v>
      </c>
      <c r="E387" s="28" t="s">
        <v>12</v>
      </c>
      <c r="F387" s="28" t="s">
        <v>14</v>
      </c>
      <c r="G387" s="49" t="s">
        <v>249</v>
      </c>
      <c r="H387" s="25" t="s">
        <v>253</v>
      </c>
      <c r="I387" s="27" t="str">
        <f t="shared" si="35"/>
        <v>Unsafe locations : On their way to school</v>
      </c>
      <c r="J387" s="27" t="str">
        <f t="shared" si="36"/>
        <v>Unsafe locations : On their way to schoolPRL</v>
      </c>
      <c r="K387" s="38">
        <f t="shared" si="34"/>
        <v>8.0295834869456701</v>
      </c>
      <c r="L387" s="61">
        <v>8.0295834869456698E-2</v>
      </c>
    </row>
    <row r="388" spans="1:13" x14ac:dyDescent="0.35">
      <c r="A388" s="28" t="s">
        <v>3</v>
      </c>
      <c r="B388" s="24" t="s">
        <v>85</v>
      </c>
      <c r="C388" s="24" t="s">
        <v>144</v>
      </c>
      <c r="D388" s="41" t="s">
        <v>250</v>
      </c>
      <c r="E388" s="28" t="s">
        <v>12</v>
      </c>
      <c r="F388" s="28" t="s">
        <v>14</v>
      </c>
      <c r="G388" s="49" t="s">
        <v>249</v>
      </c>
      <c r="H388" s="25" t="s">
        <v>254</v>
      </c>
      <c r="I388" s="27" t="str">
        <f t="shared" si="35"/>
        <v>Unsafe locations : On their way to community centers/health centers</v>
      </c>
      <c r="J388" s="27" t="str">
        <f t="shared" si="36"/>
        <v>Unsafe locations : On their way to community centers/health centersPRL</v>
      </c>
      <c r="K388" s="38">
        <f t="shared" si="34"/>
        <v>2.3932794324884701</v>
      </c>
      <c r="L388" s="61">
        <v>2.3932794324884699E-2</v>
      </c>
    </row>
    <row r="389" spans="1:13" x14ac:dyDescent="0.35">
      <c r="A389" s="28" t="s">
        <v>3</v>
      </c>
      <c r="B389" s="24" t="s">
        <v>85</v>
      </c>
      <c r="C389" s="24" t="s">
        <v>144</v>
      </c>
      <c r="D389" s="41" t="s">
        <v>250</v>
      </c>
      <c r="E389" s="28" t="s">
        <v>12</v>
      </c>
      <c r="F389" s="28" t="s">
        <v>14</v>
      </c>
      <c r="G389" s="49" t="s">
        <v>249</v>
      </c>
      <c r="H389" s="25" t="s">
        <v>255</v>
      </c>
      <c r="I389" s="27" t="str">
        <f t="shared" si="35"/>
        <v>Unsafe locations : On their way back home form a religious place</v>
      </c>
      <c r="J389" s="27" t="str">
        <f t="shared" si="36"/>
        <v>Unsafe locations : On their way back home form a religious placePRL</v>
      </c>
      <c r="K389" s="38">
        <f t="shared" si="34"/>
        <v>1.3827387244741001</v>
      </c>
      <c r="L389" s="61">
        <v>1.3827387244741E-2</v>
      </c>
    </row>
    <row r="390" spans="1:13" x14ac:dyDescent="0.35">
      <c r="A390" s="28" t="s">
        <v>3</v>
      </c>
      <c r="B390" s="24" t="s">
        <v>85</v>
      </c>
      <c r="C390" s="24" t="s">
        <v>144</v>
      </c>
      <c r="D390" s="41" t="s">
        <v>250</v>
      </c>
      <c r="E390" s="28" t="s">
        <v>12</v>
      </c>
      <c r="F390" s="28" t="s">
        <v>14</v>
      </c>
      <c r="G390" s="49" t="s">
        <v>249</v>
      </c>
      <c r="H390" s="25" t="s">
        <v>256</v>
      </c>
      <c r="I390" s="27" t="str">
        <f t="shared" si="35"/>
        <v>Unsafe locations : In their homes</v>
      </c>
      <c r="J390" s="27" t="str">
        <f t="shared" si="36"/>
        <v>Unsafe locations : In their homesPRL</v>
      </c>
      <c r="K390" s="38">
        <f t="shared" si="34"/>
        <v>3.7101103383615199</v>
      </c>
      <c r="L390" s="61">
        <v>3.7101103383615198E-2</v>
      </c>
    </row>
    <row r="391" spans="1:13" x14ac:dyDescent="0.35">
      <c r="A391" s="28" t="s">
        <v>3</v>
      </c>
      <c r="B391" s="24" t="s">
        <v>85</v>
      </c>
      <c r="C391" s="24" t="s">
        <v>144</v>
      </c>
      <c r="D391" s="41" t="s">
        <v>250</v>
      </c>
      <c r="E391" s="28" t="s">
        <v>12</v>
      </c>
      <c r="F391" s="28" t="s">
        <v>14</v>
      </c>
      <c r="G391" s="49" t="s">
        <v>249</v>
      </c>
      <c r="H391" s="25" t="s">
        <v>257</v>
      </c>
      <c r="I391" s="27" t="str">
        <f t="shared" si="35"/>
        <v>Unsafe locations : In public transportation</v>
      </c>
      <c r="J391" s="27" t="str">
        <f t="shared" si="36"/>
        <v>Unsafe locations : In public transportationPRL</v>
      </c>
      <c r="K391" s="38">
        <f t="shared" si="34"/>
        <v>20.533009200046102</v>
      </c>
      <c r="L391" s="61">
        <v>0.20533009200046101</v>
      </c>
    </row>
    <row r="392" spans="1:13" x14ac:dyDescent="0.35">
      <c r="A392" s="28" t="s">
        <v>3</v>
      </c>
      <c r="B392" s="24" t="s">
        <v>85</v>
      </c>
      <c r="C392" s="24" t="s">
        <v>144</v>
      </c>
      <c r="D392" s="41" t="s">
        <v>250</v>
      </c>
      <c r="E392" s="28" t="s">
        <v>12</v>
      </c>
      <c r="F392" s="28" t="s">
        <v>14</v>
      </c>
      <c r="G392" s="49" t="s">
        <v>249</v>
      </c>
      <c r="H392" s="25" t="s">
        <v>258</v>
      </c>
      <c r="I392" s="27" t="str">
        <f t="shared" ref="I392:I395" si="38">CONCATENATE(G392,H392)</f>
        <v>Unsafe locations : On the street/in the neighborhood</v>
      </c>
      <c r="J392" s="27" t="str">
        <f t="shared" ref="J392:J395" si="39">CONCATENATE(G392,H392,F392)</f>
        <v>Unsafe locations : On the street/in the neighborhoodPRL</v>
      </c>
      <c r="K392" s="38">
        <f t="shared" si="34"/>
        <v>56.7585876382918</v>
      </c>
      <c r="L392" s="61">
        <v>0.56758587638291802</v>
      </c>
    </row>
    <row r="393" spans="1:13" x14ac:dyDescent="0.35">
      <c r="A393" s="28" t="s">
        <v>3</v>
      </c>
      <c r="B393" s="24" t="s">
        <v>85</v>
      </c>
      <c r="C393" s="24" t="s">
        <v>144</v>
      </c>
      <c r="D393" s="41" t="s">
        <v>250</v>
      </c>
      <c r="E393" s="28" t="s">
        <v>12</v>
      </c>
      <c r="F393" s="28" t="s">
        <v>14</v>
      </c>
      <c r="G393" s="49" t="s">
        <v>249</v>
      </c>
      <c r="H393" s="25" t="s">
        <v>10</v>
      </c>
      <c r="I393" s="27" t="str">
        <f t="shared" si="38"/>
        <v>Unsafe locations : Other</v>
      </c>
      <c r="J393" s="27" t="str">
        <f t="shared" si="39"/>
        <v>Unsafe locations : OtherPRL</v>
      </c>
      <c r="K393" s="38">
        <f t="shared" si="34"/>
        <v>1.11022302462516E-14</v>
      </c>
      <c r="L393" s="61">
        <v>1.11022302462516E-16</v>
      </c>
    </row>
    <row r="394" spans="1:13" x14ac:dyDescent="0.35">
      <c r="A394" s="28" t="s">
        <v>3</v>
      </c>
      <c r="B394" s="24" t="s">
        <v>85</v>
      </c>
      <c r="C394" s="24" t="s">
        <v>144</v>
      </c>
      <c r="D394" s="41" t="s">
        <v>250</v>
      </c>
      <c r="E394" s="28" t="s">
        <v>12</v>
      </c>
      <c r="F394" s="28" t="s">
        <v>14</v>
      </c>
      <c r="G394" s="49" t="s">
        <v>249</v>
      </c>
      <c r="H394" s="25" t="s">
        <v>9</v>
      </c>
      <c r="I394" s="27" t="str">
        <f t="shared" si="38"/>
        <v>Unsafe locations : Don't know</v>
      </c>
      <c r="J394" s="27" t="str">
        <f t="shared" si="39"/>
        <v>Unsafe locations : Don't knowPRL</v>
      </c>
      <c r="K394" s="38">
        <f t="shared" si="34"/>
        <v>0.90923529714386098</v>
      </c>
      <c r="L394" s="61">
        <v>9.0923529714386098E-3</v>
      </c>
    </row>
    <row r="395" spans="1:13" x14ac:dyDescent="0.35">
      <c r="A395" s="28" t="s">
        <v>3</v>
      </c>
      <c r="B395" s="24" t="s">
        <v>85</v>
      </c>
      <c r="C395" s="24" t="s">
        <v>144</v>
      </c>
      <c r="D395" s="41" t="s">
        <v>250</v>
      </c>
      <c r="E395" s="28" t="s">
        <v>12</v>
      </c>
      <c r="F395" s="28" t="s">
        <v>14</v>
      </c>
      <c r="G395" s="49" t="s">
        <v>249</v>
      </c>
      <c r="H395" s="25" t="s">
        <v>8</v>
      </c>
      <c r="I395" s="27" t="str">
        <f t="shared" si="38"/>
        <v>Unsafe locations : Decline to answer</v>
      </c>
      <c r="J395" s="27" t="str">
        <f t="shared" si="39"/>
        <v>Unsafe locations : Decline to answerPRL</v>
      </c>
      <c r="K395" s="38">
        <f t="shared" si="34"/>
        <v>0.74202206767230405</v>
      </c>
      <c r="L395" s="61">
        <v>7.4202206767230404E-3</v>
      </c>
    </row>
    <row r="396" spans="1:13" x14ac:dyDescent="0.35">
      <c r="A396" s="28" t="s">
        <v>3</v>
      </c>
      <c r="B396" s="24" t="s">
        <v>85</v>
      </c>
      <c r="C396" s="24" t="s">
        <v>281</v>
      </c>
      <c r="E396" s="28" t="s">
        <v>12</v>
      </c>
      <c r="F396" s="40" t="s">
        <v>509</v>
      </c>
      <c r="G396" s="50" t="s">
        <v>273</v>
      </c>
      <c r="H396" s="25" t="s">
        <v>9</v>
      </c>
      <c r="I396" s="27" t="str">
        <f t="shared" ref="I396:I404" si="40">CONCATENATE(G396,H396)</f>
        <v>Psychosocial support for women and girls : Don't know</v>
      </c>
      <c r="J396" s="27" t="str">
        <f t="shared" ref="J396:J404" si="41">CONCATENATE(G396,H396,F396)</f>
        <v>Psychosocial support for women and girls : Don't know Lebanese</v>
      </c>
      <c r="K396" s="38">
        <f t="shared" si="34"/>
        <v>26.529244795392</v>
      </c>
      <c r="L396" s="61">
        <v>0.26529244795391999</v>
      </c>
      <c r="M396" s="58"/>
    </row>
    <row r="397" spans="1:13" x14ac:dyDescent="0.35">
      <c r="A397" s="28" t="s">
        <v>3</v>
      </c>
      <c r="B397" s="24" t="s">
        <v>85</v>
      </c>
      <c r="C397" s="24" t="s">
        <v>281</v>
      </c>
      <c r="E397" s="28" t="s">
        <v>12</v>
      </c>
      <c r="F397" s="40" t="s">
        <v>13</v>
      </c>
      <c r="G397" s="50" t="s">
        <v>273</v>
      </c>
      <c r="H397" s="25" t="s">
        <v>66</v>
      </c>
      <c r="I397" s="27" t="str">
        <f t="shared" si="40"/>
        <v>Psychosocial support for women and girls : No</v>
      </c>
      <c r="J397" s="27" t="str">
        <f t="shared" si="41"/>
        <v>Psychosocial support for women and girls : NoLebanese</v>
      </c>
      <c r="K397" s="38">
        <f t="shared" si="34"/>
        <v>63.165138271828404</v>
      </c>
      <c r="L397" s="61">
        <v>0.63165138271828403</v>
      </c>
      <c r="M397" s="58"/>
    </row>
    <row r="398" spans="1:13" x14ac:dyDescent="0.35">
      <c r="A398" s="28" t="s">
        <v>3</v>
      </c>
      <c r="B398" s="24" t="s">
        <v>85</v>
      </c>
      <c r="C398" s="24" t="s">
        <v>281</v>
      </c>
      <c r="E398" s="28" t="s">
        <v>12</v>
      </c>
      <c r="F398" s="40" t="s">
        <v>13</v>
      </c>
      <c r="G398" s="50" t="s">
        <v>273</v>
      </c>
      <c r="H398" s="25" t="s">
        <v>67</v>
      </c>
      <c r="I398" s="27" t="str">
        <f t="shared" si="40"/>
        <v>Psychosocial support for women and girls : Yes</v>
      </c>
      <c r="J398" s="27" t="str">
        <f t="shared" si="41"/>
        <v>Psychosocial support for women and girls : YesLebanese</v>
      </c>
      <c r="K398" s="38">
        <f t="shared" si="34"/>
        <v>10.3056169327796</v>
      </c>
      <c r="L398" s="61">
        <v>0.103056169327796</v>
      </c>
      <c r="M398" s="58"/>
    </row>
    <row r="399" spans="1:13" x14ac:dyDescent="0.35">
      <c r="A399" s="28" t="s">
        <v>3</v>
      </c>
      <c r="B399" s="24" t="s">
        <v>85</v>
      </c>
      <c r="C399" s="24" t="s">
        <v>281</v>
      </c>
      <c r="E399" s="28" t="s">
        <v>12</v>
      </c>
      <c r="F399" s="40" t="s">
        <v>50</v>
      </c>
      <c r="G399" s="50" t="s">
        <v>273</v>
      </c>
      <c r="H399" s="25" t="s">
        <v>9</v>
      </c>
      <c r="I399" s="27" t="str">
        <f t="shared" si="40"/>
        <v>Psychosocial support for women and girls : Don't know</v>
      </c>
      <c r="J399" s="27" t="str">
        <f t="shared" si="41"/>
        <v>Psychosocial support for women and girls : Don't knowMigrants</v>
      </c>
      <c r="K399" s="38">
        <f t="shared" si="34"/>
        <v>27.757404549696101</v>
      </c>
      <c r="L399" s="61">
        <v>0.27757404549696102</v>
      </c>
    </row>
    <row r="400" spans="1:13" x14ac:dyDescent="0.35">
      <c r="A400" s="28" t="s">
        <v>3</v>
      </c>
      <c r="B400" s="24" t="s">
        <v>85</v>
      </c>
      <c r="C400" s="24" t="s">
        <v>281</v>
      </c>
      <c r="E400" s="28" t="s">
        <v>12</v>
      </c>
      <c r="F400" s="40" t="s">
        <v>50</v>
      </c>
      <c r="G400" s="50" t="s">
        <v>273</v>
      </c>
      <c r="H400" s="25" t="s">
        <v>66</v>
      </c>
      <c r="I400" s="27" t="str">
        <f t="shared" si="40"/>
        <v>Psychosocial support for women and girls : No</v>
      </c>
      <c r="J400" s="27" t="str">
        <f t="shared" si="41"/>
        <v>Psychosocial support for women and girls : NoMigrants</v>
      </c>
      <c r="K400" s="38">
        <f t="shared" si="34"/>
        <v>67.285119130988207</v>
      </c>
      <c r="L400" s="61">
        <v>0.67285119130988202</v>
      </c>
    </row>
    <row r="401" spans="1:12" x14ac:dyDescent="0.35">
      <c r="A401" s="28" t="s">
        <v>3</v>
      </c>
      <c r="B401" s="24" t="s">
        <v>85</v>
      </c>
      <c r="C401" s="24" t="s">
        <v>281</v>
      </c>
      <c r="E401" s="28" t="s">
        <v>12</v>
      </c>
      <c r="F401" s="40" t="s">
        <v>50</v>
      </c>
      <c r="G401" s="50" t="s">
        <v>273</v>
      </c>
      <c r="H401" s="25" t="s">
        <v>67</v>
      </c>
      <c r="I401" s="27" t="str">
        <f t="shared" si="40"/>
        <v>Psychosocial support for women and girls : Yes</v>
      </c>
      <c r="J401" s="27" t="str">
        <f t="shared" si="41"/>
        <v>Psychosocial support for women and girls : YesMigrants</v>
      </c>
      <c r="K401" s="38">
        <f t="shared" si="34"/>
        <v>4.9574763193157105</v>
      </c>
      <c r="L401" s="61">
        <v>4.9574763193157102E-2</v>
      </c>
    </row>
    <row r="402" spans="1:12" x14ac:dyDescent="0.35">
      <c r="A402" s="28" t="s">
        <v>3</v>
      </c>
      <c r="B402" s="24" t="s">
        <v>85</v>
      </c>
      <c r="C402" s="24" t="s">
        <v>281</v>
      </c>
      <c r="E402" s="28" t="s">
        <v>12</v>
      </c>
      <c r="F402" s="40" t="s">
        <v>14</v>
      </c>
      <c r="G402" s="50" t="s">
        <v>273</v>
      </c>
      <c r="H402" s="25" t="s">
        <v>9</v>
      </c>
      <c r="I402" s="27" t="str">
        <f t="shared" si="40"/>
        <v>Psychosocial support for women and girls : Don't know</v>
      </c>
      <c r="J402" s="27" t="str">
        <f t="shared" si="41"/>
        <v>Psychosocial support for women and girls : Don't knowPRL</v>
      </c>
      <c r="K402" s="38">
        <f t="shared" si="34"/>
        <v>26.729537037042299</v>
      </c>
      <c r="L402" s="61">
        <v>0.267295370370423</v>
      </c>
    </row>
    <row r="403" spans="1:12" x14ac:dyDescent="0.35">
      <c r="A403" s="28" t="s">
        <v>3</v>
      </c>
      <c r="B403" s="24" t="s">
        <v>85</v>
      </c>
      <c r="C403" s="24" t="s">
        <v>281</v>
      </c>
      <c r="E403" s="28" t="s">
        <v>12</v>
      </c>
      <c r="F403" s="40" t="s">
        <v>14</v>
      </c>
      <c r="G403" s="50" t="s">
        <v>273</v>
      </c>
      <c r="H403" s="25" t="s">
        <v>66</v>
      </c>
      <c r="I403" s="27" t="str">
        <f t="shared" si="40"/>
        <v>Psychosocial support for women and girls : No</v>
      </c>
      <c r="J403" s="27" t="str">
        <f t="shared" si="41"/>
        <v>Psychosocial support for women and girls : NoPRL</v>
      </c>
      <c r="K403" s="38">
        <f t="shared" si="34"/>
        <v>53.910273017244407</v>
      </c>
      <c r="L403" s="61">
        <v>0.53910273017244403</v>
      </c>
    </row>
    <row r="404" spans="1:12" x14ac:dyDescent="0.35">
      <c r="A404" s="28" t="s">
        <v>3</v>
      </c>
      <c r="B404" s="24" t="s">
        <v>85</v>
      </c>
      <c r="C404" s="24" t="s">
        <v>281</v>
      </c>
      <c r="E404" s="28" t="s">
        <v>12</v>
      </c>
      <c r="F404" s="40" t="s">
        <v>14</v>
      </c>
      <c r="G404" s="50" t="s">
        <v>273</v>
      </c>
      <c r="H404" s="25" t="s">
        <v>67</v>
      </c>
      <c r="I404" s="27" t="str">
        <f t="shared" si="40"/>
        <v>Psychosocial support for women and girls : Yes</v>
      </c>
      <c r="J404" s="27" t="str">
        <f t="shared" si="41"/>
        <v>Psychosocial support for women and girls : YesPRL</v>
      </c>
      <c r="K404" s="38">
        <f t="shared" si="34"/>
        <v>19.360189945713298</v>
      </c>
      <c r="L404" s="61">
        <v>0.19360189945713299</v>
      </c>
    </row>
    <row r="405" spans="1:12" x14ac:dyDescent="0.35">
      <c r="A405" s="28" t="s">
        <v>3</v>
      </c>
      <c r="B405" s="24" t="s">
        <v>85</v>
      </c>
      <c r="C405" s="24" t="s">
        <v>281</v>
      </c>
      <c r="E405" s="28" t="s">
        <v>12</v>
      </c>
      <c r="F405" s="40" t="s">
        <v>13</v>
      </c>
      <c r="G405" s="51" t="s">
        <v>278</v>
      </c>
      <c r="H405" s="25" t="s">
        <v>9</v>
      </c>
      <c r="I405" s="27" t="str">
        <f t="shared" ref="I405:I431" si="42">CONCATENATE(G405,H405)</f>
        <v>Recreational activities organized for women and girls : Don't know</v>
      </c>
      <c r="J405" s="27" t="str">
        <f t="shared" ref="J405:J431" si="43">CONCATENATE(G405,H405,F405)</f>
        <v>Recreational activities organized for women and girls : Don't knowLebanese</v>
      </c>
      <c r="K405" s="38">
        <f t="shared" si="34"/>
        <v>26.353404928295699</v>
      </c>
      <c r="L405" s="61">
        <v>0.26353404928295698</v>
      </c>
    </row>
    <row r="406" spans="1:12" x14ac:dyDescent="0.35">
      <c r="A406" s="28" t="s">
        <v>3</v>
      </c>
      <c r="B406" s="24" t="s">
        <v>85</v>
      </c>
      <c r="C406" s="24" t="s">
        <v>281</v>
      </c>
      <c r="E406" s="28" t="s">
        <v>12</v>
      </c>
      <c r="F406" s="40" t="s">
        <v>13</v>
      </c>
      <c r="G406" s="51" t="s">
        <v>278</v>
      </c>
      <c r="H406" s="25" t="s">
        <v>66</v>
      </c>
      <c r="I406" s="27" t="str">
        <f t="shared" si="42"/>
        <v>Recreational activities organized for women and girls : No</v>
      </c>
      <c r="J406" s="27" t="str">
        <f t="shared" si="43"/>
        <v>Recreational activities organized for women and girls : NoLebanese</v>
      </c>
      <c r="K406" s="38">
        <f t="shared" si="34"/>
        <v>62.643492505984398</v>
      </c>
      <c r="L406" s="61">
        <v>0.62643492505984399</v>
      </c>
    </row>
    <row r="407" spans="1:12" x14ac:dyDescent="0.35">
      <c r="A407" s="28" t="s">
        <v>3</v>
      </c>
      <c r="B407" s="24" t="s">
        <v>85</v>
      </c>
      <c r="C407" s="24" t="s">
        <v>281</v>
      </c>
      <c r="E407" s="28" t="s">
        <v>12</v>
      </c>
      <c r="F407" s="40" t="s">
        <v>13</v>
      </c>
      <c r="G407" s="51" t="s">
        <v>278</v>
      </c>
      <c r="H407" s="25" t="s">
        <v>67</v>
      </c>
      <c r="I407" s="27" t="str">
        <f t="shared" si="42"/>
        <v>Recreational activities organized for women and girls : Yes</v>
      </c>
      <c r="J407" s="27" t="str">
        <f t="shared" si="43"/>
        <v>Recreational activities organized for women and girls : YesLebanese</v>
      </c>
      <c r="K407" s="38">
        <f t="shared" si="34"/>
        <v>11.0031025657199</v>
      </c>
      <c r="L407" s="61">
        <v>0.11003102565719899</v>
      </c>
    </row>
    <row r="408" spans="1:12" x14ac:dyDescent="0.35">
      <c r="A408" s="28" t="s">
        <v>3</v>
      </c>
      <c r="B408" s="24" t="s">
        <v>85</v>
      </c>
      <c r="C408" s="24" t="s">
        <v>281</v>
      </c>
      <c r="E408" s="28" t="s">
        <v>12</v>
      </c>
      <c r="F408" s="40" t="s">
        <v>50</v>
      </c>
      <c r="G408" s="51" t="s">
        <v>278</v>
      </c>
      <c r="H408" s="25" t="s">
        <v>9</v>
      </c>
      <c r="I408" s="27" t="str">
        <f t="shared" si="42"/>
        <v>Recreational activities organized for women and girls : Don't know</v>
      </c>
      <c r="J408" s="27" t="str">
        <f t="shared" si="43"/>
        <v>Recreational activities organized for women and girls : Don't knowMigrants</v>
      </c>
      <c r="K408" s="38">
        <f t="shared" si="34"/>
        <v>24.917730655789398</v>
      </c>
      <c r="L408" s="61">
        <v>0.249177306557894</v>
      </c>
    </row>
    <row r="409" spans="1:12" x14ac:dyDescent="0.35">
      <c r="A409" s="28" t="s">
        <v>3</v>
      </c>
      <c r="B409" s="24" t="s">
        <v>85</v>
      </c>
      <c r="C409" s="24" t="s">
        <v>281</v>
      </c>
      <c r="E409" s="28" t="s">
        <v>12</v>
      </c>
      <c r="F409" s="40" t="s">
        <v>50</v>
      </c>
      <c r="G409" s="51" t="s">
        <v>278</v>
      </c>
      <c r="H409" s="25" t="s">
        <v>66</v>
      </c>
      <c r="I409" s="27" t="str">
        <f t="shared" si="42"/>
        <v>Recreational activities organized for women and girls : No</v>
      </c>
      <c r="J409" s="27" t="str">
        <f t="shared" si="43"/>
        <v>Recreational activities organized for women and girls : NoMigrants</v>
      </c>
      <c r="K409" s="38">
        <f t="shared" si="34"/>
        <v>66.173622938789094</v>
      </c>
      <c r="L409" s="61">
        <v>0.66173622938789101</v>
      </c>
    </row>
    <row r="410" spans="1:12" x14ac:dyDescent="0.35">
      <c r="A410" s="28" t="s">
        <v>3</v>
      </c>
      <c r="B410" s="24" t="s">
        <v>85</v>
      </c>
      <c r="C410" s="24" t="s">
        <v>281</v>
      </c>
      <c r="E410" s="28" t="s">
        <v>12</v>
      </c>
      <c r="F410" s="40" t="s">
        <v>50</v>
      </c>
      <c r="G410" s="51" t="s">
        <v>278</v>
      </c>
      <c r="H410" s="25" t="s">
        <v>67</v>
      </c>
      <c r="I410" s="27" t="str">
        <f t="shared" si="42"/>
        <v>Recreational activities organized for women and girls : Yes</v>
      </c>
      <c r="J410" s="27" t="str">
        <f t="shared" si="43"/>
        <v>Recreational activities organized for women and girls : YesMigrants</v>
      </c>
      <c r="K410" s="38">
        <f t="shared" si="34"/>
        <v>8.9086464054214503</v>
      </c>
      <c r="L410" s="61">
        <v>8.9086464054214498E-2</v>
      </c>
    </row>
    <row r="411" spans="1:12" x14ac:dyDescent="0.35">
      <c r="A411" s="28" t="s">
        <v>3</v>
      </c>
      <c r="B411" s="24" t="s">
        <v>85</v>
      </c>
      <c r="C411" s="24" t="s">
        <v>281</v>
      </c>
      <c r="E411" s="28" t="s">
        <v>12</v>
      </c>
      <c r="F411" s="40" t="s">
        <v>14</v>
      </c>
      <c r="G411" s="51" t="s">
        <v>278</v>
      </c>
      <c r="H411" s="25" t="s">
        <v>9</v>
      </c>
      <c r="I411" s="27" t="str">
        <f t="shared" si="42"/>
        <v>Recreational activities organized for women and girls : Don't know</v>
      </c>
      <c r="J411" s="27" t="str">
        <f t="shared" si="43"/>
        <v>Recreational activities organized for women and girls : Don't knowPRL</v>
      </c>
      <c r="K411" s="38">
        <f t="shared" si="34"/>
        <v>25.514757785335103</v>
      </c>
      <c r="L411" s="61">
        <v>0.25514757785335102</v>
      </c>
    </row>
    <row r="412" spans="1:12" x14ac:dyDescent="0.35">
      <c r="A412" s="28" t="s">
        <v>3</v>
      </c>
      <c r="B412" s="24" t="s">
        <v>85</v>
      </c>
      <c r="C412" s="24" t="s">
        <v>281</v>
      </c>
      <c r="E412" s="28" t="s">
        <v>12</v>
      </c>
      <c r="F412" s="40" t="s">
        <v>14</v>
      </c>
      <c r="G412" s="51" t="s">
        <v>278</v>
      </c>
      <c r="H412" s="25" t="s">
        <v>66</v>
      </c>
      <c r="I412" s="27" t="str">
        <f t="shared" si="42"/>
        <v>Recreational activities organized for women and girls : No</v>
      </c>
      <c r="J412" s="27" t="str">
        <f t="shared" si="43"/>
        <v>Recreational activities organized for women and girls : NoPRL</v>
      </c>
      <c r="K412" s="38">
        <f t="shared" si="34"/>
        <v>54.862945033748403</v>
      </c>
      <c r="L412" s="61">
        <v>0.548629450337484</v>
      </c>
    </row>
    <row r="413" spans="1:12" x14ac:dyDescent="0.35">
      <c r="A413" s="28" t="s">
        <v>3</v>
      </c>
      <c r="B413" s="24" t="s">
        <v>85</v>
      </c>
      <c r="C413" s="24" t="s">
        <v>281</v>
      </c>
      <c r="E413" s="28" t="s">
        <v>12</v>
      </c>
      <c r="F413" s="28" t="s">
        <v>14</v>
      </c>
      <c r="G413" s="51" t="s">
        <v>278</v>
      </c>
      <c r="H413" s="25" t="s">
        <v>67</v>
      </c>
      <c r="I413" s="27" t="str">
        <f t="shared" si="42"/>
        <v>Recreational activities organized for women and girls : Yes</v>
      </c>
      <c r="J413" s="27" t="str">
        <f t="shared" si="43"/>
        <v>Recreational activities organized for women and girls : YesPRL</v>
      </c>
      <c r="K413" s="38">
        <f t="shared" si="34"/>
        <v>19.622297180916501</v>
      </c>
      <c r="L413" s="61">
        <v>0.19622297180916501</v>
      </c>
    </row>
    <row r="414" spans="1:12" x14ac:dyDescent="0.35">
      <c r="A414" s="28" t="s">
        <v>3</v>
      </c>
      <c r="B414" s="24" t="s">
        <v>85</v>
      </c>
      <c r="C414" s="24" t="s">
        <v>281</v>
      </c>
      <c r="E414" s="28" t="s">
        <v>12</v>
      </c>
      <c r="F414" s="40" t="s">
        <v>13</v>
      </c>
      <c r="G414" s="51" t="s">
        <v>279</v>
      </c>
      <c r="H414" s="25" t="s">
        <v>9</v>
      </c>
      <c r="I414" s="27" t="str">
        <f t="shared" si="42"/>
        <v>Reproductive health services for women and girls : Don't know</v>
      </c>
      <c r="J414" s="27" t="str">
        <f t="shared" si="43"/>
        <v>Reproductive health services for women and girls : Don't knowLebanese</v>
      </c>
      <c r="K414" s="38">
        <f t="shared" si="34"/>
        <v>24.050316784898502</v>
      </c>
      <c r="L414" s="61">
        <v>0.24050316784898501</v>
      </c>
    </row>
    <row r="415" spans="1:12" x14ac:dyDescent="0.35">
      <c r="A415" s="28" t="s">
        <v>3</v>
      </c>
      <c r="B415" s="24" t="s">
        <v>85</v>
      </c>
      <c r="C415" s="24" t="s">
        <v>281</v>
      </c>
      <c r="E415" s="28" t="s">
        <v>12</v>
      </c>
      <c r="F415" s="40" t="s">
        <v>13</v>
      </c>
      <c r="G415" s="51" t="s">
        <v>279</v>
      </c>
      <c r="H415" s="25" t="s">
        <v>66</v>
      </c>
      <c r="I415" s="27" t="str">
        <f t="shared" si="42"/>
        <v>Reproductive health services for women and girls : No</v>
      </c>
      <c r="J415" s="27" t="str">
        <f t="shared" si="43"/>
        <v>Reproductive health services for women and girls : NoLebanese</v>
      </c>
      <c r="K415" s="38">
        <f t="shared" si="34"/>
        <v>55.505497481135599</v>
      </c>
      <c r="L415" s="61">
        <v>0.55505497481135602</v>
      </c>
    </row>
    <row r="416" spans="1:12" x14ac:dyDescent="0.35">
      <c r="A416" s="28" t="s">
        <v>3</v>
      </c>
      <c r="B416" s="24" t="s">
        <v>85</v>
      </c>
      <c r="C416" s="24" t="s">
        <v>281</v>
      </c>
      <c r="E416" s="28" t="s">
        <v>12</v>
      </c>
      <c r="F416" s="40" t="s">
        <v>13</v>
      </c>
      <c r="G416" s="51" t="s">
        <v>279</v>
      </c>
      <c r="H416" s="25" t="s">
        <v>67</v>
      </c>
      <c r="I416" s="27" t="str">
        <f t="shared" si="42"/>
        <v>Reproductive health services for women and girls : Yes</v>
      </c>
      <c r="J416" s="27" t="str">
        <f t="shared" si="43"/>
        <v>Reproductive health services for women and girls : YesLebanese</v>
      </c>
      <c r="K416" s="38">
        <f t="shared" si="34"/>
        <v>20.444185733965899</v>
      </c>
      <c r="L416" s="61">
        <v>0.204441857339659</v>
      </c>
    </row>
    <row r="417" spans="1:12" x14ac:dyDescent="0.35">
      <c r="A417" s="28" t="s">
        <v>3</v>
      </c>
      <c r="B417" s="24" t="s">
        <v>85</v>
      </c>
      <c r="C417" s="24" t="s">
        <v>281</v>
      </c>
      <c r="E417" s="28" t="s">
        <v>12</v>
      </c>
      <c r="F417" s="40" t="s">
        <v>50</v>
      </c>
      <c r="G417" s="51" t="s">
        <v>279</v>
      </c>
      <c r="H417" s="25" t="s">
        <v>9</v>
      </c>
      <c r="I417" s="27" t="str">
        <f t="shared" si="42"/>
        <v>Reproductive health services for women and girls : Don't know</v>
      </c>
      <c r="J417" s="27" t="str">
        <f t="shared" si="43"/>
        <v>Reproductive health services for women and girls : Don't knowMigrants</v>
      </c>
      <c r="K417" s="38">
        <f t="shared" si="34"/>
        <v>28.266363347059198</v>
      </c>
      <c r="L417" s="61">
        <v>0.28266363347059198</v>
      </c>
    </row>
    <row r="418" spans="1:12" x14ac:dyDescent="0.35">
      <c r="A418" s="28" t="s">
        <v>3</v>
      </c>
      <c r="B418" s="24" t="s">
        <v>85</v>
      </c>
      <c r="C418" s="24" t="s">
        <v>281</v>
      </c>
      <c r="E418" s="28" t="s">
        <v>12</v>
      </c>
      <c r="F418" s="40" t="s">
        <v>50</v>
      </c>
      <c r="G418" s="51" t="s">
        <v>279</v>
      </c>
      <c r="H418" s="25" t="s">
        <v>66</v>
      </c>
      <c r="I418" s="27" t="str">
        <f t="shared" si="42"/>
        <v>Reproductive health services for women and girls : No</v>
      </c>
      <c r="J418" s="27" t="str">
        <f t="shared" si="43"/>
        <v>Reproductive health services for women and girls : NoMigrants</v>
      </c>
      <c r="K418" s="38">
        <f t="shared" si="34"/>
        <v>63.859667162783197</v>
      </c>
      <c r="L418" s="61">
        <v>0.63859667162783196</v>
      </c>
    </row>
    <row r="419" spans="1:12" x14ac:dyDescent="0.35">
      <c r="A419" s="28" t="s">
        <v>3</v>
      </c>
      <c r="B419" s="24" t="s">
        <v>85</v>
      </c>
      <c r="C419" s="24" t="s">
        <v>281</v>
      </c>
      <c r="E419" s="28" t="s">
        <v>12</v>
      </c>
      <c r="F419" s="40" t="s">
        <v>50</v>
      </c>
      <c r="G419" s="51" t="s">
        <v>279</v>
      </c>
      <c r="H419" s="25" t="s">
        <v>67</v>
      </c>
      <c r="I419" s="27" t="str">
        <f t="shared" si="42"/>
        <v>Reproductive health services for women and girls : Yes</v>
      </c>
      <c r="J419" s="27" t="str">
        <f t="shared" si="43"/>
        <v>Reproductive health services for women and girls : YesMigrants</v>
      </c>
      <c r="K419" s="38">
        <f t="shared" ref="K419:K482" si="44">L419*100</f>
        <v>7.8739694901576396</v>
      </c>
      <c r="L419" s="61">
        <v>7.8739694901576396E-2</v>
      </c>
    </row>
    <row r="420" spans="1:12" x14ac:dyDescent="0.35">
      <c r="A420" s="28" t="s">
        <v>3</v>
      </c>
      <c r="B420" s="24" t="s">
        <v>85</v>
      </c>
      <c r="C420" s="24" t="s">
        <v>281</v>
      </c>
      <c r="E420" s="28" t="s">
        <v>12</v>
      </c>
      <c r="F420" s="40" t="s">
        <v>14</v>
      </c>
      <c r="G420" s="51" t="s">
        <v>279</v>
      </c>
      <c r="H420" s="25" t="s">
        <v>9</v>
      </c>
      <c r="I420" s="27" t="str">
        <f t="shared" si="42"/>
        <v>Reproductive health services for women and girls : Don't know</v>
      </c>
      <c r="J420" s="27" t="str">
        <f t="shared" si="43"/>
        <v>Reproductive health services for women and girls : Don't knowPRL</v>
      </c>
      <c r="K420" s="38">
        <f t="shared" si="44"/>
        <v>26.7225425257555</v>
      </c>
      <c r="L420" s="61">
        <v>0.26722542525755499</v>
      </c>
    </row>
    <row r="421" spans="1:12" x14ac:dyDescent="0.35">
      <c r="A421" s="28" t="s">
        <v>3</v>
      </c>
      <c r="B421" s="24" t="s">
        <v>85</v>
      </c>
      <c r="C421" s="24" t="s">
        <v>281</v>
      </c>
      <c r="E421" s="28" t="s">
        <v>12</v>
      </c>
      <c r="F421" s="40" t="s">
        <v>14</v>
      </c>
      <c r="G421" s="51" t="s">
        <v>279</v>
      </c>
      <c r="H421" s="25" t="s">
        <v>66</v>
      </c>
      <c r="I421" s="27" t="str">
        <f t="shared" si="42"/>
        <v>Reproductive health services for women and girls : No</v>
      </c>
      <c r="J421" s="27" t="str">
        <f t="shared" si="43"/>
        <v>Reproductive health services for women and girls : NoPRL</v>
      </c>
      <c r="K421" s="38">
        <f t="shared" si="44"/>
        <v>54.732590777033096</v>
      </c>
      <c r="L421" s="61">
        <v>0.54732590777033097</v>
      </c>
    </row>
    <row r="422" spans="1:12" x14ac:dyDescent="0.35">
      <c r="A422" s="28" t="s">
        <v>3</v>
      </c>
      <c r="B422" s="24" t="s">
        <v>85</v>
      </c>
      <c r="C422" s="24" t="s">
        <v>281</v>
      </c>
      <c r="E422" s="28" t="s">
        <v>12</v>
      </c>
      <c r="F422" s="28" t="s">
        <v>14</v>
      </c>
      <c r="G422" s="51" t="s">
        <v>279</v>
      </c>
      <c r="H422" s="25" t="s">
        <v>67</v>
      </c>
      <c r="I422" s="27" t="str">
        <f t="shared" si="42"/>
        <v>Reproductive health services for women and girls : Yes</v>
      </c>
      <c r="J422" s="27" t="str">
        <f t="shared" si="43"/>
        <v>Reproductive health services for women and girls : YesPRL</v>
      </c>
      <c r="K422" s="38">
        <f t="shared" si="44"/>
        <v>18.5448666972114</v>
      </c>
      <c r="L422" s="61">
        <v>0.18544866697211401</v>
      </c>
    </row>
    <row r="423" spans="1:12" x14ac:dyDescent="0.35">
      <c r="A423" s="28" t="s">
        <v>3</v>
      </c>
      <c r="B423" s="24" t="s">
        <v>85</v>
      </c>
      <c r="C423" s="24" t="s">
        <v>281</v>
      </c>
      <c r="E423" s="28" t="s">
        <v>12</v>
      </c>
      <c r="F423" s="40" t="s">
        <v>13</v>
      </c>
      <c r="G423" s="51" t="s">
        <v>280</v>
      </c>
      <c r="H423" s="25" t="s">
        <v>9</v>
      </c>
      <c r="I423" s="27" t="str">
        <f t="shared" si="42"/>
        <v>Services offered for women and girls if they experience some form of violence : Don't know</v>
      </c>
      <c r="J423" s="27" t="str">
        <f t="shared" si="43"/>
        <v>Services offered for women and girls if they experience some form of violence : Don't knowLebanese</v>
      </c>
      <c r="K423" s="38">
        <f t="shared" si="44"/>
        <v>28.473688065334102</v>
      </c>
      <c r="L423" s="61">
        <v>0.28473688065334102</v>
      </c>
    </row>
    <row r="424" spans="1:12" x14ac:dyDescent="0.35">
      <c r="A424" s="28" t="s">
        <v>3</v>
      </c>
      <c r="B424" s="24" t="s">
        <v>85</v>
      </c>
      <c r="C424" s="24" t="s">
        <v>281</v>
      </c>
      <c r="E424" s="28" t="s">
        <v>12</v>
      </c>
      <c r="F424" s="40" t="s">
        <v>13</v>
      </c>
      <c r="G424" s="51" t="s">
        <v>280</v>
      </c>
      <c r="H424" s="25" t="s">
        <v>66</v>
      </c>
      <c r="I424" s="27" t="str">
        <f t="shared" si="42"/>
        <v>Services offered for women and girls if they experience some form of violence : No</v>
      </c>
      <c r="J424" s="27" t="str">
        <f t="shared" si="43"/>
        <v>Services offered for women and girls if they experience some form of violence : NoLebanese</v>
      </c>
      <c r="K424" s="38">
        <f t="shared" si="44"/>
        <v>60.553285291705407</v>
      </c>
      <c r="L424" s="61">
        <v>0.60553285291705405</v>
      </c>
    </row>
    <row r="425" spans="1:12" x14ac:dyDescent="0.35">
      <c r="A425" s="28" t="s">
        <v>3</v>
      </c>
      <c r="B425" s="24" t="s">
        <v>85</v>
      </c>
      <c r="C425" s="24" t="s">
        <v>281</v>
      </c>
      <c r="E425" s="28" t="s">
        <v>12</v>
      </c>
      <c r="F425" s="40" t="s">
        <v>13</v>
      </c>
      <c r="G425" s="51" t="s">
        <v>280</v>
      </c>
      <c r="H425" s="25" t="s">
        <v>67</v>
      </c>
      <c r="I425" s="27" t="str">
        <f t="shared" si="42"/>
        <v>Services offered for women and girls if they experience some form of violence : Yes</v>
      </c>
      <c r="J425" s="27" t="str">
        <f t="shared" si="43"/>
        <v>Services offered for women and girls if they experience some form of violence : YesLebanese</v>
      </c>
      <c r="K425" s="38">
        <f t="shared" si="44"/>
        <v>10.9730266429605</v>
      </c>
      <c r="L425" s="61">
        <v>0.109730266429605</v>
      </c>
    </row>
    <row r="426" spans="1:12" x14ac:dyDescent="0.35">
      <c r="A426" s="28" t="s">
        <v>3</v>
      </c>
      <c r="B426" s="24" t="s">
        <v>85</v>
      </c>
      <c r="C426" s="24" t="s">
        <v>281</v>
      </c>
      <c r="E426" s="28" t="s">
        <v>12</v>
      </c>
      <c r="F426" s="40" t="s">
        <v>50</v>
      </c>
      <c r="G426" s="51" t="s">
        <v>280</v>
      </c>
      <c r="H426" s="25" t="s">
        <v>9</v>
      </c>
      <c r="I426" s="27" t="str">
        <f t="shared" si="42"/>
        <v>Services offered for women and girls if they experience some form of violence : Don't know</v>
      </c>
      <c r="J426" s="27" t="str">
        <f t="shared" si="43"/>
        <v>Services offered for women and girls if they experience some form of violence : Don't knowMigrants</v>
      </c>
      <c r="K426" s="38">
        <f t="shared" si="44"/>
        <v>30.818987270388398</v>
      </c>
      <c r="L426" s="61">
        <v>0.30818987270388398</v>
      </c>
    </row>
    <row r="427" spans="1:12" x14ac:dyDescent="0.35">
      <c r="A427" s="28" t="s">
        <v>3</v>
      </c>
      <c r="B427" s="24" t="s">
        <v>85</v>
      </c>
      <c r="C427" s="24" t="s">
        <v>281</v>
      </c>
      <c r="E427" s="28" t="s">
        <v>12</v>
      </c>
      <c r="F427" s="40" t="s">
        <v>50</v>
      </c>
      <c r="G427" s="51" t="s">
        <v>280</v>
      </c>
      <c r="H427" s="25" t="s">
        <v>66</v>
      </c>
      <c r="I427" s="27" t="str">
        <f t="shared" si="42"/>
        <v>Services offered for women and girls if they experience some form of violence : No</v>
      </c>
      <c r="J427" s="27" t="str">
        <f t="shared" si="43"/>
        <v>Services offered for women and girls if they experience some form of violence : NoMigrants</v>
      </c>
      <c r="K427" s="38">
        <f t="shared" si="44"/>
        <v>64.790603105785706</v>
      </c>
      <c r="L427" s="61">
        <v>0.64790603105785705</v>
      </c>
    </row>
    <row r="428" spans="1:12" x14ac:dyDescent="0.35">
      <c r="A428" s="28" t="s">
        <v>3</v>
      </c>
      <c r="B428" s="24" t="s">
        <v>85</v>
      </c>
      <c r="C428" s="24" t="s">
        <v>281</v>
      </c>
      <c r="E428" s="28" t="s">
        <v>12</v>
      </c>
      <c r="F428" s="40" t="s">
        <v>50</v>
      </c>
      <c r="G428" s="51" t="s">
        <v>280</v>
      </c>
      <c r="H428" s="25" t="s">
        <v>67</v>
      </c>
      <c r="I428" s="27" t="str">
        <f t="shared" si="42"/>
        <v>Services offered for women and girls if they experience some form of violence : Yes</v>
      </c>
      <c r="J428" s="27" t="str">
        <f t="shared" si="43"/>
        <v>Services offered for women and girls if they experience some form of violence : YesMigrants</v>
      </c>
      <c r="K428" s="38">
        <f t="shared" si="44"/>
        <v>4.39040962382595</v>
      </c>
      <c r="L428" s="61">
        <v>4.3904096238259499E-2</v>
      </c>
    </row>
    <row r="429" spans="1:12" x14ac:dyDescent="0.35">
      <c r="A429" s="28" t="s">
        <v>3</v>
      </c>
      <c r="B429" s="24" t="s">
        <v>85</v>
      </c>
      <c r="C429" s="24" t="s">
        <v>281</v>
      </c>
      <c r="E429" s="28" t="s">
        <v>12</v>
      </c>
      <c r="F429" s="40" t="s">
        <v>14</v>
      </c>
      <c r="G429" s="51" t="s">
        <v>280</v>
      </c>
      <c r="H429" s="25" t="s">
        <v>9</v>
      </c>
      <c r="I429" s="27" t="str">
        <f t="shared" si="42"/>
        <v>Services offered for women and girls if they experience some form of violence : Don't know</v>
      </c>
      <c r="J429" s="27" t="str">
        <f t="shared" si="43"/>
        <v>Services offered for women and girls if they experience some form of violence : Don't knowPRL</v>
      </c>
      <c r="K429" s="38">
        <f t="shared" si="44"/>
        <v>29.735362863171698</v>
      </c>
      <c r="L429" s="61">
        <v>0.29735362863171699</v>
      </c>
    </row>
    <row r="430" spans="1:12" x14ac:dyDescent="0.35">
      <c r="A430" s="28" t="s">
        <v>3</v>
      </c>
      <c r="B430" s="24" t="s">
        <v>85</v>
      </c>
      <c r="C430" s="24" t="s">
        <v>281</v>
      </c>
      <c r="E430" s="28" t="s">
        <v>12</v>
      </c>
      <c r="F430" s="40" t="s">
        <v>14</v>
      </c>
      <c r="G430" s="51" t="s">
        <v>280</v>
      </c>
      <c r="H430" s="25" t="s">
        <v>66</v>
      </c>
      <c r="I430" s="27" t="str">
        <f t="shared" si="42"/>
        <v>Services offered for women and girls if they experience some form of violence : No</v>
      </c>
      <c r="J430" s="27" t="str">
        <f t="shared" si="43"/>
        <v>Services offered for women and girls if they experience some form of violence : NoPRL</v>
      </c>
      <c r="K430" s="38">
        <f t="shared" si="44"/>
        <v>53.427303536656602</v>
      </c>
      <c r="L430" s="61">
        <v>0.53427303536656601</v>
      </c>
    </row>
    <row r="431" spans="1:12" x14ac:dyDescent="0.35">
      <c r="A431" s="28" t="s">
        <v>3</v>
      </c>
      <c r="B431" s="24" t="s">
        <v>85</v>
      </c>
      <c r="C431" s="24" t="s">
        <v>281</v>
      </c>
      <c r="E431" s="28" t="s">
        <v>12</v>
      </c>
      <c r="F431" s="28" t="s">
        <v>14</v>
      </c>
      <c r="G431" s="51" t="s">
        <v>280</v>
      </c>
      <c r="H431" s="25" t="s">
        <v>67</v>
      </c>
      <c r="I431" s="27" t="str">
        <f t="shared" si="42"/>
        <v>Services offered for women and girls if they experience some form of violence : Yes</v>
      </c>
      <c r="J431" s="27" t="str">
        <f t="shared" si="43"/>
        <v>Services offered for women and girls if they experience some form of violence : YesPRL</v>
      </c>
      <c r="K431" s="38">
        <f t="shared" si="44"/>
        <v>16.8373336001717</v>
      </c>
      <c r="L431" s="61">
        <v>0.168373336001717</v>
      </c>
    </row>
    <row r="432" spans="1:12" x14ac:dyDescent="0.35">
      <c r="A432" s="28" t="s">
        <v>3</v>
      </c>
      <c r="B432" s="24" t="s">
        <v>85</v>
      </c>
      <c r="C432" s="24" t="s">
        <v>281</v>
      </c>
      <c r="D432" s="41" t="s">
        <v>777</v>
      </c>
      <c r="E432" s="28" t="s">
        <v>12</v>
      </c>
      <c r="F432" s="43" t="s">
        <v>13</v>
      </c>
      <c r="G432" t="s">
        <v>306</v>
      </c>
      <c r="H432" s="25" t="s">
        <v>70</v>
      </c>
      <c r="I432" s="27" t="str">
        <f t="shared" ref="I432:I451" si="45">CONCATENATE(G432,H432)</f>
        <v>barriers experienced in attempting to access these services : None or not applicable</v>
      </c>
      <c r="J432" s="27" t="str">
        <f t="shared" ref="J432:J451" si="46">CONCATENATE(G432,H432,F432)</f>
        <v>barriers experienced in attempting to access these services : None or not applicableLebanese</v>
      </c>
      <c r="K432" s="38">
        <f t="shared" si="44"/>
        <v>76.531172792193999</v>
      </c>
      <c r="L432" s="62">
        <v>0.76531172792194002</v>
      </c>
    </row>
    <row r="433" spans="1:12" x14ac:dyDescent="0.35">
      <c r="A433" s="28" t="s">
        <v>3</v>
      </c>
      <c r="B433" s="24" t="s">
        <v>85</v>
      </c>
      <c r="C433" s="24" t="s">
        <v>281</v>
      </c>
      <c r="D433" s="41" t="s">
        <v>777</v>
      </c>
      <c r="E433" s="28" t="s">
        <v>12</v>
      </c>
      <c r="F433" s="43" t="s">
        <v>13</v>
      </c>
      <c r="G433" t="s">
        <v>306</v>
      </c>
      <c r="H433" s="25" t="s">
        <v>290</v>
      </c>
      <c r="I433" s="27" t="str">
        <f t="shared" si="45"/>
        <v>barriers experienced in attempting to access these services : Hours of operation are not convenient</v>
      </c>
      <c r="J433" s="27" t="str">
        <f t="shared" si="46"/>
        <v>barriers experienced in attempting to access these services : Hours of operation are not convenientLebanese</v>
      </c>
      <c r="K433" s="38">
        <f t="shared" si="44"/>
        <v>2.2424382976825403</v>
      </c>
      <c r="L433" s="62">
        <v>2.2424382976825401E-2</v>
      </c>
    </row>
    <row r="434" spans="1:12" x14ac:dyDescent="0.35">
      <c r="A434" s="28" t="s">
        <v>3</v>
      </c>
      <c r="B434" s="24" t="s">
        <v>85</v>
      </c>
      <c r="C434" s="24" t="s">
        <v>281</v>
      </c>
      <c r="D434" s="41" t="s">
        <v>777</v>
      </c>
      <c r="E434" s="28" t="s">
        <v>12</v>
      </c>
      <c r="F434" s="43" t="s">
        <v>13</v>
      </c>
      <c r="G434" t="s">
        <v>306</v>
      </c>
      <c r="H434" s="25" t="s">
        <v>291</v>
      </c>
      <c r="I434" s="27" t="str">
        <f t="shared" si="45"/>
        <v>barriers experienced in attempting to access these services : Long waiting time for the service</v>
      </c>
      <c r="J434" s="27" t="str">
        <f t="shared" si="46"/>
        <v>barriers experienced in attempting to access these services : Long waiting time for the serviceLebanese</v>
      </c>
      <c r="K434" s="38">
        <f t="shared" si="44"/>
        <v>3.8544677642602698</v>
      </c>
      <c r="L434" s="62">
        <v>3.85446776426027E-2</v>
      </c>
    </row>
    <row r="435" spans="1:12" x14ac:dyDescent="0.35">
      <c r="A435" s="28" t="s">
        <v>3</v>
      </c>
      <c r="B435" s="24" t="s">
        <v>85</v>
      </c>
      <c r="C435" s="24" t="s">
        <v>281</v>
      </c>
      <c r="D435" s="41" t="s">
        <v>777</v>
      </c>
      <c r="E435" s="28" t="s">
        <v>12</v>
      </c>
      <c r="F435" s="43" t="s">
        <v>13</v>
      </c>
      <c r="G435" t="s">
        <v>306</v>
      </c>
      <c r="H435" s="25" t="s">
        <v>292</v>
      </c>
      <c r="I435" s="27" t="str">
        <f t="shared" si="45"/>
        <v>barriers experienced in attempting to access these services : Could not afford transportation to health facility</v>
      </c>
      <c r="J435" s="27" t="str">
        <f t="shared" si="46"/>
        <v>barriers experienced in attempting to access these services : Could not afford transportation to health facilityLebanese</v>
      </c>
      <c r="K435" s="38">
        <f t="shared" si="44"/>
        <v>4.6901742370326502</v>
      </c>
      <c r="L435" s="62">
        <v>4.6901742370326502E-2</v>
      </c>
    </row>
    <row r="436" spans="1:12" x14ac:dyDescent="0.35">
      <c r="A436" s="28" t="s">
        <v>3</v>
      </c>
      <c r="B436" s="24" t="s">
        <v>85</v>
      </c>
      <c r="C436" s="24" t="s">
        <v>281</v>
      </c>
      <c r="D436" s="41" t="s">
        <v>777</v>
      </c>
      <c r="E436" s="28" t="s">
        <v>12</v>
      </c>
      <c r="F436" s="43" t="s">
        <v>13</v>
      </c>
      <c r="G436" t="s">
        <v>306</v>
      </c>
      <c r="H436" s="25" t="s">
        <v>293</v>
      </c>
      <c r="I436" s="27" t="str">
        <f t="shared" si="45"/>
        <v>barriers experienced in attempting to access these services : Could not afford cost of service</v>
      </c>
      <c r="J436" s="27" t="str">
        <f t="shared" si="46"/>
        <v>barriers experienced in attempting to access these services : Could not afford cost of serviceLebanese</v>
      </c>
      <c r="K436" s="38">
        <f t="shared" si="44"/>
        <v>5.7016671898481395</v>
      </c>
      <c r="L436" s="62">
        <v>5.7016671898481398E-2</v>
      </c>
    </row>
    <row r="437" spans="1:12" x14ac:dyDescent="0.35">
      <c r="A437" s="28" t="s">
        <v>3</v>
      </c>
      <c r="B437" s="24" t="s">
        <v>85</v>
      </c>
      <c r="C437" s="24" t="s">
        <v>281</v>
      </c>
      <c r="D437" s="41" t="s">
        <v>777</v>
      </c>
      <c r="E437" s="28" t="s">
        <v>12</v>
      </c>
      <c r="F437" s="43" t="s">
        <v>13</v>
      </c>
      <c r="G437" t="s">
        <v>306</v>
      </c>
      <c r="H437" s="25" t="s">
        <v>294</v>
      </c>
      <c r="I437" s="27" t="str">
        <f t="shared" si="45"/>
        <v>barriers experienced in attempting to access these services : Disability</v>
      </c>
      <c r="J437" s="27" t="str">
        <f t="shared" si="46"/>
        <v>barriers experienced in attempting to access these services : DisabilityLebanese</v>
      </c>
      <c r="K437" s="38">
        <f t="shared" si="44"/>
        <v>0.51061232678149093</v>
      </c>
      <c r="L437" s="62">
        <v>5.1061232678149097E-3</v>
      </c>
    </row>
    <row r="438" spans="1:12" x14ac:dyDescent="0.35">
      <c r="A438" s="28" t="s">
        <v>3</v>
      </c>
      <c r="B438" s="24" t="s">
        <v>85</v>
      </c>
      <c r="C438" s="24" t="s">
        <v>281</v>
      </c>
      <c r="D438" s="41" t="s">
        <v>777</v>
      </c>
      <c r="E438" s="28" t="s">
        <v>12</v>
      </c>
      <c r="F438" s="43" t="s">
        <v>13</v>
      </c>
      <c r="G438" t="s">
        <v>306</v>
      </c>
      <c r="H438" s="25" t="s">
        <v>295</v>
      </c>
      <c r="I438" s="27" t="str">
        <f t="shared" si="45"/>
        <v>barriers experienced in attempting to access these services : No means of transport</v>
      </c>
      <c r="J438" s="27" t="str">
        <f t="shared" si="46"/>
        <v>barriers experienced in attempting to access these services : No means of transportLebanese</v>
      </c>
      <c r="K438" s="38">
        <f t="shared" si="44"/>
        <v>5.4097802885129695</v>
      </c>
      <c r="L438" s="62">
        <v>5.4097802885129699E-2</v>
      </c>
    </row>
    <row r="439" spans="1:12" x14ac:dyDescent="0.35">
      <c r="A439" s="28" t="s">
        <v>3</v>
      </c>
      <c r="B439" s="24" t="s">
        <v>85</v>
      </c>
      <c r="C439" s="24" t="s">
        <v>281</v>
      </c>
      <c r="D439" s="41" t="s">
        <v>777</v>
      </c>
      <c r="E439" s="28" t="s">
        <v>12</v>
      </c>
      <c r="F439" s="43" t="s">
        <v>13</v>
      </c>
      <c r="G439" t="s">
        <v>306</v>
      </c>
      <c r="H439" s="25" t="s">
        <v>296</v>
      </c>
      <c r="I439" s="27" t="str">
        <f t="shared" si="45"/>
        <v>barriers experienced in attempting to access these services : Not safe/insecurity at facility</v>
      </c>
      <c r="J439" s="27" t="str">
        <f t="shared" si="46"/>
        <v>barriers experienced in attempting to access these services : Not safe/insecurity at facilityLebanese</v>
      </c>
      <c r="K439" s="38">
        <f t="shared" si="44"/>
        <v>0</v>
      </c>
      <c r="L439" s="62">
        <v>0</v>
      </c>
    </row>
    <row r="440" spans="1:12" x14ac:dyDescent="0.35">
      <c r="A440" s="28" t="s">
        <v>3</v>
      </c>
      <c r="B440" s="24" t="s">
        <v>85</v>
      </c>
      <c r="C440" s="24" t="s">
        <v>281</v>
      </c>
      <c r="D440" s="41" t="s">
        <v>777</v>
      </c>
      <c r="E440" s="28" t="s">
        <v>12</v>
      </c>
      <c r="F440" s="43" t="s">
        <v>13</v>
      </c>
      <c r="G440" t="s">
        <v>306</v>
      </c>
      <c r="H440" s="25" t="s">
        <v>297</v>
      </c>
      <c r="I440" s="27" t="str">
        <f t="shared" si="45"/>
        <v>barriers experienced in attempting to access these services : Not safe/insecurity while travelling to facility</v>
      </c>
      <c r="J440" s="27" t="str">
        <f t="shared" si="46"/>
        <v>barriers experienced in attempting to access these services : Not safe/insecurity while travelling to facilityLebanese</v>
      </c>
      <c r="K440" s="38">
        <f t="shared" si="44"/>
        <v>0.323225825609052</v>
      </c>
      <c r="L440" s="62">
        <v>3.2322582560905199E-3</v>
      </c>
    </row>
    <row r="441" spans="1:12" x14ac:dyDescent="0.35">
      <c r="A441" s="28" t="s">
        <v>3</v>
      </c>
      <c r="B441" s="24" t="s">
        <v>85</v>
      </c>
      <c r="C441" s="24" t="s">
        <v>281</v>
      </c>
      <c r="D441" s="41" t="s">
        <v>777</v>
      </c>
      <c r="E441" s="28" t="s">
        <v>12</v>
      </c>
      <c r="F441" s="43" t="s">
        <v>13</v>
      </c>
      <c r="G441" t="s">
        <v>306</v>
      </c>
      <c r="H441" s="25" t="s">
        <v>298</v>
      </c>
      <c r="I441" s="27" t="str">
        <f t="shared" si="45"/>
        <v>barriers experienced in attempting to access these services : Lack of qualified staff at facility</v>
      </c>
      <c r="J441" s="27" t="str">
        <f t="shared" si="46"/>
        <v>barriers experienced in attempting to access these services : Lack of qualified staff at facilityLebanese</v>
      </c>
      <c r="K441" s="38">
        <f t="shared" si="44"/>
        <v>0.87060942046294798</v>
      </c>
      <c r="L441" s="62">
        <v>8.7060942046294793E-3</v>
      </c>
    </row>
    <row r="442" spans="1:12" x14ac:dyDescent="0.35">
      <c r="A442" s="28" t="s">
        <v>3</v>
      </c>
      <c r="B442" s="24" t="s">
        <v>85</v>
      </c>
      <c r="C442" s="24" t="s">
        <v>281</v>
      </c>
      <c r="D442" s="41" t="s">
        <v>777</v>
      </c>
      <c r="E442" s="28" t="s">
        <v>12</v>
      </c>
      <c r="F442" s="43" t="s">
        <v>13</v>
      </c>
      <c r="G442" t="s">
        <v>306</v>
      </c>
      <c r="H442" s="25" t="s">
        <v>299</v>
      </c>
      <c r="I442" s="27" t="str">
        <f t="shared" si="45"/>
        <v>barriers experienced in attempting to access these services : Lack of staff to run the school</v>
      </c>
      <c r="J442" s="27" t="str">
        <f t="shared" si="46"/>
        <v>barriers experienced in attempting to access these services : Lack of staff to run the schoolLebanese</v>
      </c>
      <c r="K442" s="38">
        <f t="shared" si="44"/>
        <v>0.11012940037329901</v>
      </c>
      <c r="L442" s="62">
        <v>1.1012940037329901E-3</v>
      </c>
    </row>
    <row r="443" spans="1:12" x14ac:dyDescent="0.35">
      <c r="A443" s="28" t="s">
        <v>3</v>
      </c>
      <c r="B443" s="24" t="s">
        <v>85</v>
      </c>
      <c r="C443" s="24" t="s">
        <v>281</v>
      </c>
      <c r="D443" s="41" t="s">
        <v>777</v>
      </c>
      <c r="E443" s="28" t="s">
        <v>12</v>
      </c>
      <c r="F443" s="43" t="s">
        <v>13</v>
      </c>
      <c r="G443" t="s">
        <v>306</v>
      </c>
      <c r="H443" s="25" t="s">
        <v>300</v>
      </c>
      <c r="I443" s="27" t="str">
        <f t="shared" si="45"/>
        <v>barriers experienced in attempting to access these services : Lack of female staff at health facility</v>
      </c>
      <c r="J443" s="27" t="str">
        <f t="shared" si="46"/>
        <v>barriers experienced in attempting to access these services : Lack of female staff at health facilityLebanese</v>
      </c>
      <c r="K443" s="38">
        <f t="shared" si="44"/>
        <v>0.39266527675597002</v>
      </c>
      <c r="L443" s="62">
        <v>3.9266527675596999E-3</v>
      </c>
    </row>
    <row r="444" spans="1:12" x14ac:dyDescent="0.35">
      <c r="A444" s="28" t="s">
        <v>3</v>
      </c>
      <c r="B444" s="24" t="s">
        <v>85</v>
      </c>
      <c r="C444" s="24" t="s">
        <v>281</v>
      </c>
      <c r="D444" s="41" t="s">
        <v>777</v>
      </c>
      <c r="E444" s="28" t="s">
        <v>12</v>
      </c>
      <c r="F444" s="43" t="s">
        <v>13</v>
      </c>
      <c r="G444" t="s">
        <v>306</v>
      </c>
      <c r="H444" s="25" t="s">
        <v>301</v>
      </c>
      <c r="I444" s="27" t="str">
        <f t="shared" si="45"/>
        <v>barriers experienced in attempting to access these services : Could not take time off work / from caring for children</v>
      </c>
      <c r="J444" s="27" t="str">
        <f t="shared" si="46"/>
        <v>barriers experienced in attempting to access these services : Could not take time off work / from caring for childrenLebanese</v>
      </c>
      <c r="K444" s="38">
        <f t="shared" si="44"/>
        <v>0.11012940037329901</v>
      </c>
      <c r="L444" s="62">
        <v>1.1012940037329901E-3</v>
      </c>
    </row>
    <row r="445" spans="1:12" x14ac:dyDescent="0.35">
      <c r="A445" s="28" t="s">
        <v>3</v>
      </c>
      <c r="B445" s="24" t="s">
        <v>85</v>
      </c>
      <c r="C445" s="24" t="s">
        <v>281</v>
      </c>
      <c r="D445" s="41" t="s">
        <v>777</v>
      </c>
      <c r="E445" s="28" t="s">
        <v>12</v>
      </c>
      <c r="F445" s="43" t="s">
        <v>13</v>
      </c>
      <c r="G445" t="s">
        <v>306</v>
      </c>
      <c r="H445" s="25" t="s">
        <v>302</v>
      </c>
      <c r="I445" s="27" t="str">
        <f t="shared" si="45"/>
        <v>barriers experienced in attempting to access these services : Language issues or communication barriers (can include disability related to speaking/ seeing/ hearing)</v>
      </c>
      <c r="J445" s="27" t="str">
        <f t="shared" si="46"/>
        <v>barriers experienced in attempting to access these services : Language issues or communication barriers (can include disability related to speaking/ seeing/ hearing)Lebanese</v>
      </c>
      <c r="K445" s="38">
        <f t="shared" si="44"/>
        <v>0</v>
      </c>
      <c r="L445" s="62">
        <v>0</v>
      </c>
    </row>
    <row r="446" spans="1:12" x14ac:dyDescent="0.35">
      <c r="A446" s="28" t="s">
        <v>3</v>
      </c>
      <c r="B446" s="24" t="s">
        <v>85</v>
      </c>
      <c r="C446" s="24" t="s">
        <v>281</v>
      </c>
      <c r="D446" s="41" t="s">
        <v>777</v>
      </c>
      <c r="E446" s="28" t="s">
        <v>12</v>
      </c>
      <c r="F446" s="43" t="s">
        <v>13</v>
      </c>
      <c r="G446" t="s">
        <v>306</v>
      </c>
      <c r="H446" s="25" t="s">
        <v>303</v>
      </c>
      <c r="I446" s="27" t="str">
        <f t="shared" si="45"/>
        <v>barriers experienced in attempting to access these services : Lack of civil documentation</v>
      </c>
      <c r="J446" s="27" t="str">
        <f t="shared" si="46"/>
        <v>barriers experienced in attempting to access these services : Lack of civil documentationLebanese</v>
      </c>
      <c r="K446" s="38">
        <f t="shared" si="44"/>
        <v>0</v>
      </c>
      <c r="L446" s="62">
        <v>0</v>
      </c>
    </row>
    <row r="447" spans="1:12" x14ac:dyDescent="0.35">
      <c r="A447" s="28" t="s">
        <v>3</v>
      </c>
      <c r="B447" s="24" t="s">
        <v>85</v>
      </c>
      <c r="C447" s="24" t="s">
        <v>281</v>
      </c>
      <c r="D447" s="41" t="s">
        <v>777</v>
      </c>
      <c r="E447" s="28" t="s">
        <v>12</v>
      </c>
      <c r="F447" s="43" t="s">
        <v>13</v>
      </c>
      <c r="G447" t="s">
        <v>306</v>
      </c>
      <c r="H447" s="25" t="s">
        <v>304</v>
      </c>
      <c r="I447" s="27" t="str">
        <f t="shared" si="45"/>
        <v>barriers experienced in attempting to access these services : Prevented by employer</v>
      </c>
      <c r="J447" s="27" t="str">
        <f t="shared" si="46"/>
        <v>barriers experienced in attempting to access these services : Prevented by employerLebanese</v>
      </c>
      <c r="K447" s="38">
        <f t="shared" si="44"/>
        <v>0</v>
      </c>
      <c r="L447" s="62">
        <v>0</v>
      </c>
    </row>
    <row r="448" spans="1:12" x14ac:dyDescent="0.35">
      <c r="A448" s="28" t="s">
        <v>3</v>
      </c>
      <c r="B448" s="24" t="s">
        <v>85</v>
      </c>
      <c r="C448" s="24" t="s">
        <v>281</v>
      </c>
      <c r="D448" s="41" t="s">
        <v>777</v>
      </c>
      <c r="E448" s="28" t="s">
        <v>12</v>
      </c>
      <c r="F448" s="43" t="s">
        <v>13</v>
      </c>
      <c r="G448" t="s">
        <v>306</v>
      </c>
      <c r="H448" s="25" t="s">
        <v>305</v>
      </c>
      <c r="I448" s="27" t="str">
        <f t="shared" si="45"/>
        <v>barriers experienced in attempting to access these services : Fear that could services could not be accessed confidentially</v>
      </c>
      <c r="J448" s="27" t="str">
        <f t="shared" si="46"/>
        <v>barriers experienced in attempting to access these services : Fear that could services could not be accessed confidentiallyLebanese</v>
      </c>
      <c r="K448" s="38">
        <f t="shared" si="44"/>
        <v>0.40998558386062101</v>
      </c>
      <c r="L448" s="62">
        <v>4.09985583860621E-3</v>
      </c>
    </row>
    <row r="449" spans="1:12" x14ac:dyDescent="0.35">
      <c r="A449" s="28" t="s">
        <v>3</v>
      </c>
      <c r="B449" s="24" t="s">
        <v>85</v>
      </c>
      <c r="C449" s="24" t="s">
        <v>281</v>
      </c>
      <c r="D449" s="41" t="s">
        <v>777</v>
      </c>
      <c r="E449" s="28" t="s">
        <v>12</v>
      </c>
      <c r="F449" s="43" t="s">
        <v>13</v>
      </c>
      <c r="G449" t="s">
        <v>306</v>
      </c>
      <c r="H449" s="25" t="s">
        <v>10</v>
      </c>
      <c r="I449" s="27" t="str">
        <f t="shared" si="45"/>
        <v>barriers experienced in attempting to access these services : Other</v>
      </c>
      <c r="J449" s="27" t="str">
        <f t="shared" si="46"/>
        <v>barriers experienced in attempting to access these services : OtherLebanese</v>
      </c>
      <c r="K449" s="38">
        <f t="shared" si="44"/>
        <v>0.34695884595249604</v>
      </c>
      <c r="L449" s="62">
        <v>3.4695884595249602E-3</v>
      </c>
    </row>
    <row r="450" spans="1:12" x14ac:dyDescent="0.35">
      <c r="A450" s="28" t="s">
        <v>3</v>
      </c>
      <c r="B450" s="24" t="s">
        <v>85</v>
      </c>
      <c r="C450" s="24" t="s">
        <v>281</v>
      </c>
      <c r="D450" s="41" t="s">
        <v>777</v>
      </c>
      <c r="E450" s="28" t="s">
        <v>12</v>
      </c>
      <c r="F450" s="43" t="s">
        <v>13</v>
      </c>
      <c r="G450" t="s">
        <v>306</v>
      </c>
      <c r="H450" s="25" t="s">
        <v>9</v>
      </c>
      <c r="I450" s="27" t="str">
        <f t="shared" si="45"/>
        <v>barriers experienced in attempting to access these services : Don't know</v>
      </c>
      <c r="J450" s="27" t="str">
        <f t="shared" si="46"/>
        <v>barriers experienced in attempting to access these services : Don't knowLebanese</v>
      </c>
      <c r="K450" s="38">
        <f t="shared" si="44"/>
        <v>6.1340701886454898</v>
      </c>
      <c r="L450" s="62">
        <v>6.13407018864549E-2</v>
      </c>
    </row>
    <row r="451" spans="1:12" x14ac:dyDescent="0.35">
      <c r="A451" s="28" t="s">
        <v>3</v>
      </c>
      <c r="B451" s="24" t="s">
        <v>85</v>
      </c>
      <c r="C451" s="24" t="s">
        <v>281</v>
      </c>
      <c r="D451" s="41" t="s">
        <v>777</v>
      </c>
      <c r="E451" s="28" t="s">
        <v>12</v>
      </c>
      <c r="F451" s="43" t="s">
        <v>13</v>
      </c>
      <c r="G451" t="s">
        <v>306</v>
      </c>
      <c r="H451" s="25" t="s">
        <v>8</v>
      </c>
      <c r="I451" s="27" t="str">
        <f t="shared" si="45"/>
        <v>barriers experienced in attempting to access these services : Decline to answer</v>
      </c>
      <c r="J451" s="27" t="str">
        <f t="shared" si="46"/>
        <v>barriers experienced in attempting to access these services : Decline to answerLebanese</v>
      </c>
      <c r="K451" s="38">
        <f t="shared" si="44"/>
        <v>0.44605850744460901</v>
      </c>
      <c r="L451" s="62">
        <v>4.4605850744460903E-3</v>
      </c>
    </row>
    <row r="452" spans="1:12" x14ac:dyDescent="0.35">
      <c r="A452" s="28" t="s">
        <v>3</v>
      </c>
      <c r="B452" s="24" t="s">
        <v>85</v>
      </c>
      <c r="C452" s="24" t="s">
        <v>281</v>
      </c>
      <c r="D452" s="41" t="s">
        <v>777</v>
      </c>
      <c r="E452" s="28" t="s">
        <v>12</v>
      </c>
      <c r="F452" s="43" t="s">
        <v>50</v>
      </c>
      <c r="G452" t="s">
        <v>306</v>
      </c>
      <c r="H452" s="25" t="s">
        <v>70</v>
      </c>
      <c r="I452" s="27" t="str">
        <f t="shared" ref="I452:I515" si="47">CONCATENATE(G452,H452)</f>
        <v>barriers experienced in attempting to access these services : None or not applicable</v>
      </c>
      <c r="J452" s="27" t="str">
        <f t="shared" ref="J452:J515" si="48">CONCATENATE(G452,H452,F452)</f>
        <v>barriers experienced in attempting to access these services : None or not applicableMigrants</v>
      </c>
      <c r="K452" s="38">
        <f t="shared" si="44"/>
        <v>88.97937556173629</v>
      </c>
      <c r="L452" s="113">
        <v>0.88979375561736296</v>
      </c>
    </row>
    <row r="453" spans="1:12" x14ac:dyDescent="0.35">
      <c r="A453" s="28" t="s">
        <v>3</v>
      </c>
      <c r="B453" s="24" t="s">
        <v>85</v>
      </c>
      <c r="C453" s="24" t="s">
        <v>281</v>
      </c>
      <c r="D453" s="41" t="s">
        <v>777</v>
      </c>
      <c r="E453" s="28" t="s">
        <v>12</v>
      </c>
      <c r="F453" s="43" t="s">
        <v>50</v>
      </c>
      <c r="G453" t="s">
        <v>306</v>
      </c>
      <c r="H453" s="25" t="s">
        <v>290</v>
      </c>
      <c r="I453" s="27" t="str">
        <f t="shared" si="47"/>
        <v>barriers experienced in attempting to access these services : Hours of operation are not convenient</v>
      </c>
      <c r="J453" s="27" t="str">
        <f t="shared" si="48"/>
        <v>barriers experienced in attempting to access these services : Hours of operation are not convenientMigrants</v>
      </c>
      <c r="K453" s="38">
        <f t="shared" si="44"/>
        <v>0</v>
      </c>
      <c r="L453" s="113">
        <v>0</v>
      </c>
    </row>
    <row r="454" spans="1:12" x14ac:dyDescent="0.35">
      <c r="A454" s="28" t="s">
        <v>3</v>
      </c>
      <c r="B454" s="24" t="s">
        <v>85</v>
      </c>
      <c r="C454" s="24" t="s">
        <v>281</v>
      </c>
      <c r="D454" s="41" t="s">
        <v>777</v>
      </c>
      <c r="E454" s="28" t="s">
        <v>12</v>
      </c>
      <c r="F454" s="43" t="s">
        <v>50</v>
      </c>
      <c r="G454" t="s">
        <v>306</v>
      </c>
      <c r="H454" s="25" t="s">
        <v>291</v>
      </c>
      <c r="I454" s="27" t="str">
        <f t="shared" si="47"/>
        <v>barriers experienced in attempting to access these services : Long waiting time for the service</v>
      </c>
      <c r="J454" s="27" t="str">
        <f t="shared" si="48"/>
        <v>barriers experienced in attempting to access these services : Long waiting time for the serviceMigrants</v>
      </c>
      <c r="K454" s="38">
        <f t="shared" si="44"/>
        <v>1.72218156945332</v>
      </c>
      <c r="L454" s="113">
        <v>1.72218156945332E-2</v>
      </c>
    </row>
    <row r="455" spans="1:12" x14ac:dyDescent="0.35">
      <c r="A455" s="28" t="s">
        <v>3</v>
      </c>
      <c r="B455" s="24" t="s">
        <v>85</v>
      </c>
      <c r="C455" s="24" t="s">
        <v>281</v>
      </c>
      <c r="D455" s="41" t="s">
        <v>777</v>
      </c>
      <c r="E455" s="28" t="s">
        <v>12</v>
      </c>
      <c r="F455" s="43" t="s">
        <v>50</v>
      </c>
      <c r="G455" t="s">
        <v>306</v>
      </c>
      <c r="H455" s="25" t="s">
        <v>292</v>
      </c>
      <c r="I455" s="27" t="str">
        <f t="shared" si="47"/>
        <v>barriers experienced in attempting to access these services : Could not afford transportation to health facility</v>
      </c>
      <c r="J455" s="27" t="str">
        <f t="shared" si="48"/>
        <v>barriers experienced in attempting to access these services : Could not afford transportation to health facilityMigrants</v>
      </c>
      <c r="K455" s="38">
        <f t="shared" si="44"/>
        <v>4.3054539236333103</v>
      </c>
      <c r="L455" s="113">
        <v>4.3054539236333102E-2</v>
      </c>
    </row>
    <row r="456" spans="1:12" x14ac:dyDescent="0.35">
      <c r="A456" s="28" t="s">
        <v>3</v>
      </c>
      <c r="B456" s="24" t="s">
        <v>85</v>
      </c>
      <c r="C456" s="24" t="s">
        <v>281</v>
      </c>
      <c r="D456" s="41" t="s">
        <v>777</v>
      </c>
      <c r="E456" s="28" t="s">
        <v>12</v>
      </c>
      <c r="F456" s="43" t="s">
        <v>50</v>
      </c>
      <c r="G456" t="s">
        <v>306</v>
      </c>
      <c r="H456" s="25" t="s">
        <v>293</v>
      </c>
      <c r="I456" s="27" t="str">
        <f t="shared" si="47"/>
        <v>barriers experienced in attempting to access these services : Could not afford cost of service</v>
      </c>
      <c r="J456" s="27" t="str">
        <f t="shared" si="48"/>
        <v>barriers experienced in attempting to access these services : Could not afford cost of serviceMigrants</v>
      </c>
      <c r="K456" s="38">
        <f t="shared" si="44"/>
        <v>2.5832723541799898</v>
      </c>
      <c r="L456" s="113">
        <v>2.5832723541799898E-2</v>
      </c>
    </row>
    <row r="457" spans="1:12" x14ac:dyDescent="0.35">
      <c r="A457" s="28" t="s">
        <v>3</v>
      </c>
      <c r="B457" s="24" t="s">
        <v>85</v>
      </c>
      <c r="C457" s="24" t="s">
        <v>281</v>
      </c>
      <c r="D457" s="41" t="s">
        <v>777</v>
      </c>
      <c r="E457" s="28" t="s">
        <v>12</v>
      </c>
      <c r="F457" s="43" t="s">
        <v>50</v>
      </c>
      <c r="G457" t="s">
        <v>306</v>
      </c>
      <c r="H457" s="25" t="s">
        <v>294</v>
      </c>
      <c r="I457" s="27" t="str">
        <f t="shared" si="47"/>
        <v>barriers experienced in attempting to access these services : Disability</v>
      </c>
      <c r="J457" s="27" t="str">
        <f t="shared" si="48"/>
        <v>barriers experienced in attempting to access these services : DisabilityMigrants</v>
      </c>
      <c r="K457" s="38">
        <f t="shared" si="44"/>
        <v>0</v>
      </c>
      <c r="L457" s="113">
        <v>0</v>
      </c>
    </row>
    <row r="458" spans="1:12" x14ac:dyDescent="0.35">
      <c r="A458" s="28" t="s">
        <v>3</v>
      </c>
      <c r="B458" s="24" t="s">
        <v>85</v>
      </c>
      <c r="C458" s="24" t="s">
        <v>281</v>
      </c>
      <c r="D458" s="41" t="s">
        <v>777</v>
      </c>
      <c r="E458" s="28" t="s">
        <v>12</v>
      </c>
      <c r="F458" s="43" t="s">
        <v>50</v>
      </c>
      <c r="G458" t="s">
        <v>306</v>
      </c>
      <c r="H458" s="25" t="s">
        <v>295</v>
      </c>
      <c r="I458" s="27" t="str">
        <f t="shared" si="47"/>
        <v>barriers experienced in attempting to access these services : No means of transport</v>
      </c>
      <c r="J458" s="27" t="str">
        <f t="shared" si="48"/>
        <v>barriers experienced in attempting to access these services : No means of transportMigrants</v>
      </c>
      <c r="K458" s="38">
        <f t="shared" si="44"/>
        <v>4.1318981604503602</v>
      </c>
      <c r="L458" s="113">
        <v>4.1318981604503598E-2</v>
      </c>
    </row>
    <row r="459" spans="1:12" x14ac:dyDescent="0.35">
      <c r="A459" s="28" t="s">
        <v>3</v>
      </c>
      <c r="B459" s="24" t="s">
        <v>85</v>
      </c>
      <c r="C459" s="24" t="s">
        <v>281</v>
      </c>
      <c r="D459" s="41" t="s">
        <v>777</v>
      </c>
      <c r="E459" s="28" t="s">
        <v>12</v>
      </c>
      <c r="F459" s="43" t="s">
        <v>50</v>
      </c>
      <c r="G459" t="s">
        <v>306</v>
      </c>
      <c r="H459" s="25" t="s">
        <v>296</v>
      </c>
      <c r="I459" s="27" t="str">
        <f t="shared" si="47"/>
        <v>barriers experienced in attempting to access these services : Not safe/insecurity at facility</v>
      </c>
      <c r="J459" s="27" t="str">
        <f t="shared" si="48"/>
        <v>barriers experienced in attempting to access these services : Not safe/insecurity at facilityMigrants</v>
      </c>
      <c r="K459" s="38">
        <f t="shared" si="44"/>
        <v>0</v>
      </c>
      <c r="L459" s="113">
        <v>0</v>
      </c>
    </row>
    <row r="460" spans="1:12" x14ac:dyDescent="0.35">
      <c r="A460" s="28" t="s">
        <v>3</v>
      </c>
      <c r="B460" s="24" t="s">
        <v>85</v>
      </c>
      <c r="C460" s="24" t="s">
        <v>281</v>
      </c>
      <c r="D460" s="41" t="s">
        <v>777</v>
      </c>
      <c r="E460" s="28" t="s">
        <v>12</v>
      </c>
      <c r="F460" s="43" t="s">
        <v>50</v>
      </c>
      <c r="G460" t="s">
        <v>306</v>
      </c>
      <c r="H460" s="25" t="s">
        <v>297</v>
      </c>
      <c r="I460" s="27" t="str">
        <f t="shared" si="47"/>
        <v>barriers experienced in attempting to access these services : Not safe/insecurity while travelling to facility</v>
      </c>
      <c r="J460" s="27" t="str">
        <f t="shared" si="48"/>
        <v>barriers experienced in attempting to access these services : Not safe/insecurity while travelling to facilityMigrants</v>
      </c>
      <c r="K460" s="38">
        <f t="shared" si="44"/>
        <v>0</v>
      </c>
      <c r="L460" s="113">
        <v>0</v>
      </c>
    </row>
    <row r="461" spans="1:12" x14ac:dyDescent="0.35">
      <c r="A461" s="28" t="s">
        <v>3</v>
      </c>
      <c r="B461" s="24" t="s">
        <v>85</v>
      </c>
      <c r="C461" s="24" t="s">
        <v>281</v>
      </c>
      <c r="D461" s="41" t="s">
        <v>777</v>
      </c>
      <c r="E461" s="28" t="s">
        <v>12</v>
      </c>
      <c r="F461" s="43" t="s">
        <v>50</v>
      </c>
      <c r="G461" t="s">
        <v>306</v>
      </c>
      <c r="H461" s="25" t="s">
        <v>298</v>
      </c>
      <c r="I461" s="27" t="str">
        <f t="shared" si="47"/>
        <v>barriers experienced in attempting to access these services : Lack of qualified staff at facility</v>
      </c>
      <c r="J461" s="27" t="str">
        <f t="shared" si="48"/>
        <v>barriers experienced in attempting to access these services : Lack of qualified staff at facilityMigrants</v>
      </c>
      <c r="K461" s="38">
        <f t="shared" si="44"/>
        <v>0</v>
      </c>
      <c r="L461" s="113">
        <v>0</v>
      </c>
    </row>
    <row r="462" spans="1:12" x14ac:dyDescent="0.35">
      <c r="A462" s="28" t="s">
        <v>3</v>
      </c>
      <c r="B462" s="24" t="s">
        <v>85</v>
      </c>
      <c r="C462" s="24" t="s">
        <v>281</v>
      </c>
      <c r="D462" s="41" t="s">
        <v>777</v>
      </c>
      <c r="E462" s="28" t="s">
        <v>12</v>
      </c>
      <c r="F462" s="43" t="s">
        <v>50</v>
      </c>
      <c r="G462" t="s">
        <v>306</v>
      </c>
      <c r="H462" s="25" t="s">
        <v>299</v>
      </c>
      <c r="I462" s="27" t="str">
        <f t="shared" si="47"/>
        <v>barriers experienced in attempting to access these services : Lack of staff to run the school</v>
      </c>
      <c r="J462" s="27" t="str">
        <f t="shared" si="48"/>
        <v>barriers experienced in attempting to access these services : Lack of staff to run the schoolMigrants</v>
      </c>
      <c r="K462" s="38">
        <f t="shared" si="44"/>
        <v>0</v>
      </c>
      <c r="L462" s="113">
        <v>0</v>
      </c>
    </row>
    <row r="463" spans="1:12" x14ac:dyDescent="0.35">
      <c r="A463" s="28" t="s">
        <v>3</v>
      </c>
      <c r="B463" s="24" t="s">
        <v>85</v>
      </c>
      <c r="C463" s="24" t="s">
        <v>281</v>
      </c>
      <c r="D463" s="41" t="s">
        <v>777</v>
      </c>
      <c r="E463" s="28" t="s">
        <v>12</v>
      </c>
      <c r="F463" s="43" t="s">
        <v>50</v>
      </c>
      <c r="G463" t="s">
        <v>306</v>
      </c>
      <c r="H463" s="25" t="s">
        <v>300</v>
      </c>
      <c r="I463" s="27" t="str">
        <f t="shared" si="47"/>
        <v>barriers experienced in attempting to access these services : Lack of female staff at health facility</v>
      </c>
      <c r="J463" s="27" t="str">
        <f t="shared" si="48"/>
        <v>barriers experienced in attempting to access these services : Lack of female staff at health facilityMigrants</v>
      </c>
      <c r="K463" s="38">
        <f t="shared" si="44"/>
        <v>0</v>
      </c>
      <c r="L463" s="113">
        <v>0</v>
      </c>
    </row>
    <row r="464" spans="1:12" x14ac:dyDescent="0.35">
      <c r="A464" s="28" t="s">
        <v>3</v>
      </c>
      <c r="B464" s="24" t="s">
        <v>85</v>
      </c>
      <c r="C464" s="24" t="s">
        <v>281</v>
      </c>
      <c r="D464" s="41" t="s">
        <v>777</v>
      </c>
      <c r="E464" s="28" t="s">
        <v>12</v>
      </c>
      <c r="F464" s="43" t="s">
        <v>50</v>
      </c>
      <c r="G464" t="s">
        <v>306</v>
      </c>
      <c r="H464" s="25" t="s">
        <v>301</v>
      </c>
      <c r="I464" s="27" t="str">
        <f t="shared" si="47"/>
        <v>barriers experienced in attempting to access these services : Could not take time off work / from caring for children</v>
      </c>
      <c r="J464" s="27" t="str">
        <f t="shared" si="48"/>
        <v>barriers experienced in attempting to access these services : Could not take time off work / from caring for childrenMigrants</v>
      </c>
      <c r="K464" s="38">
        <f t="shared" si="44"/>
        <v>0</v>
      </c>
      <c r="L464" s="113">
        <v>0</v>
      </c>
    </row>
    <row r="465" spans="1:12" x14ac:dyDescent="0.35">
      <c r="A465" s="28" t="s">
        <v>3</v>
      </c>
      <c r="B465" s="24" t="s">
        <v>85</v>
      </c>
      <c r="C465" s="24" t="s">
        <v>281</v>
      </c>
      <c r="D465" s="41" t="s">
        <v>777</v>
      </c>
      <c r="E465" s="28" t="s">
        <v>12</v>
      </c>
      <c r="F465" s="43" t="s">
        <v>50</v>
      </c>
      <c r="G465" t="s">
        <v>306</v>
      </c>
      <c r="H465" s="25" t="s">
        <v>302</v>
      </c>
      <c r="I465" s="27" t="str">
        <f t="shared" si="47"/>
        <v>barriers experienced in attempting to access these services : Language issues or communication barriers (can include disability related to speaking/ seeing/ hearing)</v>
      </c>
      <c r="J465" s="27" t="str">
        <f t="shared" si="48"/>
        <v>barriers experienced in attempting to access these services : Language issues or communication barriers (can include disability related to speaking/ seeing/ hearing)Migrants</v>
      </c>
      <c r="K465" s="38">
        <f t="shared" si="44"/>
        <v>0</v>
      </c>
      <c r="L465" s="113">
        <v>0</v>
      </c>
    </row>
    <row r="466" spans="1:12" x14ac:dyDescent="0.35">
      <c r="A466" s="28" t="s">
        <v>3</v>
      </c>
      <c r="B466" s="24" t="s">
        <v>85</v>
      </c>
      <c r="C466" s="24" t="s">
        <v>281</v>
      </c>
      <c r="D466" s="41" t="s">
        <v>777</v>
      </c>
      <c r="E466" s="28" t="s">
        <v>12</v>
      </c>
      <c r="F466" s="43" t="s">
        <v>50</v>
      </c>
      <c r="G466" t="s">
        <v>306</v>
      </c>
      <c r="H466" s="25" t="s">
        <v>303</v>
      </c>
      <c r="I466" s="27" t="str">
        <f t="shared" si="47"/>
        <v>barriers experienced in attempting to access these services : Lack of civil documentation</v>
      </c>
      <c r="J466" s="27" t="str">
        <f t="shared" si="48"/>
        <v>barriers experienced in attempting to access these services : Lack of civil documentationMigrants</v>
      </c>
      <c r="K466" s="38">
        <f t="shared" si="44"/>
        <v>0</v>
      </c>
      <c r="L466" s="113">
        <v>0</v>
      </c>
    </row>
    <row r="467" spans="1:12" x14ac:dyDescent="0.35">
      <c r="A467" s="28" t="s">
        <v>3</v>
      </c>
      <c r="B467" s="24" t="s">
        <v>85</v>
      </c>
      <c r="C467" s="24" t="s">
        <v>281</v>
      </c>
      <c r="D467" s="41" t="s">
        <v>777</v>
      </c>
      <c r="E467" s="28" t="s">
        <v>12</v>
      </c>
      <c r="F467" s="43" t="s">
        <v>50</v>
      </c>
      <c r="G467" t="s">
        <v>306</v>
      </c>
      <c r="H467" s="25" t="s">
        <v>304</v>
      </c>
      <c r="I467" s="27" t="str">
        <f t="shared" si="47"/>
        <v>barriers experienced in attempting to access these services : Prevented by employer</v>
      </c>
      <c r="J467" s="27" t="str">
        <f t="shared" si="48"/>
        <v>barriers experienced in attempting to access these services : Prevented by employerMigrants</v>
      </c>
      <c r="K467" s="38">
        <f t="shared" si="44"/>
        <v>0</v>
      </c>
      <c r="L467" s="113">
        <v>0</v>
      </c>
    </row>
    <row r="468" spans="1:12" x14ac:dyDescent="0.35">
      <c r="A468" s="28" t="s">
        <v>3</v>
      </c>
      <c r="B468" s="24" t="s">
        <v>85</v>
      </c>
      <c r="C468" s="24" t="s">
        <v>281</v>
      </c>
      <c r="D468" s="41" t="s">
        <v>777</v>
      </c>
      <c r="E468" s="28" t="s">
        <v>12</v>
      </c>
      <c r="F468" s="43" t="s">
        <v>50</v>
      </c>
      <c r="G468" t="s">
        <v>306</v>
      </c>
      <c r="H468" s="25" t="s">
        <v>305</v>
      </c>
      <c r="I468" s="27" t="str">
        <f t="shared" si="47"/>
        <v>barriers experienced in attempting to access these services : Fear that could services could not be accessed confidentially</v>
      </c>
      <c r="J468" s="27" t="str">
        <f t="shared" si="48"/>
        <v>barriers experienced in attempting to access these services : Fear that could services could not be accessed confidentiallyMigrants</v>
      </c>
      <c r="K468" s="38">
        <f t="shared" si="44"/>
        <v>0</v>
      </c>
      <c r="L468" s="113">
        <v>0</v>
      </c>
    </row>
    <row r="469" spans="1:12" x14ac:dyDescent="0.35">
      <c r="A469" s="28" t="s">
        <v>3</v>
      </c>
      <c r="B469" s="24" t="s">
        <v>85</v>
      </c>
      <c r="C469" s="24" t="s">
        <v>281</v>
      </c>
      <c r="D469" s="41" t="s">
        <v>777</v>
      </c>
      <c r="E469" s="28" t="s">
        <v>12</v>
      </c>
      <c r="F469" s="43" t="s">
        <v>50</v>
      </c>
      <c r="G469" t="s">
        <v>306</v>
      </c>
      <c r="H469" s="25" t="s">
        <v>10</v>
      </c>
      <c r="I469" s="27" t="str">
        <f t="shared" si="47"/>
        <v>barriers experienced in attempting to access these services : Other</v>
      </c>
      <c r="J469" s="27" t="str">
        <f t="shared" si="48"/>
        <v>barriers experienced in attempting to access these services : OtherMigrants</v>
      </c>
      <c r="K469" s="38">
        <f t="shared" si="44"/>
        <v>0</v>
      </c>
      <c r="L469" s="113">
        <v>0</v>
      </c>
    </row>
    <row r="470" spans="1:12" x14ac:dyDescent="0.35">
      <c r="A470" s="28" t="s">
        <v>3</v>
      </c>
      <c r="B470" s="24" t="s">
        <v>85</v>
      </c>
      <c r="C470" s="24" t="s">
        <v>281</v>
      </c>
      <c r="D470" s="41" t="s">
        <v>777</v>
      </c>
      <c r="E470" s="28" t="s">
        <v>12</v>
      </c>
      <c r="F470" s="43" t="s">
        <v>50</v>
      </c>
      <c r="G470" t="s">
        <v>306</v>
      </c>
      <c r="H470" s="25" t="s">
        <v>9</v>
      </c>
      <c r="I470" s="27" t="str">
        <f t="shared" si="47"/>
        <v>barriers experienced in attempting to access these services : Don't know</v>
      </c>
      <c r="J470" s="27" t="str">
        <f t="shared" si="48"/>
        <v>barriers experienced in attempting to access these services : Don't knowMigrants</v>
      </c>
      <c r="K470" s="38">
        <f t="shared" si="44"/>
        <v>0.86109078472666212</v>
      </c>
      <c r="L470" s="113">
        <v>8.6109078472666207E-3</v>
      </c>
    </row>
    <row r="471" spans="1:12" x14ac:dyDescent="0.35">
      <c r="A471" s="28" t="s">
        <v>3</v>
      </c>
      <c r="B471" s="24" t="s">
        <v>85</v>
      </c>
      <c r="C471" s="24" t="s">
        <v>281</v>
      </c>
      <c r="D471" s="41" t="s">
        <v>777</v>
      </c>
      <c r="E471" s="28" t="s">
        <v>12</v>
      </c>
      <c r="F471" s="43" t="s">
        <v>50</v>
      </c>
      <c r="G471" t="s">
        <v>306</v>
      </c>
      <c r="H471" s="25" t="s">
        <v>8</v>
      </c>
      <c r="I471" s="27" t="str">
        <f t="shared" si="47"/>
        <v>barriers experienced in attempting to access these services : Decline to answer</v>
      </c>
      <c r="J471" s="27" t="str">
        <f t="shared" si="48"/>
        <v>barriers experienced in attempting to access these services : Decline to answerMigrants</v>
      </c>
      <c r="K471" s="38">
        <f t="shared" si="44"/>
        <v>0</v>
      </c>
      <c r="L471" s="113">
        <v>0</v>
      </c>
    </row>
    <row r="472" spans="1:12" x14ac:dyDescent="0.35">
      <c r="A472" s="28" t="s">
        <v>3</v>
      </c>
      <c r="B472" s="24" t="s">
        <v>85</v>
      </c>
      <c r="C472" s="24" t="s">
        <v>281</v>
      </c>
      <c r="D472" s="41" t="s">
        <v>777</v>
      </c>
      <c r="E472" s="28" t="s">
        <v>12</v>
      </c>
      <c r="F472" s="43" t="s">
        <v>14</v>
      </c>
      <c r="G472" t="s">
        <v>306</v>
      </c>
      <c r="H472" s="25" t="s">
        <v>70</v>
      </c>
      <c r="I472" s="27" t="str">
        <f t="shared" si="47"/>
        <v>barriers experienced in attempting to access these services : None or not applicable</v>
      </c>
      <c r="J472" s="27" t="str">
        <f t="shared" si="48"/>
        <v>barriers experienced in attempting to access these services : None or not applicablePRL</v>
      </c>
      <c r="K472" s="38">
        <f t="shared" si="44"/>
        <v>65.073249284344399</v>
      </c>
      <c r="L472" s="113">
        <v>0.65073249284344403</v>
      </c>
    </row>
    <row r="473" spans="1:12" x14ac:dyDescent="0.35">
      <c r="A473" s="28" t="s">
        <v>3</v>
      </c>
      <c r="B473" s="24" t="s">
        <v>85</v>
      </c>
      <c r="C473" s="24" t="s">
        <v>281</v>
      </c>
      <c r="D473" s="41" t="s">
        <v>777</v>
      </c>
      <c r="E473" s="28" t="s">
        <v>12</v>
      </c>
      <c r="F473" s="43" t="s">
        <v>14</v>
      </c>
      <c r="G473" t="s">
        <v>306</v>
      </c>
      <c r="H473" s="25" t="s">
        <v>290</v>
      </c>
      <c r="I473" s="27" t="str">
        <f t="shared" si="47"/>
        <v>barriers experienced in attempting to access these services : Hours of operation are not convenient</v>
      </c>
      <c r="J473" s="27" t="str">
        <f t="shared" si="48"/>
        <v>barriers experienced in attempting to access these services : Hours of operation are not convenientPRL</v>
      </c>
      <c r="K473" s="38">
        <f t="shared" si="44"/>
        <v>2.6372897574363798</v>
      </c>
      <c r="L473" s="113">
        <v>2.6372897574363799E-2</v>
      </c>
    </row>
    <row r="474" spans="1:12" x14ac:dyDescent="0.35">
      <c r="A474" s="28" t="s">
        <v>3</v>
      </c>
      <c r="B474" s="24" t="s">
        <v>85</v>
      </c>
      <c r="C474" s="24" t="s">
        <v>281</v>
      </c>
      <c r="D474" s="41" t="s">
        <v>777</v>
      </c>
      <c r="E474" s="28" t="s">
        <v>12</v>
      </c>
      <c r="F474" s="43" t="s">
        <v>14</v>
      </c>
      <c r="G474" t="s">
        <v>306</v>
      </c>
      <c r="H474" s="25" t="s">
        <v>291</v>
      </c>
      <c r="I474" s="27" t="str">
        <f t="shared" si="47"/>
        <v>barriers experienced in attempting to access these services : Long waiting time for the service</v>
      </c>
      <c r="J474" s="27" t="str">
        <f t="shared" si="48"/>
        <v>barriers experienced in attempting to access these services : Long waiting time for the servicePRL</v>
      </c>
      <c r="K474" s="38">
        <f t="shared" si="44"/>
        <v>0.34796247445533901</v>
      </c>
      <c r="L474" s="113">
        <v>3.47962474455339E-3</v>
      </c>
    </row>
    <row r="475" spans="1:12" x14ac:dyDescent="0.35">
      <c r="A475" s="28" t="s">
        <v>3</v>
      </c>
      <c r="B475" s="24" t="s">
        <v>85</v>
      </c>
      <c r="C475" s="24" t="s">
        <v>281</v>
      </c>
      <c r="D475" s="41" t="s">
        <v>777</v>
      </c>
      <c r="E475" s="28" t="s">
        <v>12</v>
      </c>
      <c r="F475" s="43" t="s">
        <v>14</v>
      </c>
      <c r="G475" t="s">
        <v>306</v>
      </c>
      <c r="H475" s="25" t="s">
        <v>292</v>
      </c>
      <c r="I475" s="27" t="str">
        <f t="shared" si="47"/>
        <v>barriers experienced in attempting to access these services : Could not afford transportation to health facility</v>
      </c>
      <c r="J475" s="27" t="str">
        <f t="shared" si="48"/>
        <v>barriers experienced in attempting to access these services : Could not afford transportation to health facilityPRL</v>
      </c>
      <c r="K475" s="38">
        <f t="shared" si="44"/>
        <v>4.1754906056315297</v>
      </c>
      <c r="L475" s="113">
        <v>4.1754906056315301E-2</v>
      </c>
    </row>
    <row r="476" spans="1:12" x14ac:dyDescent="0.35">
      <c r="A476" s="28" t="s">
        <v>3</v>
      </c>
      <c r="B476" s="24" t="s">
        <v>85</v>
      </c>
      <c r="C476" s="24" t="s">
        <v>281</v>
      </c>
      <c r="D476" s="41" t="s">
        <v>777</v>
      </c>
      <c r="E476" s="28" t="s">
        <v>12</v>
      </c>
      <c r="F476" s="43" t="s">
        <v>14</v>
      </c>
      <c r="G476" t="s">
        <v>306</v>
      </c>
      <c r="H476" s="25" t="s">
        <v>293</v>
      </c>
      <c r="I476" s="27" t="str">
        <f t="shared" si="47"/>
        <v>barriers experienced in attempting to access these services : Could not afford cost of service</v>
      </c>
      <c r="J476" s="27" t="str">
        <f t="shared" si="48"/>
        <v>barriers experienced in attempting to access these services : Could not afford cost of servicePRL</v>
      </c>
      <c r="K476" s="38">
        <f t="shared" si="44"/>
        <v>6.8127803630678994</v>
      </c>
      <c r="L476" s="113">
        <v>6.8127803630678996E-2</v>
      </c>
    </row>
    <row r="477" spans="1:12" x14ac:dyDescent="0.35">
      <c r="A477" s="28" t="s">
        <v>3</v>
      </c>
      <c r="B477" s="24" t="s">
        <v>85</v>
      </c>
      <c r="C477" s="24" t="s">
        <v>281</v>
      </c>
      <c r="D477" s="41" t="s">
        <v>777</v>
      </c>
      <c r="E477" s="28" t="s">
        <v>12</v>
      </c>
      <c r="F477" s="43" t="s">
        <v>14</v>
      </c>
      <c r="G477" t="s">
        <v>306</v>
      </c>
      <c r="H477" s="25" t="s">
        <v>294</v>
      </c>
      <c r="I477" s="27" t="str">
        <f t="shared" si="47"/>
        <v>barriers experienced in attempting to access these services : Disability</v>
      </c>
      <c r="J477" s="27" t="str">
        <f t="shared" si="48"/>
        <v>barriers experienced in attempting to access these services : DisabilityPRL</v>
      </c>
      <c r="K477" s="38">
        <f t="shared" si="44"/>
        <v>0</v>
      </c>
      <c r="L477" s="113">
        <v>0</v>
      </c>
    </row>
    <row r="478" spans="1:12" x14ac:dyDescent="0.35">
      <c r="A478" s="28" t="s">
        <v>3</v>
      </c>
      <c r="B478" s="24" t="s">
        <v>85</v>
      </c>
      <c r="C478" s="24" t="s">
        <v>281</v>
      </c>
      <c r="D478" s="41" t="s">
        <v>777</v>
      </c>
      <c r="E478" s="28" t="s">
        <v>12</v>
      </c>
      <c r="F478" s="43" t="s">
        <v>14</v>
      </c>
      <c r="G478" t="s">
        <v>306</v>
      </c>
      <c r="H478" s="25" t="s">
        <v>295</v>
      </c>
      <c r="I478" s="27" t="str">
        <f t="shared" si="47"/>
        <v>barriers experienced in attempting to access these services : No means of transport</v>
      </c>
      <c r="J478" s="27" t="str">
        <f t="shared" si="48"/>
        <v>barriers experienced in attempting to access these services : No means of transportPRL</v>
      </c>
      <c r="K478" s="38">
        <f t="shared" si="44"/>
        <v>5.7085664612961002</v>
      </c>
      <c r="L478" s="113">
        <v>5.7085664612961003E-2</v>
      </c>
    </row>
    <row r="479" spans="1:12" x14ac:dyDescent="0.35">
      <c r="A479" s="28" t="s">
        <v>3</v>
      </c>
      <c r="B479" s="24" t="s">
        <v>85</v>
      </c>
      <c r="C479" s="24" t="s">
        <v>281</v>
      </c>
      <c r="D479" s="41" t="s">
        <v>777</v>
      </c>
      <c r="E479" s="28" t="s">
        <v>12</v>
      </c>
      <c r="F479" s="43" t="s">
        <v>14</v>
      </c>
      <c r="G479" t="s">
        <v>306</v>
      </c>
      <c r="H479" s="25" t="s">
        <v>296</v>
      </c>
      <c r="I479" s="27" t="str">
        <f t="shared" si="47"/>
        <v>barriers experienced in attempting to access these services : Not safe/insecurity at facility</v>
      </c>
      <c r="J479" s="27" t="str">
        <f t="shared" si="48"/>
        <v>barriers experienced in attempting to access these services : Not safe/insecurity at facilityPRL</v>
      </c>
      <c r="K479" s="38">
        <f t="shared" si="44"/>
        <v>0</v>
      </c>
      <c r="L479" s="113">
        <v>0</v>
      </c>
    </row>
    <row r="480" spans="1:12" x14ac:dyDescent="0.35">
      <c r="A480" s="28" t="s">
        <v>3</v>
      </c>
      <c r="B480" s="24" t="s">
        <v>85</v>
      </c>
      <c r="C480" s="24" t="s">
        <v>281</v>
      </c>
      <c r="D480" s="41" t="s">
        <v>777</v>
      </c>
      <c r="E480" s="28" t="s">
        <v>12</v>
      </c>
      <c r="F480" s="43" t="s">
        <v>14</v>
      </c>
      <c r="G480" t="s">
        <v>306</v>
      </c>
      <c r="H480" s="25" t="s">
        <v>297</v>
      </c>
      <c r="I480" s="27" t="str">
        <f t="shared" si="47"/>
        <v>barriers experienced in attempting to access these services : Not safe/insecurity while travelling to facility</v>
      </c>
      <c r="J480" s="27" t="str">
        <f t="shared" si="48"/>
        <v>barriers experienced in attempting to access these services : Not safe/insecurity while travelling to facilityPRL</v>
      </c>
      <c r="K480" s="38">
        <f t="shared" si="44"/>
        <v>0</v>
      </c>
      <c r="L480" s="113">
        <v>0</v>
      </c>
    </row>
    <row r="481" spans="1:12" x14ac:dyDescent="0.35">
      <c r="A481" s="28" t="s">
        <v>3</v>
      </c>
      <c r="B481" s="24" t="s">
        <v>85</v>
      </c>
      <c r="C481" s="24" t="s">
        <v>281</v>
      </c>
      <c r="D481" s="41" t="s">
        <v>777</v>
      </c>
      <c r="E481" s="28" t="s">
        <v>12</v>
      </c>
      <c r="F481" s="43" t="s">
        <v>14</v>
      </c>
      <c r="G481" t="s">
        <v>306</v>
      </c>
      <c r="H481" s="25" t="s">
        <v>298</v>
      </c>
      <c r="I481" s="27" t="str">
        <f t="shared" si="47"/>
        <v>barriers experienced in attempting to access these services : Lack of qualified staff at facility</v>
      </c>
      <c r="J481" s="27" t="str">
        <f t="shared" si="48"/>
        <v>barriers experienced in attempting to access these services : Lack of qualified staff at facilityPRL</v>
      </c>
      <c r="K481" s="38">
        <f t="shared" si="44"/>
        <v>3.8275281311761904</v>
      </c>
      <c r="L481" s="113">
        <v>3.8275281311761902E-2</v>
      </c>
    </row>
    <row r="482" spans="1:12" x14ac:dyDescent="0.35">
      <c r="A482" s="28" t="s">
        <v>3</v>
      </c>
      <c r="B482" s="24" t="s">
        <v>85</v>
      </c>
      <c r="C482" s="24" t="s">
        <v>281</v>
      </c>
      <c r="D482" s="41" t="s">
        <v>777</v>
      </c>
      <c r="E482" s="28" t="s">
        <v>12</v>
      </c>
      <c r="F482" s="43" t="s">
        <v>14</v>
      </c>
      <c r="G482" t="s">
        <v>306</v>
      </c>
      <c r="H482" s="25" t="s">
        <v>299</v>
      </c>
      <c r="I482" s="27" t="str">
        <f t="shared" si="47"/>
        <v>barriers experienced in attempting to access these services : Lack of staff to run the school</v>
      </c>
      <c r="J482" s="27" t="str">
        <f t="shared" si="48"/>
        <v>barriers experienced in attempting to access these services : Lack of staff to run the schoolPRL</v>
      </c>
      <c r="K482" s="38">
        <f t="shared" si="44"/>
        <v>0</v>
      </c>
      <c r="L482" s="113">
        <v>0</v>
      </c>
    </row>
    <row r="483" spans="1:12" x14ac:dyDescent="0.35">
      <c r="A483" s="28" t="s">
        <v>3</v>
      </c>
      <c r="B483" s="24" t="s">
        <v>85</v>
      </c>
      <c r="C483" s="24" t="s">
        <v>281</v>
      </c>
      <c r="D483" s="41" t="s">
        <v>777</v>
      </c>
      <c r="E483" s="28" t="s">
        <v>12</v>
      </c>
      <c r="F483" s="43" t="s">
        <v>14</v>
      </c>
      <c r="G483" t="s">
        <v>306</v>
      </c>
      <c r="H483" s="25" t="s">
        <v>300</v>
      </c>
      <c r="I483" s="27" t="str">
        <f t="shared" si="47"/>
        <v>barriers experienced in attempting to access these services : Lack of female staff at health facility</v>
      </c>
      <c r="J483" s="27" t="str">
        <f t="shared" si="48"/>
        <v>barriers experienced in attempting to access these services : Lack of female staff at health facilityPRL</v>
      </c>
      <c r="K483" s="38">
        <f t="shared" ref="K483:K491" si="49">L483*100</f>
        <v>1.10421390177181</v>
      </c>
      <c r="L483" s="113">
        <v>1.1042139017718101E-2</v>
      </c>
    </row>
    <row r="484" spans="1:12" x14ac:dyDescent="0.35">
      <c r="A484" s="28" t="s">
        <v>3</v>
      </c>
      <c r="B484" s="24" t="s">
        <v>85</v>
      </c>
      <c r="C484" s="24" t="s">
        <v>281</v>
      </c>
      <c r="D484" s="41" t="s">
        <v>777</v>
      </c>
      <c r="E484" s="28" t="s">
        <v>12</v>
      </c>
      <c r="F484" s="43" t="s">
        <v>14</v>
      </c>
      <c r="G484" t="s">
        <v>306</v>
      </c>
      <c r="H484" s="25" t="s">
        <v>301</v>
      </c>
      <c r="I484" s="27" t="str">
        <f t="shared" si="47"/>
        <v>barriers experienced in attempting to access these services : Could not take time off work / from caring for children</v>
      </c>
      <c r="J484" s="27" t="str">
        <f t="shared" si="48"/>
        <v>barriers experienced in attempting to access these services : Could not take time off work / from caring for childrenPRL</v>
      </c>
      <c r="K484" s="38">
        <f t="shared" si="49"/>
        <v>2.28932728298104</v>
      </c>
      <c r="L484" s="113">
        <v>2.28932728298104E-2</v>
      </c>
    </row>
    <row r="485" spans="1:12" x14ac:dyDescent="0.35">
      <c r="A485" s="28" t="s">
        <v>3</v>
      </c>
      <c r="B485" s="24" t="s">
        <v>85</v>
      </c>
      <c r="C485" s="24" t="s">
        <v>281</v>
      </c>
      <c r="D485" s="41" t="s">
        <v>777</v>
      </c>
      <c r="E485" s="28" t="s">
        <v>12</v>
      </c>
      <c r="F485" s="43" t="s">
        <v>14</v>
      </c>
      <c r="G485" t="s">
        <v>306</v>
      </c>
      <c r="H485" s="25" t="s">
        <v>302</v>
      </c>
      <c r="I485" s="27" t="str">
        <f t="shared" si="47"/>
        <v>barriers experienced in attempting to access these services : Language issues or communication barriers (can include disability related to speaking/ seeing/ hearing)</v>
      </c>
      <c r="J485" s="27" t="str">
        <f t="shared" si="48"/>
        <v>barriers experienced in attempting to access these services : Language issues or communication barriers (can include disability related to speaking/ seeing/ hearing)PRL</v>
      </c>
      <c r="K485" s="38">
        <f t="shared" si="49"/>
        <v>0</v>
      </c>
      <c r="L485" s="113">
        <v>0</v>
      </c>
    </row>
    <row r="486" spans="1:12" x14ac:dyDescent="0.35">
      <c r="A486" s="28" t="s">
        <v>3</v>
      </c>
      <c r="B486" s="24" t="s">
        <v>85</v>
      </c>
      <c r="C486" s="24" t="s">
        <v>281</v>
      </c>
      <c r="D486" s="41" t="s">
        <v>777</v>
      </c>
      <c r="E486" s="28" t="s">
        <v>12</v>
      </c>
      <c r="F486" s="43" t="s">
        <v>14</v>
      </c>
      <c r="G486" t="s">
        <v>306</v>
      </c>
      <c r="H486" s="25" t="s">
        <v>303</v>
      </c>
      <c r="I486" s="27" t="str">
        <f t="shared" si="47"/>
        <v>barriers experienced in attempting to access these services : Lack of civil documentation</v>
      </c>
      <c r="J486" s="27" t="str">
        <f t="shared" si="48"/>
        <v>barriers experienced in attempting to access these services : Lack of civil documentationPRL</v>
      </c>
      <c r="K486" s="38">
        <f t="shared" si="49"/>
        <v>1.10421390177181</v>
      </c>
      <c r="L486" s="113">
        <v>1.1042139017718101E-2</v>
      </c>
    </row>
    <row r="487" spans="1:12" x14ac:dyDescent="0.35">
      <c r="A487" s="28" t="s">
        <v>3</v>
      </c>
      <c r="B487" s="24" t="s">
        <v>85</v>
      </c>
      <c r="C487" s="24" t="s">
        <v>281</v>
      </c>
      <c r="D487" s="41" t="s">
        <v>777</v>
      </c>
      <c r="E487" s="28" t="s">
        <v>12</v>
      </c>
      <c r="F487" s="43" t="s">
        <v>14</v>
      </c>
      <c r="G487" t="s">
        <v>306</v>
      </c>
      <c r="H487" s="25" t="s">
        <v>304</v>
      </c>
      <c r="I487" s="27" t="str">
        <f t="shared" si="47"/>
        <v>barriers experienced in attempting to access these services : Prevented by employer</v>
      </c>
      <c r="J487" s="27" t="str">
        <f t="shared" si="48"/>
        <v>barriers experienced in attempting to access these services : Prevented by employerPRL</v>
      </c>
      <c r="K487" s="38">
        <f t="shared" si="49"/>
        <v>0</v>
      </c>
      <c r="L487" s="113">
        <v>0</v>
      </c>
    </row>
    <row r="488" spans="1:12" x14ac:dyDescent="0.35">
      <c r="A488" s="28" t="s">
        <v>3</v>
      </c>
      <c r="B488" s="24" t="s">
        <v>85</v>
      </c>
      <c r="C488" s="24" t="s">
        <v>281</v>
      </c>
      <c r="D488" s="41" t="s">
        <v>777</v>
      </c>
      <c r="E488" s="28" t="s">
        <v>12</v>
      </c>
      <c r="F488" s="43" t="s">
        <v>14</v>
      </c>
      <c r="G488" t="s">
        <v>306</v>
      </c>
      <c r="H488" s="25" t="s">
        <v>305</v>
      </c>
      <c r="I488" s="27" t="str">
        <f t="shared" si="47"/>
        <v>barriers experienced in attempting to access these services : Fear that could services could not be accessed confidentially</v>
      </c>
      <c r="J488" s="27" t="str">
        <f t="shared" si="48"/>
        <v>barriers experienced in attempting to access these services : Fear that could services could not be accessed confidentiallyPRL</v>
      </c>
      <c r="K488" s="38">
        <f t="shared" si="49"/>
        <v>0.69592494891067802</v>
      </c>
      <c r="L488" s="113">
        <v>6.9592494891067801E-3</v>
      </c>
    </row>
    <row r="489" spans="1:12" x14ac:dyDescent="0.35">
      <c r="A489" s="28" t="s">
        <v>3</v>
      </c>
      <c r="B489" s="24" t="s">
        <v>85</v>
      </c>
      <c r="C489" s="24" t="s">
        <v>281</v>
      </c>
      <c r="D489" s="41" t="s">
        <v>777</v>
      </c>
      <c r="E489" s="28" t="s">
        <v>12</v>
      </c>
      <c r="F489" s="43" t="s">
        <v>14</v>
      </c>
      <c r="G489" t="s">
        <v>306</v>
      </c>
      <c r="H489" s="25" t="s">
        <v>10</v>
      </c>
      <c r="I489" s="27" t="str">
        <f t="shared" si="47"/>
        <v>barriers experienced in attempting to access these services : Other</v>
      </c>
      <c r="J489" s="27" t="str">
        <f t="shared" si="48"/>
        <v>barriers experienced in attempting to access these services : OtherPRL</v>
      </c>
      <c r="K489" s="38">
        <f t="shared" si="49"/>
        <v>0.34796247445533901</v>
      </c>
      <c r="L489" s="113">
        <v>3.47962474455339E-3</v>
      </c>
    </row>
    <row r="490" spans="1:12" x14ac:dyDescent="0.35">
      <c r="A490" s="28" t="s">
        <v>3</v>
      </c>
      <c r="B490" s="24" t="s">
        <v>85</v>
      </c>
      <c r="C490" s="24" t="s">
        <v>281</v>
      </c>
      <c r="D490" s="41" t="s">
        <v>777</v>
      </c>
      <c r="E490" s="28" t="s">
        <v>12</v>
      </c>
      <c r="F490" s="43" t="s">
        <v>14</v>
      </c>
      <c r="G490" t="s">
        <v>306</v>
      </c>
      <c r="H490" s="25" t="s">
        <v>9</v>
      </c>
      <c r="I490" s="27" t="str">
        <f t="shared" si="47"/>
        <v>barriers experienced in attempting to access these services : Don't know</v>
      </c>
      <c r="J490" s="27" t="str">
        <f t="shared" si="48"/>
        <v>barriers experienced in attempting to access these services : Don't knowPRL</v>
      </c>
      <c r="K490" s="38">
        <f t="shared" si="49"/>
        <v>12.6882707757694</v>
      </c>
      <c r="L490" s="113">
        <v>0.126882707757694</v>
      </c>
    </row>
    <row r="491" spans="1:12" x14ac:dyDescent="0.35">
      <c r="A491" s="28" t="s">
        <v>3</v>
      </c>
      <c r="B491" s="24" t="s">
        <v>85</v>
      </c>
      <c r="C491" s="24" t="s">
        <v>281</v>
      </c>
      <c r="D491" s="41" t="s">
        <v>777</v>
      </c>
      <c r="E491" s="28" t="s">
        <v>12</v>
      </c>
      <c r="F491" s="43" t="s">
        <v>14</v>
      </c>
      <c r="G491" t="s">
        <v>306</v>
      </c>
      <c r="H491" s="25" t="s">
        <v>8</v>
      </c>
      <c r="I491" s="27" t="str">
        <f t="shared" si="47"/>
        <v>barriers experienced in attempting to access these services : Decline to answer</v>
      </c>
      <c r="J491" s="27" t="str">
        <f t="shared" si="48"/>
        <v>barriers experienced in attempting to access these services : Decline to answerPRL</v>
      </c>
      <c r="K491" s="38">
        <f t="shared" si="49"/>
        <v>0.34796247445533901</v>
      </c>
      <c r="L491" s="113">
        <v>3.47962474455339E-3</v>
      </c>
    </row>
    <row r="492" spans="1:12" x14ac:dyDescent="0.35">
      <c r="A492" s="28" t="s">
        <v>3</v>
      </c>
      <c r="B492" s="24" t="s">
        <v>85</v>
      </c>
      <c r="C492" s="35" t="s">
        <v>328</v>
      </c>
      <c r="D492" s="41" t="s">
        <v>776</v>
      </c>
      <c r="E492" s="28" t="s">
        <v>12</v>
      </c>
      <c r="F492" s="43" t="s">
        <v>13</v>
      </c>
      <c r="G492" s="51" t="s">
        <v>307</v>
      </c>
      <c r="H492" s="25" t="s">
        <v>9</v>
      </c>
      <c r="I492" s="27" t="str">
        <f t="shared" si="47"/>
        <v>Child (&lt;18 years) currently not living in the household : Don't know</v>
      </c>
      <c r="J492" s="27" t="str">
        <f t="shared" si="48"/>
        <v>Child (&lt;18 years) currently not living in the household : Don't knowLebanese</v>
      </c>
      <c r="K492" s="38">
        <f t="shared" ref="K492:K555" si="50">L492*100</f>
        <v>2.63787465919218</v>
      </c>
      <c r="L492" s="62">
        <v>2.6378746591921801E-2</v>
      </c>
    </row>
    <row r="493" spans="1:12" x14ac:dyDescent="0.35">
      <c r="A493" s="28" t="s">
        <v>3</v>
      </c>
      <c r="B493" s="24" t="s">
        <v>85</v>
      </c>
      <c r="C493" s="35" t="s">
        <v>328</v>
      </c>
      <c r="D493" s="41" t="s">
        <v>776</v>
      </c>
      <c r="E493" s="28" t="s">
        <v>12</v>
      </c>
      <c r="F493" s="43" t="s">
        <v>13</v>
      </c>
      <c r="G493" s="51" t="s">
        <v>307</v>
      </c>
      <c r="H493" s="25" t="s">
        <v>66</v>
      </c>
      <c r="I493" s="27" t="str">
        <f t="shared" si="47"/>
        <v>Child (&lt;18 years) currently not living in the household : No</v>
      </c>
      <c r="J493" s="27" t="str">
        <f t="shared" si="48"/>
        <v>Child (&lt;18 years) currently not living in the household : NoLebanese</v>
      </c>
      <c r="K493" s="38">
        <f t="shared" si="50"/>
        <v>96.909493147937795</v>
      </c>
      <c r="L493" s="62">
        <v>0.96909493147937797</v>
      </c>
    </row>
    <row r="494" spans="1:12" x14ac:dyDescent="0.35">
      <c r="A494" s="28" t="s">
        <v>3</v>
      </c>
      <c r="B494" s="24" t="s">
        <v>85</v>
      </c>
      <c r="C494" s="35" t="s">
        <v>328</v>
      </c>
      <c r="D494" s="41" t="s">
        <v>776</v>
      </c>
      <c r="E494" s="28" t="s">
        <v>12</v>
      </c>
      <c r="F494" s="43" t="s">
        <v>13</v>
      </c>
      <c r="G494" s="51" t="s">
        <v>307</v>
      </c>
      <c r="H494" s="25" t="s">
        <v>67</v>
      </c>
      <c r="I494" s="27" t="str">
        <f t="shared" si="47"/>
        <v>Child (&lt;18 years) currently not living in the household : Yes</v>
      </c>
      <c r="J494" s="27" t="str">
        <f t="shared" si="48"/>
        <v>Child (&lt;18 years) currently not living in the household : YesLebanese</v>
      </c>
      <c r="K494" s="38">
        <f t="shared" si="50"/>
        <v>0.45263219286998002</v>
      </c>
      <c r="L494" s="62">
        <v>4.5263219286998E-3</v>
      </c>
    </row>
    <row r="495" spans="1:12" x14ac:dyDescent="0.35">
      <c r="A495" s="28" t="s">
        <v>3</v>
      </c>
      <c r="B495" s="24" t="s">
        <v>85</v>
      </c>
      <c r="C495" s="35" t="s">
        <v>328</v>
      </c>
      <c r="D495" s="41" t="s">
        <v>776</v>
      </c>
      <c r="E495" s="28" t="s">
        <v>12</v>
      </c>
      <c r="F495" s="43" t="s">
        <v>50</v>
      </c>
      <c r="G495" s="51" t="s">
        <v>307</v>
      </c>
      <c r="H495" s="25" t="s">
        <v>9</v>
      </c>
      <c r="I495" s="27" t="str">
        <f t="shared" si="47"/>
        <v>Child (&lt;18 years) currently not living in the household : Don't know</v>
      </c>
      <c r="J495" s="27" t="str">
        <f t="shared" si="48"/>
        <v>Child (&lt;18 years) currently not living in the household : Don't knowMigrants</v>
      </c>
      <c r="K495" s="38">
        <f t="shared" si="50"/>
        <v>2.6162978752267101</v>
      </c>
      <c r="L495" s="62">
        <v>2.6162978752267099E-2</v>
      </c>
    </row>
    <row r="496" spans="1:12" x14ac:dyDescent="0.35">
      <c r="A496" s="28" t="s">
        <v>3</v>
      </c>
      <c r="B496" s="24" t="s">
        <v>85</v>
      </c>
      <c r="C496" s="35" t="s">
        <v>328</v>
      </c>
      <c r="D496" s="41" t="s">
        <v>776</v>
      </c>
      <c r="E496" s="28" t="s">
        <v>12</v>
      </c>
      <c r="F496" s="43" t="s">
        <v>50</v>
      </c>
      <c r="G496" s="51" t="s">
        <v>307</v>
      </c>
      <c r="H496" s="25" t="s">
        <v>66</v>
      </c>
      <c r="I496" s="27" t="str">
        <f t="shared" si="47"/>
        <v>Child (&lt;18 years) currently not living in the household : No</v>
      </c>
      <c r="J496" s="27" t="str">
        <f t="shared" si="48"/>
        <v>Child (&lt;18 years) currently not living in the household : NoMigrants</v>
      </c>
      <c r="K496" s="38">
        <f t="shared" si="50"/>
        <v>91.5837150789568</v>
      </c>
      <c r="L496" s="62">
        <v>0.91583715078956796</v>
      </c>
    </row>
    <row r="497" spans="1:12" x14ac:dyDescent="0.35">
      <c r="A497" s="28" t="s">
        <v>3</v>
      </c>
      <c r="B497" s="24" t="s">
        <v>85</v>
      </c>
      <c r="C497" s="35" t="s">
        <v>328</v>
      </c>
      <c r="D497" s="41" t="s">
        <v>776</v>
      </c>
      <c r="E497" s="28" t="s">
        <v>12</v>
      </c>
      <c r="F497" s="43" t="s">
        <v>50</v>
      </c>
      <c r="G497" s="51" t="s">
        <v>307</v>
      </c>
      <c r="H497" s="25" t="s">
        <v>67</v>
      </c>
      <c r="I497" s="27" t="str">
        <f t="shared" si="47"/>
        <v>Child (&lt;18 years) currently not living in the household : Yes</v>
      </c>
      <c r="J497" s="27" t="str">
        <f t="shared" si="48"/>
        <v>Child (&lt;18 years) currently not living in the household : YesMigrants</v>
      </c>
      <c r="K497" s="38">
        <f t="shared" si="50"/>
        <v>5.79998704581645</v>
      </c>
      <c r="L497" s="62">
        <v>5.7999870458164501E-2</v>
      </c>
    </row>
    <row r="498" spans="1:12" x14ac:dyDescent="0.35">
      <c r="A498" s="28" t="s">
        <v>3</v>
      </c>
      <c r="B498" s="24" t="s">
        <v>85</v>
      </c>
      <c r="C498" s="35" t="s">
        <v>328</v>
      </c>
      <c r="D498" s="41" t="s">
        <v>776</v>
      </c>
      <c r="E498" s="28" t="s">
        <v>12</v>
      </c>
      <c r="F498" s="43" t="s">
        <v>14</v>
      </c>
      <c r="G498" s="51" t="s">
        <v>307</v>
      </c>
      <c r="H498" s="25" t="s">
        <v>9</v>
      </c>
      <c r="I498" s="27" t="str">
        <f t="shared" si="47"/>
        <v>Child (&lt;18 years) currently not living in the household : Don't know</v>
      </c>
      <c r="J498" s="27" t="str">
        <f t="shared" si="48"/>
        <v>Child (&lt;18 years) currently not living in the household : Don't knowPRL</v>
      </c>
      <c r="K498" s="38">
        <f t="shared" si="50"/>
        <v>3.2896392077729097</v>
      </c>
      <c r="L498" s="62">
        <v>3.2896392077729097E-2</v>
      </c>
    </row>
    <row r="499" spans="1:12" x14ac:dyDescent="0.35">
      <c r="A499" s="28" t="s">
        <v>3</v>
      </c>
      <c r="B499" s="24" t="s">
        <v>85</v>
      </c>
      <c r="C499" s="35" t="s">
        <v>328</v>
      </c>
      <c r="D499" s="41" t="s">
        <v>776</v>
      </c>
      <c r="E499" s="28" t="s">
        <v>12</v>
      </c>
      <c r="F499" s="43" t="s">
        <v>14</v>
      </c>
      <c r="G499" s="51" t="s">
        <v>307</v>
      </c>
      <c r="H499" s="25" t="s">
        <v>66</v>
      </c>
      <c r="I499" s="27" t="str">
        <f t="shared" si="47"/>
        <v>Child (&lt;18 years) currently not living in the household : No</v>
      </c>
      <c r="J499" s="27" t="str">
        <f t="shared" si="48"/>
        <v>Child (&lt;18 years) currently not living in the household : NoPRL</v>
      </c>
      <c r="K499" s="38">
        <f t="shared" si="50"/>
        <v>95.3528013542048</v>
      </c>
      <c r="L499" s="62">
        <v>0.95352801354204797</v>
      </c>
    </row>
    <row r="500" spans="1:12" x14ac:dyDescent="0.35">
      <c r="A500" s="28" t="s">
        <v>3</v>
      </c>
      <c r="B500" s="24" t="s">
        <v>85</v>
      </c>
      <c r="C500" s="35" t="s">
        <v>328</v>
      </c>
      <c r="D500" s="41" t="s">
        <v>776</v>
      </c>
      <c r="E500" s="28" t="s">
        <v>12</v>
      </c>
      <c r="F500" s="43" t="s">
        <v>14</v>
      </c>
      <c r="G500" s="51" t="s">
        <v>307</v>
      </c>
      <c r="H500" s="25" t="s">
        <v>67</v>
      </c>
      <c r="I500" s="27" t="str">
        <f t="shared" si="47"/>
        <v>Child (&lt;18 years) currently not living in the household : Yes</v>
      </c>
      <c r="J500" s="27" t="str">
        <f t="shared" si="48"/>
        <v>Child (&lt;18 years) currently not living in the household : YesPRL</v>
      </c>
      <c r="K500" s="38">
        <f t="shared" si="50"/>
        <v>1.35755943802227</v>
      </c>
      <c r="L500" s="62">
        <v>1.35755943802227E-2</v>
      </c>
    </row>
    <row r="501" spans="1:12" x14ac:dyDescent="0.35">
      <c r="A501" s="28" t="s">
        <v>3</v>
      </c>
      <c r="B501" s="24" t="s">
        <v>85</v>
      </c>
      <c r="C501" s="35" t="s">
        <v>328</v>
      </c>
      <c r="D501" s="41" t="s">
        <v>776</v>
      </c>
      <c r="E501" s="28" t="s">
        <v>333</v>
      </c>
      <c r="F501" s="43" t="s">
        <v>13</v>
      </c>
      <c r="G501" s="52" t="s">
        <v>334</v>
      </c>
      <c r="H501" s="27" t="s">
        <v>333</v>
      </c>
      <c r="I501" s="27" t="str">
        <f t="shared" si="47"/>
        <v>Number of children living outside of the HH : Average</v>
      </c>
      <c r="J501" s="27" t="str">
        <f t="shared" si="48"/>
        <v>Number of children living outside of the HH : AverageLebanese</v>
      </c>
      <c r="K501" s="57">
        <v>2.4389559336170801</v>
      </c>
      <c r="L501" s="62">
        <v>2.4389559336170801</v>
      </c>
    </row>
    <row r="502" spans="1:12" x14ac:dyDescent="0.35">
      <c r="A502" s="28" t="s">
        <v>3</v>
      </c>
      <c r="B502" s="24" t="s">
        <v>85</v>
      </c>
      <c r="C502" s="35" t="s">
        <v>328</v>
      </c>
      <c r="D502" s="41" t="s">
        <v>776</v>
      </c>
      <c r="E502" s="28" t="s">
        <v>333</v>
      </c>
      <c r="F502" s="43" t="s">
        <v>50</v>
      </c>
      <c r="G502" s="52" t="s">
        <v>334</v>
      </c>
      <c r="H502" s="27" t="s">
        <v>333</v>
      </c>
      <c r="I502" s="27" t="str">
        <f t="shared" si="47"/>
        <v>Number of children living outside of the HH : Average</v>
      </c>
      <c r="J502" s="27" t="str">
        <f t="shared" si="48"/>
        <v>Number of children living outside of the HH : AverageMigrants</v>
      </c>
      <c r="K502" s="57">
        <v>2.0042617170391499</v>
      </c>
      <c r="L502" s="62">
        <v>2.0042617170391499</v>
      </c>
    </row>
    <row r="503" spans="1:12" x14ac:dyDescent="0.35">
      <c r="A503" s="28" t="s">
        <v>3</v>
      </c>
      <c r="B503" s="24" t="s">
        <v>85</v>
      </c>
      <c r="C503" s="35" t="s">
        <v>328</v>
      </c>
      <c r="D503" s="41" t="s">
        <v>776</v>
      </c>
      <c r="E503" s="28" t="s">
        <v>333</v>
      </c>
      <c r="F503" s="43" t="s">
        <v>14</v>
      </c>
      <c r="G503" s="52" t="s">
        <v>334</v>
      </c>
      <c r="H503" s="27" t="s">
        <v>333</v>
      </c>
      <c r="I503" s="27" t="str">
        <f t="shared" si="47"/>
        <v>Number of children living outside of the HH : Average</v>
      </c>
      <c r="J503" s="27" t="str">
        <f t="shared" si="48"/>
        <v>Number of children living outside of the HH : AveragePRL</v>
      </c>
      <c r="K503" s="57">
        <v>1.08474363556548</v>
      </c>
      <c r="L503" s="62">
        <v>1.08474363556548</v>
      </c>
    </row>
    <row r="504" spans="1:12" x14ac:dyDescent="0.35">
      <c r="A504" s="28" t="s">
        <v>3</v>
      </c>
      <c r="B504" s="24" t="s">
        <v>85</v>
      </c>
      <c r="C504" s="35" t="s">
        <v>328</v>
      </c>
      <c r="D504" s="41" t="s">
        <v>345</v>
      </c>
      <c r="E504" s="35" t="s">
        <v>12</v>
      </c>
      <c r="F504" s="43" t="s">
        <v>13</v>
      </c>
      <c r="G504" s="52" t="s">
        <v>344</v>
      </c>
      <c r="H504" s="25" t="s">
        <v>337</v>
      </c>
      <c r="I504" s="27" t="str">
        <f t="shared" si="47"/>
        <v>Reasons explaining a child living away : Married</v>
      </c>
      <c r="J504" s="27" t="str">
        <f t="shared" si="48"/>
        <v>Reasons explaining a child living away : MarriedLebanese</v>
      </c>
      <c r="K504" s="38">
        <f t="shared" si="50"/>
        <v>16.8820397619712</v>
      </c>
      <c r="L504" s="61">
        <v>0.16882039761971199</v>
      </c>
    </row>
    <row r="505" spans="1:12" x14ac:dyDescent="0.35">
      <c r="A505" s="28" t="s">
        <v>3</v>
      </c>
      <c r="B505" s="24" t="s">
        <v>85</v>
      </c>
      <c r="C505" s="35" t="s">
        <v>328</v>
      </c>
      <c r="D505" s="41" t="s">
        <v>345</v>
      </c>
      <c r="E505" s="35" t="s">
        <v>12</v>
      </c>
      <c r="F505" s="43" t="s">
        <v>13</v>
      </c>
      <c r="G505" s="52" t="s">
        <v>344</v>
      </c>
      <c r="H505" s="25" t="s">
        <v>338</v>
      </c>
      <c r="I505" s="27" t="str">
        <f t="shared" si="47"/>
        <v>Reasons explaining a child living away : Left the house to seek employment</v>
      </c>
      <c r="J505" s="27" t="str">
        <f t="shared" si="48"/>
        <v>Reasons explaining a child living away : Left the house to seek employmentLebanese</v>
      </c>
      <c r="K505" s="38">
        <f t="shared" si="50"/>
        <v>1.1957804719176099</v>
      </c>
      <c r="L505" s="61">
        <v>1.19578047191761E-2</v>
      </c>
    </row>
    <row r="506" spans="1:12" x14ac:dyDescent="0.35">
      <c r="A506" s="28" t="s">
        <v>3</v>
      </c>
      <c r="B506" s="24" t="s">
        <v>85</v>
      </c>
      <c r="C506" s="35" t="s">
        <v>328</v>
      </c>
      <c r="D506" s="41" t="s">
        <v>345</v>
      </c>
      <c r="E506" s="35" t="s">
        <v>12</v>
      </c>
      <c r="F506" s="43" t="s">
        <v>13</v>
      </c>
      <c r="G506" s="52" t="s">
        <v>344</v>
      </c>
      <c r="H506" s="25" t="s">
        <v>339</v>
      </c>
      <c r="I506" s="27" t="str">
        <f t="shared" si="47"/>
        <v>Reasons explaining a child living away : Left the house to study</v>
      </c>
      <c r="J506" s="27" t="str">
        <f t="shared" si="48"/>
        <v>Reasons explaining a child living away : Left the house to studyLebanese</v>
      </c>
      <c r="K506" s="38">
        <f t="shared" si="50"/>
        <v>16.651616464384201</v>
      </c>
      <c r="L506" s="61">
        <v>0.166516164643842</v>
      </c>
    </row>
    <row r="507" spans="1:12" x14ac:dyDescent="0.35">
      <c r="A507" s="28" t="s">
        <v>3</v>
      </c>
      <c r="B507" s="24" t="s">
        <v>85</v>
      </c>
      <c r="C507" s="35" t="s">
        <v>328</v>
      </c>
      <c r="D507" s="41" t="s">
        <v>345</v>
      </c>
      <c r="E507" s="35" t="s">
        <v>12</v>
      </c>
      <c r="F507" s="43" t="s">
        <v>13</v>
      </c>
      <c r="G507" s="52" t="s">
        <v>344</v>
      </c>
      <c r="H507" s="25" t="s">
        <v>340</v>
      </c>
      <c r="I507" s="27" t="str">
        <f t="shared" si="47"/>
        <v>Reasons explaining a child living away : Left the house to engage with the army or armed groups</v>
      </c>
      <c r="J507" s="27" t="str">
        <f t="shared" si="48"/>
        <v>Reasons explaining a child living away : Left the house to engage with the army or armed groupsLebanese</v>
      </c>
      <c r="K507" s="38">
        <f t="shared" si="50"/>
        <v>1.11022302462516E-14</v>
      </c>
      <c r="L507" s="61">
        <v>1.11022302462516E-16</v>
      </c>
    </row>
    <row r="508" spans="1:12" x14ac:dyDescent="0.35">
      <c r="A508" s="28" t="s">
        <v>3</v>
      </c>
      <c r="B508" s="24" t="s">
        <v>85</v>
      </c>
      <c r="C508" s="35" t="s">
        <v>328</v>
      </c>
      <c r="D508" s="41" t="s">
        <v>345</v>
      </c>
      <c r="E508" s="35" t="s">
        <v>12</v>
      </c>
      <c r="F508" s="43" t="s">
        <v>13</v>
      </c>
      <c r="G508" s="52" t="s">
        <v>344</v>
      </c>
      <c r="H508" s="25" t="s">
        <v>92</v>
      </c>
      <c r="I508" s="27" t="str">
        <f t="shared" si="47"/>
        <v>Reasons explaining a child living away : Being kidnapped</v>
      </c>
      <c r="J508" s="27" t="str">
        <f t="shared" si="48"/>
        <v>Reasons explaining a child living away : Being kidnappedLebanese</v>
      </c>
      <c r="K508" s="38">
        <f t="shared" si="50"/>
        <v>1.11022302462516E-14</v>
      </c>
      <c r="L508" s="61">
        <v>1.11022302462516E-16</v>
      </c>
    </row>
    <row r="509" spans="1:12" x14ac:dyDescent="0.35">
      <c r="A509" s="28" t="s">
        <v>3</v>
      </c>
      <c r="B509" s="24" t="s">
        <v>85</v>
      </c>
      <c r="C509" s="35" t="s">
        <v>328</v>
      </c>
      <c r="D509" s="41" t="s">
        <v>345</v>
      </c>
      <c r="E509" s="35" t="s">
        <v>12</v>
      </c>
      <c r="F509" s="43" t="s">
        <v>13</v>
      </c>
      <c r="G509" s="52" t="s">
        <v>344</v>
      </c>
      <c r="H509" s="25" t="s">
        <v>341</v>
      </c>
      <c r="I509" s="27" t="str">
        <f t="shared" si="47"/>
        <v>Reasons explaining a child living away : Missing (left and no news)</v>
      </c>
      <c r="J509" s="27" t="str">
        <f t="shared" si="48"/>
        <v>Reasons explaining a child living away : Missing (left and no news)Lebanese</v>
      </c>
      <c r="K509" s="38">
        <f t="shared" si="50"/>
        <v>1.11022302462516E-14</v>
      </c>
      <c r="L509" s="61">
        <v>1.11022302462516E-16</v>
      </c>
    </row>
    <row r="510" spans="1:12" x14ac:dyDescent="0.35">
      <c r="A510" s="28" t="s">
        <v>3</v>
      </c>
      <c r="B510" s="24" t="s">
        <v>85</v>
      </c>
      <c r="C510" s="35" t="s">
        <v>328</v>
      </c>
      <c r="D510" s="41" t="s">
        <v>345</v>
      </c>
      <c r="E510" s="35" t="s">
        <v>12</v>
      </c>
      <c r="F510" s="43" t="s">
        <v>13</v>
      </c>
      <c r="G510" s="52" t="s">
        <v>344</v>
      </c>
      <c r="H510" s="25" t="s">
        <v>342</v>
      </c>
      <c r="I510" s="27" t="str">
        <f t="shared" si="47"/>
        <v>Reasons explaining a child living away : Arbitrarily detained</v>
      </c>
      <c r="J510" s="27" t="str">
        <f t="shared" si="48"/>
        <v>Reasons explaining a child living away : Arbitrarily detainedLebanese</v>
      </c>
      <c r="K510" s="38">
        <f t="shared" si="50"/>
        <v>1.11022302462516E-14</v>
      </c>
      <c r="L510" s="61">
        <v>1.11022302462516E-16</v>
      </c>
    </row>
    <row r="511" spans="1:12" x14ac:dyDescent="0.35">
      <c r="A511" s="28" t="s">
        <v>3</v>
      </c>
      <c r="B511" s="24" t="s">
        <v>85</v>
      </c>
      <c r="C511" s="35" t="s">
        <v>328</v>
      </c>
      <c r="D511" s="41" t="s">
        <v>345</v>
      </c>
      <c r="E511" s="35" t="s">
        <v>12</v>
      </c>
      <c r="F511" s="43" t="s">
        <v>13</v>
      </c>
      <c r="G511" s="52" t="s">
        <v>344</v>
      </c>
      <c r="H511" s="25" t="s">
        <v>343</v>
      </c>
      <c r="I511" s="27" t="str">
        <f t="shared" si="47"/>
        <v>Reasons explaining a child living away : This is a migrant household and the child is back in country of origin</v>
      </c>
      <c r="J511" s="27" t="str">
        <f t="shared" si="48"/>
        <v>Reasons explaining a child living away : This is a migrant household and the child is back in country of originLebanese</v>
      </c>
      <c r="K511" s="38">
        <f t="shared" si="50"/>
        <v>1.11022302462516E-14</v>
      </c>
      <c r="L511" s="61">
        <v>1.11022302462516E-16</v>
      </c>
    </row>
    <row r="512" spans="1:12" x14ac:dyDescent="0.35">
      <c r="A512" s="28" t="s">
        <v>3</v>
      </c>
      <c r="B512" s="24" t="s">
        <v>85</v>
      </c>
      <c r="C512" s="35" t="s">
        <v>328</v>
      </c>
      <c r="D512" s="41" t="s">
        <v>345</v>
      </c>
      <c r="E512" s="35" t="s">
        <v>12</v>
      </c>
      <c r="F512" s="43" t="s">
        <v>13</v>
      </c>
      <c r="G512" s="52" t="s">
        <v>344</v>
      </c>
      <c r="H512" s="25" t="s">
        <v>10</v>
      </c>
      <c r="I512" s="27" t="str">
        <f t="shared" si="47"/>
        <v>Reasons explaining a child living away : Other</v>
      </c>
      <c r="J512" s="27" t="str">
        <f t="shared" si="48"/>
        <v>Reasons explaining a child living away : OtherLebanese</v>
      </c>
      <c r="K512" s="38">
        <f t="shared" si="50"/>
        <v>52.315467707273399</v>
      </c>
      <c r="L512" s="61">
        <v>0.523154677072734</v>
      </c>
    </row>
    <row r="513" spans="1:12" x14ac:dyDescent="0.35">
      <c r="A513" s="28" t="s">
        <v>3</v>
      </c>
      <c r="B513" s="24" t="s">
        <v>85</v>
      </c>
      <c r="C513" s="35" t="s">
        <v>328</v>
      </c>
      <c r="D513" s="41" t="s">
        <v>345</v>
      </c>
      <c r="E513" s="35" t="s">
        <v>12</v>
      </c>
      <c r="F513" s="43" t="s">
        <v>13</v>
      </c>
      <c r="G513" s="52" t="s">
        <v>344</v>
      </c>
      <c r="H513" s="25" t="s">
        <v>9</v>
      </c>
      <c r="I513" s="27" t="str">
        <f t="shared" si="47"/>
        <v>Reasons explaining a child living away : Don't know</v>
      </c>
      <c r="J513" s="27" t="str">
        <f t="shared" si="48"/>
        <v>Reasons explaining a child living away : Don't knowLebanese</v>
      </c>
      <c r="K513" s="38">
        <f t="shared" si="50"/>
        <v>1.11022302462516E-14</v>
      </c>
      <c r="L513" s="61">
        <v>1.11022302462516E-16</v>
      </c>
    </row>
    <row r="514" spans="1:12" x14ac:dyDescent="0.35">
      <c r="A514" s="28" t="s">
        <v>3</v>
      </c>
      <c r="B514" s="24" t="s">
        <v>85</v>
      </c>
      <c r="C514" s="35" t="s">
        <v>328</v>
      </c>
      <c r="D514" s="41" t="s">
        <v>345</v>
      </c>
      <c r="E514" s="35" t="s">
        <v>12</v>
      </c>
      <c r="F514" s="43" t="s">
        <v>13</v>
      </c>
      <c r="G514" s="52" t="s">
        <v>344</v>
      </c>
      <c r="H514" s="25" t="s">
        <v>8</v>
      </c>
      <c r="I514" s="27" t="str">
        <f t="shared" si="47"/>
        <v>Reasons explaining a child living away : Decline to answer</v>
      </c>
      <c r="J514" s="27" t="str">
        <f t="shared" si="48"/>
        <v>Reasons explaining a child living away : Decline to answerLebanese</v>
      </c>
      <c r="K514" s="38">
        <f t="shared" si="50"/>
        <v>12.955095594453599</v>
      </c>
      <c r="L514" s="61">
        <v>0.129550955944536</v>
      </c>
    </row>
    <row r="515" spans="1:12" x14ac:dyDescent="0.35">
      <c r="A515" s="28" t="s">
        <v>3</v>
      </c>
      <c r="B515" s="24" t="s">
        <v>85</v>
      </c>
      <c r="C515" s="35" t="s">
        <v>328</v>
      </c>
      <c r="D515" s="41" t="s">
        <v>345</v>
      </c>
      <c r="E515" s="35" t="s">
        <v>12</v>
      </c>
      <c r="F515" s="43" t="s">
        <v>50</v>
      </c>
      <c r="G515" s="52" t="s">
        <v>344</v>
      </c>
      <c r="H515" s="25" t="s">
        <v>337</v>
      </c>
      <c r="I515" s="27" t="str">
        <f t="shared" si="47"/>
        <v>Reasons explaining a child living away : Married</v>
      </c>
      <c r="J515" s="27" t="str">
        <f t="shared" si="48"/>
        <v>Reasons explaining a child living away : MarriedMigrants</v>
      </c>
      <c r="K515" s="38">
        <f t="shared" si="50"/>
        <v>0</v>
      </c>
      <c r="L515" s="61">
        <v>0</v>
      </c>
    </row>
    <row r="516" spans="1:12" x14ac:dyDescent="0.35">
      <c r="A516" s="28" t="s">
        <v>3</v>
      </c>
      <c r="B516" s="24" t="s">
        <v>85</v>
      </c>
      <c r="C516" s="35" t="s">
        <v>328</v>
      </c>
      <c r="D516" s="41" t="s">
        <v>345</v>
      </c>
      <c r="E516" s="35" t="s">
        <v>12</v>
      </c>
      <c r="F516" s="43" t="s">
        <v>50</v>
      </c>
      <c r="G516" s="52" t="s">
        <v>344</v>
      </c>
      <c r="H516" s="25" t="s">
        <v>338</v>
      </c>
      <c r="I516" s="27" t="str">
        <f t="shared" ref="I516:I552" si="51">CONCATENATE(G516,H516)</f>
        <v>Reasons explaining a child living away : Left the house to seek employment</v>
      </c>
      <c r="J516" s="27" t="str">
        <f t="shared" ref="J516:J552" si="52">CONCATENATE(G516,H516,F516)</f>
        <v>Reasons explaining a child living away : Left the house to seek employmentMigrants</v>
      </c>
      <c r="K516" s="38">
        <f t="shared" si="50"/>
        <v>6.0218731358555599</v>
      </c>
      <c r="L516" s="61">
        <v>6.0218731358555599E-2</v>
      </c>
    </row>
    <row r="517" spans="1:12" x14ac:dyDescent="0.35">
      <c r="A517" s="28" t="s">
        <v>3</v>
      </c>
      <c r="B517" s="24" t="s">
        <v>85</v>
      </c>
      <c r="C517" s="35" t="s">
        <v>328</v>
      </c>
      <c r="D517" s="41" t="s">
        <v>345</v>
      </c>
      <c r="E517" s="35" t="s">
        <v>12</v>
      </c>
      <c r="F517" s="43" t="s">
        <v>50</v>
      </c>
      <c r="G517" s="52" t="s">
        <v>344</v>
      </c>
      <c r="H517" s="25" t="s">
        <v>339</v>
      </c>
      <c r="I517" s="27" t="str">
        <f t="shared" si="51"/>
        <v>Reasons explaining a child living away : Left the house to study</v>
      </c>
      <c r="J517" s="27" t="str">
        <f t="shared" si="52"/>
        <v>Reasons explaining a child living away : Left the house to studyMigrants</v>
      </c>
      <c r="K517" s="38">
        <f t="shared" si="50"/>
        <v>0</v>
      </c>
      <c r="L517" s="61">
        <v>0</v>
      </c>
    </row>
    <row r="518" spans="1:12" x14ac:dyDescent="0.35">
      <c r="A518" s="28" t="s">
        <v>3</v>
      </c>
      <c r="B518" s="24" t="s">
        <v>85</v>
      </c>
      <c r="C518" s="35" t="s">
        <v>328</v>
      </c>
      <c r="D518" s="41" t="s">
        <v>345</v>
      </c>
      <c r="E518" s="35" t="s">
        <v>12</v>
      </c>
      <c r="F518" s="43" t="s">
        <v>50</v>
      </c>
      <c r="G518" s="52" t="s">
        <v>344</v>
      </c>
      <c r="H518" s="25" t="s">
        <v>340</v>
      </c>
      <c r="I518" s="27" t="str">
        <f t="shared" si="51"/>
        <v>Reasons explaining a child living away : Left the house to engage with the army or armed groups</v>
      </c>
      <c r="J518" s="27" t="str">
        <f t="shared" si="52"/>
        <v>Reasons explaining a child living away : Left the house to engage with the army or armed groupsMigrants</v>
      </c>
      <c r="K518" s="38">
        <f t="shared" si="50"/>
        <v>0</v>
      </c>
      <c r="L518" s="61">
        <v>0</v>
      </c>
    </row>
    <row r="519" spans="1:12" x14ac:dyDescent="0.35">
      <c r="A519" s="28" t="s">
        <v>3</v>
      </c>
      <c r="B519" s="24" t="s">
        <v>85</v>
      </c>
      <c r="C519" s="35" t="s">
        <v>328</v>
      </c>
      <c r="D519" s="41" t="s">
        <v>345</v>
      </c>
      <c r="E519" s="35" t="s">
        <v>12</v>
      </c>
      <c r="F519" s="43" t="s">
        <v>50</v>
      </c>
      <c r="G519" s="52" t="s">
        <v>344</v>
      </c>
      <c r="H519" s="25" t="s">
        <v>92</v>
      </c>
      <c r="I519" s="27" t="str">
        <f t="shared" si="51"/>
        <v>Reasons explaining a child living away : Being kidnapped</v>
      </c>
      <c r="J519" s="27" t="str">
        <f t="shared" si="52"/>
        <v>Reasons explaining a child living away : Being kidnappedMigrants</v>
      </c>
      <c r="K519" s="38">
        <f t="shared" si="50"/>
        <v>0</v>
      </c>
      <c r="L519" s="61">
        <v>0</v>
      </c>
    </row>
    <row r="520" spans="1:12" x14ac:dyDescent="0.35">
      <c r="A520" s="28" t="s">
        <v>3</v>
      </c>
      <c r="B520" s="24" t="s">
        <v>85</v>
      </c>
      <c r="C520" s="35" t="s">
        <v>328</v>
      </c>
      <c r="D520" s="41" t="s">
        <v>345</v>
      </c>
      <c r="E520" s="35" t="s">
        <v>12</v>
      </c>
      <c r="F520" s="43" t="s">
        <v>50</v>
      </c>
      <c r="G520" s="52" t="s">
        <v>344</v>
      </c>
      <c r="H520" s="25" t="s">
        <v>341</v>
      </c>
      <c r="I520" s="27" t="str">
        <f t="shared" si="51"/>
        <v>Reasons explaining a child living away : Missing (left and no news)</v>
      </c>
      <c r="J520" s="27" t="str">
        <f t="shared" si="52"/>
        <v>Reasons explaining a child living away : Missing (left and no news)Migrants</v>
      </c>
      <c r="K520" s="38">
        <f t="shared" si="50"/>
        <v>0</v>
      </c>
      <c r="L520" s="61">
        <v>0</v>
      </c>
    </row>
    <row r="521" spans="1:12" x14ac:dyDescent="0.35">
      <c r="A521" s="28" t="s">
        <v>3</v>
      </c>
      <c r="B521" s="24" t="s">
        <v>85</v>
      </c>
      <c r="C521" s="35" t="s">
        <v>328</v>
      </c>
      <c r="D521" s="41" t="s">
        <v>345</v>
      </c>
      <c r="E521" s="35" t="s">
        <v>12</v>
      </c>
      <c r="F521" s="43" t="s">
        <v>50</v>
      </c>
      <c r="G521" s="52" t="s">
        <v>344</v>
      </c>
      <c r="H521" s="25" t="s">
        <v>342</v>
      </c>
      <c r="I521" s="27" t="str">
        <f t="shared" si="51"/>
        <v>Reasons explaining a child living away : Arbitrarily detained</v>
      </c>
      <c r="J521" s="27" t="str">
        <f t="shared" si="52"/>
        <v>Reasons explaining a child living away : Arbitrarily detainedMigrants</v>
      </c>
      <c r="K521" s="38">
        <f t="shared" si="50"/>
        <v>0</v>
      </c>
      <c r="L521" s="61">
        <v>0</v>
      </c>
    </row>
    <row r="522" spans="1:12" x14ac:dyDescent="0.35">
      <c r="A522" s="28" t="s">
        <v>3</v>
      </c>
      <c r="B522" s="24" t="s">
        <v>85</v>
      </c>
      <c r="C522" s="35" t="s">
        <v>328</v>
      </c>
      <c r="D522" s="41" t="s">
        <v>345</v>
      </c>
      <c r="E522" s="35" t="s">
        <v>12</v>
      </c>
      <c r="F522" s="43" t="s">
        <v>50</v>
      </c>
      <c r="G522" s="52" t="s">
        <v>344</v>
      </c>
      <c r="H522" s="25" t="s">
        <v>343</v>
      </c>
      <c r="I522" s="27" t="str">
        <f t="shared" si="51"/>
        <v>Reasons explaining a child living away : This is a migrant household and the child is back in country of origin</v>
      </c>
      <c r="J522" s="27" t="str">
        <f t="shared" si="52"/>
        <v>Reasons explaining a child living away : This is a migrant household and the child is back in country of originMigrants</v>
      </c>
      <c r="K522" s="38">
        <f t="shared" si="50"/>
        <v>87.199911172678895</v>
      </c>
      <c r="L522" s="61">
        <v>0.87199911172678901</v>
      </c>
    </row>
    <row r="523" spans="1:12" x14ac:dyDescent="0.35">
      <c r="A523" s="28" t="s">
        <v>3</v>
      </c>
      <c r="B523" s="24" t="s">
        <v>85</v>
      </c>
      <c r="C523" s="35" t="s">
        <v>328</v>
      </c>
      <c r="D523" s="41" t="s">
        <v>345</v>
      </c>
      <c r="E523" s="35" t="s">
        <v>12</v>
      </c>
      <c r="F523" s="43" t="s">
        <v>50</v>
      </c>
      <c r="G523" s="52" t="s">
        <v>344</v>
      </c>
      <c r="H523" s="25" t="s">
        <v>10</v>
      </c>
      <c r="I523" s="27" t="str">
        <f t="shared" si="51"/>
        <v>Reasons explaining a child living away : Other</v>
      </c>
      <c r="J523" s="27" t="str">
        <f t="shared" si="52"/>
        <v>Reasons explaining a child living away : OtherMigrants</v>
      </c>
      <c r="K523" s="38">
        <f t="shared" si="50"/>
        <v>0.75634255561000896</v>
      </c>
      <c r="L523" s="61">
        <v>7.5634255561000899E-3</v>
      </c>
    </row>
    <row r="524" spans="1:12" x14ac:dyDescent="0.35">
      <c r="A524" s="28" t="s">
        <v>3</v>
      </c>
      <c r="B524" s="24" t="s">
        <v>85</v>
      </c>
      <c r="C524" s="35" t="s">
        <v>328</v>
      </c>
      <c r="D524" s="41" t="s">
        <v>345</v>
      </c>
      <c r="E524" s="35" t="s">
        <v>12</v>
      </c>
      <c r="F524" s="43" t="s">
        <v>50</v>
      </c>
      <c r="G524" s="52" t="s">
        <v>344</v>
      </c>
      <c r="H524" s="25" t="s">
        <v>9</v>
      </c>
      <c r="I524" s="27" t="str">
        <f t="shared" si="51"/>
        <v>Reasons explaining a child living away : Don't know</v>
      </c>
      <c r="J524" s="27" t="str">
        <f t="shared" si="52"/>
        <v>Reasons explaining a child living away : Don't knowMigrants</v>
      </c>
      <c r="K524" s="38">
        <f t="shared" si="50"/>
        <v>0</v>
      </c>
      <c r="L524" s="61">
        <v>0</v>
      </c>
    </row>
    <row r="525" spans="1:12" x14ac:dyDescent="0.35">
      <c r="A525" s="28" t="s">
        <v>3</v>
      </c>
      <c r="B525" s="24" t="s">
        <v>85</v>
      </c>
      <c r="C525" s="35" t="s">
        <v>328</v>
      </c>
      <c r="D525" s="41" t="s">
        <v>345</v>
      </c>
      <c r="E525" s="35" t="s">
        <v>12</v>
      </c>
      <c r="F525" s="43" t="s">
        <v>50</v>
      </c>
      <c r="G525" s="52" t="s">
        <v>344</v>
      </c>
      <c r="H525" s="25" t="s">
        <v>8</v>
      </c>
      <c r="I525" s="27" t="str">
        <f t="shared" si="51"/>
        <v>Reasons explaining a child living away : Decline to answer</v>
      </c>
      <c r="J525" s="27" t="str">
        <f t="shared" si="52"/>
        <v>Reasons explaining a child living away : Decline to answerMigrants</v>
      </c>
      <c r="K525" s="38">
        <f t="shared" si="50"/>
        <v>6.0218731358555599</v>
      </c>
      <c r="L525" s="61">
        <v>6.0218731358555599E-2</v>
      </c>
    </row>
    <row r="526" spans="1:12" x14ac:dyDescent="0.35">
      <c r="A526" s="28" t="s">
        <v>3</v>
      </c>
      <c r="B526" s="24" t="s">
        <v>85</v>
      </c>
      <c r="C526" s="35" t="s">
        <v>328</v>
      </c>
      <c r="D526" s="41" t="s">
        <v>345</v>
      </c>
      <c r="E526" s="35" t="s">
        <v>12</v>
      </c>
      <c r="F526" s="43" t="s">
        <v>14</v>
      </c>
      <c r="G526" s="52" t="s">
        <v>344</v>
      </c>
      <c r="H526" s="25" t="s">
        <v>337</v>
      </c>
      <c r="I526" s="27" t="str">
        <f t="shared" si="51"/>
        <v>Reasons explaining a child living away : Married</v>
      </c>
      <c r="J526" s="27" t="str">
        <f t="shared" si="52"/>
        <v>Reasons explaining a child living away : MarriedPRL</v>
      </c>
      <c r="K526" s="38">
        <f t="shared" si="50"/>
        <v>70.156837432128498</v>
      </c>
      <c r="L526" s="61">
        <v>0.70156837432128505</v>
      </c>
    </row>
    <row r="527" spans="1:12" x14ac:dyDescent="0.35">
      <c r="A527" s="28" t="s">
        <v>3</v>
      </c>
      <c r="B527" s="24" t="s">
        <v>85</v>
      </c>
      <c r="C527" s="35" t="s">
        <v>328</v>
      </c>
      <c r="D527" s="41" t="s">
        <v>345</v>
      </c>
      <c r="E527" s="35" t="s">
        <v>12</v>
      </c>
      <c r="F527" s="43" t="s">
        <v>14</v>
      </c>
      <c r="G527" s="52" t="s">
        <v>344</v>
      </c>
      <c r="H527" s="25" t="s">
        <v>338</v>
      </c>
      <c r="I527" s="27" t="str">
        <f t="shared" si="51"/>
        <v>Reasons explaining a child living away : Left the house to seek employment</v>
      </c>
      <c r="J527" s="27" t="str">
        <f t="shared" si="52"/>
        <v>Reasons explaining a child living away : Left the house to seek employmentPRL</v>
      </c>
      <c r="K527" s="38">
        <f t="shared" si="50"/>
        <v>9.0490434569502902</v>
      </c>
      <c r="L527" s="61">
        <v>9.0490434569502898E-2</v>
      </c>
    </row>
    <row r="528" spans="1:12" x14ac:dyDescent="0.35">
      <c r="A528" s="28" t="s">
        <v>3</v>
      </c>
      <c r="B528" s="24" t="s">
        <v>85</v>
      </c>
      <c r="C528" s="35" t="s">
        <v>328</v>
      </c>
      <c r="D528" s="41" t="s">
        <v>345</v>
      </c>
      <c r="E528" s="35" t="s">
        <v>12</v>
      </c>
      <c r="F528" s="43" t="s">
        <v>14</v>
      </c>
      <c r="G528" s="52" t="s">
        <v>344</v>
      </c>
      <c r="H528" s="25" t="s">
        <v>339</v>
      </c>
      <c r="I528" s="27" t="str">
        <f t="shared" si="51"/>
        <v>Reasons explaining a child living away : Left the house to study</v>
      </c>
      <c r="J528" s="27" t="str">
        <f t="shared" si="52"/>
        <v>Reasons explaining a child living away : Left the house to studyPRL</v>
      </c>
      <c r="K528" s="38">
        <f t="shared" si="50"/>
        <v>0</v>
      </c>
      <c r="L528" s="61">
        <v>0</v>
      </c>
    </row>
    <row r="529" spans="1:12" x14ac:dyDescent="0.35">
      <c r="A529" s="28" t="s">
        <v>3</v>
      </c>
      <c r="B529" s="24" t="s">
        <v>85</v>
      </c>
      <c r="C529" s="35" t="s">
        <v>328</v>
      </c>
      <c r="D529" s="41" t="s">
        <v>345</v>
      </c>
      <c r="E529" s="35" t="s">
        <v>12</v>
      </c>
      <c r="F529" s="43" t="s">
        <v>14</v>
      </c>
      <c r="G529" s="52" t="s">
        <v>344</v>
      </c>
      <c r="H529" s="25" t="s">
        <v>340</v>
      </c>
      <c r="I529" s="27" t="str">
        <f t="shared" si="51"/>
        <v>Reasons explaining a child living away : Left the house to engage with the army or armed groups</v>
      </c>
      <c r="J529" s="27" t="str">
        <f t="shared" si="52"/>
        <v>Reasons explaining a child living away : Left the house to engage with the army or armed groupsPRL</v>
      </c>
      <c r="K529" s="38">
        <f t="shared" si="50"/>
        <v>0</v>
      </c>
      <c r="L529" s="61">
        <v>0</v>
      </c>
    </row>
    <row r="530" spans="1:12" x14ac:dyDescent="0.35">
      <c r="A530" s="28" t="s">
        <v>3</v>
      </c>
      <c r="B530" s="24" t="s">
        <v>85</v>
      </c>
      <c r="C530" s="35" t="s">
        <v>328</v>
      </c>
      <c r="D530" s="41" t="s">
        <v>345</v>
      </c>
      <c r="E530" s="35" t="s">
        <v>12</v>
      </c>
      <c r="F530" s="43" t="s">
        <v>14</v>
      </c>
      <c r="G530" s="52" t="s">
        <v>344</v>
      </c>
      <c r="H530" s="25" t="s">
        <v>92</v>
      </c>
      <c r="I530" s="27" t="str">
        <f t="shared" si="51"/>
        <v>Reasons explaining a child living away : Being kidnapped</v>
      </c>
      <c r="J530" s="27" t="str">
        <f t="shared" si="52"/>
        <v>Reasons explaining a child living away : Being kidnappedPRL</v>
      </c>
      <c r="K530" s="38">
        <f t="shared" si="50"/>
        <v>0</v>
      </c>
      <c r="L530" s="61">
        <v>0</v>
      </c>
    </row>
    <row r="531" spans="1:12" x14ac:dyDescent="0.35">
      <c r="A531" s="28" t="s">
        <v>3</v>
      </c>
      <c r="B531" s="24" t="s">
        <v>85</v>
      </c>
      <c r="C531" s="35" t="s">
        <v>328</v>
      </c>
      <c r="D531" s="41" t="s">
        <v>345</v>
      </c>
      <c r="E531" s="35" t="s">
        <v>12</v>
      </c>
      <c r="F531" s="43" t="s">
        <v>14</v>
      </c>
      <c r="G531" s="52" t="s">
        <v>344</v>
      </c>
      <c r="H531" s="25" t="s">
        <v>341</v>
      </c>
      <c r="I531" s="27" t="str">
        <f t="shared" si="51"/>
        <v>Reasons explaining a child living away : Missing (left and no news)</v>
      </c>
      <c r="J531" s="27" t="str">
        <f t="shared" si="52"/>
        <v>Reasons explaining a child living away : Missing (left and no news)PRL</v>
      </c>
      <c r="K531" s="38">
        <f t="shared" si="50"/>
        <v>0</v>
      </c>
      <c r="L531" s="61">
        <v>0</v>
      </c>
    </row>
    <row r="532" spans="1:12" x14ac:dyDescent="0.35">
      <c r="A532" s="28" t="s">
        <v>3</v>
      </c>
      <c r="B532" s="24" t="s">
        <v>85</v>
      </c>
      <c r="C532" s="35" t="s">
        <v>328</v>
      </c>
      <c r="D532" s="41" t="s">
        <v>345</v>
      </c>
      <c r="E532" s="35" t="s">
        <v>12</v>
      </c>
      <c r="F532" s="43" t="s">
        <v>14</v>
      </c>
      <c r="G532" s="52" t="s">
        <v>344</v>
      </c>
      <c r="H532" s="25" t="s">
        <v>342</v>
      </c>
      <c r="I532" s="27" t="str">
        <f t="shared" si="51"/>
        <v>Reasons explaining a child living away : Arbitrarily detained</v>
      </c>
      <c r="J532" s="27" t="str">
        <f t="shared" si="52"/>
        <v>Reasons explaining a child living away : Arbitrarily detainedPRL</v>
      </c>
      <c r="K532" s="38">
        <f t="shared" si="50"/>
        <v>0</v>
      </c>
      <c r="L532" s="61">
        <v>0</v>
      </c>
    </row>
    <row r="533" spans="1:12" x14ac:dyDescent="0.35">
      <c r="A533" s="28" t="s">
        <v>3</v>
      </c>
      <c r="B533" s="24" t="s">
        <v>85</v>
      </c>
      <c r="C533" s="35" t="s">
        <v>328</v>
      </c>
      <c r="D533" s="41" t="s">
        <v>345</v>
      </c>
      <c r="E533" s="35" t="s">
        <v>12</v>
      </c>
      <c r="F533" s="43" t="s">
        <v>14</v>
      </c>
      <c r="G533" s="52" t="s">
        <v>344</v>
      </c>
      <c r="H533" s="25" t="s">
        <v>343</v>
      </c>
      <c r="I533" s="27" t="str">
        <f t="shared" si="51"/>
        <v>Reasons explaining a child living away : This is a migrant household and the child is back in country of origin</v>
      </c>
      <c r="J533" s="27" t="str">
        <f t="shared" si="52"/>
        <v>Reasons explaining a child living away : This is a migrant household and the child is back in country of originPRL</v>
      </c>
      <c r="K533" s="38">
        <f t="shared" si="50"/>
        <v>0</v>
      </c>
      <c r="L533" s="61">
        <v>0</v>
      </c>
    </row>
    <row r="534" spans="1:12" x14ac:dyDescent="0.35">
      <c r="A534" s="28" t="s">
        <v>3</v>
      </c>
      <c r="B534" s="24" t="s">
        <v>85</v>
      </c>
      <c r="C534" s="35" t="s">
        <v>328</v>
      </c>
      <c r="D534" s="41" t="s">
        <v>345</v>
      </c>
      <c r="E534" s="35" t="s">
        <v>12</v>
      </c>
      <c r="F534" s="43" t="s">
        <v>14</v>
      </c>
      <c r="G534" s="52" t="s">
        <v>344</v>
      </c>
      <c r="H534" s="25" t="s">
        <v>10</v>
      </c>
      <c r="I534" s="27" t="str">
        <f t="shared" si="51"/>
        <v>Reasons explaining a child living away : Other</v>
      </c>
      <c r="J534" s="27" t="str">
        <f t="shared" si="52"/>
        <v>Reasons explaining a child living away : OtherPRL</v>
      </c>
      <c r="K534" s="38">
        <f t="shared" si="50"/>
        <v>20.794119110921201</v>
      </c>
      <c r="L534" s="61">
        <v>0.207941191109212</v>
      </c>
    </row>
    <row r="535" spans="1:12" x14ac:dyDescent="0.35">
      <c r="A535" s="28" t="s">
        <v>3</v>
      </c>
      <c r="B535" s="24" t="s">
        <v>85</v>
      </c>
      <c r="C535" s="35" t="s">
        <v>328</v>
      </c>
      <c r="D535" s="41" t="s">
        <v>345</v>
      </c>
      <c r="E535" s="35" t="s">
        <v>12</v>
      </c>
      <c r="F535" s="43" t="s">
        <v>14</v>
      </c>
      <c r="G535" s="52" t="s">
        <v>344</v>
      </c>
      <c r="H535" s="25" t="s">
        <v>9</v>
      </c>
      <c r="I535" s="27" t="str">
        <f t="shared" si="51"/>
        <v>Reasons explaining a child living away : Don't know</v>
      </c>
      <c r="J535" s="27" t="str">
        <f t="shared" si="52"/>
        <v>Reasons explaining a child living away : Don't knowPRL</v>
      </c>
      <c r="K535" s="38">
        <f t="shared" si="50"/>
        <v>0</v>
      </c>
      <c r="L535" s="61">
        <v>0</v>
      </c>
    </row>
    <row r="536" spans="1:12" x14ac:dyDescent="0.35">
      <c r="A536" s="28" t="s">
        <v>3</v>
      </c>
      <c r="B536" s="24" t="s">
        <v>85</v>
      </c>
      <c r="C536" s="35" t="s">
        <v>328</v>
      </c>
      <c r="D536" s="41" t="s">
        <v>345</v>
      </c>
      <c r="E536" s="35" t="s">
        <v>12</v>
      </c>
      <c r="F536" s="43" t="s">
        <v>14</v>
      </c>
      <c r="G536" s="52" t="s">
        <v>344</v>
      </c>
      <c r="H536" s="25" t="s">
        <v>8</v>
      </c>
      <c r="I536" s="27" t="str">
        <f t="shared" si="51"/>
        <v>Reasons explaining a child living away : Decline to answer</v>
      </c>
      <c r="J536" s="27" t="str">
        <f t="shared" si="52"/>
        <v>Reasons explaining a child living away : Decline to answerPRL</v>
      </c>
      <c r="K536" s="38">
        <f t="shared" si="50"/>
        <v>0</v>
      </c>
      <c r="L536" s="61">
        <v>0</v>
      </c>
    </row>
    <row r="537" spans="1:12" s="39" customFormat="1" x14ac:dyDescent="0.35">
      <c r="A537" s="39" t="s">
        <v>3</v>
      </c>
      <c r="B537" s="35" t="s">
        <v>358</v>
      </c>
      <c r="C537" s="39" t="s">
        <v>510</v>
      </c>
      <c r="D537" s="41" t="s">
        <v>374</v>
      </c>
      <c r="E537" s="35" t="s">
        <v>12</v>
      </c>
      <c r="F537" s="43" t="s">
        <v>13</v>
      </c>
      <c r="G537" s="52" t="s">
        <v>359</v>
      </c>
      <c r="H537" s="27" t="s">
        <v>9</v>
      </c>
      <c r="I537" s="27" t="str">
        <f t="shared" si="51"/>
        <v>Assistance received (3 months) : Don't know</v>
      </c>
      <c r="J537" s="27" t="str">
        <f t="shared" si="52"/>
        <v>Assistance received (3 months) : Don't knowLebanese</v>
      </c>
      <c r="K537" s="38">
        <f t="shared" si="50"/>
        <v>0.13868587346333699</v>
      </c>
      <c r="L537" s="61">
        <v>1.3868587346333699E-3</v>
      </c>
    </row>
    <row r="538" spans="1:12" x14ac:dyDescent="0.35">
      <c r="A538" s="39" t="s">
        <v>3</v>
      </c>
      <c r="B538" s="35" t="s">
        <v>358</v>
      </c>
      <c r="C538" s="39" t="s">
        <v>510</v>
      </c>
      <c r="D538" s="41" t="s">
        <v>374</v>
      </c>
      <c r="E538" s="35" t="s">
        <v>12</v>
      </c>
      <c r="F538" s="43" t="s">
        <v>13</v>
      </c>
      <c r="G538" s="52" t="s">
        <v>359</v>
      </c>
      <c r="H538" s="25" t="s">
        <v>66</v>
      </c>
      <c r="I538" s="27" t="str">
        <f t="shared" si="51"/>
        <v>Assistance received (3 months) : No</v>
      </c>
      <c r="J538" s="27" t="str">
        <f t="shared" si="52"/>
        <v>Assistance received (3 months) : NoLebanese</v>
      </c>
      <c r="K538" s="38">
        <f t="shared" si="50"/>
        <v>85.419771439898796</v>
      </c>
      <c r="L538" s="61">
        <v>0.85419771439898795</v>
      </c>
    </row>
    <row r="539" spans="1:12" x14ac:dyDescent="0.35">
      <c r="A539" s="39" t="s">
        <v>3</v>
      </c>
      <c r="B539" s="35" t="s">
        <v>358</v>
      </c>
      <c r="C539" s="39" t="s">
        <v>510</v>
      </c>
      <c r="D539" s="41" t="s">
        <v>374</v>
      </c>
      <c r="E539" s="35" t="s">
        <v>12</v>
      </c>
      <c r="F539" s="43" t="s">
        <v>13</v>
      </c>
      <c r="G539" s="52" t="s">
        <v>359</v>
      </c>
      <c r="H539" s="25" t="s">
        <v>67</v>
      </c>
      <c r="I539" s="27" t="str">
        <f t="shared" si="51"/>
        <v>Assistance received (3 months) : Yes</v>
      </c>
      <c r="J539" s="27" t="str">
        <f t="shared" si="52"/>
        <v>Assistance received (3 months) : YesLebanese</v>
      </c>
      <c r="K539" s="38">
        <f t="shared" si="50"/>
        <v>14.441542686637801</v>
      </c>
      <c r="L539" s="61">
        <v>0.14441542686637801</v>
      </c>
    </row>
    <row r="540" spans="1:12" x14ac:dyDescent="0.35">
      <c r="A540" s="39" t="s">
        <v>3</v>
      </c>
      <c r="B540" s="35" t="s">
        <v>358</v>
      </c>
      <c r="C540" s="39" t="s">
        <v>510</v>
      </c>
      <c r="D540" s="41" t="s">
        <v>374</v>
      </c>
      <c r="E540" s="35" t="s">
        <v>12</v>
      </c>
      <c r="F540" s="43" t="s">
        <v>50</v>
      </c>
      <c r="G540" s="52" t="s">
        <v>359</v>
      </c>
      <c r="H540" s="25" t="s">
        <v>9</v>
      </c>
      <c r="I540" s="27" t="str">
        <f t="shared" si="51"/>
        <v>Assistance received (3 months) : Don't know</v>
      </c>
      <c r="J540" s="27" t="str">
        <f t="shared" si="52"/>
        <v>Assistance received (3 months) : Don't knowMigrants</v>
      </c>
      <c r="K540" s="38">
        <f t="shared" si="50"/>
        <v>0.16678286597078501</v>
      </c>
      <c r="L540" s="61">
        <v>1.6678286597078501E-3</v>
      </c>
    </row>
    <row r="541" spans="1:12" x14ac:dyDescent="0.35">
      <c r="A541" s="39" t="s">
        <v>3</v>
      </c>
      <c r="B541" s="35" t="s">
        <v>358</v>
      </c>
      <c r="C541" s="39" t="s">
        <v>510</v>
      </c>
      <c r="D541" s="41" t="s">
        <v>374</v>
      </c>
      <c r="E541" s="35" t="s">
        <v>12</v>
      </c>
      <c r="F541" s="43" t="s">
        <v>50</v>
      </c>
      <c r="G541" s="52" t="s">
        <v>359</v>
      </c>
      <c r="H541" s="25" t="s">
        <v>66</v>
      </c>
      <c r="I541" s="27" t="str">
        <f t="shared" si="51"/>
        <v>Assistance received (3 months) : No</v>
      </c>
      <c r="J541" s="27" t="str">
        <f t="shared" si="52"/>
        <v>Assistance received (3 months) : NoMigrants</v>
      </c>
      <c r="K541" s="38">
        <f t="shared" si="50"/>
        <v>95.166768879339699</v>
      </c>
      <c r="L541" s="61">
        <v>0.95166768879339703</v>
      </c>
    </row>
    <row r="542" spans="1:12" x14ac:dyDescent="0.35">
      <c r="A542" s="39" t="s">
        <v>3</v>
      </c>
      <c r="B542" s="35" t="s">
        <v>358</v>
      </c>
      <c r="C542" s="39" t="s">
        <v>510</v>
      </c>
      <c r="D542" s="41" t="s">
        <v>374</v>
      </c>
      <c r="E542" s="35" t="s">
        <v>12</v>
      </c>
      <c r="F542" s="43" t="s">
        <v>50</v>
      </c>
      <c r="G542" s="52" t="s">
        <v>359</v>
      </c>
      <c r="H542" s="25" t="s">
        <v>67</v>
      </c>
      <c r="I542" s="27" t="str">
        <f t="shared" si="51"/>
        <v>Assistance received (3 months) : Yes</v>
      </c>
      <c r="J542" s="27" t="str">
        <f t="shared" si="52"/>
        <v>Assistance received (3 months) : YesMigrants</v>
      </c>
      <c r="K542" s="38">
        <f t="shared" si="50"/>
        <v>4.6664482546894703</v>
      </c>
      <c r="L542" s="61">
        <v>4.6664482546894703E-2</v>
      </c>
    </row>
    <row r="543" spans="1:12" x14ac:dyDescent="0.35">
      <c r="A543" s="39" t="s">
        <v>3</v>
      </c>
      <c r="B543" s="35" t="s">
        <v>358</v>
      </c>
      <c r="C543" s="39" t="s">
        <v>510</v>
      </c>
      <c r="D543" s="41" t="s">
        <v>374</v>
      </c>
      <c r="E543" s="35" t="s">
        <v>12</v>
      </c>
      <c r="F543" s="43" t="s">
        <v>14</v>
      </c>
      <c r="G543" s="52" t="s">
        <v>359</v>
      </c>
      <c r="H543" s="25" t="s">
        <v>9</v>
      </c>
      <c r="I543" s="27" t="str">
        <f t="shared" si="51"/>
        <v>Assistance received (3 months) : Don't know</v>
      </c>
      <c r="J543" s="27" t="str">
        <f t="shared" si="52"/>
        <v>Assistance received (3 months) : Don't knowPRL</v>
      </c>
      <c r="K543" s="38">
        <f t="shared" si="50"/>
        <v>0.12347427119446901</v>
      </c>
      <c r="L543" s="61">
        <v>1.2347427119446901E-3</v>
      </c>
    </row>
    <row r="544" spans="1:12" x14ac:dyDescent="0.35">
      <c r="A544" s="39" t="s">
        <v>3</v>
      </c>
      <c r="B544" s="35" t="s">
        <v>358</v>
      </c>
      <c r="C544" s="39" t="s">
        <v>510</v>
      </c>
      <c r="D544" s="41" t="s">
        <v>374</v>
      </c>
      <c r="E544" s="35" t="s">
        <v>12</v>
      </c>
      <c r="F544" s="43" t="s">
        <v>14</v>
      </c>
      <c r="G544" s="52" t="s">
        <v>359</v>
      </c>
      <c r="H544" s="25" t="s">
        <v>66</v>
      </c>
      <c r="I544" s="27" t="str">
        <f t="shared" si="51"/>
        <v>Assistance received (3 months) : No</v>
      </c>
      <c r="J544" s="27" t="str">
        <f t="shared" si="52"/>
        <v>Assistance received (3 months) : NoPRL</v>
      </c>
      <c r="K544" s="38">
        <f t="shared" si="50"/>
        <v>65.736837030663096</v>
      </c>
      <c r="L544" s="61">
        <v>0.65736837030663098</v>
      </c>
    </row>
    <row r="545" spans="1:12" x14ac:dyDescent="0.35">
      <c r="A545" s="39" t="s">
        <v>3</v>
      </c>
      <c r="B545" s="35" t="s">
        <v>358</v>
      </c>
      <c r="C545" s="39" t="s">
        <v>510</v>
      </c>
      <c r="D545" s="41" t="s">
        <v>374</v>
      </c>
      <c r="E545" s="35" t="s">
        <v>12</v>
      </c>
      <c r="F545" s="43" t="s">
        <v>14</v>
      </c>
      <c r="G545" s="52" t="s">
        <v>359</v>
      </c>
      <c r="H545" s="25" t="s">
        <v>67</v>
      </c>
      <c r="I545" s="27" t="str">
        <f t="shared" si="51"/>
        <v>Assistance received (3 months) : Yes</v>
      </c>
      <c r="J545" s="27" t="str">
        <f t="shared" si="52"/>
        <v>Assistance received (3 months) : YesPRL</v>
      </c>
      <c r="K545" s="38">
        <f t="shared" si="50"/>
        <v>34.1396886981425</v>
      </c>
      <c r="L545" s="61">
        <v>0.34139688698142501</v>
      </c>
    </row>
    <row r="546" spans="1:12" x14ac:dyDescent="0.35">
      <c r="A546" s="39" t="s">
        <v>3</v>
      </c>
      <c r="B546" s="35" t="s">
        <v>358</v>
      </c>
      <c r="C546" s="39" t="s">
        <v>510</v>
      </c>
      <c r="D546" s="41" t="s">
        <v>374</v>
      </c>
      <c r="E546" s="35" t="s">
        <v>12</v>
      </c>
      <c r="F546" s="43" t="s">
        <v>13</v>
      </c>
      <c r="G546" s="52" t="s">
        <v>373</v>
      </c>
      <c r="H546" s="25" t="s">
        <v>364</v>
      </c>
      <c r="I546" s="27" t="str">
        <f t="shared" si="51"/>
        <v>Type of aid received (3 months) : Cash (multipurpose)</v>
      </c>
      <c r="J546" s="27" t="str">
        <f t="shared" si="52"/>
        <v>Type of aid received (3 months) : Cash (multipurpose)Lebanese</v>
      </c>
      <c r="K546" s="38">
        <f t="shared" si="50"/>
        <v>18.128479010542801</v>
      </c>
      <c r="L546" s="62">
        <v>0.181284790105428</v>
      </c>
    </row>
    <row r="547" spans="1:12" x14ac:dyDescent="0.35">
      <c r="A547" s="39" t="s">
        <v>3</v>
      </c>
      <c r="B547" s="35" t="s">
        <v>358</v>
      </c>
      <c r="C547" s="39" t="s">
        <v>510</v>
      </c>
      <c r="D547" s="41" t="s">
        <v>374</v>
      </c>
      <c r="E547" s="35" t="s">
        <v>12</v>
      </c>
      <c r="F547" s="43" t="s">
        <v>13</v>
      </c>
      <c r="G547" s="52" t="s">
        <v>373</v>
      </c>
      <c r="H547" s="25" t="s">
        <v>365</v>
      </c>
      <c r="I547" s="27" t="str">
        <f t="shared" si="51"/>
        <v>Type of aid received (3 months) : Food</v>
      </c>
      <c r="J547" s="27" t="str">
        <f t="shared" si="52"/>
        <v>Type of aid received (3 months) : FoodLebanese</v>
      </c>
      <c r="K547" s="38">
        <f t="shared" si="50"/>
        <v>77.154495238989497</v>
      </c>
      <c r="L547" s="62">
        <v>0.77154495238989496</v>
      </c>
    </row>
    <row r="548" spans="1:12" x14ac:dyDescent="0.35">
      <c r="A548" s="39" t="s">
        <v>3</v>
      </c>
      <c r="B548" s="35" t="s">
        <v>358</v>
      </c>
      <c r="C548" s="39" t="s">
        <v>510</v>
      </c>
      <c r="D548" s="41" t="s">
        <v>374</v>
      </c>
      <c r="E548" s="35" t="s">
        <v>12</v>
      </c>
      <c r="F548" s="43" t="s">
        <v>13</v>
      </c>
      <c r="G548" s="52" t="s">
        <v>373</v>
      </c>
      <c r="H548" s="25" t="s">
        <v>7</v>
      </c>
      <c r="I548" s="27" t="str">
        <f t="shared" si="51"/>
        <v>Type of aid received (3 months) : Water</v>
      </c>
      <c r="J548" s="27" t="str">
        <f t="shared" si="52"/>
        <v>Type of aid received (3 months) : WaterLebanese</v>
      </c>
      <c r="K548" s="38">
        <f t="shared" si="50"/>
        <v>1.11162075373248</v>
      </c>
      <c r="L548" s="62">
        <v>1.11162075373248E-2</v>
      </c>
    </row>
    <row r="549" spans="1:12" x14ac:dyDescent="0.35">
      <c r="A549" s="39" t="s">
        <v>3</v>
      </c>
      <c r="B549" s="35" t="s">
        <v>358</v>
      </c>
      <c r="C549" s="39" t="s">
        <v>510</v>
      </c>
      <c r="D549" s="41" t="s">
        <v>374</v>
      </c>
      <c r="E549" s="35" t="s">
        <v>12</v>
      </c>
      <c r="F549" s="43" t="s">
        <v>13</v>
      </c>
      <c r="G549" s="52" t="s">
        <v>373</v>
      </c>
      <c r="H549" s="25" t="s">
        <v>366</v>
      </c>
      <c r="I549" s="27" t="str">
        <f t="shared" si="51"/>
        <v>Type of aid received (3 months) : Fuel</v>
      </c>
      <c r="J549" s="27" t="str">
        <f t="shared" si="52"/>
        <v>Type of aid received (3 months) : FuelLebanese</v>
      </c>
      <c r="K549" s="38">
        <f t="shared" si="50"/>
        <v>1.0694569094691802</v>
      </c>
      <c r="L549" s="62">
        <v>1.0694569094691801E-2</v>
      </c>
    </row>
    <row r="550" spans="1:12" x14ac:dyDescent="0.35">
      <c r="A550" s="39" t="s">
        <v>3</v>
      </c>
      <c r="B550" s="35" t="s">
        <v>358</v>
      </c>
      <c r="C550" s="39" t="s">
        <v>510</v>
      </c>
      <c r="D550" s="41" t="s">
        <v>374</v>
      </c>
      <c r="E550" s="35" t="s">
        <v>12</v>
      </c>
      <c r="F550" s="43" t="s">
        <v>13</v>
      </c>
      <c r="G550" s="52" t="s">
        <v>373</v>
      </c>
      <c r="H550" s="25" t="s">
        <v>367</v>
      </c>
      <c r="I550" s="27" t="str">
        <f t="shared" si="51"/>
        <v>Type of aid received (3 months) : Shelter</v>
      </c>
      <c r="J550" s="27" t="str">
        <f t="shared" si="52"/>
        <v>Type of aid received (3 months) : ShelterLebanese</v>
      </c>
      <c r="K550" s="38">
        <f t="shared" si="50"/>
        <v>2.0416566528992601</v>
      </c>
      <c r="L550" s="62">
        <v>2.04165665289926E-2</v>
      </c>
    </row>
    <row r="551" spans="1:12" x14ac:dyDescent="0.35">
      <c r="A551" s="39" t="s">
        <v>3</v>
      </c>
      <c r="B551" s="35" t="s">
        <v>358</v>
      </c>
      <c r="C551" s="39" t="s">
        <v>510</v>
      </c>
      <c r="D551" s="41" t="s">
        <v>374</v>
      </c>
      <c r="E551" s="35" t="s">
        <v>12</v>
      </c>
      <c r="F551" s="43" t="s">
        <v>13</v>
      </c>
      <c r="G551" s="52" t="s">
        <v>373</v>
      </c>
      <c r="H551" s="25" t="s">
        <v>368</v>
      </c>
      <c r="I551" s="27" t="str">
        <f t="shared" si="51"/>
        <v>Type of aid received (3 months) : Seasonal items</v>
      </c>
      <c r="J551" s="27" t="str">
        <f t="shared" si="52"/>
        <v>Type of aid received (3 months) : Seasonal itemsLebanese</v>
      </c>
      <c r="K551" s="38">
        <f t="shared" si="50"/>
        <v>0.84436180284183093</v>
      </c>
      <c r="L551" s="62">
        <v>8.4436180284183093E-3</v>
      </c>
    </row>
    <row r="552" spans="1:12" x14ac:dyDescent="0.35">
      <c r="A552" s="39" t="s">
        <v>3</v>
      </c>
      <c r="B552" s="35" t="s">
        <v>358</v>
      </c>
      <c r="C552" s="39" t="s">
        <v>510</v>
      </c>
      <c r="D552" s="41" t="s">
        <v>374</v>
      </c>
      <c r="E552" s="35" t="s">
        <v>12</v>
      </c>
      <c r="F552" s="43" t="s">
        <v>13</v>
      </c>
      <c r="G552" s="52" t="s">
        <v>373</v>
      </c>
      <c r="H552" s="25" t="s">
        <v>369</v>
      </c>
      <c r="I552" s="27" t="str">
        <f t="shared" si="51"/>
        <v>Type of aid received (3 months) : Health services</v>
      </c>
      <c r="J552" s="27" t="str">
        <f t="shared" si="52"/>
        <v>Type of aid received (3 months) : Health servicesLebanese</v>
      </c>
      <c r="K552" s="38">
        <f t="shared" si="50"/>
        <v>7.8092714436440698</v>
      </c>
      <c r="L552" s="62">
        <v>7.8092714436440697E-2</v>
      </c>
    </row>
    <row r="553" spans="1:12" x14ac:dyDescent="0.35">
      <c r="A553" s="39" t="s">
        <v>3</v>
      </c>
      <c r="B553" s="35" t="s">
        <v>358</v>
      </c>
      <c r="C553" s="39" t="s">
        <v>510</v>
      </c>
      <c r="D553" s="41" t="s">
        <v>374</v>
      </c>
      <c r="E553" s="35" t="s">
        <v>12</v>
      </c>
      <c r="F553" s="43" t="s">
        <v>13</v>
      </c>
      <c r="G553" s="52" t="s">
        <v>373</v>
      </c>
      <c r="H553" s="25" t="s">
        <v>370</v>
      </c>
      <c r="I553" s="27" t="str">
        <f t="shared" ref="I553:I603" si="53">CONCATENATE(G553,H553)</f>
        <v>Type of aid received (3 months) : Education</v>
      </c>
      <c r="J553" s="27" t="str">
        <f t="shared" ref="J553:J603" si="54">CONCATENATE(G553,H553,F553)</f>
        <v>Type of aid received (3 months) : EducationLebanese</v>
      </c>
      <c r="K553" s="38">
        <f t="shared" si="50"/>
        <v>1.9257015162058602</v>
      </c>
      <c r="L553" s="62">
        <v>1.9257015162058602E-2</v>
      </c>
    </row>
    <row r="554" spans="1:12" x14ac:dyDescent="0.35">
      <c r="A554" s="39" t="s">
        <v>3</v>
      </c>
      <c r="B554" s="35" t="s">
        <v>358</v>
      </c>
      <c r="C554" s="39" t="s">
        <v>510</v>
      </c>
      <c r="D554" s="41" t="s">
        <v>374</v>
      </c>
      <c r="E554" s="35" t="s">
        <v>12</v>
      </c>
      <c r="F554" s="43" t="s">
        <v>13</v>
      </c>
      <c r="G554" s="52" t="s">
        <v>373</v>
      </c>
      <c r="H554" s="25" t="s">
        <v>371</v>
      </c>
      <c r="I554" s="27" t="str">
        <f t="shared" si="53"/>
        <v>Type of aid received (3 months) : Other non-food items</v>
      </c>
      <c r="J554" s="27" t="str">
        <f t="shared" si="54"/>
        <v>Type of aid received (3 months) : Other non-food itemsLebanese</v>
      </c>
      <c r="K554" s="38">
        <f t="shared" si="50"/>
        <v>2.15767379852312</v>
      </c>
      <c r="L554" s="62">
        <v>2.1576737985231201E-2</v>
      </c>
    </row>
    <row r="555" spans="1:12" x14ac:dyDescent="0.35">
      <c r="A555" s="39" t="s">
        <v>3</v>
      </c>
      <c r="B555" s="35" t="s">
        <v>358</v>
      </c>
      <c r="C555" s="39" t="s">
        <v>510</v>
      </c>
      <c r="D555" s="41" t="s">
        <v>374</v>
      </c>
      <c r="E555" s="35" t="s">
        <v>12</v>
      </c>
      <c r="F555" s="43" t="s">
        <v>13</v>
      </c>
      <c r="G555" s="52" t="s">
        <v>373</v>
      </c>
      <c r="H555" s="25" t="s">
        <v>372</v>
      </c>
      <c r="I555" s="27" t="str">
        <f t="shared" si="53"/>
        <v>Type of aid received (3 months) : Protection/legal services</v>
      </c>
      <c r="J555" s="27" t="str">
        <f t="shared" si="54"/>
        <v>Type of aid received (3 months) : Protection/legal servicesLebanese</v>
      </c>
      <c r="K555" s="38">
        <f t="shared" si="50"/>
        <v>0</v>
      </c>
      <c r="L555" s="62">
        <v>0</v>
      </c>
    </row>
    <row r="556" spans="1:12" x14ac:dyDescent="0.35">
      <c r="A556" s="39" t="s">
        <v>3</v>
      </c>
      <c r="B556" s="35" t="s">
        <v>358</v>
      </c>
      <c r="C556" s="39" t="s">
        <v>510</v>
      </c>
      <c r="D556" s="41" t="s">
        <v>374</v>
      </c>
      <c r="E556" s="35" t="s">
        <v>12</v>
      </c>
      <c r="F556" s="43" t="s">
        <v>13</v>
      </c>
      <c r="G556" s="52" t="s">
        <v>373</v>
      </c>
      <c r="H556" s="25" t="s">
        <v>10</v>
      </c>
      <c r="I556" s="27" t="str">
        <f t="shared" si="53"/>
        <v>Type of aid received (3 months) : Other</v>
      </c>
      <c r="J556" s="27" t="str">
        <f t="shared" si="54"/>
        <v>Type of aid received (3 months) : OtherLebanese</v>
      </c>
      <c r="K556" s="38">
        <f t="shared" ref="K556:K603" si="55">L556*100</f>
        <v>0.11723919116327401</v>
      </c>
      <c r="L556" s="62">
        <v>1.1723919116327401E-3</v>
      </c>
    </row>
    <row r="557" spans="1:12" x14ac:dyDescent="0.35">
      <c r="A557" s="39" t="s">
        <v>3</v>
      </c>
      <c r="B557" s="35" t="s">
        <v>358</v>
      </c>
      <c r="C557" s="39" t="s">
        <v>510</v>
      </c>
      <c r="D557" s="41" t="s">
        <v>374</v>
      </c>
      <c r="E557" s="35" t="s">
        <v>12</v>
      </c>
      <c r="F557" s="43" t="s">
        <v>13</v>
      </c>
      <c r="G557" s="52" t="s">
        <v>373</v>
      </c>
      <c r="H557" s="25" t="s">
        <v>9</v>
      </c>
      <c r="I557" s="27" t="str">
        <f t="shared" si="53"/>
        <v>Type of aid received (3 months) : Don't know</v>
      </c>
      <c r="J557" s="27" t="str">
        <f t="shared" si="54"/>
        <v>Type of aid received (3 months) : Don't knowLebanese</v>
      </c>
      <c r="K557" s="38">
        <f t="shared" si="55"/>
        <v>0</v>
      </c>
      <c r="L557" s="62">
        <v>0</v>
      </c>
    </row>
    <row r="558" spans="1:12" x14ac:dyDescent="0.35">
      <c r="A558" s="39" t="s">
        <v>3</v>
      </c>
      <c r="B558" s="35" t="s">
        <v>358</v>
      </c>
      <c r="C558" s="39" t="s">
        <v>510</v>
      </c>
      <c r="D558" s="41" t="s">
        <v>374</v>
      </c>
      <c r="E558" s="35" t="s">
        <v>12</v>
      </c>
      <c r="F558" s="43" t="s">
        <v>13</v>
      </c>
      <c r="G558" s="52" t="s">
        <v>373</v>
      </c>
      <c r="H558" s="25" t="s">
        <v>8</v>
      </c>
      <c r="I558" s="27" t="str">
        <f t="shared" si="53"/>
        <v>Type of aid received (3 months) : Decline to answer</v>
      </c>
      <c r="J558" s="27" t="str">
        <f t="shared" si="54"/>
        <v>Type of aid received (3 months) : Decline to answerLebanese</v>
      </c>
      <c r="K558" s="38">
        <f t="shared" si="55"/>
        <v>0.165238492639907</v>
      </c>
      <c r="L558" s="62">
        <v>1.6523849263990701E-3</v>
      </c>
    </row>
    <row r="559" spans="1:12" x14ac:dyDescent="0.35">
      <c r="A559" s="39" t="s">
        <v>3</v>
      </c>
      <c r="B559" s="35" t="s">
        <v>358</v>
      </c>
      <c r="C559" s="39" t="s">
        <v>510</v>
      </c>
      <c r="D559" s="41" t="s">
        <v>374</v>
      </c>
      <c r="E559" s="35" t="s">
        <v>12</v>
      </c>
      <c r="F559" s="43" t="s">
        <v>50</v>
      </c>
      <c r="G559" s="52" t="s">
        <v>373</v>
      </c>
      <c r="H559" s="25" t="s">
        <v>364</v>
      </c>
      <c r="I559" s="27" t="str">
        <f t="shared" si="53"/>
        <v>Type of aid received (3 months) : Cash (multipurpose)</v>
      </c>
      <c r="J559" s="27" t="str">
        <f t="shared" si="54"/>
        <v>Type of aid received (3 months) : Cash (multipurpose)Migrants</v>
      </c>
      <c r="K559" s="38">
        <f t="shared" si="55"/>
        <v>36.636644683984798</v>
      </c>
      <c r="L559" s="62">
        <v>0.36636644683984798</v>
      </c>
    </row>
    <row r="560" spans="1:12" x14ac:dyDescent="0.35">
      <c r="A560" s="39" t="s">
        <v>3</v>
      </c>
      <c r="B560" s="35" t="s">
        <v>358</v>
      </c>
      <c r="C560" s="39" t="s">
        <v>510</v>
      </c>
      <c r="D560" s="41" t="s">
        <v>374</v>
      </c>
      <c r="E560" s="35" t="s">
        <v>12</v>
      </c>
      <c r="F560" s="43" t="s">
        <v>50</v>
      </c>
      <c r="G560" s="52" t="s">
        <v>373</v>
      </c>
      <c r="H560" s="25" t="s">
        <v>365</v>
      </c>
      <c r="I560" s="27" t="str">
        <f t="shared" si="53"/>
        <v>Type of aid received (3 months) : Food</v>
      </c>
      <c r="J560" s="27" t="str">
        <f t="shared" si="54"/>
        <v>Type of aid received (3 months) : FoodMigrants</v>
      </c>
      <c r="K560" s="38">
        <f t="shared" si="55"/>
        <v>58.895347994727999</v>
      </c>
      <c r="L560" s="62">
        <v>0.58895347994727998</v>
      </c>
    </row>
    <row r="561" spans="1:12" x14ac:dyDescent="0.35">
      <c r="A561" s="39" t="s">
        <v>3</v>
      </c>
      <c r="B561" s="35" t="s">
        <v>358</v>
      </c>
      <c r="C561" s="39" t="s">
        <v>510</v>
      </c>
      <c r="D561" s="41" t="s">
        <v>374</v>
      </c>
      <c r="E561" s="35" t="s">
        <v>12</v>
      </c>
      <c r="F561" s="43" t="s">
        <v>50</v>
      </c>
      <c r="G561" s="52" t="s">
        <v>373</v>
      </c>
      <c r="H561" s="25" t="s">
        <v>7</v>
      </c>
      <c r="I561" s="27" t="str">
        <f t="shared" si="53"/>
        <v>Type of aid received (3 months) : Water</v>
      </c>
      <c r="J561" s="27" t="str">
        <f t="shared" si="54"/>
        <v>Type of aid received (3 months) : WaterMigrants</v>
      </c>
      <c r="K561" s="38">
        <f t="shared" si="55"/>
        <v>0.94309294130472299</v>
      </c>
      <c r="L561" s="62">
        <v>9.4309294130472295E-3</v>
      </c>
    </row>
    <row r="562" spans="1:12" x14ac:dyDescent="0.35">
      <c r="A562" s="39" t="s">
        <v>3</v>
      </c>
      <c r="B562" s="35" t="s">
        <v>358</v>
      </c>
      <c r="C562" s="39" t="s">
        <v>510</v>
      </c>
      <c r="D562" s="41" t="s">
        <v>374</v>
      </c>
      <c r="E562" s="35" t="s">
        <v>12</v>
      </c>
      <c r="F562" s="43" t="s">
        <v>50</v>
      </c>
      <c r="G562" s="52" t="s">
        <v>373</v>
      </c>
      <c r="H562" s="25" t="s">
        <v>366</v>
      </c>
      <c r="I562" s="27" t="str">
        <f t="shared" si="53"/>
        <v>Type of aid received (3 months) : Fuel</v>
      </c>
      <c r="J562" s="27" t="str">
        <f t="shared" si="54"/>
        <v>Type of aid received (3 months) : FuelMigrants</v>
      </c>
      <c r="K562" s="38">
        <f t="shared" si="55"/>
        <v>0</v>
      </c>
      <c r="L562" s="62">
        <v>0</v>
      </c>
    </row>
    <row r="563" spans="1:12" x14ac:dyDescent="0.35">
      <c r="A563" s="39" t="s">
        <v>3</v>
      </c>
      <c r="B563" s="35" t="s">
        <v>358</v>
      </c>
      <c r="C563" s="39" t="s">
        <v>510</v>
      </c>
      <c r="D563" s="41" t="s">
        <v>374</v>
      </c>
      <c r="E563" s="35" t="s">
        <v>12</v>
      </c>
      <c r="F563" s="43" t="s">
        <v>50</v>
      </c>
      <c r="G563" s="52" t="s">
        <v>373</v>
      </c>
      <c r="H563" s="25" t="s">
        <v>367</v>
      </c>
      <c r="I563" s="27" t="str">
        <f t="shared" si="53"/>
        <v>Type of aid received (3 months) : Shelter</v>
      </c>
      <c r="J563" s="27" t="str">
        <f t="shared" si="54"/>
        <v>Type of aid received (3 months) : ShelterMigrants</v>
      </c>
      <c r="K563" s="38">
        <f t="shared" si="55"/>
        <v>0.94309294130472299</v>
      </c>
      <c r="L563" s="62">
        <v>9.4309294130472295E-3</v>
      </c>
    </row>
    <row r="564" spans="1:12" x14ac:dyDescent="0.35">
      <c r="A564" s="39" t="s">
        <v>3</v>
      </c>
      <c r="B564" s="35" t="s">
        <v>358</v>
      </c>
      <c r="C564" s="39" t="s">
        <v>510</v>
      </c>
      <c r="D564" s="41" t="s">
        <v>374</v>
      </c>
      <c r="E564" s="35" t="s">
        <v>12</v>
      </c>
      <c r="F564" s="43" t="s">
        <v>50</v>
      </c>
      <c r="G564" s="52" t="s">
        <v>373</v>
      </c>
      <c r="H564" s="25" t="s">
        <v>368</v>
      </c>
      <c r="I564" s="27" t="str">
        <f t="shared" si="53"/>
        <v>Type of aid received (3 months) : Seasonal items</v>
      </c>
      <c r="J564" s="27" t="str">
        <f t="shared" si="54"/>
        <v>Type of aid received (3 months) : Seasonal itemsMigrants</v>
      </c>
      <c r="K564" s="38">
        <f t="shared" si="55"/>
        <v>0.94309294130472299</v>
      </c>
      <c r="L564" s="62">
        <v>9.4309294130472295E-3</v>
      </c>
    </row>
    <row r="565" spans="1:12" x14ac:dyDescent="0.35">
      <c r="A565" s="39" t="s">
        <v>3</v>
      </c>
      <c r="B565" s="35" t="s">
        <v>358</v>
      </c>
      <c r="C565" s="39" t="s">
        <v>510</v>
      </c>
      <c r="D565" s="41" t="s">
        <v>374</v>
      </c>
      <c r="E565" s="35" t="s">
        <v>12</v>
      </c>
      <c r="F565" s="43" t="s">
        <v>50</v>
      </c>
      <c r="G565" s="52" t="s">
        <v>373</v>
      </c>
      <c r="H565" s="25" t="s">
        <v>369</v>
      </c>
      <c r="I565" s="27" t="str">
        <f t="shared" si="53"/>
        <v>Type of aid received (3 months) : Health services</v>
      </c>
      <c r="J565" s="27" t="str">
        <f t="shared" si="54"/>
        <v>Type of aid received (3 months) : Health servicesMigrants</v>
      </c>
      <c r="K565" s="38">
        <f t="shared" si="55"/>
        <v>15.831840077322601</v>
      </c>
      <c r="L565" s="62">
        <v>0.15831840077322601</v>
      </c>
    </row>
    <row r="566" spans="1:12" x14ac:dyDescent="0.35">
      <c r="A566" s="39" t="s">
        <v>3</v>
      </c>
      <c r="B566" s="35" t="s">
        <v>358</v>
      </c>
      <c r="C566" s="39" t="s">
        <v>510</v>
      </c>
      <c r="D566" s="41" t="s">
        <v>374</v>
      </c>
      <c r="E566" s="35" t="s">
        <v>12</v>
      </c>
      <c r="F566" s="43" t="s">
        <v>50</v>
      </c>
      <c r="G566" s="52" t="s">
        <v>373</v>
      </c>
      <c r="H566" s="25" t="s">
        <v>370</v>
      </c>
      <c r="I566" s="27" t="str">
        <f t="shared" si="53"/>
        <v>Type of aid received (3 months) : Education</v>
      </c>
      <c r="J566" s="27" t="str">
        <f t="shared" si="54"/>
        <v>Type of aid received (3 months) : EducationMigrants</v>
      </c>
      <c r="K566" s="38">
        <f t="shared" si="55"/>
        <v>0</v>
      </c>
      <c r="L566" s="62">
        <v>0</v>
      </c>
    </row>
    <row r="567" spans="1:12" x14ac:dyDescent="0.35">
      <c r="A567" s="39" t="s">
        <v>3</v>
      </c>
      <c r="B567" s="35" t="s">
        <v>358</v>
      </c>
      <c r="C567" s="39" t="s">
        <v>510</v>
      </c>
      <c r="D567" s="41" t="s">
        <v>374</v>
      </c>
      <c r="E567" s="35" t="s">
        <v>12</v>
      </c>
      <c r="F567" s="43" t="s">
        <v>50</v>
      </c>
      <c r="G567" s="52" t="s">
        <v>373</v>
      </c>
      <c r="H567" s="25" t="s">
        <v>371</v>
      </c>
      <c r="I567" s="27" t="str">
        <f t="shared" si="53"/>
        <v>Type of aid received (3 months) : Other non-food items</v>
      </c>
      <c r="J567" s="27" t="str">
        <f t="shared" si="54"/>
        <v>Type of aid received (3 months) : Other non-food itemsMigrants</v>
      </c>
      <c r="K567" s="38">
        <f t="shared" si="55"/>
        <v>1.88618588260945</v>
      </c>
      <c r="L567" s="62">
        <v>1.8861858826094501E-2</v>
      </c>
    </row>
    <row r="568" spans="1:12" x14ac:dyDescent="0.35">
      <c r="A568" s="39" t="s">
        <v>3</v>
      </c>
      <c r="B568" s="35" t="s">
        <v>358</v>
      </c>
      <c r="C568" s="39" t="s">
        <v>510</v>
      </c>
      <c r="D568" s="41" t="s">
        <v>374</v>
      </c>
      <c r="E568" s="35" t="s">
        <v>12</v>
      </c>
      <c r="F568" s="43" t="s">
        <v>50</v>
      </c>
      <c r="G568" s="52" t="s">
        <v>373</v>
      </c>
      <c r="H568" s="25" t="s">
        <v>372</v>
      </c>
      <c r="I568" s="27" t="str">
        <f t="shared" si="53"/>
        <v>Type of aid received (3 months) : Protection/legal services</v>
      </c>
      <c r="J568" s="27" t="str">
        <f t="shared" si="54"/>
        <v>Type of aid received (3 months) : Protection/legal servicesMigrants</v>
      </c>
      <c r="K568" s="38">
        <f t="shared" si="55"/>
        <v>0</v>
      </c>
      <c r="L568" s="62">
        <v>0</v>
      </c>
    </row>
    <row r="569" spans="1:12" x14ac:dyDescent="0.35">
      <c r="A569" s="39" t="s">
        <v>3</v>
      </c>
      <c r="B569" s="35" t="s">
        <v>358</v>
      </c>
      <c r="C569" s="39" t="s">
        <v>510</v>
      </c>
      <c r="D569" s="41" t="s">
        <v>374</v>
      </c>
      <c r="E569" s="35" t="s">
        <v>12</v>
      </c>
      <c r="F569" s="43" t="s">
        <v>50</v>
      </c>
      <c r="G569" s="52" t="s">
        <v>373</v>
      </c>
      <c r="H569" s="25" t="s">
        <v>10</v>
      </c>
      <c r="I569" s="27" t="str">
        <f t="shared" si="53"/>
        <v>Type of aid received (3 months) : Other</v>
      </c>
      <c r="J569" s="27" t="str">
        <f t="shared" si="54"/>
        <v>Type of aid received (3 months) : OtherMigrants</v>
      </c>
      <c r="K569" s="38">
        <f t="shared" si="55"/>
        <v>0</v>
      </c>
      <c r="L569" s="62">
        <v>0</v>
      </c>
    </row>
    <row r="570" spans="1:12" x14ac:dyDescent="0.35">
      <c r="A570" s="39" t="s">
        <v>3</v>
      </c>
      <c r="B570" s="35" t="s">
        <v>358</v>
      </c>
      <c r="C570" s="39" t="s">
        <v>510</v>
      </c>
      <c r="D570" s="41" t="s">
        <v>374</v>
      </c>
      <c r="E570" s="35" t="s">
        <v>12</v>
      </c>
      <c r="F570" s="43" t="s">
        <v>50</v>
      </c>
      <c r="G570" s="52" t="s">
        <v>373</v>
      </c>
      <c r="H570" s="25" t="s">
        <v>9</v>
      </c>
      <c r="I570" s="27" t="str">
        <f t="shared" si="53"/>
        <v>Type of aid received (3 months) : Don't know</v>
      </c>
      <c r="J570" s="27" t="str">
        <f t="shared" si="54"/>
        <v>Type of aid received (3 months) : Don't knowMigrants</v>
      </c>
      <c r="K570" s="38">
        <f t="shared" si="55"/>
        <v>0</v>
      </c>
      <c r="L570" s="62">
        <v>0</v>
      </c>
    </row>
    <row r="571" spans="1:12" x14ac:dyDescent="0.35">
      <c r="A571" s="39" t="s">
        <v>3</v>
      </c>
      <c r="B571" s="35" t="s">
        <v>358</v>
      </c>
      <c r="C571" s="39" t="s">
        <v>510</v>
      </c>
      <c r="D571" s="41" t="s">
        <v>374</v>
      </c>
      <c r="E571" s="35" t="s">
        <v>12</v>
      </c>
      <c r="F571" s="43" t="s">
        <v>50</v>
      </c>
      <c r="G571" s="52" t="s">
        <v>373</v>
      </c>
      <c r="H571" s="25" t="s">
        <v>8</v>
      </c>
      <c r="I571" s="27" t="str">
        <f t="shared" si="53"/>
        <v>Type of aid received (3 months) : Decline to answer</v>
      </c>
      <c r="J571" s="27" t="str">
        <f t="shared" si="54"/>
        <v>Type of aid received (3 months) : Decline to answerMigrants</v>
      </c>
      <c r="K571" s="38">
        <f t="shared" si="55"/>
        <v>0</v>
      </c>
      <c r="L571" s="62">
        <v>0</v>
      </c>
    </row>
    <row r="572" spans="1:12" x14ac:dyDescent="0.35">
      <c r="A572" s="39" t="s">
        <v>3</v>
      </c>
      <c r="B572" s="35" t="s">
        <v>358</v>
      </c>
      <c r="C572" s="39" t="s">
        <v>510</v>
      </c>
      <c r="D572" s="41" t="s">
        <v>374</v>
      </c>
      <c r="E572" s="35" t="s">
        <v>12</v>
      </c>
      <c r="F572" s="43" t="s">
        <v>14</v>
      </c>
      <c r="G572" s="52" t="s">
        <v>373</v>
      </c>
      <c r="H572" s="25" t="s">
        <v>364</v>
      </c>
      <c r="I572" s="27" t="str">
        <f t="shared" si="53"/>
        <v>Type of aid received (3 months) : Cash (multipurpose)</v>
      </c>
      <c r="J572" s="27" t="str">
        <f t="shared" si="54"/>
        <v>Type of aid received (3 months) : Cash (multipurpose)PRL</v>
      </c>
      <c r="K572" s="38">
        <f t="shared" si="55"/>
        <v>56.454276085484501</v>
      </c>
      <c r="L572" s="113">
        <v>0.564542760854845</v>
      </c>
    </row>
    <row r="573" spans="1:12" x14ac:dyDescent="0.35">
      <c r="A573" s="39" t="s">
        <v>3</v>
      </c>
      <c r="B573" s="35" t="s">
        <v>358</v>
      </c>
      <c r="C573" s="39" t="s">
        <v>510</v>
      </c>
      <c r="D573" s="41" t="s">
        <v>374</v>
      </c>
      <c r="E573" s="35" t="s">
        <v>12</v>
      </c>
      <c r="F573" s="43" t="s">
        <v>14</v>
      </c>
      <c r="G573" s="52" t="s">
        <v>373</v>
      </c>
      <c r="H573" s="25" t="s">
        <v>365</v>
      </c>
      <c r="I573" s="27" t="str">
        <f t="shared" si="53"/>
        <v>Type of aid received (3 months) : Food</v>
      </c>
      <c r="J573" s="27" t="str">
        <f t="shared" si="54"/>
        <v>Type of aid received (3 months) : FoodPRL</v>
      </c>
      <c r="K573" s="38">
        <f t="shared" si="55"/>
        <v>46.6820344685284</v>
      </c>
      <c r="L573" s="113">
        <v>0.46682034468528399</v>
      </c>
    </row>
    <row r="574" spans="1:12" x14ac:dyDescent="0.35">
      <c r="A574" s="39" t="s">
        <v>3</v>
      </c>
      <c r="B574" s="35" t="s">
        <v>358</v>
      </c>
      <c r="C574" s="39" t="s">
        <v>510</v>
      </c>
      <c r="D574" s="41" t="s">
        <v>374</v>
      </c>
      <c r="E574" s="35" t="s">
        <v>12</v>
      </c>
      <c r="F574" s="43" t="s">
        <v>14</v>
      </c>
      <c r="G574" s="52" t="s">
        <v>373</v>
      </c>
      <c r="H574" s="25" t="s">
        <v>7</v>
      </c>
      <c r="I574" s="27" t="str">
        <f t="shared" si="53"/>
        <v>Type of aid received (3 months) : Water</v>
      </c>
      <c r="J574" s="27" t="str">
        <f t="shared" si="54"/>
        <v>Type of aid received (3 months) : WaterPRL</v>
      </c>
      <c r="K574" s="38">
        <f t="shared" si="55"/>
        <v>0.69865841923476402</v>
      </c>
      <c r="L574" s="113">
        <v>6.9865841923476401E-3</v>
      </c>
    </row>
    <row r="575" spans="1:12" x14ac:dyDescent="0.35">
      <c r="A575" s="39" t="s">
        <v>3</v>
      </c>
      <c r="B575" s="35" t="s">
        <v>358</v>
      </c>
      <c r="C575" s="39" t="s">
        <v>510</v>
      </c>
      <c r="D575" s="41" t="s">
        <v>374</v>
      </c>
      <c r="E575" s="35" t="s">
        <v>12</v>
      </c>
      <c r="F575" s="43" t="s">
        <v>14</v>
      </c>
      <c r="G575" s="52" t="s">
        <v>373</v>
      </c>
      <c r="H575" s="25" t="s">
        <v>366</v>
      </c>
      <c r="I575" s="27" t="str">
        <f t="shared" si="53"/>
        <v>Type of aid received (3 months) : Fuel</v>
      </c>
      <c r="J575" s="27" t="str">
        <f t="shared" si="54"/>
        <v>Type of aid received (3 months) : FuelPRL</v>
      </c>
      <c r="K575" s="38">
        <f t="shared" si="55"/>
        <v>0</v>
      </c>
      <c r="L575" s="113">
        <v>0</v>
      </c>
    </row>
    <row r="576" spans="1:12" x14ac:dyDescent="0.35">
      <c r="A576" s="39" t="s">
        <v>3</v>
      </c>
      <c r="B576" s="35" t="s">
        <v>358</v>
      </c>
      <c r="C576" s="39" t="s">
        <v>510</v>
      </c>
      <c r="D576" s="41" t="s">
        <v>374</v>
      </c>
      <c r="E576" s="35" t="s">
        <v>12</v>
      </c>
      <c r="F576" s="43" t="s">
        <v>14</v>
      </c>
      <c r="G576" s="52" t="s">
        <v>373</v>
      </c>
      <c r="H576" s="25" t="s">
        <v>367</v>
      </c>
      <c r="I576" s="27" t="str">
        <f t="shared" si="53"/>
        <v>Type of aid received (3 months) : Shelter</v>
      </c>
      <c r="J576" s="27" t="str">
        <f t="shared" si="54"/>
        <v>Type of aid received (3 months) : ShelterPRL</v>
      </c>
      <c r="K576" s="38">
        <f t="shared" si="55"/>
        <v>1.9991904182173998</v>
      </c>
      <c r="L576" s="113">
        <v>1.9991904182173999E-2</v>
      </c>
    </row>
    <row r="577" spans="1:12" x14ac:dyDescent="0.35">
      <c r="A577" s="39" t="s">
        <v>3</v>
      </c>
      <c r="B577" s="35" t="s">
        <v>358</v>
      </c>
      <c r="C577" s="39" t="s">
        <v>510</v>
      </c>
      <c r="D577" s="41" t="s">
        <v>374</v>
      </c>
      <c r="E577" s="35" t="s">
        <v>12</v>
      </c>
      <c r="F577" s="43" t="s">
        <v>14</v>
      </c>
      <c r="G577" s="52" t="s">
        <v>373</v>
      </c>
      <c r="H577" s="25" t="s">
        <v>368</v>
      </c>
      <c r="I577" s="27" t="str">
        <f t="shared" si="53"/>
        <v>Type of aid received (3 months) : Seasonal items</v>
      </c>
      <c r="J577" s="27" t="str">
        <f t="shared" si="54"/>
        <v>Type of aid received (3 months) : Seasonal itemsPRL</v>
      </c>
      <c r="K577" s="38">
        <f t="shared" si="55"/>
        <v>0.44317615004517896</v>
      </c>
      <c r="L577" s="113">
        <v>4.4317615004517896E-3</v>
      </c>
    </row>
    <row r="578" spans="1:12" x14ac:dyDescent="0.35">
      <c r="A578" s="39" t="s">
        <v>3</v>
      </c>
      <c r="B578" s="35" t="s">
        <v>358</v>
      </c>
      <c r="C578" s="39" t="s">
        <v>510</v>
      </c>
      <c r="D578" s="41" t="s">
        <v>374</v>
      </c>
      <c r="E578" s="35" t="s">
        <v>12</v>
      </c>
      <c r="F578" s="43" t="s">
        <v>14</v>
      </c>
      <c r="G578" s="52" t="s">
        <v>373</v>
      </c>
      <c r="H578" s="25" t="s">
        <v>369</v>
      </c>
      <c r="I578" s="27" t="str">
        <f t="shared" si="53"/>
        <v>Type of aid received (3 months) : Health services</v>
      </c>
      <c r="J578" s="27" t="str">
        <f t="shared" si="54"/>
        <v>Type of aid received (3 months) : Health servicesPRL</v>
      </c>
      <c r="K578" s="38">
        <f t="shared" si="55"/>
        <v>8.9399497657893807</v>
      </c>
      <c r="L578" s="113">
        <v>8.9399497657893803E-2</v>
      </c>
    </row>
    <row r="579" spans="1:12" x14ac:dyDescent="0.35">
      <c r="A579" s="39" t="s">
        <v>3</v>
      </c>
      <c r="B579" s="35" t="s">
        <v>358</v>
      </c>
      <c r="C579" s="39" t="s">
        <v>510</v>
      </c>
      <c r="D579" s="41" t="s">
        <v>374</v>
      </c>
      <c r="E579" s="35" t="s">
        <v>12</v>
      </c>
      <c r="F579" s="43" t="s">
        <v>14</v>
      </c>
      <c r="G579" s="52" t="s">
        <v>373</v>
      </c>
      <c r="H579" s="25" t="s">
        <v>370</v>
      </c>
      <c r="I579" s="27" t="str">
        <f t="shared" si="53"/>
        <v>Type of aid received (3 months) : Education</v>
      </c>
      <c r="J579" s="27" t="str">
        <f t="shared" si="54"/>
        <v>Type of aid received (3 months) : EducationPRL</v>
      </c>
      <c r="K579" s="38">
        <f t="shared" si="55"/>
        <v>4.5951553311749498</v>
      </c>
      <c r="L579" s="113">
        <v>4.59515533117495E-2</v>
      </c>
    </row>
    <row r="580" spans="1:12" x14ac:dyDescent="0.35">
      <c r="A580" s="39" t="s">
        <v>3</v>
      </c>
      <c r="B580" s="35" t="s">
        <v>358</v>
      </c>
      <c r="C580" s="39" t="s">
        <v>510</v>
      </c>
      <c r="D580" s="41" t="s">
        <v>374</v>
      </c>
      <c r="E580" s="35" t="s">
        <v>12</v>
      </c>
      <c r="F580" s="43" t="s">
        <v>14</v>
      </c>
      <c r="G580" s="52" t="s">
        <v>373</v>
      </c>
      <c r="H580" s="25" t="s">
        <v>371</v>
      </c>
      <c r="I580" s="27" t="str">
        <f t="shared" si="53"/>
        <v>Type of aid received (3 months) : Other non-food items</v>
      </c>
      <c r="J580" s="27" t="str">
        <f t="shared" si="54"/>
        <v>Type of aid received (3 months) : Other non-food itemsPRL</v>
      </c>
      <c r="K580" s="38">
        <f t="shared" si="55"/>
        <v>3.4043497874133797</v>
      </c>
      <c r="L580" s="113">
        <v>3.4043497874133799E-2</v>
      </c>
    </row>
    <row r="581" spans="1:12" x14ac:dyDescent="0.35">
      <c r="A581" s="39" t="s">
        <v>3</v>
      </c>
      <c r="B581" s="35" t="s">
        <v>358</v>
      </c>
      <c r="C581" s="39" t="s">
        <v>510</v>
      </c>
      <c r="D581" s="41" t="s">
        <v>374</v>
      </c>
      <c r="E581" s="35" t="s">
        <v>12</v>
      </c>
      <c r="F581" s="43" t="s">
        <v>14</v>
      </c>
      <c r="G581" s="52" t="s">
        <v>373</v>
      </c>
      <c r="H581" s="25" t="s">
        <v>372</v>
      </c>
      <c r="I581" s="27" t="str">
        <f t="shared" si="53"/>
        <v>Type of aid received (3 months) : Protection/legal services</v>
      </c>
      <c r="J581" s="27" t="str">
        <f t="shared" si="54"/>
        <v>Type of aid received (3 months) : Protection/legal servicesPRL</v>
      </c>
      <c r="K581" s="38">
        <f t="shared" si="55"/>
        <v>0.33698473121081096</v>
      </c>
      <c r="L581" s="113">
        <v>3.3698473121081098E-3</v>
      </c>
    </row>
    <row r="582" spans="1:12" x14ac:dyDescent="0.35">
      <c r="A582" s="39" t="s">
        <v>3</v>
      </c>
      <c r="B582" s="35" t="s">
        <v>358</v>
      </c>
      <c r="C582" s="39" t="s">
        <v>510</v>
      </c>
      <c r="D582" s="41" t="s">
        <v>374</v>
      </c>
      <c r="E582" s="35" t="s">
        <v>12</v>
      </c>
      <c r="F582" s="43" t="s">
        <v>14</v>
      </c>
      <c r="G582" s="52" t="s">
        <v>373</v>
      </c>
      <c r="H582" s="25" t="s">
        <v>10</v>
      </c>
      <c r="I582" s="27" t="str">
        <f t="shared" si="53"/>
        <v>Type of aid received (3 months) : Other</v>
      </c>
      <c r="J582" s="27" t="str">
        <f t="shared" si="54"/>
        <v>Type of aid received (3 months) : OtherPRL</v>
      </c>
      <c r="K582" s="38">
        <f t="shared" si="55"/>
        <v>0.33698473121081096</v>
      </c>
      <c r="L582" s="113">
        <v>3.3698473121081098E-3</v>
      </c>
    </row>
    <row r="583" spans="1:12" x14ac:dyDescent="0.35">
      <c r="A583" s="39" t="s">
        <v>3</v>
      </c>
      <c r="B583" s="35" t="s">
        <v>358</v>
      </c>
      <c r="C583" s="39" t="s">
        <v>510</v>
      </c>
      <c r="D583" s="41" t="s">
        <v>374</v>
      </c>
      <c r="E583" s="35" t="s">
        <v>12</v>
      </c>
      <c r="F583" s="43" t="s">
        <v>14</v>
      </c>
      <c r="G583" s="52" t="s">
        <v>373</v>
      </c>
      <c r="H583" s="25" t="s">
        <v>9</v>
      </c>
      <c r="I583" s="27" t="str">
        <f t="shared" si="53"/>
        <v>Type of aid received (3 months) : Don't know</v>
      </c>
      <c r="J583" s="27" t="str">
        <f t="shared" si="54"/>
        <v>Type of aid received (3 months) : Don't knowPRL</v>
      </c>
      <c r="K583" s="38">
        <f t="shared" si="55"/>
        <v>0</v>
      </c>
      <c r="L583" s="113">
        <v>0</v>
      </c>
    </row>
    <row r="584" spans="1:12" x14ac:dyDescent="0.35">
      <c r="A584" s="39" t="s">
        <v>3</v>
      </c>
      <c r="B584" s="35" t="s">
        <v>358</v>
      </c>
      <c r="C584" s="39" t="s">
        <v>510</v>
      </c>
      <c r="D584" s="41" t="s">
        <v>374</v>
      </c>
      <c r="E584" s="35" t="s">
        <v>12</v>
      </c>
      <c r="F584" s="43" t="s">
        <v>14</v>
      </c>
      <c r="G584" s="52" t="s">
        <v>373</v>
      </c>
      <c r="H584" s="25" t="s">
        <v>8</v>
      </c>
      <c r="I584" s="27" t="str">
        <f t="shared" si="53"/>
        <v>Type of aid received (3 months) : Decline to answer</v>
      </c>
      <c r="J584" s="27" t="str">
        <f t="shared" si="54"/>
        <v>Type of aid received (3 months) : Decline to answerPRL</v>
      </c>
      <c r="K584" s="38">
        <f t="shared" si="55"/>
        <v>0</v>
      </c>
      <c r="L584" s="113">
        <v>0</v>
      </c>
    </row>
    <row r="585" spans="1:12" x14ac:dyDescent="0.35">
      <c r="A585" s="39" t="s">
        <v>3</v>
      </c>
      <c r="B585" s="35" t="s">
        <v>358</v>
      </c>
      <c r="C585" s="39" t="s">
        <v>510</v>
      </c>
      <c r="D585" s="41" t="s">
        <v>778</v>
      </c>
      <c r="E585" s="35" t="s">
        <v>12</v>
      </c>
      <c r="F585" s="43" t="s">
        <v>13</v>
      </c>
      <c r="G585" s="52" t="s">
        <v>388</v>
      </c>
      <c r="H585" s="25" t="s">
        <v>389</v>
      </c>
      <c r="I585" s="27" t="str">
        <f t="shared" si="53"/>
        <v>Main barriers experienced when trying to receive assistance (3 months) : Have not tried to access</v>
      </c>
      <c r="J585" s="27" t="str">
        <f t="shared" si="54"/>
        <v>Main barriers experienced when trying to receive assistance (3 months) : Have not tried to accessLebanese</v>
      </c>
      <c r="K585" s="38">
        <f t="shared" si="55"/>
        <v>47.037500096150495</v>
      </c>
      <c r="L585" s="113">
        <v>0.47037500096150497</v>
      </c>
    </row>
    <row r="586" spans="1:12" x14ac:dyDescent="0.35">
      <c r="A586" s="39" t="s">
        <v>3</v>
      </c>
      <c r="B586" s="35" t="s">
        <v>358</v>
      </c>
      <c r="C586" s="39" t="s">
        <v>510</v>
      </c>
      <c r="D586" s="41" t="s">
        <v>778</v>
      </c>
      <c r="E586" s="35" t="s">
        <v>12</v>
      </c>
      <c r="F586" s="43" t="s">
        <v>13</v>
      </c>
      <c r="G586" s="52" t="s">
        <v>388</v>
      </c>
      <c r="H586" s="25" t="s">
        <v>70</v>
      </c>
      <c r="I586" s="27" t="str">
        <f t="shared" si="53"/>
        <v>Main barriers experienced when trying to receive assistance (3 months) : None or not applicable</v>
      </c>
      <c r="J586" s="27" t="str">
        <f t="shared" si="54"/>
        <v>Main barriers experienced when trying to receive assistance (3 months) : None or not applicableLebanese</v>
      </c>
      <c r="K586" s="38">
        <f t="shared" si="55"/>
        <v>25.659328801379601</v>
      </c>
      <c r="L586" s="113">
        <v>0.25659328801379599</v>
      </c>
    </row>
    <row r="587" spans="1:12" x14ac:dyDescent="0.35">
      <c r="A587" s="39" t="s">
        <v>3</v>
      </c>
      <c r="B587" s="35" t="s">
        <v>358</v>
      </c>
      <c r="C587" s="39" t="s">
        <v>510</v>
      </c>
      <c r="D587" s="41" t="s">
        <v>778</v>
      </c>
      <c r="E587" s="35" t="s">
        <v>12</v>
      </c>
      <c r="F587" s="43" t="s">
        <v>13</v>
      </c>
      <c r="G587" s="52" t="s">
        <v>388</v>
      </c>
      <c r="H587" s="25" t="s">
        <v>390</v>
      </c>
      <c r="I587" s="27" t="str">
        <f t="shared" si="53"/>
        <v>Main barriers experienced when trying to receive assistance (3 months) : Residing in an inaccessible area (e.g. remote, insecure)</v>
      </c>
      <c r="J587" s="27" t="str">
        <f t="shared" si="54"/>
        <v>Main barriers experienced when trying to receive assistance (3 months) : Residing in an inaccessible area (e.g. remote, insecure)Lebanese</v>
      </c>
      <c r="K587" s="38">
        <f t="shared" si="55"/>
        <v>1.5666183814893</v>
      </c>
      <c r="L587" s="113">
        <v>1.5666183814893E-2</v>
      </c>
    </row>
    <row r="588" spans="1:12" x14ac:dyDescent="0.35">
      <c r="A588" s="39" t="s">
        <v>3</v>
      </c>
      <c r="B588" s="35" t="s">
        <v>358</v>
      </c>
      <c r="C588" s="39" t="s">
        <v>510</v>
      </c>
      <c r="D588" s="41" t="s">
        <v>778</v>
      </c>
      <c r="E588" s="35" t="s">
        <v>12</v>
      </c>
      <c r="F588" s="43" t="s">
        <v>13</v>
      </c>
      <c r="G588" s="52" t="s">
        <v>388</v>
      </c>
      <c r="H588" s="25" t="s">
        <v>391</v>
      </c>
      <c r="I588" s="27" t="str">
        <f t="shared" si="53"/>
        <v>Main barriers experienced when trying to receive assistance (3 months) : Residing in an area where providers do not operate</v>
      </c>
      <c r="J588" s="27" t="str">
        <f t="shared" si="54"/>
        <v>Main barriers experienced when trying to receive assistance (3 months) : Residing in an area where providers do not operateLebanese</v>
      </c>
      <c r="K588" s="38">
        <f t="shared" si="55"/>
        <v>2.7777256621968198</v>
      </c>
      <c r="L588" s="113">
        <v>2.7777256621968199E-2</v>
      </c>
    </row>
    <row r="589" spans="1:12" x14ac:dyDescent="0.35">
      <c r="A589" s="39" t="s">
        <v>3</v>
      </c>
      <c r="B589" s="35" t="s">
        <v>358</v>
      </c>
      <c r="C589" s="39" t="s">
        <v>510</v>
      </c>
      <c r="D589" s="41" t="s">
        <v>778</v>
      </c>
      <c r="E589" s="35" t="s">
        <v>12</v>
      </c>
      <c r="F589" s="43" t="s">
        <v>13</v>
      </c>
      <c r="G589" s="52" t="s">
        <v>388</v>
      </c>
      <c r="H589" s="25" t="s">
        <v>392</v>
      </c>
      <c r="I589" s="27" t="str">
        <f t="shared" si="53"/>
        <v>Main barriers experienced when trying to receive assistance (3 months) : Denied as a result of political affiliation</v>
      </c>
      <c r="J589" s="27" t="str">
        <f t="shared" si="54"/>
        <v>Main barriers experienced when trying to receive assistance (3 months) : Denied as a result of political affiliationLebanese</v>
      </c>
      <c r="K589" s="38">
        <f t="shared" si="55"/>
        <v>1.7924439295572601</v>
      </c>
      <c r="L589" s="113">
        <v>1.7924439295572601E-2</v>
      </c>
    </row>
    <row r="590" spans="1:12" x14ac:dyDescent="0.35">
      <c r="A590" s="39" t="s">
        <v>3</v>
      </c>
      <c r="B590" s="35" t="s">
        <v>358</v>
      </c>
      <c r="C590" s="39" t="s">
        <v>510</v>
      </c>
      <c r="D590" s="41" t="s">
        <v>778</v>
      </c>
      <c r="E590" s="35" t="s">
        <v>12</v>
      </c>
      <c r="F590" s="43" t="s">
        <v>13</v>
      </c>
      <c r="G590" s="52" t="s">
        <v>388</v>
      </c>
      <c r="H590" s="25" t="s">
        <v>393</v>
      </c>
      <c r="I590" s="27" t="str">
        <f t="shared" si="53"/>
        <v>Main barriers experienced when trying to receive assistance (3 months) : Deemed ineligible or denied as a result of nationality</v>
      </c>
      <c r="J590" s="27" t="str">
        <f t="shared" si="54"/>
        <v>Main barriers experienced when trying to receive assistance (3 months) : Deemed ineligible or denied as a result of nationalityLebanese</v>
      </c>
      <c r="K590" s="38">
        <f t="shared" si="55"/>
        <v>1.4818517802015101</v>
      </c>
      <c r="L590" s="113">
        <v>1.48185178020151E-2</v>
      </c>
    </row>
    <row r="591" spans="1:12" x14ac:dyDescent="0.35">
      <c r="A591" s="39" t="s">
        <v>3</v>
      </c>
      <c r="B591" s="35" t="s">
        <v>358</v>
      </c>
      <c r="C591" s="39" t="s">
        <v>510</v>
      </c>
      <c r="D591" s="41" t="s">
        <v>778</v>
      </c>
      <c r="E591" s="35" t="s">
        <v>12</v>
      </c>
      <c r="F591" s="43" t="s">
        <v>13</v>
      </c>
      <c r="G591" s="52" t="s">
        <v>388</v>
      </c>
      <c r="H591" s="25" t="s">
        <v>394</v>
      </c>
      <c r="I591" s="27" t="str">
        <f t="shared" si="53"/>
        <v>Main barriers experienced when trying to receive assistance (3 months) : Was deemed ineligible (e.g. working family members, high income, insufficient damage to structure)</v>
      </c>
      <c r="J591" s="27" t="str">
        <f t="shared" si="54"/>
        <v>Main barriers experienced when trying to receive assistance (3 months) : Was deemed ineligible (e.g. working family members, high income, insufficient damage to structure)Lebanese</v>
      </c>
      <c r="K591" s="38">
        <f t="shared" si="55"/>
        <v>2.00456454052599</v>
      </c>
      <c r="L591" s="113">
        <v>2.0045645405259899E-2</v>
      </c>
    </row>
    <row r="592" spans="1:12" x14ac:dyDescent="0.35">
      <c r="A592" s="39" t="s">
        <v>3</v>
      </c>
      <c r="B592" s="35" t="s">
        <v>358</v>
      </c>
      <c r="C592" s="39" t="s">
        <v>510</v>
      </c>
      <c r="D592" s="41" t="s">
        <v>778</v>
      </c>
      <c r="E592" s="35" t="s">
        <v>12</v>
      </c>
      <c r="F592" s="43" t="s">
        <v>13</v>
      </c>
      <c r="G592" s="52" t="s">
        <v>388</v>
      </c>
      <c r="H592" s="25" t="s">
        <v>395</v>
      </c>
      <c r="I592" s="27" t="str">
        <f t="shared" si="53"/>
        <v>Main barriers experienced when trying to receive assistance (3 months) : Lack of resources by providers</v>
      </c>
      <c r="J592" s="27" t="str">
        <f t="shared" si="54"/>
        <v>Main barriers experienced when trying to receive assistance (3 months) : Lack of resources by providersLebanese</v>
      </c>
      <c r="K592" s="38">
        <f t="shared" si="55"/>
        <v>5.5461802300714096</v>
      </c>
      <c r="L592" s="113">
        <v>5.5461802300714097E-2</v>
      </c>
    </row>
    <row r="593" spans="1:12" x14ac:dyDescent="0.35">
      <c r="A593" s="39" t="s">
        <v>3</v>
      </c>
      <c r="B593" s="35" t="s">
        <v>358</v>
      </c>
      <c r="C593" s="39" t="s">
        <v>510</v>
      </c>
      <c r="D593" s="41" t="s">
        <v>778</v>
      </c>
      <c r="E593" s="35" t="s">
        <v>12</v>
      </c>
      <c r="F593" s="43" t="s">
        <v>13</v>
      </c>
      <c r="G593" s="52" t="s">
        <v>388</v>
      </c>
      <c r="H593" s="25" t="s">
        <v>303</v>
      </c>
      <c r="I593" s="27" t="str">
        <f t="shared" si="53"/>
        <v>Main barriers experienced when trying to receive assistance (3 months) : Lack of civil documentation</v>
      </c>
      <c r="J593" s="27" t="str">
        <f t="shared" si="54"/>
        <v>Main barriers experienced when trying to receive assistance (3 months) : Lack of civil documentationLebanese</v>
      </c>
      <c r="K593" s="38">
        <f t="shared" si="55"/>
        <v>0.15180906812482098</v>
      </c>
      <c r="L593" s="113">
        <v>1.5180906812482099E-3</v>
      </c>
    </row>
    <row r="594" spans="1:12" x14ac:dyDescent="0.35">
      <c r="A594" s="39" t="s">
        <v>3</v>
      </c>
      <c r="B594" s="35" t="s">
        <v>358</v>
      </c>
      <c r="C594" s="39" t="s">
        <v>510</v>
      </c>
      <c r="D594" s="41" t="s">
        <v>778</v>
      </c>
      <c r="E594" s="35" t="s">
        <v>12</v>
      </c>
      <c r="F594" s="43" t="s">
        <v>13</v>
      </c>
      <c r="G594" s="52" t="s">
        <v>388</v>
      </c>
      <c r="H594" s="25" t="s">
        <v>396</v>
      </c>
      <c r="I594" s="27" t="str">
        <f t="shared" si="53"/>
        <v>Main barriers experienced when trying to receive assistance (3 months) : Did not understand application procedures</v>
      </c>
      <c r="J594" s="27" t="str">
        <f t="shared" si="54"/>
        <v>Main barriers experienced when trying to receive assistance (3 months) : Did not understand application proceduresLebanese</v>
      </c>
      <c r="K594" s="38">
        <f t="shared" si="55"/>
        <v>4.3031255570416098</v>
      </c>
      <c r="L594" s="113">
        <v>4.3031255570416101E-2</v>
      </c>
    </row>
    <row r="595" spans="1:12" x14ac:dyDescent="0.35">
      <c r="A595" s="39" t="s">
        <v>3</v>
      </c>
      <c r="B595" s="35" t="s">
        <v>358</v>
      </c>
      <c r="C595" s="39" t="s">
        <v>510</v>
      </c>
      <c r="D595" s="41" t="s">
        <v>778</v>
      </c>
      <c r="E595" s="35" t="s">
        <v>12</v>
      </c>
      <c r="F595" s="43" t="s">
        <v>13</v>
      </c>
      <c r="G595" s="52" t="s">
        <v>388</v>
      </c>
      <c r="H595" s="25" t="s">
        <v>397</v>
      </c>
      <c r="I595" s="27" t="str">
        <f t="shared" si="53"/>
        <v>Main barriers experienced when trying to receive assistance (3 months) : Did not know how to apply</v>
      </c>
      <c r="J595" s="27" t="str">
        <f t="shared" si="54"/>
        <v>Main barriers experienced when trying to receive assistance (3 months) : Did not know how to applyLebanese</v>
      </c>
      <c r="K595" s="38">
        <f t="shared" si="55"/>
        <v>9.8944815383949791</v>
      </c>
      <c r="L595" s="113">
        <v>9.8944815383949794E-2</v>
      </c>
    </row>
    <row r="596" spans="1:12" x14ac:dyDescent="0.35">
      <c r="A596" s="39" t="s">
        <v>3</v>
      </c>
      <c r="B596" s="35" t="s">
        <v>358</v>
      </c>
      <c r="C596" s="39" t="s">
        <v>510</v>
      </c>
      <c r="D596" s="41" t="s">
        <v>778</v>
      </c>
      <c r="E596" s="35" t="s">
        <v>12</v>
      </c>
      <c r="F596" s="43" t="s">
        <v>13</v>
      </c>
      <c r="G596" s="52" t="s">
        <v>388</v>
      </c>
      <c r="H596" s="25" t="s">
        <v>10</v>
      </c>
      <c r="I596" s="27" t="str">
        <f t="shared" si="53"/>
        <v>Main barriers experienced when trying to receive assistance (3 months) : Other</v>
      </c>
      <c r="J596" s="27" t="str">
        <f t="shared" si="54"/>
        <v>Main barriers experienced when trying to receive assistance (3 months) : OtherLebanese</v>
      </c>
      <c r="K596" s="38">
        <f t="shared" si="55"/>
        <v>0.73115678811597096</v>
      </c>
      <c r="L596" s="113">
        <v>7.31156788115971E-3</v>
      </c>
    </row>
    <row r="597" spans="1:12" x14ac:dyDescent="0.35">
      <c r="A597" s="39" t="s">
        <v>3</v>
      </c>
      <c r="B597" s="35" t="s">
        <v>358</v>
      </c>
      <c r="C597" s="39" t="s">
        <v>510</v>
      </c>
      <c r="D597" s="41" t="s">
        <v>778</v>
      </c>
      <c r="E597" s="35" t="s">
        <v>12</v>
      </c>
      <c r="F597" s="43" t="s">
        <v>13</v>
      </c>
      <c r="G597" s="52" t="s">
        <v>388</v>
      </c>
      <c r="H597" s="25" t="s">
        <v>9</v>
      </c>
      <c r="I597" s="27" t="str">
        <f t="shared" si="53"/>
        <v>Main barriers experienced when trying to receive assistance (3 months) : Don't know</v>
      </c>
      <c r="J597" s="27" t="str">
        <f t="shared" si="54"/>
        <v>Main barriers experienced when trying to receive assistance (3 months) : Don't knowLebanese</v>
      </c>
      <c r="K597" s="38">
        <f t="shared" si="55"/>
        <v>2.9439241098998101</v>
      </c>
      <c r="L597" s="113">
        <v>2.9439241098998099E-2</v>
      </c>
    </row>
    <row r="598" spans="1:12" x14ac:dyDescent="0.35">
      <c r="A598" s="39" t="s">
        <v>3</v>
      </c>
      <c r="B598" s="35" t="s">
        <v>358</v>
      </c>
      <c r="C598" s="39" t="s">
        <v>510</v>
      </c>
      <c r="D598" s="41" t="s">
        <v>778</v>
      </c>
      <c r="E598" s="35" t="s">
        <v>12</v>
      </c>
      <c r="F598" s="43" t="s">
        <v>13</v>
      </c>
      <c r="G598" s="52" t="s">
        <v>388</v>
      </c>
      <c r="H598" s="25" t="s">
        <v>8</v>
      </c>
      <c r="I598" s="27" t="str">
        <f t="shared" si="53"/>
        <v>Main barriers experienced when trying to receive assistance (3 months) : Decline to answer</v>
      </c>
      <c r="J598" s="27" t="str">
        <f t="shared" si="54"/>
        <v>Main barriers experienced when trying to receive assistance (3 months) : Decline to answerLebanese</v>
      </c>
      <c r="K598" s="38">
        <f t="shared" si="55"/>
        <v>0.416139753213215</v>
      </c>
      <c r="L598" s="113">
        <v>4.1613975321321498E-3</v>
      </c>
    </row>
    <row r="599" spans="1:12" x14ac:dyDescent="0.35">
      <c r="A599" s="39" t="s">
        <v>3</v>
      </c>
      <c r="B599" s="35" t="s">
        <v>358</v>
      </c>
      <c r="C599" s="39" t="s">
        <v>510</v>
      </c>
      <c r="D599" s="41" t="s">
        <v>778</v>
      </c>
      <c r="E599" s="35" t="s">
        <v>12</v>
      </c>
      <c r="F599" s="43" t="s">
        <v>50</v>
      </c>
      <c r="G599" s="52" t="s">
        <v>388</v>
      </c>
      <c r="H599" s="25" t="s">
        <v>389</v>
      </c>
      <c r="I599" s="27" t="str">
        <f t="shared" si="53"/>
        <v>Main barriers experienced when trying to receive assistance (3 months) : Have not tried to access</v>
      </c>
      <c r="J599" s="27" t="str">
        <f t="shared" si="54"/>
        <v>Main barriers experienced when trying to receive assistance (3 months) : Have not tried to accessMigrants</v>
      </c>
      <c r="K599" s="38">
        <f t="shared" si="55"/>
        <v>46.803628404902298</v>
      </c>
      <c r="L599" s="61">
        <v>0.46803628404902298</v>
      </c>
    </row>
    <row r="600" spans="1:12" x14ac:dyDescent="0.35">
      <c r="A600" s="39" t="s">
        <v>3</v>
      </c>
      <c r="B600" s="35" t="s">
        <v>358</v>
      </c>
      <c r="C600" s="39" t="s">
        <v>510</v>
      </c>
      <c r="D600" s="41" t="s">
        <v>778</v>
      </c>
      <c r="E600" s="35" t="s">
        <v>12</v>
      </c>
      <c r="F600" s="43" t="s">
        <v>50</v>
      </c>
      <c r="G600" s="52" t="s">
        <v>388</v>
      </c>
      <c r="H600" s="25" t="s">
        <v>70</v>
      </c>
      <c r="I600" s="27" t="str">
        <f t="shared" si="53"/>
        <v>Main barriers experienced when trying to receive assistance (3 months) : None or not applicable</v>
      </c>
      <c r="J600" s="27" t="str">
        <f t="shared" si="54"/>
        <v>Main barriers experienced when trying to receive assistance (3 months) : None or not applicableMigrants</v>
      </c>
      <c r="K600" s="38">
        <f t="shared" si="55"/>
        <v>30.441901254660198</v>
      </c>
      <c r="L600" s="61">
        <v>0.30441901254660197</v>
      </c>
    </row>
    <row r="601" spans="1:12" x14ac:dyDescent="0.35">
      <c r="A601" s="39" t="s">
        <v>3</v>
      </c>
      <c r="B601" s="35" t="s">
        <v>358</v>
      </c>
      <c r="C601" s="39" t="s">
        <v>510</v>
      </c>
      <c r="D601" s="41" t="s">
        <v>778</v>
      </c>
      <c r="E601" s="35" t="s">
        <v>12</v>
      </c>
      <c r="F601" s="43" t="s">
        <v>50</v>
      </c>
      <c r="G601" s="52" t="s">
        <v>388</v>
      </c>
      <c r="H601" s="25" t="s">
        <v>390</v>
      </c>
      <c r="I601" s="27" t="str">
        <f t="shared" si="53"/>
        <v>Main barriers experienced when trying to receive assistance (3 months) : Residing in an inaccessible area (e.g. remote, insecure)</v>
      </c>
      <c r="J601" s="27" t="str">
        <f t="shared" si="54"/>
        <v>Main barriers experienced when trying to receive assistance (3 months) : Residing in an inaccessible area (e.g. remote, insecure)Migrants</v>
      </c>
      <c r="K601" s="38">
        <f t="shared" si="55"/>
        <v>3.8117882935893501</v>
      </c>
      <c r="L601" s="61">
        <v>3.81178829358935E-2</v>
      </c>
    </row>
    <row r="602" spans="1:12" x14ac:dyDescent="0.35">
      <c r="A602" s="39" t="s">
        <v>3</v>
      </c>
      <c r="B602" s="35" t="s">
        <v>358</v>
      </c>
      <c r="C602" s="39" t="s">
        <v>510</v>
      </c>
      <c r="D602" s="41" t="s">
        <v>778</v>
      </c>
      <c r="E602" s="35" t="s">
        <v>12</v>
      </c>
      <c r="F602" s="43" t="s">
        <v>50</v>
      </c>
      <c r="G602" s="52" t="s">
        <v>388</v>
      </c>
      <c r="H602" s="25" t="s">
        <v>391</v>
      </c>
      <c r="I602" s="27" t="str">
        <f t="shared" si="53"/>
        <v>Main barriers experienced when trying to receive assistance (3 months) : Residing in an area where providers do not operate</v>
      </c>
      <c r="J602" s="27" t="str">
        <f t="shared" si="54"/>
        <v>Main barriers experienced when trying to receive assistance (3 months) : Residing in an area where providers do not operateMigrants</v>
      </c>
      <c r="K602" s="38">
        <f t="shared" si="55"/>
        <v>1.4549957898141201</v>
      </c>
      <c r="L602" s="61">
        <v>1.4549957898141201E-2</v>
      </c>
    </row>
    <row r="603" spans="1:12" x14ac:dyDescent="0.35">
      <c r="A603" s="39" t="s">
        <v>3</v>
      </c>
      <c r="B603" s="35" t="s">
        <v>358</v>
      </c>
      <c r="C603" s="39" t="s">
        <v>510</v>
      </c>
      <c r="D603" s="41" t="s">
        <v>778</v>
      </c>
      <c r="E603" s="35" t="s">
        <v>12</v>
      </c>
      <c r="F603" s="43" t="s">
        <v>50</v>
      </c>
      <c r="G603" s="52" t="s">
        <v>388</v>
      </c>
      <c r="H603" s="25" t="s">
        <v>392</v>
      </c>
      <c r="I603" s="27" t="str">
        <f t="shared" si="53"/>
        <v>Main barriers experienced when trying to receive assistance (3 months) : Denied as a result of political affiliation</v>
      </c>
      <c r="J603" s="27" t="str">
        <f t="shared" si="54"/>
        <v>Main barriers experienced when trying to receive assistance (3 months) : Denied as a result of political affiliationMigrants</v>
      </c>
      <c r="K603" s="38">
        <f t="shared" si="55"/>
        <v>0.47246426205449404</v>
      </c>
      <c r="L603" s="61">
        <v>4.7246426205449403E-3</v>
      </c>
    </row>
    <row r="604" spans="1:12" x14ac:dyDescent="0.35">
      <c r="A604" s="39" t="s">
        <v>3</v>
      </c>
      <c r="B604" s="35" t="s">
        <v>358</v>
      </c>
      <c r="C604" s="39" t="s">
        <v>510</v>
      </c>
      <c r="D604" s="41" t="s">
        <v>778</v>
      </c>
      <c r="E604" s="35" t="s">
        <v>12</v>
      </c>
      <c r="F604" s="43" t="s">
        <v>50</v>
      </c>
      <c r="G604" s="52" t="s">
        <v>388</v>
      </c>
      <c r="H604" s="25" t="s">
        <v>393</v>
      </c>
      <c r="I604" s="27" t="str">
        <f t="shared" ref="I604:I724" si="56">CONCATENATE(G604,H604)</f>
        <v>Main barriers experienced when trying to receive assistance (3 months) : Deemed ineligible or denied as a result of nationality</v>
      </c>
      <c r="J604" s="27" t="str">
        <f t="shared" ref="J604:J724" si="57">CONCATENATE(G604,H604,F604)</f>
        <v>Main barriers experienced when trying to receive assistance (3 months) : Deemed ineligible or denied as a result of nationalityMigrants</v>
      </c>
      <c r="K604" s="38">
        <f t="shared" ref="K604:K724" si="58">L604*100</f>
        <v>4.7943218886089802</v>
      </c>
      <c r="L604" s="61">
        <v>4.7943218886089801E-2</v>
      </c>
    </row>
    <row r="605" spans="1:12" x14ac:dyDescent="0.35">
      <c r="A605" s="39" t="s">
        <v>3</v>
      </c>
      <c r="B605" s="35" t="s">
        <v>358</v>
      </c>
      <c r="C605" s="39" t="s">
        <v>510</v>
      </c>
      <c r="D605" s="41" t="s">
        <v>778</v>
      </c>
      <c r="E605" s="35" t="s">
        <v>12</v>
      </c>
      <c r="F605" s="43" t="s">
        <v>50</v>
      </c>
      <c r="G605" s="52" t="s">
        <v>388</v>
      </c>
      <c r="H605" s="25" t="s">
        <v>394</v>
      </c>
      <c r="I605" s="27" t="str">
        <f t="shared" si="56"/>
        <v>Main barriers experienced when trying to receive assistance (3 months) : Was deemed ineligible (e.g. working family members, high income, insufficient damage to structure)</v>
      </c>
      <c r="J605" s="27" t="str">
        <f t="shared" si="57"/>
        <v>Main barriers experienced when trying to receive assistance (3 months) : Was deemed ineligible (e.g. working family members, high income, insufficient damage to structure)Migrants</v>
      </c>
      <c r="K605" s="38">
        <f t="shared" si="58"/>
        <v>0</v>
      </c>
      <c r="L605" s="61">
        <v>0</v>
      </c>
    </row>
    <row r="606" spans="1:12" x14ac:dyDescent="0.35">
      <c r="A606" s="39" t="s">
        <v>3</v>
      </c>
      <c r="B606" s="35" t="s">
        <v>358</v>
      </c>
      <c r="C606" s="39" t="s">
        <v>510</v>
      </c>
      <c r="D606" s="41" t="s">
        <v>778</v>
      </c>
      <c r="E606" s="35" t="s">
        <v>12</v>
      </c>
      <c r="F606" s="43" t="s">
        <v>50</v>
      </c>
      <c r="G606" s="52" t="s">
        <v>388</v>
      </c>
      <c r="H606" s="25" t="s">
        <v>395</v>
      </c>
      <c r="I606" s="27" t="str">
        <f t="shared" si="56"/>
        <v>Main barriers experienced when trying to receive assistance (3 months) : Lack of resources by providers</v>
      </c>
      <c r="J606" s="27" t="str">
        <f t="shared" si="57"/>
        <v>Main barriers experienced when trying to receive assistance (3 months) : Lack of resources by providersMigrants</v>
      </c>
      <c r="K606" s="38">
        <f t="shared" si="58"/>
        <v>2.0702380611151998</v>
      </c>
      <c r="L606" s="61">
        <v>2.0702380611152E-2</v>
      </c>
    </row>
    <row r="607" spans="1:12" x14ac:dyDescent="0.35">
      <c r="A607" s="39" t="s">
        <v>3</v>
      </c>
      <c r="B607" s="35" t="s">
        <v>358</v>
      </c>
      <c r="C607" s="39" t="s">
        <v>510</v>
      </c>
      <c r="D607" s="41" t="s">
        <v>778</v>
      </c>
      <c r="E607" s="35" t="s">
        <v>12</v>
      </c>
      <c r="F607" s="43" t="s">
        <v>50</v>
      </c>
      <c r="G607" s="52" t="s">
        <v>388</v>
      </c>
      <c r="H607" s="25" t="s">
        <v>303</v>
      </c>
      <c r="I607" s="27" t="str">
        <f t="shared" si="56"/>
        <v>Main barriers experienced when trying to receive assistance (3 months) : Lack of civil documentation</v>
      </c>
      <c r="J607" s="27" t="str">
        <f t="shared" si="57"/>
        <v>Main barriers experienced when trying to receive assistance (3 months) : Lack of civil documentationMigrants</v>
      </c>
      <c r="K607" s="38">
        <f t="shared" si="58"/>
        <v>0.92809766672558491</v>
      </c>
      <c r="L607" s="61">
        <v>9.2809766672558493E-3</v>
      </c>
    </row>
    <row r="608" spans="1:12" x14ac:dyDescent="0.35">
      <c r="A608" s="39" t="s">
        <v>3</v>
      </c>
      <c r="B608" s="35" t="s">
        <v>358</v>
      </c>
      <c r="C608" s="39" t="s">
        <v>510</v>
      </c>
      <c r="D608" s="41" t="s">
        <v>778</v>
      </c>
      <c r="E608" s="35" t="s">
        <v>12</v>
      </c>
      <c r="F608" s="43" t="s">
        <v>50</v>
      </c>
      <c r="G608" s="52" t="s">
        <v>388</v>
      </c>
      <c r="H608" s="25" t="s">
        <v>396</v>
      </c>
      <c r="I608" s="27" t="str">
        <f t="shared" si="56"/>
        <v>Main barriers experienced when trying to receive assistance (3 months) : Did not understand application procedures</v>
      </c>
      <c r="J608" s="27" t="str">
        <f t="shared" si="57"/>
        <v>Main barriers experienced when trying to receive assistance (3 months) : Did not understand application proceduresMigrants</v>
      </c>
      <c r="K608" s="38">
        <f t="shared" si="58"/>
        <v>5.1894934136653701</v>
      </c>
      <c r="L608" s="61">
        <v>5.1894934136653699E-2</v>
      </c>
    </row>
    <row r="609" spans="1:12" x14ac:dyDescent="0.35">
      <c r="A609" s="39" t="s">
        <v>3</v>
      </c>
      <c r="B609" s="35" t="s">
        <v>358</v>
      </c>
      <c r="C609" s="39" t="s">
        <v>510</v>
      </c>
      <c r="D609" s="41" t="s">
        <v>778</v>
      </c>
      <c r="E609" s="35" t="s">
        <v>12</v>
      </c>
      <c r="F609" s="43" t="s">
        <v>50</v>
      </c>
      <c r="G609" s="52" t="s">
        <v>388</v>
      </c>
      <c r="H609" s="25" t="s">
        <v>397</v>
      </c>
      <c r="I609" s="27" t="str">
        <f t="shared" si="56"/>
        <v>Main barriers experienced when trying to receive assistance (3 months) : Did not know how to apply</v>
      </c>
      <c r="J609" s="27" t="str">
        <f t="shared" si="57"/>
        <v>Main barriers experienced when trying to receive assistance (3 months) : Did not know how to applyMigrants</v>
      </c>
      <c r="K609" s="38">
        <f t="shared" si="58"/>
        <v>9.271999294690989</v>
      </c>
      <c r="L609" s="61">
        <v>9.2719992946909899E-2</v>
      </c>
    </row>
    <row r="610" spans="1:12" x14ac:dyDescent="0.35">
      <c r="A610" s="39" t="s">
        <v>3</v>
      </c>
      <c r="B610" s="35" t="s">
        <v>358</v>
      </c>
      <c r="C610" s="39" t="s">
        <v>510</v>
      </c>
      <c r="D610" s="41" t="s">
        <v>778</v>
      </c>
      <c r="E610" s="35" t="s">
        <v>12</v>
      </c>
      <c r="F610" s="43" t="s">
        <v>50</v>
      </c>
      <c r="G610" s="52" t="s">
        <v>388</v>
      </c>
      <c r="H610" s="25" t="s">
        <v>10</v>
      </c>
      <c r="I610" s="27" t="str">
        <f t="shared" si="56"/>
        <v>Main barriers experienced when trying to receive assistance (3 months) : Other</v>
      </c>
      <c r="J610" s="27" t="str">
        <f t="shared" si="57"/>
        <v>Main barriers experienced when trying to receive assistance (3 months) : OtherMigrants</v>
      </c>
      <c r="K610" s="38">
        <f t="shared" si="58"/>
        <v>1.0103872813364401</v>
      </c>
      <c r="L610" s="61">
        <v>1.01038728133644E-2</v>
      </c>
    </row>
    <row r="611" spans="1:12" x14ac:dyDescent="0.35">
      <c r="A611" s="39" t="s">
        <v>3</v>
      </c>
      <c r="B611" s="35" t="s">
        <v>358</v>
      </c>
      <c r="C611" s="39" t="s">
        <v>510</v>
      </c>
      <c r="D611" s="41" t="s">
        <v>778</v>
      </c>
      <c r="E611" s="35" t="s">
        <v>12</v>
      </c>
      <c r="F611" s="43" t="s">
        <v>50</v>
      </c>
      <c r="G611" s="52" t="s">
        <v>388</v>
      </c>
      <c r="H611" s="25" t="s">
        <v>9</v>
      </c>
      <c r="I611" s="27" t="str">
        <f t="shared" si="56"/>
        <v>Main barriers experienced when trying to receive assistance (3 months) : Don't know</v>
      </c>
      <c r="J611" s="27" t="str">
        <f t="shared" si="57"/>
        <v>Main barriers experienced when trying to receive assistance (3 months) : Don't knowMigrants</v>
      </c>
      <c r="K611" s="38">
        <f t="shared" si="58"/>
        <v>0.9153969281475639</v>
      </c>
      <c r="L611" s="61">
        <v>9.1539692814756393E-3</v>
      </c>
    </row>
    <row r="612" spans="1:12" x14ac:dyDescent="0.35">
      <c r="A612" s="39" t="s">
        <v>3</v>
      </c>
      <c r="B612" s="35" t="s">
        <v>358</v>
      </c>
      <c r="C612" s="39" t="s">
        <v>510</v>
      </c>
      <c r="D612" s="41" t="s">
        <v>778</v>
      </c>
      <c r="E612" s="35" t="s">
        <v>12</v>
      </c>
      <c r="F612" s="43" t="s">
        <v>50</v>
      </c>
      <c r="G612" s="52" t="s">
        <v>388</v>
      </c>
      <c r="H612" s="25" t="s">
        <v>8</v>
      </c>
      <c r="I612" s="27" t="str">
        <f t="shared" si="56"/>
        <v>Main barriers experienced when trying to receive assistance (3 months) : Decline to answer</v>
      </c>
      <c r="J612" s="27" t="str">
        <f t="shared" si="57"/>
        <v>Main barriers experienced when trying to receive assistance (3 months) : Decline to answerMigrants</v>
      </c>
      <c r="K612" s="38">
        <f t="shared" si="58"/>
        <v>0</v>
      </c>
      <c r="L612" s="61">
        <v>0</v>
      </c>
    </row>
    <row r="613" spans="1:12" x14ac:dyDescent="0.35">
      <c r="A613" s="39" t="s">
        <v>3</v>
      </c>
      <c r="B613" s="35" t="s">
        <v>358</v>
      </c>
      <c r="C613" s="39" t="s">
        <v>510</v>
      </c>
      <c r="D613" s="41" t="s">
        <v>778</v>
      </c>
      <c r="E613" s="35" t="s">
        <v>12</v>
      </c>
      <c r="F613" s="43" t="s">
        <v>14</v>
      </c>
      <c r="G613" s="52" t="s">
        <v>388</v>
      </c>
      <c r="H613" s="25" t="s">
        <v>389</v>
      </c>
      <c r="I613" s="27" t="str">
        <f t="shared" si="56"/>
        <v>Main barriers experienced when trying to receive assistance (3 months) : Have not tried to access</v>
      </c>
      <c r="J613" s="27" t="str">
        <f t="shared" si="57"/>
        <v>Main barriers experienced when trying to receive assistance (3 months) : Have not tried to accessPRL</v>
      </c>
      <c r="K613" s="38">
        <f t="shared" si="58"/>
        <v>27.631950107574799</v>
      </c>
      <c r="L613" s="61">
        <v>0.27631950107574799</v>
      </c>
    </row>
    <row r="614" spans="1:12" x14ac:dyDescent="0.35">
      <c r="A614" s="39" t="s">
        <v>3</v>
      </c>
      <c r="B614" s="35" t="s">
        <v>358</v>
      </c>
      <c r="C614" s="39" t="s">
        <v>510</v>
      </c>
      <c r="D614" s="41" t="s">
        <v>778</v>
      </c>
      <c r="E614" s="35" t="s">
        <v>12</v>
      </c>
      <c r="F614" s="43" t="s">
        <v>14</v>
      </c>
      <c r="G614" s="52" t="s">
        <v>388</v>
      </c>
      <c r="H614" s="25" t="s">
        <v>70</v>
      </c>
      <c r="I614" s="27" t="str">
        <f t="shared" si="56"/>
        <v>Main barriers experienced when trying to receive assistance (3 months) : None or not applicable</v>
      </c>
      <c r="J614" s="27" t="str">
        <f t="shared" si="57"/>
        <v>Main barriers experienced when trying to receive assistance (3 months) : None or not applicablePRL</v>
      </c>
      <c r="K614" s="38">
        <f t="shared" si="58"/>
        <v>33.374612827622805</v>
      </c>
      <c r="L614" s="61">
        <v>0.33374612827622802</v>
      </c>
    </row>
    <row r="615" spans="1:12" x14ac:dyDescent="0.35">
      <c r="A615" s="39" t="s">
        <v>3</v>
      </c>
      <c r="B615" s="35" t="s">
        <v>358</v>
      </c>
      <c r="C615" s="39" t="s">
        <v>510</v>
      </c>
      <c r="D615" s="41" t="s">
        <v>778</v>
      </c>
      <c r="E615" s="35" t="s">
        <v>12</v>
      </c>
      <c r="F615" s="43" t="s">
        <v>14</v>
      </c>
      <c r="G615" s="52" t="s">
        <v>388</v>
      </c>
      <c r="H615" s="25" t="s">
        <v>390</v>
      </c>
      <c r="I615" s="27" t="str">
        <f t="shared" si="56"/>
        <v>Main barriers experienced when trying to receive assistance (3 months) : Residing in an inaccessible area (e.g. remote, insecure)</v>
      </c>
      <c r="J615" s="27" t="str">
        <f t="shared" si="57"/>
        <v>Main barriers experienced when trying to receive assistance (3 months) : Residing in an inaccessible area (e.g. remote, insecure)PRL</v>
      </c>
      <c r="K615" s="38">
        <f t="shared" si="58"/>
        <v>3.6905820467427795</v>
      </c>
      <c r="L615" s="61">
        <v>3.6905820467427797E-2</v>
      </c>
    </row>
    <row r="616" spans="1:12" x14ac:dyDescent="0.35">
      <c r="A616" s="39" t="s">
        <v>3</v>
      </c>
      <c r="B616" s="35" t="s">
        <v>358</v>
      </c>
      <c r="C616" s="39" t="s">
        <v>510</v>
      </c>
      <c r="D616" s="41" t="s">
        <v>778</v>
      </c>
      <c r="E616" s="35" t="s">
        <v>12</v>
      </c>
      <c r="F616" s="43" t="s">
        <v>14</v>
      </c>
      <c r="G616" s="52" t="s">
        <v>388</v>
      </c>
      <c r="H616" s="25" t="s">
        <v>391</v>
      </c>
      <c r="I616" s="27" t="str">
        <f t="shared" si="56"/>
        <v>Main barriers experienced when trying to receive assistance (3 months) : Residing in an area where providers do not operate</v>
      </c>
      <c r="J616" s="27" t="str">
        <f t="shared" si="57"/>
        <v>Main barriers experienced when trying to receive assistance (3 months) : Residing in an area where providers do not operatePRL</v>
      </c>
      <c r="K616" s="38">
        <f t="shared" si="58"/>
        <v>3.0594256739219801</v>
      </c>
      <c r="L616" s="61">
        <v>3.05942567392198E-2</v>
      </c>
    </row>
    <row r="617" spans="1:12" x14ac:dyDescent="0.35">
      <c r="A617" s="39" t="s">
        <v>3</v>
      </c>
      <c r="B617" s="35" t="s">
        <v>358</v>
      </c>
      <c r="C617" s="39" t="s">
        <v>510</v>
      </c>
      <c r="D617" s="41" t="s">
        <v>778</v>
      </c>
      <c r="E617" s="35" t="s">
        <v>12</v>
      </c>
      <c r="F617" s="43" t="s">
        <v>14</v>
      </c>
      <c r="G617" s="52" t="s">
        <v>388</v>
      </c>
      <c r="H617" s="25" t="s">
        <v>392</v>
      </c>
      <c r="I617" s="27" t="str">
        <f t="shared" si="56"/>
        <v>Main barriers experienced when trying to receive assistance (3 months) : Denied as a result of political affiliation</v>
      </c>
      <c r="J617" s="27" t="str">
        <f t="shared" si="57"/>
        <v>Main barriers experienced when trying to receive assistance (3 months) : Denied as a result of political affiliationPRL</v>
      </c>
      <c r="K617" s="38">
        <f t="shared" si="58"/>
        <v>2.0906324246096402</v>
      </c>
      <c r="L617" s="61">
        <v>2.0906324246096401E-2</v>
      </c>
    </row>
    <row r="618" spans="1:12" x14ac:dyDescent="0.35">
      <c r="A618" s="39" t="s">
        <v>3</v>
      </c>
      <c r="B618" s="35" t="s">
        <v>358</v>
      </c>
      <c r="C618" s="39" t="s">
        <v>510</v>
      </c>
      <c r="D618" s="41" t="s">
        <v>778</v>
      </c>
      <c r="E618" s="35" t="s">
        <v>12</v>
      </c>
      <c r="F618" s="43" t="s">
        <v>14</v>
      </c>
      <c r="G618" s="52" t="s">
        <v>388</v>
      </c>
      <c r="H618" s="25" t="s">
        <v>393</v>
      </c>
      <c r="I618" s="27" t="str">
        <f t="shared" si="56"/>
        <v>Main barriers experienced when trying to receive assistance (3 months) : Deemed ineligible or denied as a result of nationality</v>
      </c>
      <c r="J618" s="27" t="str">
        <f t="shared" si="57"/>
        <v>Main barriers experienced when trying to receive assistance (3 months) : Deemed ineligible or denied as a result of nationalityPRL</v>
      </c>
      <c r="K618" s="38">
        <f t="shared" si="58"/>
        <v>7.7982630720510207</v>
      </c>
      <c r="L618" s="61">
        <v>7.7982630720510204E-2</v>
      </c>
    </row>
    <row r="619" spans="1:12" x14ac:dyDescent="0.35">
      <c r="A619" s="39" t="s">
        <v>3</v>
      </c>
      <c r="B619" s="35" t="s">
        <v>358</v>
      </c>
      <c r="C619" s="39" t="s">
        <v>510</v>
      </c>
      <c r="D619" s="41" t="s">
        <v>778</v>
      </c>
      <c r="E619" s="35" t="s">
        <v>12</v>
      </c>
      <c r="F619" s="43" t="s">
        <v>14</v>
      </c>
      <c r="G619" s="52" t="s">
        <v>388</v>
      </c>
      <c r="H619" s="25" t="s">
        <v>394</v>
      </c>
      <c r="I619" s="27" t="str">
        <f t="shared" si="56"/>
        <v>Main barriers experienced when trying to receive assistance (3 months) : Was deemed ineligible (e.g. working family members, high income, insufficient damage to structure)</v>
      </c>
      <c r="J619" s="27" t="str">
        <f t="shared" si="57"/>
        <v>Main barriers experienced when trying to receive assistance (3 months) : Was deemed ineligible (e.g. working family members, high income, insufficient damage to structure)PRL</v>
      </c>
      <c r="K619" s="38">
        <f t="shared" si="58"/>
        <v>2.4809851533398999</v>
      </c>
      <c r="L619" s="61">
        <v>2.4809851533398999E-2</v>
      </c>
    </row>
    <row r="620" spans="1:12" x14ac:dyDescent="0.35">
      <c r="A620" s="39" t="s">
        <v>3</v>
      </c>
      <c r="B620" s="35" t="s">
        <v>358</v>
      </c>
      <c r="C620" s="39" t="s">
        <v>510</v>
      </c>
      <c r="D620" s="41" t="s">
        <v>778</v>
      </c>
      <c r="E620" s="35" t="s">
        <v>12</v>
      </c>
      <c r="F620" s="43" t="s">
        <v>14</v>
      </c>
      <c r="G620" s="52" t="s">
        <v>388</v>
      </c>
      <c r="H620" s="25" t="s">
        <v>395</v>
      </c>
      <c r="I620" s="27" t="str">
        <f t="shared" si="56"/>
        <v>Main barriers experienced when trying to receive assistance (3 months) : Lack of resources by providers</v>
      </c>
      <c r="J620" s="27" t="str">
        <f t="shared" si="57"/>
        <v>Main barriers experienced when trying to receive assistance (3 months) : Lack of resources by providersPRL</v>
      </c>
      <c r="K620" s="38">
        <f t="shared" si="58"/>
        <v>5.93022959466182</v>
      </c>
      <c r="L620" s="61">
        <v>5.9302295946618198E-2</v>
      </c>
    </row>
    <row r="621" spans="1:12" x14ac:dyDescent="0.35">
      <c r="A621" s="39" t="s">
        <v>3</v>
      </c>
      <c r="B621" s="35" t="s">
        <v>358</v>
      </c>
      <c r="C621" s="39" t="s">
        <v>510</v>
      </c>
      <c r="D621" s="41" t="s">
        <v>778</v>
      </c>
      <c r="E621" s="35" t="s">
        <v>12</v>
      </c>
      <c r="F621" s="43" t="s">
        <v>14</v>
      </c>
      <c r="G621" s="52" t="s">
        <v>388</v>
      </c>
      <c r="H621" s="25" t="s">
        <v>396</v>
      </c>
      <c r="I621" s="27" t="str">
        <f>CONCATENATE(G621,H621)</f>
        <v>Main barriers experienced when trying to receive assistance (3 months) : Did not understand application procedures</v>
      </c>
      <c r="J621" s="27" t="str">
        <f>CONCATENATE(G621,H621,F621)</f>
        <v>Main barriers experienced when trying to receive assistance (3 months) : Did not understand application proceduresPRL</v>
      </c>
      <c r="K621" s="38">
        <f>L621*100</f>
        <v>5.8315090138310195</v>
      </c>
      <c r="L621" s="61">
        <v>5.8315090138310197E-2</v>
      </c>
    </row>
    <row r="622" spans="1:12" x14ac:dyDescent="0.35">
      <c r="A622" s="39" t="s">
        <v>3</v>
      </c>
      <c r="B622" s="35" t="s">
        <v>358</v>
      </c>
      <c r="C622" s="39" t="s">
        <v>510</v>
      </c>
      <c r="D622" s="41" t="s">
        <v>778</v>
      </c>
      <c r="E622" s="35" t="s">
        <v>12</v>
      </c>
      <c r="F622" s="43" t="s">
        <v>14</v>
      </c>
      <c r="G622" s="52" t="s">
        <v>388</v>
      </c>
      <c r="H622" s="25" t="s">
        <v>397</v>
      </c>
      <c r="I622" s="27" t="str">
        <f>CONCATENATE(G622,H622)</f>
        <v>Main barriers experienced when trying to receive assistance (3 months) : Did not know how to apply</v>
      </c>
      <c r="J622" s="27" t="str">
        <f>CONCATENATE(G622,H622,F622)</f>
        <v>Main barriers experienced when trying to receive assistance (3 months) : Did not know how to applyPRL</v>
      </c>
      <c r="K622" s="38">
        <f>L622*100</f>
        <v>15.5529043050251</v>
      </c>
      <c r="L622" s="61">
        <v>0.155529043050251</v>
      </c>
    </row>
    <row r="623" spans="1:12" x14ac:dyDescent="0.35">
      <c r="A623" s="39" t="s">
        <v>3</v>
      </c>
      <c r="B623" s="35" t="s">
        <v>358</v>
      </c>
      <c r="C623" s="39" t="s">
        <v>510</v>
      </c>
      <c r="D623" s="41" t="s">
        <v>778</v>
      </c>
      <c r="E623" s="35" t="s">
        <v>12</v>
      </c>
      <c r="F623" s="43" t="s">
        <v>14</v>
      </c>
      <c r="G623" s="52" t="s">
        <v>388</v>
      </c>
      <c r="H623" s="25" t="s">
        <v>10</v>
      </c>
      <c r="I623" s="27" t="str">
        <f>CONCATENATE(G623,H623)</f>
        <v>Main barriers experienced when trying to receive assistance (3 months) : Other</v>
      </c>
      <c r="J623" s="27" t="str">
        <f>CONCATENATE(G623,H623,F623)</f>
        <v>Main barriers experienced when trying to receive assistance (3 months) : OtherPRL</v>
      </c>
      <c r="K623" s="38">
        <f>L623*100</f>
        <v>0.36199408058457999</v>
      </c>
      <c r="L623" s="61">
        <v>3.6199408058458001E-3</v>
      </c>
    </row>
    <row r="624" spans="1:12" x14ac:dyDescent="0.35">
      <c r="A624" s="39" t="s">
        <v>3</v>
      </c>
      <c r="B624" s="35" t="s">
        <v>358</v>
      </c>
      <c r="C624" s="39" t="s">
        <v>510</v>
      </c>
      <c r="D624" s="41" t="s">
        <v>778</v>
      </c>
      <c r="E624" s="35" t="s">
        <v>12</v>
      </c>
      <c r="F624" s="43" t="s">
        <v>14</v>
      </c>
      <c r="G624" s="52" t="s">
        <v>388</v>
      </c>
      <c r="H624" s="25" t="s">
        <v>9</v>
      </c>
      <c r="I624" s="27" t="str">
        <f>CONCATENATE(G624,H624)</f>
        <v>Main barriers experienced when trying to receive assistance (3 months) : Don't know</v>
      </c>
      <c r="J624" s="27" t="str">
        <f>CONCATENATE(G624,H624,F624)</f>
        <v>Main barriers experienced when trying to receive assistance (3 months) : Don't knowPRL</v>
      </c>
      <c r="K624" s="38">
        <f>L624*100</f>
        <v>2.8796276873118001</v>
      </c>
      <c r="L624" s="61">
        <v>2.8796276873118001E-2</v>
      </c>
    </row>
    <row r="625" spans="1:12" x14ac:dyDescent="0.35">
      <c r="A625" s="39" t="s">
        <v>3</v>
      </c>
      <c r="B625" s="35" t="s">
        <v>358</v>
      </c>
      <c r="C625" s="39" t="s">
        <v>510</v>
      </c>
      <c r="D625" s="41" t="s">
        <v>778</v>
      </c>
      <c r="E625" s="35" t="s">
        <v>12</v>
      </c>
      <c r="F625" s="43" t="s">
        <v>14</v>
      </c>
      <c r="G625" s="52" t="s">
        <v>388</v>
      </c>
      <c r="H625" s="25" t="s">
        <v>8</v>
      </c>
      <c r="I625" s="27" t="str">
        <f>CONCATENATE(G625,H625)</f>
        <v>Main barriers experienced when trying to receive assistance (3 months) : Decline to answer</v>
      </c>
      <c r="J625" s="27" t="str">
        <f>CONCATENATE(G625,H625,F625)</f>
        <v>Main barriers experienced when trying to receive assistance (3 months) : Decline to answerPRL</v>
      </c>
      <c r="K625" s="38">
        <f>L625*100</f>
        <v>0</v>
      </c>
      <c r="L625" s="61">
        <v>0</v>
      </c>
    </row>
    <row r="626" spans="1:12" x14ac:dyDescent="0.35">
      <c r="A626" s="39" t="s">
        <v>3</v>
      </c>
      <c r="B626" s="35" t="s">
        <v>358</v>
      </c>
      <c r="C626" s="39" t="s">
        <v>510</v>
      </c>
      <c r="D626" s="41" t="s">
        <v>778</v>
      </c>
      <c r="E626" s="35" t="s">
        <v>12</v>
      </c>
      <c r="F626" s="43" t="s">
        <v>14</v>
      </c>
      <c r="G626" s="52" t="s">
        <v>388</v>
      </c>
      <c r="H626" s="25" t="s">
        <v>303</v>
      </c>
      <c r="I626" s="27" t="str">
        <f t="shared" si="56"/>
        <v>Main barriers experienced when trying to receive assistance (3 months) : Lack of civil documentation</v>
      </c>
      <c r="J626" s="27" t="str">
        <f t="shared" si="57"/>
        <v>Main barriers experienced when trying to receive assistance (3 months) : Lack of civil documentationPRL</v>
      </c>
      <c r="K626" s="38">
        <f t="shared" si="58"/>
        <v>0.12347427119446901</v>
      </c>
      <c r="L626" s="61">
        <v>1.2347427119446901E-3</v>
      </c>
    </row>
    <row r="627" spans="1:12" x14ac:dyDescent="0.35">
      <c r="A627" s="39" t="s">
        <v>3</v>
      </c>
      <c r="B627" s="35" t="s">
        <v>358</v>
      </c>
      <c r="C627" s="39" t="s">
        <v>510</v>
      </c>
      <c r="D627" s="41" t="s">
        <v>778</v>
      </c>
      <c r="E627" s="35" t="s">
        <v>12</v>
      </c>
      <c r="F627" s="43" t="s">
        <v>13</v>
      </c>
      <c r="G627" s="52" t="s">
        <v>780</v>
      </c>
      <c r="H627" s="40" t="s">
        <v>463</v>
      </c>
      <c r="I627" s="27" t="str">
        <f t="shared" ref="I627:I664" si="59">CONCATENATE(G627,H627)</f>
        <v>HHs preferred means (channel) of receiving information: Community leader</v>
      </c>
      <c r="J627" s="27" t="str">
        <f t="shared" si="57"/>
        <v>HHs preferred means (channel) of receiving information: Community leaderLebanese</v>
      </c>
      <c r="K627" s="38">
        <f t="shared" si="58"/>
        <v>0.287923455950167</v>
      </c>
      <c r="L627" s="40">
        <v>2.8792345595016699E-3</v>
      </c>
    </row>
    <row r="628" spans="1:12" x14ac:dyDescent="0.35">
      <c r="A628" s="39" t="s">
        <v>3</v>
      </c>
      <c r="B628" s="35" t="s">
        <v>358</v>
      </c>
      <c r="C628" s="39" t="s">
        <v>510</v>
      </c>
      <c r="D628" s="41" t="s">
        <v>778</v>
      </c>
      <c r="E628" s="35" t="s">
        <v>12</v>
      </c>
      <c r="F628" s="43" t="s">
        <v>13</v>
      </c>
      <c r="G628" s="52" t="s">
        <v>780</v>
      </c>
      <c r="H628" s="40" t="s">
        <v>8</v>
      </c>
      <c r="I628" s="27" t="str">
        <f t="shared" si="59"/>
        <v>HHs preferred means (channel) of receiving information: Decline to answer</v>
      </c>
      <c r="J628" s="27" t="str">
        <f t="shared" si="57"/>
        <v>HHs preferred means (channel) of receiving information: Decline to answerLebanese</v>
      </c>
      <c r="K628" s="38">
        <f t="shared" si="58"/>
        <v>0.73812834597034604</v>
      </c>
      <c r="L628" s="40">
        <v>7.38128345970346E-3</v>
      </c>
    </row>
    <row r="629" spans="1:12" x14ac:dyDescent="0.35">
      <c r="A629" s="39" t="s">
        <v>3</v>
      </c>
      <c r="B629" s="35" t="s">
        <v>358</v>
      </c>
      <c r="C629" s="39" t="s">
        <v>510</v>
      </c>
      <c r="D629" s="41" t="s">
        <v>778</v>
      </c>
      <c r="E629" s="35" t="s">
        <v>12</v>
      </c>
      <c r="F629" s="43" t="s">
        <v>13</v>
      </c>
      <c r="G629" s="52" t="s">
        <v>780</v>
      </c>
      <c r="H629" s="40" t="s">
        <v>9</v>
      </c>
      <c r="I629" s="27" t="str">
        <f t="shared" si="59"/>
        <v>HHs preferred means (channel) of receiving information: Don't know</v>
      </c>
      <c r="J629" s="27" t="str">
        <f t="shared" si="57"/>
        <v>HHs preferred means (channel) of receiving information: Don't knowLebanese</v>
      </c>
      <c r="K629" s="38">
        <f t="shared" si="58"/>
        <v>0.94818651993561609</v>
      </c>
      <c r="L629" s="40">
        <v>9.4818651993561608E-3</v>
      </c>
    </row>
    <row r="630" spans="1:12" x14ac:dyDescent="0.35">
      <c r="A630" s="39" t="s">
        <v>3</v>
      </c>
      <c r="B630" s="35" t="s">
        <v>358</v>
      </c>
      <c r="C630" s="39" t="s">
        <v>510</v>
      </c>
      <c r="D630" s="41" t="s">
        <v>778</v>
      </c>
      <c r="E630" s="35" t="s">
        <v>12</v>
      </c>
      <c r="F630" s="43" t="s">
        <v>13</v>
      </c>
      <c r="G630" s="52" t="s">
        <v>780</v>
      </c>
      <c r="H630" s="40" t="s">
        <v>455</v>
      </c>
      <c r="I630" s="27" t="str">
        <f t="shared" si="59"/>
        <v>HHs preferred means (channel) of receiving information: Facebook</v>
      </c>
      <c r="J630" s="27" t="str">
        <f t="shared" si="57"/>
        <v>HHs preferred means (channel) of receiving information: FacebookLebanese</v>
      </c>
      <c r="K630" s="38">
        <f t="shared" si="58"/>
        <v>1.5973473949046297</v>
      </c>
      <c r="L630" s="40">
        <v>1.5973473949046298E-2</v>
      </c>
    </row>
    <row r="631" spans="1:12" x14ac:dyDescent="0.35">
      <c r="A631" s="39" t="s">
        <v>3</v>
      </c>
      <c r="B631" s="35" t="s">
        <v>358</v>
      </c>
      <c r="C631" s="39" t="s">
        <v>510</v>
      </c>
      <c r="D631" s="41" t="s">
        <v>778</v>
      </c>
      <c r="E631" s="35" t="s">
        <v>12</v>
      </c>
      <c r="F631" s="43" t="s">
        <v>13</v>
      </c>
      <c r="G631" s="52" t="s">
        <v>780</v>
      </c>
      <c r="H631" s="40" t="s">
        <v>462</v>
      </c>
      <c r="I631" s="27" t="str">
        <f t="shared" si="59"/>
        <v>HHs preferred means (channel) of receiving information: Government representative or other authorities</v>
      </c>
      <c r="J631" s="27" t="str">
        <f t="shared" si="57"/>
        <v>HHs preferred means (channel) of receiving information: Government representative or other authoritiesLebanese</v>
      </c>
      <c r="K631" s="38">
        <f t="shared" si="58"/>
        <v>0.172222516617171</v>
      </c>
      <c r="L631" s="40">
        <v>1.72222516617171E-3</v>
      </c>
    </row>
    <row r="632" spans="1:12" x14ac:dyDescent="0.35">
      <c r="A632" s="39" t="s">
        <v>3</v>
      </c>
      <c r="B632" s="35" t="s">
        <v>358</v>
      </c>
      <c r="C632" s="39" t="s">
        <v>510</v>
      </c>
      <c r="D632" s="41" t="s">
        <v>778</v>
      </c>
      <c r="E632" s="35" t="s">
        <v>12</v>
      </c>
      <c r="F632" s="43" t="s">
        <v>13</v>
      </c>
      <c r="G632" s="52" t="s">
        <v>780</v>
      </c>
      <c r="H632" s="40" t="s">
        <v>467</v>
      </c>
      <c r="I632" s="27" t="str">
        <f t="shared" si="59"/>
        <v>HHs preferred means (channel) of receiving information: International aid agency</v>
      </c>
      <c r="J632" s="27" t="str">
        <f t="shared" si="57"/>
        <v>HHs preferred means (channel) of receiving information: International aid agencyLebanese</v>
      </c>
      <c r="K632" s="38">
        <f t="shared" si="58"/>
        <v>9.3867785569069204E-2</v>
      </c>
      <c r="L632" s="40">
        <v>9.3867785569069198E-4</v>
      </c>
    </row>
    <row r="633" spans="1:12" x14ac:dyDescent="0.35">
      <c r="A633" s="39" t="s">
        <v>3</v>
      </c>
      <c r="B633" s="35" t="s">
        <v>358</v>
      </c>
      <c r="C633" s="39" t="s">
        <v>510</v>
      </c>
      <c r="D633" s="41" t="s">
        <v>778</v>
      </c>
      <c r="E633" s="35" t="s">
        <v>12</v>
      </c>
      <c r="F633" s="43" t="s">
        <v>13</v>
      </c>
      <c r="G633" s="52" t="s">
        <v>780</v>
      </c>
      <c r="H633" s="40" t="s">
        <v>466</v>
      </c>
      <c r="I633" s="27" t="str">
        <f t="shared" si="59"/>
        <v>HHs preferred means (channel) of receiving information: National aid agency</v>
      </c>
      <c r="J633" s="27" t="str">
        <f t="shared" si="57"/>
        <v>HHs preferred means (channel) of receiving information: National aid agencyLebanese</v>
      </c>
      <c r="K633" s="38">
        <f t="shared" si="58"/>
        <v>7.2294618686157996E-2</v>
      </c>
      <c r="L633" s="40">
        <v>7.2294618686157995E-4</v>
      </c>
    </row>
    <row r="634" spans="1:12" x14ac:dyDescent="0.35">
      <c r="A634" s="39" t="s">
        <v>3</v>
      </c>
      <c r="B634" s="35" t="s">
        <v>358</v>
      </c>
      <c r="C634" s="39" t="s">
        <v>510</v>
      </c>
      <c r="D634" s="41" t="s">
        <v>778</v>
      </c>
      <c r="E634" s="35" t="s">
        <v>12</v>
      </c>
      <c r="F634" s="43" t="s">
        <v>13</v>
      </c>
      <c r="G634" s="52" t="s">
        <v>780</v>
      </c>
      <c r="H634" s="40" t="s">
        <v>465</v>
      </c>
      <c r="I634" s="27" t="str">
        <f t="shared" si="59"/>
        <v>HHs preferred means (channel) of receiving information: Neighbour or friend</v>
      </c>
      <c r="J634" s="27" t="str">
        <f t="shared" si="57"/>
        <v>HHs preferred means (channel) of receiving information: Neighbour or friendLebanese</v>
      </c>
      <c r="K634" s="38">
        <f t="shared" si="58"/>
        <v>0.40769205232554601</v>
      </c>
      <c r="L634" s="40">
        <v>4.0769205232554602E-3</v>
      </c>
    </row>
    <row r="635" spans="1:12" x14ac:dyDescent="0.35">
      <c r="A635" s="39" t="s">
        <v>3</v>
      </c>
      <c r="B635" s="35" t="s">
        <v>358</v>
      </c>
      <c r="C635" s="39" t="s">
        <v>510</v>
      </c>
      <c r="D635" s="41" t="s">
        <v>778</v>
      </c>
      <c r="E635" s="35" t="s">
        <v>12</v>
      </c>
      <c r="F635" s="43" t="s">
        <v>13</v>
      </c>
      <c r="G635" s="52" t="s">
        <v>780</v>
      </c>
      <c r="H635" s="40" t="s">
        <v>461</v>
      </c>
      <c r="I635" s="27" t="str">
        <f t="shared" si="59"/>
        <v>HHs preferred means (channel) of receiving information: Online newspapers and news websites</v>
      </c>
      <c r="J635" s="27" t="str">
        <f t="shared" si="57"/>
        <v>HHs preferred means (channel) of receiving information: Online newspapers and news websitesLebanese</v>
      </c>
      <c r="K635" s="38">
        <f t="shared" si="58"/>
        <v>6.0872935720346397E-2</v>
      </c>
      <c r="L635" s="40">
        <v>6.0872935720346398E-4</v>
      </c>
    </row>
    <row r="636" spans="1:12" x14ac:dyDescent="0.35">
      <c r="A636" s="39" t="s">
        <v>3</v>
      </c>
      <c r="B636" s="35" t="s">
        <v>358</v>
      </c>
      <c r="C636" s="39" t="s">
        <v>510</v>
      </c>
      <c r="D636" s="41" t="s">
        <v>778</v>
      </c>
      <c r="E636" s="35" t="s">
        <v>12</v>
      </c>
      <c r="F636" s="43" t="s">
        <v>13</v>
      </c>
      <c r="G636" s="52" t="s">
        <v>780</v>
      </c>
      <c r="H636" s="40" t="s">
        <v>460</v>
      </c>
      <c r="I636" s="27" t="str">
        <f t="shared" si="59"/>
        <v>HHs preferred means (channel) of receiving information: Printed newspapers, magazines</v>
      </c>
      <c r="J636" s="27" t="str">
        <f t="shared" si="57"/>
        <v>HHs preferred means (channel) of receiving information: Printed newspapers, magazinesLebanese</v>
      </c>
      <c r="K636" s="38">
        <f t="shared" si="58"/>
        <v>6.6406475709409801E-2</v>
      </c>
      <c r="L636" s="40">
        <v>6.6406475709409804E-4</v>
      </c>
    </row>
    <row r="637" spans="1:12" x14ac:dyDescent="0.35">
      <c r="A637" s="39" t="s">
        <v>3</v>
      </c>
      <c r="B637" s="35" t="s">
        <v>358</v>
      </c>
      <c r="C637" s="39" t="s">
        <v>510</v>
      </c>
      <c r="D637" s="41" t="s">
        <v>778</v>
      </c>
      <c r="E637" s="35" t="s">
        <v>12</v>
      </c>
      <c r="F637" s="43" t="s">
        <v>13</v>
      </c>
      <c r="G637" s="52" t="s">
        <v>780</v>
      </c>
      <c r="H637" s="40" t="s">
        <v>10</v>
      </c>
      <c r="I637" s="27" t="str">
        <f t="shared" si="59"/>
        <v>HHs preferred means (channel) of receiving information: Other</v>
      </c>
      <c r="J637" s="27" t="str">
        <f t="shared" si="57"/>
        <v>HHs preferred means (channel) of receiving information: OtherLebanese</v>
      </c>
      <c r="K637" s="38">
        <f t="shared" si="58"/>
        <v>0.17138206909741502</v>
      </c>
      <c r="L637" s="40">
        <v>1.7138206909741501E-3</v>
      </c>
    </row>
    <row r="638" spans="1:12" x14ac:dyDescent="0.35">
      <c r="A638" s="39" t="s">
        <v>3</v>
      </c>
      <c r="B638" s="35" t="s">
        <v>358</v>
      </c>
      <c r="C638" s="39" t="s">
        <v>510</v>
      </c>
      <c r="D638" s="41" t="s">
        <v>778</v>
      </c>
      <c r="E638" s="35" t="s">
        <v>12</v>
      </c>
      <c r="F638" s="43" t="s">
        <v>13</v>
      </c>
      <c r="G638" s="52" t="s">
        <v>780</v>
      </c>
      <c r="H638" s="40" t="s">
        <v>457</v>
      </c>
      <c r="I638" s="27" t="str">
        <f t="shared" si="59"/>
        <v>HHs preferred means (channel) of receiving information: Other Internet platform</v>
      </c>
      <c r="J638" s="27" t="str">
        <f t="shared" si="57"/>
        <v>HHs preferred means (channel) of receiving information: Other Internet platformLebanese</v>
      </c>
      <c r="K638" s="38">
        <f t="shared" si="58"/>
        <v>0.40373162577223098</v>
      </c>
      <c r="L638" s="40">
        <v>4.0373162577223096E-3</v>
      </c>
    </row>
    <row r="639" spans="1:12" x14ac:dyDescent="0.35">
      <c r="A639" s="39" t="s">
        <v>3</v>
      </c>
      <c r="B639" s="35" t="s">
        <v>358</v>
      </c>
      <c r="C639" s="39" t="s">
        <v>510</v>
      </c>
      <c r="D639" s="41" t="s">
        <v>778</v>
      </c>
      <c r="E639" s="35" t="s">
        <v>12</v>
      </c>
      <c r="F639" s="43" t="s">
        <v>13</v>
      </c>
      <c r="G639" s="52" t="s">
        <v>780</v>
      </c>
      <c r="H639" s="40" t="s">
        <v>452</v>
      </c>
      <c r="I639" s="27" t="str">
        <f t="shared" si="59"/>
        <v>HHs preferred means (channel) of receiving information: Phone call</v>
      </c>
      <c r="J639" s="27" t="str">
        <f t="shared" si="57"/>
        <v>HHs preferred means (channel) of receiving information: Phone callLebanese</v>
      </c>
      <c r="K639" s="38">
        <f t="shared" si="58"/>
        <v>92.1562007067526</v>
      </c>
      <c r="L639" s="40">
        <v>0.921562007067526</v>
      </c>
    </row>
    <row r="640" spans="1:12" x14ac:dyDescent="0.35">
      <c r="A640" s="39" t="s">
        <v>3</v>
      </c>
      <c r="B640" s="35" t="s">
        <v>358</v>
      </c>
      <c r="C640" s="39" t="s">
        <v>510</v>
      </c>
      <c r="D640" s="41" t="s">
        <v>778</v>
      </c>
      <c r="E640" s="35" t="s">
        <v>12</v>
      </c>
      <c r="F640" s="43" t="s">
        <v>13</v>
      </c>
      <c r="G640" s="52" t="s">
        <v>780</v>
      </c>
      <c r="H640" s="40" t="s">
        <v>459</v>
      </c>
      <c r="I640" s="27" t="str">
        <f t="shared" si="59"/>
        <v>HHs preferred means (channel) of receiving information: Radio station</v>
      </c>
      <c r="J640" s="27" t="str">
        <f t="shared" si="57"/>
        <v>HHs preferred means (channel) of receiving information: Radio stationLebanese</v>
      </c>
      <c r="K640" s="38">
        <f t="shared" si="58"/>
        <v>0.13459252877354</v>
      </c>
      <c r="L640" s="40">
        <v>1.3459252877353999E-3</v>
      </c>
    </row>
    <row r="641" spans="1:12" x14ac:dyDescent="0.35">
      <c r="A641" s="39" t="s">
        <v>3</v>
      </c>
      <c r="B641" s="35" t="s">
        <v>358</v>
      </c>
      <c r="C641" s="39" t="s">
        <v>510</v>
      </c>
      <c r="D641" s="41" t="s">
        <v>778</v>
      </c>
      <c r="E641" s="35" t="s">
        <v>12</v>
      </c>
      <c r="F641" s="43" t="s">
        <v>13</v>
      </c>
      <c r="G641" s="52" t="s">
        <v>780</v>
      </c>
      <c r="H641" s="40" t="s">
        <v>464</v>
      </c>
      <c r="I641" s="27" t="str">
        <f t="shared" si="59"/>
        <v>HHs preferred means (channel) of receiving information: Religious leader</v>
      </c>
      <c r="J641" s="27" t="str">
        <f t="shared" si="57"/>
        <v>HHs preferred means (channel) of receiving information: Religious leaderLebanese</v>
      </c>
      <c r="K641" s="38">
        <f t="shared" si="58"/>
        <v>7.6395082790331303E-2</v>
      </c>
      <c r="L641" s="40">
        <v>7.6395082790331297E-4</v>
      </c>
    </row>
    <row r="642" spans="1:12" x14ac:dyDescent="0.35">
      <c r="A642" s="39" t="s">
        <v>3</v>
      </c>
      <c r="B642" s="35" t="s">
        <v>358</v>
      </c>
      <c r="C642" s="39" t="s">
        <v>510</v>
      </c>
      <c r="D642" s="41" t="s">
        <v>778</v>
      </c>
      <c r="E642" s="35" t="s">
        <v>12</v>
      </c>
      <c r="F642" s="43" t="s">
        <v>13</v>
      </c>
      <c r="G642" s="52" t="s">
        <v>780</v>
      </c>
      <c r="H642" s="40" t="s">
        <v>453</v>
      </c>
      <c r="I642" s="27" t="str">
        <f t="shared" si="59"/>
        <v>HHs preferred means (channel) of receiving information: SMS</v>
      </c>
      <c r="J642" s="27" t="str">
        <f t="shared" si="57"/>
        <v>HHs preferred means (channel) of receiving information: SMSLebanese</v>
      </c>
      <c r="K642" s="38">
        <f t="shared" si="58"/>
        <v>22.814822285328802</v>
      </c>
      <c r="L642" s="40">
        <v>0.22814822285328801</v>
      </c>
    </row>
    <row r="643" spans="1:12" x14ac:dyDescent="0.35">
      <c r="A643" s="39" t="s">
        <v>3</v>
      </c>
      <c r="B643" s="35" t="s">
        <v>358</v>
      </c>
      <c r="C643" s="39" t="s">
        <v>510</v>
      </c>
      <c r="D643" s="41" t="s">
        <v>778</v>
      </c>
      <c r="E643" s="35" t="s">
        <v>12</v>
      </c>
      <c r="F643" s="43" t="s">
        <v>13</v>
      </c>
      <c r="G643" s="52" t="s">
        <v>780</v>
      </c>
      <c r="H643" s="40" t="s">
        <v>458</v>
      </c>
      <c r="I643" s="27" t="str">
        <f t="shared" si="59"/>
        <v>HHs preferred means (channel) of receiving information: TV channel</v>
      </c>
      <c r="J643" s="27" t="str">
        <f t="shared" si="57"/>
        <v>HHs preferred means (channel) of receiving information: TV channelLebanese</v>
      </c>
      <c r="K643" s="38">
        <f t="shared" si="58"/>
        <v>0.89284443205052999</v>
      </c>
      <c r="L643" s="40">
        <v>8.9284443205053E-3</v>
      </c>
    </row>
    <row r="644" spans="1:12" x14ac:dyDescent="0.35">
      <c r="A644" s="39" t="s">
        <v>3</v>
      </c>
      <c r="B644" s="35" t="s">
        <v>358</v>
      </c>
      <c r="C644" s="39" t="s">
        <v>510</v>
      </c>
      <c r="D644" s="41" t="s">
        <v>778</v>
      </c>
      <c r="E644" s="35" t="s">
        <v>12</v>
      </c>
      <c r="F644" s="43" t="s">
        <v>13</v>
      </c>
      <c r="G644" s="52" t="s">
        <v>780</v>
      </c>
      <c r="H644" s="40" t="s">
        <v>454</v>
      </c>
      <c r="I644" s="27" t="str">
        <f t="shared" si="59"/>
        <v>HHs preferred means (channel) of receiving information: Twitter</v>
      </c>
      <c r="J644" s="27" t="str">
        <f t="shared" si="57"/>
        <v>HHs preferred means (channel) of receiving information: TwitterLebanese</v>
      </c>
      <c r="K644" s="38">
        <f t="shared" si="58"/>
        <v>6.7547546536080888E-2</v>
      </c>
      <c r="L644" s="40">
        <v>6.7547546536080895E-4</v>
      </c>
    </row>
    <row r="645" spans="1:12" x14ac:dyDescent="0.35">
      <c r="A645" s="39" t="s">
        <v>3</v>
      </c>
      <c r="B645" s="35" t="s">
        <v>358</v>
      </c>
      <c r="C645" s="39" t="s">
        <v>510</v>
      </c>
      <c r="D645" s="41" t="s">
        <v>778</v>
      </c>
      <c r="E645" s="35" t="s">
        <v>12</v>
      </c>
      <c r="F645" s="43" t="s">
        <v>13</v>
      </c>
      <c r="G645" s="52" t="s">
        <v>780</v>
      </c>
      <c r="H645" s="40" t="s">
        <v>456</v>
      </c>
      <c r="I645" s="27" t="str">
        <f t="shared" si="59"/>
        <v>HHs preferred means (channel) of receiving information: WhatsApp</v>
      </c>
      <c r="J645" s="27" t="str">
        <f t="shared" si="57"/>
        <v>HHs preferred means (channel) of receiving information: WhatsAppLebanese</v>
      </c>
      <c r="K645" s="38">
        <f t="shared" si="58"/>
        <v>23.1751382980001</v>
      </c>
      <c r="L645" s="40">
        <v>0.231751382980001</v>
      </c>
    </row>
    <row r="646" spans="1:12" x14ac:dyDescent="0.35">
      <c r="A646" s="39" t="s">
        <v>3</v>
      </c>
      <c r="B646" s="35" t="s">
        <v>358</v>
      </c>
      <c r="C646" s="39" t="s">
        <v>510</v>
      </c>
      <c r="D646" s="41" t="s">
        <v>778</v>
      </c>
      <c r="E646" s="35" t="s">
        <v>12</v>
      </c>
      <c r="F646" s="43" t="s">
        <v>50</v>
      </c>
      <c r="G646" s="52" t="s">
        <v>780</v>
      </c>
      <c r="H646" s="40" t="s">
        <v>463</v>
      </c>
      <c r="I646" s="27" t="str">
        <f t="shared" si="59"/>
        <v>HHs preferred means (channel) of receiving information: Community leader</v>
      </c>
      <c r="J646" s="27" t="str">
        <f t="shared" si="57"/>
        <v>HHs preferred means (channel) of receiving information: Community leaderMigrants</v>
      </c>
      <c r="K646" s="38">
        <f t="shared" si="58"/>
        <v>23.1751382980001</v>
      </c>
      <c r="L646" s="40">
        <v>0.231751382980001</v>
      </c>
    </row>
    <row r="647" spans="1:12" x14ac:dyDescent="0.35">
      <c r="A647" s="39" t="s">
        <v>3</v>
      </c>
      <c r="B647" s="35" t="s">
        <v>358</v>
      </c>
      <c r="C647" s="39" t="s">
        <v>510</v>
      </c>
      <c r="D647" s="41" t="s">
        <v>778</v>
      </c>
      <c r="E647" s="35" t="s">
        <v>12</v>
      </c>
      <c r="F647" s="43" t="s">
        <v>50</v>
      </c>
      <c r="G647" s="52" t="s">
        <v>780</v>
      </c>
      <c r="H647" s="40" t="s">
        <v>8</v>
      </c>
      <c r="I647" s="27" t="str">
        <f t="shared" si="59"/>
        <v>HHs preferred means (channel) of receiving information: Decline to answer</v>
      </c>
      <c r="J647" s="27" t="str">
        <f t="shared" si="57"/>
        <v>HHs preferred means (channel) of receiving information: Decline to answerMigrants</v>
      </c>
      <c r="K647" s="38">
        <f t="shared" si="58"/>
        <v>1.0163473099018301</v>
      </c>
      <c r="L647" s="40">
        <v>1.01634730990183E-2</v>
      </c>
    </row>
    <row r="648" spans="1:12" x14ac:dyDescent="0.35">
      <c r="A648" s="39" t="s">
        <v>3</v>
      </c>
      <c r="B648" s="35" t="s">
        <v>358</v>
      </c>
      <c r="C648" s="39" t="s">
        <v>510</v>
      </c>
      <c r="D648" s="41" t="s">
        <v>778</v>
      </c>
      <c r="E648" s="35" t="s">
        <v>12</v>
      </c>
      <c r="F648" s="43" t="s">
        <v>50</v>
      </c>
      <c r="G648" s="52" t="s">
        <v>780</v>
      </c>
      <c r="H648" s="40" t="s">
        <v>9</v>
      </c>
      <c r="I648" s="27" t="str">
        <f t="shared" si="59"/>
        <v>HHs preferred means (channel) of receiving information: Don't know</v>
      </c>
      <c r="J648" s="27" t="str">
        <f t="shared" si="57"/>
        <v>HHs preferred means (channel) of receiving information: Don't knowMigrants</v>
      </c>
      <c r="K648" s="38">
        <f t="shared" si="58"/>
        <v>1.03962998086277</v>
      </c>
      <c r="L648" s="40">
        <v>1.0396299808627701E-2</v>
      </c>
    </row>
    <row r="649" spans="1:12" x14ac:dyDescent="0.35">
      <c r="A649" s="39" t="s">
        <v>3</v>
      </c>
      <c r="B649" s="35" t="s">
        <v>358</v>
      </c>
      <c r="C649" s="39" t="s">
        <v>510</v>
      </c>
      <c r="D649" s="41" t="s">
        <v>778</v>
      </c>
      <c r="E649" s="35" t="s">
        <v>12</v>
      </c>
      <c r="F649" s="43" t="s">
        <v>50</v>
      </c>
      <c r="G649" s="52" t="s">
        <v>780</v>
      </c>
      <c r="H649" s="40" t="s">
        <v>455</v>
      </c>
      <c r="I649" s="27" t="str">
        <f t="shared" si="59"/>
        <v>HHs preferred means (channel) of receiving information: Facebook</v>
      </c>
      <c r="J649" s="27" t="str">
        <f t="shared" si="57"/>
        <v>HHs preferred means (channel) of receiving information: FacebookMigrants</v>
      </c>
      <c r="K649" s="38">
        <f t="shared" si="58"/>
        <v>6.0936019525037803</v>
      </c>
      <c r="L649" s="40">
        <v>6.0936019525037799E-2</v>
      </c>
    </row>
    <row r="650" spans="1:12" x14ac:dyDescent="0.35">
      <c r="A650" s="39" t="s">
        <v>3</v>
      </c>
      <c r="B650" s="35" t="s">
        <v>358</v>
      </c>
      <c r="C650" s="39" t="s">
        <v>510</v>
      </c>
      <c r="D650" s="41" t="s">
        <v>778</v>
      </c>
      <c r="E650" s="35" t="s">
        <v>12</v>
      </c>
      <c r="F650" s="43" t="s">
        <v>50</v>
      </c>
      <c r="G650" s="52" t="s">
        <v>780</v>
      </c>
      <c r="H650" s="40" t="s">
        <v>462</v>
      </c>
      <c r="I650" s="27" t="str">
        <f t="shared" si="59"/>
        <v>HHs preferred means (channel) of receiving information: Government representative or other authorities</v>
      </c>
      <c r="J650" s="27" t="str">
        <f t="shared" si="57"/>
        <v>HHs preferred means (channel) of receiving information: Government representative or other authoritiesMigrants</v>
      </c>
      <c r="K650" s="38">
        <f t="shared" si="58"/>
        <v>1.1734057630891999</v>
      </c>
      <c r="L650" s="40">
        <v>1.1734057630891999E-2</v>
      </c>
    </row>
    <row r="651" spans="1:12" x14ac:dyDescent="0.35">
      <c r="A651" s="39" t="s">
        <v>3</v>
      </c>
      <c r="B651" s="35" t="s">
        <v>358</v>
      </c>
      <c r="C651" s="39" t="s">
        <v>510</v>
      </c>
      <c r="D651" s="41" t="s">
        <v>778</v>
      </c>
      <c r="E651" s="35" t="s">
        <v>12</v>
      </c>
      <c r="F651" s="43" t="s">
        <v>50</v>
      </c>
      <c r="G651" s="52" t="s">
        <v>780</v>
      </c>
      <c r="H651" s="40" t="s">
        <v>467</v>
      </c>
      <c r="I651" s="27" t="str">
        <f t="shared" si="59"/>
        <v>HHs preferred means (channel) of receiving information: International aid agency</v>
      </c>
      <c r="J651" s="27" t="str">
        <f t="shared" si="57"/>
        <v>HHs preferred means (channel) of receiving information: International aid agencyMigrants</v>
      </c>
      <c r="K651" s="38">
        <f t="shared" si="58"/>
        <v>0</v>
      </c>
      <c r="L651" s="40">
        <v>0</v>
      </c>
    </row>
    <row r="652" spans="1:12" x14ac:dyDescent="0.35">
      <c r="A652" s="39" t="s">
        <v>3</v>
      </c>
      <c r="B652" s="35" t="s">
        <v>358</v>
      </c>
      <c r="C652" s="39" t="s">
        <v>510</v>
      </c>
      <c r="D652" s="41" t="s">
        <v>778</v>
      </c>
      <c r="E652" s="35" t="s">
        <v>12</v>
      </c>
      <c r="F652" s="43" t="s">
        <v>50</v>
      </c>
      <c r="G652" s="52" t="s">
        <v>780</v>
      </c>
      <c r="H652" s="40" t="s">
        <v>466</v>
      </c>
      <c r="I652" s="27" t="str">
        <f t="shared" si="59"/>
        <v>HHs preferred means (channel) of receiving information: National aid agency</v>
      </c>
      <c r="J652" s="27" t="str">
        <f t="shared" si="57"/>
        <v>HHs preferred means (channel) of receiving information: National aid agencyMigrants</v>
      </c>
      <c r="K652" s="38">
        <f t="shared" si="58"/>
        <v>0.48131978563601902</v>
      </c>
      <c r="L652" s="40">
        <v>4.8131978563601902E-3</v>
      </c>
    </row>
    <row r="653" spans="1:12" x14ac:dyDescent="0.35">
      <c r="A653" s="39" t="s">
        <v>3</v>
      </c>
      <c r="B653" s="35" t="s">
        <v>358</v>
      </c>
      <c r="C653" s="39" t="s">
        <v>510</v>
      </c>
      <c r="D653" s="41" t="s">
        <v>778</v>
      </c>
      <c r="E653" s="35" t="s">
        <v>12</v>
      </c>
      <c r="F653" s="43" t="s">
        <v>50</v>
      </c>
      <c r="G653" s="52" t="s">
        <v>780</v>
      </c>
      <c r="H653" s="40" t="s">
        <v>465</v>
      </c>
      <c r="I653" s="27" t="str">
        <f t="shared" si="59"/>
        <v>HHs preferred means (channel) of receiving information: Neighbour or friend</v>
      </c>
      <c r="J653" s="27" t="str">
        <f t="shared" si="57"/>
        <v>HHs preferred means (channel) of receiving information: Neighbour or friendMigrants</v>
      </c>
      <c r="K653" s="38">
        <f t="shared" si="58"/>
        <v>5.3707738629794902E-2</v>
      </c>
      <c r="L653" s="40">
        <v>5.3707738629794899E-4</v>
      </c>
    </row>
    <row r="654" spans="1:12" x14ac:dyDescent="0.35">
      <c r="A654" s="39" t="s">
        <v>3</v>
      </c>
      <c r="B654" s="35" t="s">
        <v>358</v>
      </c>
      <c r="C654" s="39" t="s">
        <v>510</v>
      </c>
      <c r="D654" s="41" t="s">
        <v>778</v>
      </c>
      <c r="E654" s="35" t="s">
        <v>12</v>
      </c>
      <c r="F654" s="43" t="s">
        <v>50</v>
      </c>
      <c r="G654" s="52" t="s">
        <v>780</v>
      </c>
      <c r="H654" s="40" t="s">
        <v>461</v>
      </c>
      <c r="I654" s="27" t="str">
        <f t="shared" si="59"/>
        <v>HHs preferred means (channel) of receiving information: Online newspapers and news websites</v>
      </c>
      <c r="J654" s="27" t="str">
        <f t="shared" si="57"/>
        <v>HHs preferred means (channel) of receiving information: Online newspapers and news websitesMigrants</v>
      </c>
      <c r="K654" s="38">
        <f t="shared" si="58"/>
        <v>0.21483095451918</v>
      </c>
      <c r="L654" s="40">
        <v>2.1483095451917998E-3</v>
      </c>
    </row>
    <row r="655" spans="1:12" x14ac:dyDescent="0.35">
      <c r="A655" s="39" t="s">
        <v>3</v>
      </c>
      <c r="B655" s="35" t="s">
        <v>358</v>
      </c>
      <c r="C655" s="39" t="s">
        <v>510</v>
      </c>
      <c r="D655" s="41" t="s">
        <v>778</v>
      </c>
      <c r="E655" s="35" t="s">
        <v>12</v>
      </c>
      <c r="F655" s="43" t="s">
        <v>50</v>
      </c>
      <c r="G655" s="52" t="s">
        <v>780</v>
      </c>
      <c r="H655" s="40" t="s">
        <v>460</v>
      </c>
      <c r="I655" s="27" t="str">
        <f t="shared" si="59"/>
        <v>HHs preferred means (channel) of receiving information: Printed newspapers, magazines</v>
      </c>
      <c r="J655" s="27" t="str">
        <f t="shared" si="57"/>
        <v>HHs preferred means (channel) of receiving information: Printed newspapers, magazinesMigrants</v>
      </c>
      <c r="K655" s="38">
        <f t="shared" si="58"/>
        <v>0</v>
      </c>
      <c r="L655" s="40">
        <v>0</v>
      </c>
    </row>
    <row r="656" spans="1:12" x14ac:dyDescent="0.35">
      <c r="A656" s="39" t="s">
        <v>3</v>
      </c>
      <c r="B656" s="35" t="s">
        <v>358</v>
      </c>
      <c r="C656" s="39" t="s">
        <v>510</v>
      </c>
      <c r="D656" s="41" t="s">
        <v>778</v>
      </c>
      <c r="E656" s="35" t="s">
        <v>12</v>
      </c>
      <c r="F656" s="43" t="s">
        <v>50</v>
      </c>
      <c r="G656" s="52" t="s">
        <v>780</v>
      </c>
      <c r="H656" s="40" t="s">
        <v>10</v>
      </c>
      <c r="I656" s="27" t="str">
        <f t="shared" si="59"/>
        <v>HHs preferred means (channel) of receiving information: Other</v>
      </c>
      <c r="J656" s="27" t="str">
        <f t="shared" si="57"/>
        <v>HHs preferred means (channel) of receiving information: OtherMigrants</v>
      </c>
      <c r="K656" s="38">
        <f t="shared" si="58"/>
        <v>0</v>
      </c>
      <c r="L656" s="40">
        <v>0</v>
      </c>
    </row>
    <row r="657" spans="1:12" x14ac:dyDescent="0.35">
      <c r="A657" s="39" t="s">
        <v>3</v>
      </c>
      <c r="B657" s="35" t="s">
        <v>358</v>
      </c>
      <c r="C657" s="39" t="s">
        <v>510</v>
      </c>
      <c r="D657" s="41" t="s">
        <v>778</v>
      </c>
      <c r="E657" s="35" t="s">
        <v>12</v>
      </c>
      <c r="F657" s="43" t="s">
        <v>50</v>
      </c>
      <c r="G657" s="52" t="s">
        <v>780</v>
      </c>
      <c r="H657" s="40" t="s">
        <v>457</v>
      </c>
      <c r="I657" s="27" t="str">
        <f t="shared" si="59"/>
        <v>HHs preferred means (channel) of receiving information: Other Internet platform</v>
      </c>
      <c r="J657" s="27" t="str">
        <f t="shared" si="57"/>
        <v>HHs preferred means (channel) of receiving information: Other Internet platformMigrants</v>
      </c>
      <c r="K657" s="38">
        <f t="shared" si="58"/>
        <v>0.257713716581976</v>
      </c>
      <c r="L657" s="40">
        <v>2.57713716581976E-3</v>
      </c>
    </row>
    <row r="658" spans="1:12" x14ac:dyDescent="0.35">
      <c r="A658" s="39" t="s">
        <v>3</v>
      </c>
      <c r="B658" s="35" t="s">
        <v>358</v>
      </c>
      <c r="C658" s="39" t="s">
        <v>510</v>
      </c>
      <c r="D658" s="41" t="s">
        <v>778</v>
      </c>
      <c r="E658" s="35" t="s">
        <v>12</v>
      </c>
      <c r="F658" s="43" t="s">
        <v>50</v>
      </c>
      <c r="G658" s="52" t="s">
        <v>780</v>
      </c>
      <c r="H658" s="40" t="s">
        <v>452</v>
      </c>
      <c r="I658" s="27" t="str">
        <f t="shared" si="59"/>
        <v>HHs preferred means (channel) of receiving information: Phone call</v>
      </c>
      <c r="J658" s="27" t="str">
        <f t="shared" si="57"/>
        <v>HHs preferred means (channel) of receiving information: Phone callMigrants</v>
      </c>
      <c r="K658" s="38">
        <f t="shared" si="58"/>
        <v>0.15029823932238601</v>
      </c>
      <c r="L658" s="40">
        <v>1.5029823932238601E-3</v>
      </c>
    </row>
    <row r="659" spans="1:12" x14ac:dyDescent="0.35">
      <c r="A659" s="39" t="s">
        <v>3</v>
      </c>
      <c r="B659" s="35" t="s">
        <v>358</v>
      </c>
      <c r="C659" s="39" t="s">
        <v>510</v>
      </c>
      <c r="D659" s="41" t="s">
        <v>778</v>
      </c>
      <c r="E659" s="35" t="s">
        <v>12</v>
      </c>
      <c r="F659" s="43" t="s">
        <v>50</v>
      </c>
      <c r="G659" s="52" t="s">
        <v>780</v>
      </c>
      <c r="H659" s="40" t="s">
        <v>459</v>
      </c>
      <c r="I659" s="27" t="str">
        <f t="shared" si="59"/>
        <v>HHs preferred means (channel) of receiving information: Radio station</v>
      </c>
      <c r="J659" s="27" t="str">
        <f t="shared" si="57"/>
        <v>HHs preferred means (channel) of receiving information: Radio stationMigrants</v>
      </c>
      <c r="K659" s="38">
        <f t="shared" si="58"/>
        <v>84.329992532184292</v>
      </c>
      <c r="L659" s="40">
        <v>0.84329992532184295</v>
      </c>
    </row>
    <row r="660" spans="1:12" x14ac:dyDescent="0.35">
      <c r="A660" s="39" t="s">
        <v>3</v>
      </c>
      <c r="B660" s="35" t="s">
        <v>358</v>
      </c>
      <c r="C660" s="39" t="s">
        <v>510</v>
      </c>
      <c r="D660" s="41" t="s">
        <v>778</v>
      </c>
      <c r="E660" s="35" t="s">
        <v>12</v>
      </c>
      <c r="F660" s="43" t="s">
        <v>50</v>
      </c>
      <c r="G660" s="52" t="s">
        <v>780</v>
      </c>
      <c r="H660" s="40" t="s">
        <v>464</v>
      </c>
      <c r="I660" s="27" t="str">
        <f t="shared" si="59"/>
        <v>HHs preferred means (channel) of receiving information: Religious leader</v>
      </c>
      <c r="J660" s="27" t="str">
        <f t="shared" si="57"/>
        <v>HHs preferred means (channel) of receiving information: Religious leaderMigrants</v>
      </c>
      <c r="K660" s="38">
        <f t="shared" si="58"/>
        <v>0</v>
      </c>
      <c r="L660" s="40">
        <v>0</v>
      </c>
    </row>
    <row r="661" spans="1:12" x14ac:dyDescent="0.35">
      <c r="A661" s="39" t="s">
        <v>3</v>
      </c>
      <c r="B661" s="35" t="s">
        <v>358</v>
      </c>
      <c r="C661" s="39" t="s">
        <v>510</v>
      </c>
      <c r="D661" s="41" t="s">
        <v>778</v>
      </c>
      <c r="E661" s="35" t="s">
        <v>12</v>
      </c>
      <c r="F661" s="43" t="s">
        <v>50</v>
      </c>
      <c r="G661" s="52" t="s">
        <v>780</v>
      </c>
      <c r="H661" s="40" t="s">
        <v>453</v>
      </c>
      <c r="I661" s="27" t="str">
        <f t="shared" si="59"/>
        <v>HHs preferred means (channel) of receiving information: SMS</v>
      </c>
      <c r="J661" s="27" t="str">
        <f t="shared" si="57"/>
        <v>HHs preferred means (channel) of receiving information: SMSMigrants</v>
      </c>
      <c r="K661" s="38">
        <f t="shared" si="58"/>
        <v>0</v>
      </c>
      <c r="L661" s="40">
        <v>0</v>
      </c>
    </row>
    <row r="662" spans="1:12" x14ac:dyDescent="0.35">
      <c r="A662" s="39" t="s">
        <v>3</v>
      </c>
      <c r="B662" s="35" t="s">
        <v>358</v>
      </c>
      <c r="C662" s="39" t="s">
        <v>510</v>
      </c>
      <c r="D662" s="41" t="s">
        <v>778</v>
      </c>
      <c r="E662" s="35" t="s">
        <v>12</v>
      </c>
      <c r="F662" s="43" t="s">
        <v>50</v>
      </c>
      <c r="G662" s="52" t="s">
        <v>780</v>
      </c>
      <c r="H662" s="40" t="s">
        <v>458</v>
      </c>
      <c r="I662" s="27" t="str">
        <f t="shared" si="59"/>
        <v>HHs preferred means (channel) of receiving information: TV channel</v>
      </c>
      <c r="J662" s="27" t="str">
        <f t="shared" si="57"/>
        <v>HHs preferred means (channel) of receiving information: TV channelMigrants</v>
      </c>
      <c r="K662" s="38">
        <f t="shared" si="58"/>
        <v>10.870434923272301</v>
      </c>
      <c r="L662" s="40">
        <v>0.108704349232723</v>
      </c>
    </row>
    <row r="663" spans="1:12" x14ac:dyDescent="0.35">
      <c r="A663" s="39" t="s">
        <v>3</v>
      </c>
      <c r="B663" s="35" t="s">
        <v>358</v>
      </c>
      <c r="C663" s="39" t="s">
        <v>510</v>
      </c>
      <c r="D663" s="41" t="s">
        <v>778</v>
      </c>
      <c r="E663" s="35" t="s">
        <v>12</v>
      </c>
      <c r="F663" s="43" t="s">
        <v>50</v>
      </c>
      <c r="G663" s="52" t="s">
        <v>780</v>
      </c>
      <c r="H663" s="40" t="s">
        <v>454</v>
      </c>
      <c r="I663" s="27" t="str">
        <f t="shared" si="59"/>
        <v>HHs preferred means (channel) of receiving information: Twitter</v>
      </c>
      <c r="J663" s="27" t="str">
        <f t="shared" si="57"/>
        <v>HHs preferred means (channel) of receiving information: TwitterMigrants</v>
      </c>
      <c r="K663" s="38">
        <f t="shared" si="58"/>
        <v>5.3707738629794902E-2</v>
      </c>
      <c r="L663" s="40">
        <v>5.3707738629794899E-4</v>
      </c>
    </row>
    <row r="664" spans="1:12" x14ac:dyDescent="0.35">
      <c r="A664" s="39" t="s">
        <v>3</v>
      </c>
      <c r="B664" s="35" t="s">
        <v>358</v>
      </c>
      <c r="C664" s="39" t="s">
        <v>510</v>
      </c>
      <c r="D664" s="41" t="s">
        <v>778</v>
      </c>
      <c r="E664" s="35" t="s">
        <v>12</v>
      </c>
      <c r="F664" s="43" t="s">
        <v>50</v>
      </c>
      <c r="G664" s="52" t="s">
        <v>780</v>
      </c>
      <c r="H664" s="40" t="s">
        <v>456</v>
      </c>
      <c r="I664" s="27" t="str">
        <f t="shared" si="59"/>
        <v>HHs preferred means (channel) of receiving information: WhatsApp</v>
      </c>
      <c r="J664" s="27" t="str">
        <f t="shared" si="57"/>
        <v>HHs preferred means (channel) of receiving information: WhatsAppMigrants</v>
      </c>
      <c r="K664" s="38">
        <f t="shared" si="58"/>
        <v>5.3707738629794902E-2</v>
      </c>
      <c r="L664" s="40">
        <v>5.3707738629794899E-4</v>
      </c>
    </row>
    <row r="665" spans="1:12" x14ac:dyDescent="0.35">
      <c r="A665" s="39" t="s">
        <v>3</v>
      </c>
      <c r="B665" s="35" t="s">
        <v>358</v>
      </c>
      <c r="C665" s="39" t="s">
        <v>510</v>
      </c>
      <c r="D665" s="41" t="s">
        <v>778</v>
      </c>
      <c r="E665" s="35" t="s">
        <v>12</v>
      </c>
      <c r="F665" s="43" t="s">
        <v>512</v>
      </c>
      <c r="G665" s="52" t="s">
        <v>780</v>
      </c>
      <c r="H665" s="40" t="s">
        <v>463</v>
      </c>
      <c r="I665" s="27" t="str">
        <f t="shared" ref="I665:I683" si="60">CONCATENATE(G665,H665)</f>
        <v>HHs preferred means (channel) of receiving information: Community leader</v>
      </c>
      <c r="J665" s="27" t="str">
        <f t="shared" si="57"/>
        <v>HHs preferred means (channel) of receiving information: Community leader PRL</v>
      </c>
      <c r="K665" s="38">
        <f t="shared" si="58"/>
        <v>25.609183208096596</v>
      </c>
      <c r="L665" s="40">
        <v>0.25609183208096598</v>
      </c>
    </row>
    <row r="666" spans="1:12" x14ac:dyDescent="0.35">
      <c r="A666" s="39" t="s">
        <v>3</v>
      </c>
      <c r="B666" s="35" t="s">
        <v>358</v>
      </c>
      <c r="C666" s="39" t="s">
        <v>510</v>
      </c>
      <c r="D666" s="41" t="s">
        <v>778</v>
      </c>
      <c r="E666" s="35" t="s">
        <v>12</v>
      </c>
      <c r="F666" s="43" t="s">
        <v>512</v>
      </c>
      <c r="G666" s="52" t="s">
        <v>780</v>
      </c>
      <c r="H666" s="40" t="s">
        <v>8</v>
      </c>
      <c r="I666" s="27" t="str">
        <f t="shared" si="60"/>
        <v>HHs preferred means (channel) of receiving information: Decline to answer</v>
      </c>
      <c r="J666" s="27" t="str">
        <f t="shared" si="57"/>
        <v>HHs preferred means (channel) of receiving information: Decline to answer PRL</v>
      </c>
      <c r="K666" s="38">
        <f t="shared" si="58"/>
        <v>0.43132311280797003</v>
      </c>
      <c r="L666" s="40">
        <v>4.3132311280797003E-3</v>
      </c>
    </row>
    <row r="667" spans="1:12" x14ac:dyDescent="0.35">
      <c r="A667" s="39" t="s">
        <v>3</v>
      </c>
      <c r="B667" s="35" t="s">
        <v>358</v>
      </c>
      <c r="C667" s="39" t="s">
        <v>510</v>
      </c>
      <c r="D667" s="41" t="s">
        <v>778</v>
      </c>
      <c r="E667" s="35" t="s">
        <v>12</v>
      </c>
      <c r="F667" s="43" t="s">
        <v>512</v>
      </c>
      <c r="G667" s="52" t="s">
        <v>780</v>
      </c>
      <c r="H667" s="40" t="s">
        <v>9</v>
      </c>
      <c r="I667" s="27" t="str">
        <f t="shared" si="60"/>
        <v>HHs preferred means (channel) of receiving information: Don't know</v>
      </c>
      <c r="J667" s="27" t="str">
        <f t="shared" si="57"/>
        <v>HHs preferred means (channel) of receiving information: Don't know PRL</v>
      </c>
      <c r="K667" s="38">
        <f t="shared" si="58"/>
        <v>0.55575667958927799</v>
      </c>
      <c r="L667" s="40">
        <v>5.5575667958927804E-3</v>
      </c>
    </row>
    <row r="668" spans="1:12" x14ac:dyDescent="0.35">
      <c r="A668" s="39" t="s">
        <v>3</v>
      </c>
      <c r="B668" s="35" t="s">
        <v>358</v>
      </c>
      <c r="C668" s="39" t="s">
        <v>510</v>
      </c>
      <c r="D668" s="41" t="s">
        <v>778</v>
      </c>
      <c r="E668" s="35" t="s">
        <v>12</v>
      </c>
      <c r="F668" s="43" t="s">
        <v>512</v>
      </c>
      <c r="G668" s="52" t="s">
        <v>780</v>
      </c>
      <c r="H668" s="40" t="s">
        <v>455</v>
      </c>
      <c r="I668" s="27" t="str">
        <f t="shared" si="60"/>
        <v>HHs preferred means (channel) of receiving information: Facebook</v>
      </c>
      <c r="J668" s="27" t="str">
        <f t="shared" si="57"/>
        <v>HHs preferred means (channel) of receiving information: Facebook PRL</v>
      </c>
      <c r="K668" s="38">
        <f t="shared" si="58"/>
        <v>2.9256512784212498</v>
      </c>
      <c r="L668" s="40">
        <v>2.9256512784212499E-2</v>
      </c>
    </row>
    <row r="669" spans="1:12" x14ac:dyDescent="0.35">
      <c r="A669" s="39" t="s">
        <v>3</v>
      </c>
      <c r="B669" s="35" t="s">
        <v>358</v>
      </c>
      <c r="C669" s="39" t="s">
        <v>510</v>
      </c>
      <c r="D669" s="41" t="s">
        <v>778</v>
      </c>
      <c r="E669" s="35" t="s">
        <v>12</v>
      </c>
      <c r="F669" s="43" t="s">
        <v>512</v>
      </c>
      <c r="G669" s="52" t="s">
        <v>780</v>
      </c>
      <c r="H669" s="40" t="s">
        <v>462</v>
      </c>
      <c r="I669" s="27" t="str">
        <f t="shared" si="60"/>
        <v>HHs preferred means (channel) of receiving information: Government representative or other authorities</v>
      </c>
      <c r="J669" s="27" t="str">
        <f t="shared" si="57"/>
        <v>HHs preferred means (channel) of receiving information: Government representative or other authorities PRL</v>
      </c>
      <c r="K669" s="38">
        <f t="shared" si="58"/>
        <v>0.682508612308249</v>
      </c>
      <c r="L669" s="40">
        <v>6.8250861230824897E-3</v>
      </c>
    </row>
    <row r="670" spans="1:12" x14ac:dyDescent="0.35">
      <c r="A670" s="39" t="s">
        <v>3</v>
      </c>
      <c r="B670" s="35" t="s">
        <v>358</v>
      </c>
      <c r="C670" s="39" t="s">
        <v>510</v>
      </c>
      <c r="D670" s="41" t="s">
        <v>778</v>
      </c>
      <c r="E670" s="35" t="s">
        <v>12</v>
      </c>
      <c r="F670" s="43" t="s">
        <v>512</v>
      </c>
      <c r="G670" s="52" t="s">
        <v>780</v>
      </c>
      <c r="H670" s="40" t="s">
        <v>467</v>
      </c>
      <c r="I670" s="27" t="str">
        <f t="shared" si="60"/>
        <v>HHs preferred means (channel) of receiving information: International aid agency</v>
      </c>
      <c r="J670" s="27" t="str">
        <f t="shared" si="57"/>
        <v>HHs preferred means (channel) of receiving information: International aid agency PRL</v>
      </c>
      <c r="K670" s="38">
        <f t="shared" si="58"/>
        <v>1.11022302462516E-14</v>
      </c>
      <c r="L670" s="40">
        <v>1.11022302462516E-16</v>
      </c>
    </row>
    <row r="671" spans="1:12" x14ac:dyDescent="0.35">
      <c r="A671" s="39" t="s">
        <v>3</v>
      </c>
      <c r="B671" s="35" t="s">
        <v>358</v>
      </c>
      <c r="C671" s="39" t="s">
        <v>510</v>
      </c>
      <c r="D671" s="41" t="s">
        <v>778</v>
      </c>
      <c r="E671" s="35" t="s">
        <v>12</v>
      </c>
      <c r="F671" s="43" t="s">
        <v>512</v>
      </c>
      <c r="G671" s="52" t="s">
        <v>780</v>
      </c>
      <c r="H671" s="40" t="s">
        <v>466</v>
      </c>
      <c r="I671" s="27" t="str">
        <f t="shared" si="60"/>
        <v>HHs preferred means (channel) of receiving information: National aid agency</v>
      </c>
      <c r="J671" s="27" t="str">
        <f t="shared" si="57"/>
        <v>HHs preferred means (channel) of receiving information: National aid agency PRL</v>
      </c>
      <c r="K671" s="38">
        <f t="shared" si="58"/>
        <v>1.11022302462516E-14</v>
      </c>
      <c r="L671" s="40">
        <v>1.11022302462516E-16</v>
      </c>
    </row>
    <row r="672" spans="1:12" x14ac:dyDescent="0.35">
      <c r="A672" s="39" t="s">
        <v>3</v>
      </c>
      <c r="B672" s="35" t="s">
        <v>358</v>
      </c>
      <c r="C672" s="39" t="s">
        <v>510</v>
      </c>
      <c r="D672" s="41" t="s">
        <v>778</v>
      </c>
      <c r="E672" s="35" t="s">
        <v>12</v>
      </c>
      <c r="F672" s="43" t="s">
        <v>512</v>
      </c>
      <c r="G672" s="52" t="s">
        <v>780</v>
      </c>
      <c r="H672" s="40" t="s">
        <v>465</v>
      </c>
      <c r="I672" s="27" t="str">
        <f t="shared" si="60"/>
        <v>HHs preferred means (channel) of receiving information: Neighbour or friend</v>
      </c>
      <c r="J672" s="27" t="str">
        <f t="shared" si="57"/>
        <v>HHs preferred means (channel) of receiving information: Neighbour or friend PRL</v>
      </c>
      <c r="K672" s="38">
        <f t="shared" si="58"/>
        <v>1.11022302462516E-14</v>
      </c>
      <c r="L672" s="40">
        <v>1.11022302462516E-16</v>
      </c>
    </row>
    <row r="673" spans="1:12" x14ac:dyDescent="0.35">
      <c r="A673" s="39" t="s">
        <v>3</v>
      </c>
      <c r="B673" s="35" t="s">
        <v>358</v>
      </c>
      <c r="C673" s="39" t="s">
        <v>510</v>
      </c>
      <c r="D673" s="41" t="s">
        <v>778</v>
      </c>
      <c r="E673" s="35" t="s">
        <v>12</v>
      </c>
      <c r="F673" s="43" t="s">
        <v>512</v>
      </c>
      <c r="G673" s="52" t="s">
        <v>780</v>
      </c>
      <c r="H673" s="40" t="s">
        <v>461</v>
      </c>
      <c r="I673" s="27" t="str">
        <f t="shared" si="60"/>
        <v>HHs preferred means (channel) of receiving information: Online newspapers and news websites</v>
      </c>
      <c r="J673" s="27" t="str">
        <f t="shared" si="57"/>
        <v>HHs preferred means (channel) of receiving information: Online newspapers and news websites PRL</v>
      </c>
      <c r="K673" s="38">
        <f t="shared" si="58"/>
        <v>0.564873220108282</v>
      </c>
      <c r="L673" s="40">
        <v>5.6487322010828197E-3</v>
      </c>
    </row>
    <row r="674" spans="1:12" x14ac:dyDescent="0.35">
      <c r="A674" s="39" t="s">
        <v>3</v>
      </c>
      <c r="B674" s="35" t="s">
        <v>358</v>
      </c>
      <c r="C674" s="39" t="s">
        <v>510</v>
      </c>
      <c r="D674" s="41" t="s">
        <v>778</v>
      </c>
      <c r="E674" s="35" t="s">
        <v>12</v>
      </c>
      <c r="F674" s="43" t="s">
        <v>512</v>
      </c>
      <c r="G674" s="52" t="s">
        <v>780</v>
      </c>
      <c r="H674" s="40" t="s">
        <v>460</v>
      </c>
      <c r="I674" s="27" t="str">
        <f t="shared" si="60"/>
        <v>HHs preferred means (channel) of receiving information: Printed newspapers, magazines</v>
      </c>
      <c r="J674" s="27" t="str">
        <f t="shared" si="57"/>
        <v>HHs preferred means (channel) of receiving information: Printed newspapers, magazines PRL</v>
      </c>
      <c r="K674" s="38">
        <f t="shared" si="58"/>
        <v>1.11022302462516E-14</v>
      </c>
      <c r="L674" s="40">
        <v>1.11022302462516E-16</v>
      </c>
    </row>
    <row r="675" spans="1:12" x14ac:dyDescent="0.35">
      <c r="A675" s="39" t="s">
        <v>3</v>
      </c>
      <c r="B675" s="35" t="s">
        <v>358</v>
      </c>
      <c r="C675" s="39" t="s">
        <v>510</v>
      </c>
      <c r="D675" s="41" t="s">
        <v>778</v>
      </c>
      <c r="E675" s="35" t="s">
        <v>12</v>
      </c>
      <c r="F675" s="43" t="s">
        <v>512</v>
      </c>
      <c r="G675" s="52" t="s">
        <v>780</v>
      </c>
      <c r="H675" s="40" t="s">
        <v>10</v>
      </c>
      <c r="I675" s="27" t="str">
        <f t="shared" si="60"/>
        <v>HHs preferred means (channel) of receiving information: Other</v>
      </c>
      <c r="J675" s="27" t="str">
        <f t="shared" si="57"/>
        <v>HHs preferred means (channel) of receiving information: Other PRL</v>
      </c>
      <c r="K675" s="38">
        <f t="shared" si="58"/>
        <v>1.11022302462516E-14</v>
      </c>
      <c r="L675" s="40">
        <v>1.11022302462516E-16</v>
      </c>
    </row>
    <row r="676" spans="1:12" x14ac:dyDescent="0.35">
      <c r="A676" s="39" t="s">
        <v>3</v>
      </c>
      <c r="B676" s="35" t="s">
        <v>358</v>
      </c>
      <c r="C676" s="39" t="s">
        <v>510</v>
      </c>
      <c r="D676" s="41" t="s">
        <v>778</v>
      </c>
      <c r="E676" s="35" t="s">
        <v>12</v>
      </c>
      <c r="F676" s="43" t="s">
        <v>512</v>
      </c>
      <c r="G676" s="52" t="s">
        <v>780</v>
      </c>
      <c r="H676" s="40" t="s">
        <v>457</v>
      </c>
      <c r="I676" s="27" t="str">
        <f t="shared" si="60"/>
        <v>HHs preferred means (channel) of receiving information: Other Internet platform</v>
      </c>
      <c r="J676" s="27" t="str">
        <f t="shared" si="57"/>
        <v>HHs preferred means (channel) of receiving information: Other Internet platform PRL</v>
      </c>
      <c r="K676" s="38">
        <f t="shared" si="58"/>
        <v>0.12443356678130801</v>
      </c>
      <c r="L676" s="40">
        <v>1.2443356678130801E-3</v>
      </c>
    </row>
    <row r="677" spans="1:12" x14ac:dyDescent="0.35">
      <c r="A677" s="39" t="s">
        <v>3</v>
      </c>
      <c r="B677" s="35" t="s">
        <v>358</v>
      </c>
      <c r="C677" s="39" t="s">
        <v>510</v>
      </c>
      <c r="D677" s="41" t="s">
        <v>778</v>
      </c>
      <c r="E677" s="35" t="s">
        <v>12</v>
      </c>
      <c r="F677" s="43" t="s">
        <v>512</v>
      </c>
      <c r="G677" s="52" t="s">
        <v>780</v>
      </c>
      <c r="H677" s="40" t="s">
        <v>452</v>
      </c>
      <c r="I677" s="27" t="str">
        <f t="shared" si="60"/>
        <v>HHs preferred means (channel) of receiving information: Phone call</v>
      </c>
      <c r="J677" s="27" t="str">
        <f t="shared" si="57"/>
        <v>HHs preferred means (channel) of receiving information: Phone call PRL</v>
      </c>
      <c r="K677" s="38">
        <f t="shared" si="58"/>
        <v>7.8423594799978597E-2</v>
      </c>
      <c r="L677" s="40">
        <v>7.8423594799978597E-4</v>
      </c>
    </row>
    <row r="678" spans="1:12" x14ac:dyDescent="0.35">
      <c r="A678" s="39" t="s">
        <v>3</v>
      </c>
      <c r="B678" s="35" t="s">
        <v>358</v>
      </c>
      <c r="C678" s="39" t="s">
        <v>510</v>
      </c>
      <c r="D678" s="41" t="s">
        <v>778</v>
      </c>
      <c r="E678" s="35" t="s">
        <v>12</v>
      </c>
      <c r="F678" s="43" t="s">
        <v>512</v>
      </c>
      <c r="G678" s="52" t="s">
        <v>780</v>
      </c>
      <c r="H678" s="40" t="s">
        <v>459</v>
      </c>
      <c r="I678" s="27" t="str">
        <f t="shared" si="60"/>
        <v>HHs preferred means (channel) of receiving information: Radio station</v>
      </c>
      <c r="J678" s="27" t="str">
        <f t="shared" si="57"/>
        <v>HHs preferred means (channel) of receiving information: Radio station PRL</v>
      </c>
      <c r="K678" s="38">
        <f t="shared" si="58"/>
        <v>85.079317102018706</v>
      </c>
      <c r="L678" s="40">
        <v>0.85079317102018703</v>
      </c>
    </row>
    <row r="679" spans="1:12" x14ac:dyDescent="0.35">
      <c r="A679" s="39" t="s">
        <v>3</v>
      </c>
      <c r="B679" s="35" t="s">
        <v>358</v>
      </c>
      <c r="C679" s="39" t="s">
        <v>510</v>
      </c>
      <c r="D679" s="41" t="s">
        <v>778</v>
      </c>
      <c r="E679" s="35" t="s">
        <v>12</v>
      </c>
      <c r="F679" s="43" t="s">
        <v>512</v>
      </c>
      <c r="G679" s="52" t="s">
        <v>780</v>
      </c>
      <c r="H679" s="40" t="s">
        <v>464</v>
      </c>
      <c r="I679" s="27" t="str">
        <f t="shared" si="60"/>
        <v>HHs preferred means (channel) of receiving information: Religious leader</v>
      </c>
      <c r="J679" s="27" t="str">
        <f t="shared" si="57"/>
        <v>HHs preferred means (channel) of receiving information: Religious leader PRL</v>
      </c>
      <c r="K679" s="38">
        <f t="shared" si="58"/>
        <v>1.11022302462516E-14</v>
      </c>
      <c r="L679" s="40">
        <v>1.11022302462516E-16</v>
      </c>
    </row>
    <row r="680" spans="1:12" x14ac:dyDescent="0.35">
      <c r="A680" s="39" t="s">
        <v>3</v>
      </c>
      <c r="B680" s="35" t="s">
        <v>358</v>
      </c>
      <c r="C680" s="39" t="s">
        <v>510</v>
      </c>
      <c r="D680" s="41" t="s">
        <v>778</v>
      </c>
      <c r="E680" s="35" t="s">
        <v>12</v>
      </c>
      <c r="F680" s="43" t="s">
        <v>512</v>
      </c>
      <c r="G680" s="52" t="s">
        <v>780</v>
      </c>
      <c r="H680" s="40" t="s">
        <v>453</v>
      </c>
      <c r="I680" s="27" t="str">
        <f t="shared" si="60"/>
        <v>HHs preferred means (channel) of receiving information: SMS</v>
      </c>
      <c r="J680" s="27" t="str">
        <f t="shared" si="57"/>
        <v>HHs preferred means (channel) of receiving information: SMS PRL</v>
      </c>
      <c r="K680" s="38">
        <f t="shared" si="58"/>
        <v>0.30688954602666096</v>
      </c>
      <c r="L680" s="40">
        <v>3.0688954602666099E-3</v>
      </c>
    </row>
    <row r="681" spans="1:12" x14ac:dyDescent="0.35">
      <c r="A681" s="39" t="s">
        <v>3</v>
      </c>
      <c r="B681" s="35" t="s">
        <v>358</v>
      </c>
      <c r="C681" s="39" t="s">
        <v>510</v>
      </c>
      <c r="D681" s="41" t="s">
        <v>778</v>
      </c>
      <c r="E681" s="35" t="s">
        <v>12</v>
      </c>
      <c r="F681" s="43" t="s">
        <v>512</v>
      </c>
      <c r="G681" s="52" t="s">
        <v>780</v>
      </c>
      <c r="H681" s="40" t="s">
        <v>458</v>
      </c>
      <c r="I681" s="27" t="str">
        <f t="shared" si="60"/>
        <v>HHs preferred means (channel) of receiving information: TV channel</v>
      </c>
      <c r="J681" s="27" t="str">
        <f t="shared" si="57"/>
        <v>HHs preferred means (channel) of receiving information: TV channel PRL</v>
      </c>
      <c r="K681" s="38">
        <f t="shared" si="58"/>
        <v>25.165395118140697</v>
      </c>
      <c r="L681" s="40">
        <v>0.25165395118140699</v>
      </c>
    </row>
    <row r="682" spans="1:12" x14ac:dyDescent="0.35">
      <c r="A682" s="39" t="s">
        <v>3</v>
      </c>
      <c r="B682" s="35" t="s">
        <v>358</v>
      </c>
      <c r="C682" s="39" t="s">
        <v>510</v>
      </c>
      <c r="D682" s="41" t="s">
        <v>778</v>
      </c>
      <c r="E682" s="35" t="s">
        <v>12</v>
      </c>
      <c r="F682" s="43" t="s">
        <v>512</v>
      </c>
      <c r="G682" s="52" t="s">
        <v>780</v>
      </c>
      <c r="H682" s="40" t="s">
        <v>454</v>
      </c>
      <c r="I682" s="27" t="str">
        <f t="shared" si="60"/>
        <v>HHs preferred means (channel) of receiving information: Twitter</v>
      </c>
      <c r="J682" s="27" t="str">
        <f t="shared" si="57"/>
        <v>HHs preferred means (channel) of receiving information: Twitter PRL</v>
      </c>
      <c r="K682" s="38">
        <f t="shared" si="58"/>
        <v>7.8423594799978597E-2</v>
      </c>
      <c r="L682" s="40">
        <v>7.8423594799978597E-4</v>
      </c>
    </row>
    <row r="683" spans="1:12" x14ac:dyDescent="0.35">
      <c r="A683" s="39" t="s">
        <v>3</v>
      </c>
      <c r="B683" s="35" t="s">
        <v>358</v>
      </c>
      <c r="C683" s="39" t="s">
        <v>510</v>
      </c>
      <c r="D683" s="41" t="s">
        <v>778</v>
      </c>
      <c r="E683" s="35" t="s">
        <v>12</v>
      </c>
      <c r="F683" s="43" t="s">
        <v>512</v>
      </c>
      <c r="G683" s="52" t="s">
        <v>780</v>
      </c>
      <c r="H683" s="40" t="s">
        <v>456</v>
      </c>
      <c r="I683" s="27" t="str">
        <f t="shared" si="60"/>
        <v>HHs preferred means (channel) of receiving information: WhatsApp</v>
      </c>
      <c r="J683" s="27" t="str">
        <f t="shared" si="57"/>
        <v>HHs preferred means (channel) of receiving information: WhatsApp PRL</v>
      </c>
      <c r="K683" s="38">
        <f t="shared" si="58"/>
        <v>1.11022302462516E-14</v>
      </c>
      <c r="L683" s="40">
        <v>1.11022302462516E-16</v>
      </c>
    </row>
    <row r="684" spans="1:12" x14ac:dyDescent="0.35">
      <c r="A684" s="39" t="s">
        <v>3</v>
      </c>
      <c r="B684" s="35" t="s">
        <v>358</v>
      </c>
      <c r="C684" t="s">
        <v>415</v>
      </c>
      <c r="D684" s="41" t="s">
        <v>778</v>
      </c>
      <c r="E684" s="35" t="s">
        <v>12</v>
      </c>
      <c r="F684" s="43" t="s">
        <v>13</v>
      </c>
      <c r="G684" s="52" t="s">
        <v>416</v>
      </c>
      <c r="H684" s="25" t="s">
        <v>417</v>
      </c>
      <c r="I684" s="27" t="str">
        <f t="shared" si="56"/>
        <v>Prefered information type from humanitarian aid actors : Safety and security</v>
      </c>
      <c r="J684" s="27" t="str">
        <f t="shared" si="57"/>
        <v>Prefered information type from humanitarian aid actors : Safety and securityLebanese</v>
      </c>
      <c r="K684" s="38">
        <f t="shared" si="58"/>
        <v>8.4798083403823803</v>
      </c>
      <c r="L684" s="113">
        <v>8.4798083403823804E-2</v>
      </c>
    </row>
    <row r="685" spans="1:12" x14ac:dyDescent="0.35">
      <c r="A685" s="39" t="s">
        <v>3</v>
      </c>
      <c r="B685" s="35" t="s">
        <v>358</v>
      </c>
      <c r="C685" t="s">
        <v>415</v>
      </c>
      <c r="D685" s="41" t="s">
        <v>778</v>
      </c>
      <c r="E685" s="35" t="s">
        <v>12</v>
      </c>
      <c r="F685" s="43" t="s">
        <v>13</v>
      </c>
      <c r="G685" s="52" t="s">
        <v>416</v>
      </c>
      <c r="H685" s="25" t="s">
        <v>418</v>
      </c>
      <c r="I685" s="27" t="str">
        <f t="shared" si="56"/>
        <v>Prefered information type from humanitarian aid actors : Status of housing</v>
      </c>
      <c r="J685" s="27" t="str">
        <f t="shared" si="57"/>
        <v>Prefered information type from humanitarian aid actors : Status of housingLebanese</v>
      </c>
      <c r="K685" s="38">
        <f t="shared" si="58"/>
        <v>16.428225727898401</v>
      </c>
      <c r="L685" s="113">
        <v>0.16428225727898399</v>
      </c>
    </row>
    <row r="686" spans="1:12" x14ac:dyDescent="0.35">
      <c r="A686" s="39" t="s">
        <v>3</v>
      </c>
      <c r="B686" s="35" t="s">
        <v>358</v>
      </c>
      <c r="C686" t="s">
        <v>415</v>
      </c>
      <c r="D686" s="41" t="s">
        <v>778</v>
      </c>
      <c r="E686" s="35" t="s">
        <v>12</v>
      </c>
      <c r="F686" s="43" t="s">
        <v>13</v>
      </c>
      <c r="G686" s="52" t="s">
        <v>416</v>
      </c>
      <c r="H686" s="25" t="s">
        <v>419</v>
      </c>
      <c r="I686" s="27" t="str">
        <f t="shared" si="56"/>
        <v>Prefered information type from humanitarian aid actors : Livelihoods</v>
      </c>
      <c r="J686" s="27" t="str">
        <f t="shared" si="57"/>
        <v>Prefered information type from humanitarian aid actors : LivelihoodsLebanese</v>
      </c>
      <c r="K686" s="38">
        <f t="shared" si="58"/>
        <v>54.766539523903305</v>
      </c>
      <c r="L686" s="113">
        <v>0.54766539523903301</v>
      </c>
    </row>
    <row r="687" spans="1:12" x14ac:dyDescent="0.35">
      <c r="A687" s="39" t="s">
        <v>3</v>
      </c>
      <c r="B687" s="35" t="s">
        <v>358</v>
      </c>
      <c r="C687" t="s">
        <v>415</v>
      </c>
      <c r="D687" s="41" t="s">
        <v>778</v>
      </c>
      <c r="E687" s="35" t="s">
        <v>12</v>
      </c>
      <c r="F687" s="43" t="s">
        <v>13</v>
      </c>
      <c r="G687" s="52" t="s">
        <v>416</v>
      </c>
      <c r="H687" s="25" t="s">
        <v>7</v>
      </c>
      <c r="I687" s="27" t="str">
        <f t="shared" si="56"/>
        <v>Prefered information type from humanitarian aid actors : Water</v>
      </c>
      <c r="J687" s="27" t="str">
        <f t="shared" si="57"/>
        <v>Prefered information type from humanitarian aid actors : WaterLebanese</v>
      </c>
      <c r="K687" s="38">
        <f t="shared" si="58"/>
        <v>14.919286309262199</v>
      </c>
      <c r="L687" s="113">
        <v>0.149192863092622</v>
      </c>
    </row>
    <row r="688" spans="1:12" x14ac:dyDescent="0.35">
      <c r="A688" s="39" t="s">
        <v>3</v>
      </c>
      <c r="B688" s="35" t="s">
        <v>358</v>
      </c>
      <c r="C688" t="s">
        <v>415</v>
      </c>
      <c r="D688" s="41" t="s">
        <v>778</v>
      </c>
      <c r="E688" s="35" t="s">
        <v>12</v>
      </c>
      <c r="F688" s="43" t="s">
        <v>13</v>
      </c>
      <c r="G688" s="52" t="s">
        <v>416</v>
      </c>
      <c r="H688" s="25" t="s">
        <v>420</v>
      </c>
      <c r="I688" s="27" t="str">
        <f t="shared" si="56"/>
        <v>Prefered information type from humanitarian aid actors : Electricity services</v>
      </c>
      <c r="J688" s="27" t="str">
        <f t="shared" si="57"/>
        <v>Prefered information type from humanitarian aid actors : Electricity servicesLebanese</v>
      </c>
      <c r="K688" s="38">
        <f t="shared" si="58"/>
        <v>26.525560016218702</v>
      </c>
      <c r="L688" s="113">
        <v>0.26525560016218702</v>
      </c>
    </row>
    <row r="689" spans="1:12" x14ac:dyDescent="0.35">
      <c r="A689" s="39" t="s">
        <v>3</v>
      </c>
      <c r="B689" s="35" t="s">
        <v>358</v>
      </c>
      <c r="C689" t="s">
        <v>415</v>
      </c>
      <c r="D689" s="41" t="s">
        <v>778</v>
      </c>
      <c r="E689" s="35" t="s">
        <v>12</v>
      </c>
      <c r="F689" s="43" t="s">
        <v>13</v>
      </c>
      <c r="G689" s="52" t="s">
        <v>416</v>
      </c>
      <c r="H689" s="25" t="s">
        <v>370</v>
      </c>
      <c r="I689" s="27" t="str">
        <f t="shared" si="56"/>
        <v>Prefered information type from humanitarian aid actors : Education</v>
      </c>
      <c r="J689" s="27" t="str">
        <f t="shared" si="57"/>
        <v>Prefered information type from humanitarian aid actors : EducationLebanese</v>
      </c>
      <c r="K689" s="38">
        <f t="shared" si="58"/>
        <v>19.2811526147031</v>
      </c>
      <c r="L689" s="113">
        <v>0.19281152614703101</v>
      </c>
    </row>
    <row r="690" spans="1:12" x14ac:dyDescent="0.35">
      <c r="A690" s="39" t="s">
        <v>3</v>
      </c>
      <c r="B690" s="35" t="s">
        <v>358</v>
      </c>
      <c r="C690" t="s">
        <v>415</v>
      </c>
      <c r="D690" s="41" t="s">
        <v>778</v>
      </c>
      <c r="E690" s="35" t="s">
        <v>12</v>
      </c>
      <c r="F690" s="43" t="s">
        <v>13</v>
      </c>
      <c r="G690" s="52" t="s">
        <v>416</v>
      </c>
      <c r="H690" s="25" t="s">
        <v>421</v>
      </c>
      <c r="I690" s="27" t="str">
        <f t="shared" si="56"/>
        <v>Prefered information type from humanitarian aid actors : Healthcare</v>
      </c>
      <c r="J690" s="27" t="str">
        <f t="shared" si="57"/>
        <v>Prefered information type from humanitarian aid actors : HealthcareLebanese</v>
      </c>
      <c r="K690" s="38">
        <f t="shared" si="58"/>
        <v>51.014939392477501</v>
      </c>
      <c r="L690" s="113">
        <v>0.51014939392477499</v>
      </c>
    </row>
    <row r="691" spans="1:12" x14ac:dyDescent="0.35">
      <c r="A691" s="39" t="s">
        <v>3</v>
      </c>
      <c r="B691" s="35" t="s">
        <v>358</v>
      </c>
      <c r="C691" t="s">
        <v>415</v>
      </c>
      <c r="D691" s="41" t="s">
        <v>778</v>
      </c>
      <c r="E691" s="35" t="s">
        <v>12</v>
      </c>
      <c r="F691" s="43" t="s">
        <v>13</v>
      </c>
      <c r="G691" s="52" t="s">
        <v>416</v>
      </c>
      <c r="H691" s="25" t="s">
        <v>422</v>
      </c>
      <c r="I691" s="27" t="str">
        <f t="shared" si="56"/>
        <v>Prefered information type from humanitarian aid actors : Humanitarian assistance</v>
      </c>
      <c r="J691" s="27" t="str">
        <f t="shared" si="57"/>
        <v>Prefered information type from humanitarian aid actors : Humanitarian assistanceLebanese</v>
      </c>
      <c r="K691" s="38">
        <f t="shared" si="58"/>
        <v>34.995969101304802</v>
      </c>
      <c r="L691" s="113">
        <v>0.34995969101304802</v>
      </c>
    </row>
    <row r="692" spans="1:12" x14ac:dyDescent="0.35">
      <c r="A692" s="39" t="s">
        <v>3</v>
      </c>
      <c r="B692" s="35" t="s">
        <v>358</v>
      </c>
      <c r="C692" t="s">
        <v>415</v>
      </c>
      <c r="D692" s="41" t="s">
        <v>778</v>
      </c>
      <c r="E692" s="35" t="s">
        <v>12</v>
      </c>
      <c r="F692" s="43" t="s">
        <v>13</v>
      </c>
      <c r="G692" s="52" t="s">
        <v>416</v>
      </c>
      <c r="H692" s="25" t="s">
        <v>423</v>
      </c>
      <c r="I692" s="27" t="str">
        <f t="shared" si="56"/>
        <v>Prefered information type from humanitarian aid actors : Legal services</v>
      </c>
      <c r="J692" s="27" t="str">
        <f t="shared" si="57"/>
        <v>Prefered information type from humanitarian aid actors : Legal servicesLebanese</v>
      </c>
      <c r="K692" s="38">
        <f t="shared" si="58"/>
        <v>1.55652109093808</v>
      </c>
      <c r="L692" s="113">
        <v>1.5565210909380799E-2</v>
      </c>
    </row>
    <row r="693" spans="1:12" x14ac:dyDescent="0.35">
      <c r="A693" s="39" t="s">
        <v>3</v>
      </c>
      <c r="B693" s="35" t="s">
        <v>358</v>
      </c>
      <c r="C693" t="s">
        <v>415</v>
      </c>
      <c r="D693" s="41" t="s">
        <v>778</v>
      </c>
      <c r="E693" s="35" t="s">
        <v>12</v>
      </c>
      <c r="F693" s="43" t="s">
        <v>13</v>
      </c>
      <c r="G693" s="52" t="s">
        <v>416</v>
      </c>
      <c r="H693" s="25" t="s">
        <v>424</v>
      </c>
      <c r="I693" s="27" t="str">
        <f t="shared" si="56"/>
        <v>Prefered information type from humanitarian aid actors : Housing, land and property services</v>
      </c>
      <c r="J693" s="27" t="str">
        <f t="shared" si="57"/>
        <v>Prefered information type from humanitarian aid actors : Housing, land and property servicesLebanese</v>
      </c>
      <c r="K693" s="38">
        <f t="shared" si="58"/>
        <v>0.96058174953301301</v>
      </c>
      <c r="L693" s="113">
        <v>9.6058174953301302E-3</v>
      </c>
    </row>
    <row r="694" spans="1:12" x14ac:dyDescent="0.35">
      <c r="A694" s="39" t="s">
        <v>3</v>
      </c>
      <c r="B694" s="35" t="s">
        <v>358</v>
      </c>
      <c r="C694" t="s">
        <v>415</v>
      </c>
      <c r="D694" s="41" t="s">
        <v>778</v>
      </c>
      <c r="E694" s="35" t="s">
        <v>12</v>
      </c>
      <c r="F694" s="43" t="s">
        <v>13</v>
      </c>
      <c r="G694" s="52" t="s">
        <v>416</v>
      </c>
      <c r="H694" s="25" t="s">
        <v>425</v>
      </c>
      <c r="I694" s="27" t="str">
        <f t="shared" si="56"/>
        <v>Prefered information type from humanitarian aid actors : Explosive hazards clearance (mines, bombs, IEDs)</v>
      </c>
      <c r="J694" s="27" t="str">
        <f t="shared" si="57"/>
        <v>Prefered information type from humanitarian aid actors : Explosive hazards clearance (mines, bombs, IEDs)Lebanese</v>
      </c>
      <c r="K694" s="38">
        <f t="shared" si="58"/>
        <v>4.9483980367018399E-2</v>
      </c>
      <c r="L694" s="113">
        <v>4.9483980367018396E-4</v>
      </c>
    </row>
    <row r="695" spans="1:12" x14ac:dyDescent="0.35">
      <c r="A695" s="39" t="s">
        <v>3</v>
      </c>
      <c r="B695" s="35" t="s">
        <v>358</v>
      </c>
      <c r="C695" t="s">
        <v>415</v>
      </c>
      <c r="D695" s="41" t="s">
        <v>778</v>
      </c>
      <c r="E695" s="35" t="s">
        <v>12</v>
      </c>
      <c r="F695" s="43" t="s">
        <v>13</v>
      </c>
      <c r="G695" s="52" t="s">
        <v>416</v>
      </c>
      <c r="H695" s="25" t="s">
        <v>426</v>
      </c>
      <c r="I695" s="27" t="str">
        <f t="shared" si="56"/>
        <v>Prefered information type from humanitarian aid actors : Renewing official documentation</v>
      </c>
      <c r="J695" s="27" t="str">
        <f t="shared" si="57"/>
        <v>Prefered information type from humanitarian aid actors : Renewing official documentationLebanese</v>
      </c>
      <c r="K695" s="38">
        <f t="shared" si="58"/>
        <v>0.35756731200269698</v>
      </c>
      <c r="L695" s="113">
        <v>3.5756731200269698E-3</v>
      </c>
    </row>
    <row r="696" spans="1:12" x14ac:dyDescent="0.35">
      <c r="A696" s="39" t="s">
        <v>3</v>
      </c>
      <c r="B696" s="35" t="s">
        <v>358</v>
      </c>
      <c r="C696" t="s">
        <v>415</v>
      </c>
      <c r="D696" s="41" t="s">
        <v>778</v>
      </c>
      <c r="E696" s="35" t="s">
        <v>12</v>
      </c>
      <c r="F696" s="43" t="s">
        <v>13</v>
      </c>
      <c r="G696" s="52" t="s">
        <v>416</v>
      </c>
      <c r="H696" s="25" t="s">
        <v>427</v>
      </c>
      <c r="I696" s="27" t="str">
        <f t="shared" si="56"/>
        <v>Prefered information type from humanitarian aid actors : MHPSS</v>
      </c>
      <c r="J696" s="27" t="str">
        <f t="shared" si="57"/>
        <v>Prefered information type from humanitarian aid actors : MHPSSLebanese</v>
      </c>
      <c r="K696" s="38">
        <f t="shared" si="58"/>
        <v>1.7215371149726499</v>
      </c>
      <c r="L696" s="113">
        <v>1.7215371149726499E-2</v>
      </c>
    </row>
    <row r="697" spans="1:12" x14ac:dyDescent="0.35">
      <c r="A697" s="39" t="s">
        <v>3</v>
      </c>
      <c r="B697" s="35" t="s">
        <v>358</v>
      </c>
      <c r="C697" t="s">
        <v>415</v>
      </c>
      <c r="D697" s="41" t="s">
        <v>778</v>
      </c>
      <c r="E697" s="35" t="s">
        <v>12</v>
      </c>
      <c r="F697" s="43" t="s">
        <v>13</v>
      </c>
      <c r="G697" s="52" t="s">
        <v>416</v>
      </c>
      <c r="H697" s="25" t="s">
        <v>428</v>
      </c>
      <c r="I697" s="27" t="str">
        <f t="shared" si="56"/>
        <v>Prefered information type from humanitarian aid actors : Women specialized services</v>
      </c>
      <c r="J697" s="27" t="str">
        <f t="shared" si="57"/>
        <v>Prefered information type from humanitarian aid actors : Women specialized servicesLebanese</v>
      </c>
      <c r="K697" s="38">
        <f t="shared" si="58"/>
        <v>1.16405491991128</v>
      </c>
      <c r="L697" s="113">
        <v>1.1640549199112799E-2</v>
      </c>
    </row>
    <row r="698" spans="1:12" x14ac:dyDescent="0.35">
      <c r="A698" s="39" t="s">
        <v>3</v>
      </c>
      <c r="B698" s="35" t="s">
        <v>358</v>
      </c>
      <c r="C698" t="s">
        <v>415</v>
      </c>
      <c r="D698" s="41" t="s">
        <v>778</v>
      </c>
      <c r="E698" s="35" t="s">
        <v>12</v>
      </c>
      <c r="F698" s="43" t="s">
        <v>13</v>
      </c>
      <c r="G698" s="52" t="s">
        <v>416</v>
      </c>
      <c r="H698" s="25" t="s">
        <v>429</v>
      </c>
      <c r="I698" s="27" t="str">
        <f t="shared" si="56"/>
        <v>Prefered information type from humanitarian aid actors : Assistance to return to country or origin</v>
      </c>
      <c r="J698" s="27" t="str">
        <f t="shared" si="57"/>
        <v>Prefered information type from humanitarian aid actors : Assistance to return to country or originLebanese</v>
      </c>
      <c r="K698" s="38">
        <f t="shared" si="58"/>
        <v>0</v>
      </c>
      <c r="L698" s="113">
        <v>0</v>
      </c>
    </row>
    <row r="699" spans="1:12" x14ac:dyDescent="0.35">
      <c r="A699" s="39" t="s">
        <v>3</v>
      </c>
      <c r="B699" s="35" t="s">
        <v>358</v>
      </c>
      <c r="C699" t="s">
        <v>415</v>
      </c>
      <c r="D699" s="41" t="s">
        <v>778</v>
      </c>
      <c r="E699" s="35" t="s">
        <v>12</v>
      </c>
      <c r="F699" s="43" t="s">
        <v>13</v>
      </c>
      <c r="G699" s="52" t="s">
        <v>416</v>
      </c>
      <c r="H699" s="25" t="s">
        <v>430</v>
      </c>
      <c r="I699" s="27" t="str">
        <f t="shared" si="56"/>
        <v>Prefered information type from humanitarian aid actors : I do not want to receive information</v>
      </c>
      <c r="J699" s="27" t="str">
        <f t="shared" si="57"/>
        <v>Prefered information type from humanitarian aid actors : I do not want to receive informationLebanese</v>
      </c>
      <c r="K699" s="38">
        <f t="shared" si="58"/>
        <v>8.6001202093547295</v>
      </c>
      <c r="L699" s="113">
        <v>8.6001202093547294E-2</v>
      </c>
    </row>
    <row r="700" spans="1:12" x14ac:dyDescent="0.35">
      <c r="A700" s="39" t="s">
        <v>3</v>
      </c>
      <c r="B700" s="35" t="s">
        <v>358</v>
      </c>
      <c r="C700" t="s">
        <v>415</v>
      </c>
      <c r="D700" s="41" t="s">
        <v>778</v>
      </c>
      <c r="E700" s="35" t="s">
        <v>12</v>
      </c>
      <c r="F700" s="43" t="s">
        <v>13</v>
      </c>
      <c r="G700" s="52" t="s">
        <v>416</v>
      </c>
      <c r="H700" s="25" t="s">
        <v>10</v>
      </c>
      <c r="I700" s="27" t="str">
        <f t="shared" si="56"/>
        <v>Prefered information type from humanitarian aid actors : Other</v>
      </c>
      <c r="J700" s="27" t="str">
        <f t="shared" si="57"/>
        <v>Prefered information type from humanitarian aid actors : OtherLebanese</v>
      </c>
      <c r="K700" s="38">
        <f t="shared" si="58"/>
        <v>0.64230219381834597</v>
      </c>
      <c r="L700" s="113">
        <v>6.4230219381834599E-3</v>
      </c>
    </row>
    <row r="701" spans="1:12" x14ac:dyDescent="0.35">
      <c r="A701" s="39" t="s">
        <v>3</v>
      </c>
      <c r="B701" s="35" t="s">
        <v>358</v>
      </c>
      <c r="C701" t="s">
        <v>415</v>
      </c>
      <c r="D701" s="41" t="s">
        <v>778</v>
      </c>
      <c r="E701" s="35" t="s">
        <v>12</v>
      </c>
      <c r="F701" s="43" t="s">
        <v>13</v>
      </c>
      <c r="G701" s="52" t="s">
        <v>416</v>
      </c>
      <c r="H701" s="25" t="s">
        <v>9</v>
      </c>
      <c r="I701" s="27" t="str">
        <f t="shared" si="56"/>
        <v>Prefered information type from humanitarian aid actors : Don't know</v>
      </c>
      <c r="J701" s="27" t="str">
        <f t="shared" si="57"/>
        <v>Prefered information type from humanitarian aid actors : Don't knowLebanese</v>
      </c>
      <c r="K701" s="38">
        <f t="shared" si="58"/>
        <v>1.9937356470399601</v>
      </c>
      <c r="L701" s="113">
        <v>1.9937356470399601E-2</v>
      </c>
    </row>
    <row r="702" spans="1:12" x14ac:dyDescent="0.35">
      <c r="A702" s="39" t="s">
        <v>3</v>
      </c>
      <c r="B702" s="35" t="s">
        <v>358</v>
      </c>
      <c r="C702" t="s">
        <v>415</v>
      </c>
      <c r="D702" s="41" t="s">
        <v>778</v>
      </c>
      <c r="E702" s="35" t="s">
        <v>12</v>
      </c>
      <c r="F702" s="43" t="s">
        <v>13</v>
      </c>
      <c r="G702" s="52" t="s">
        <v>416</v>
      </c>
      <c r="H702" s="25" t="s">
        <v>8</v>
      </c>
      <c r="I702" s="27" t="str">
        <f t="shared" si="56"/>
        <v>Prefered information type from humanitarian aid actors : Decline to answer</v>
      </c>
      <c r="J702" s="27" t="str">
        <f t="shared" si="57"/>
        <v>Prefered information type from humanitarian aid actors : Decline to answerLebanese</v>
      </c>
      <c r="K702" s="38">
        <f t="shared" si="58"/>
        <v>0.56793893782834293</v>
      </c>
      <c r="L702" s="113">
        <v>5.6793893782834297E-3</v>
      </c>
    </row>
    <row r="703" spans="1:12" x14ac:dyDescent="0.35">
      <c r="A703" s="39" t="s">
        <v>3</v>
      </c>
      <c r="B703" s="35" t="s">
        <v>358</v>
      </c>
      <c r="C703" t="s">
        <v>415</v>
      </c>
      <c r="D703" s="41" t="s">
        <v>778</v>
      </c>
      <c r="E703" s="35" t="s">
        <v>12</v>
      </c>
      <c r="F703" s="43" t="s">
        <v>50</v>
      </c>
      <c r="G703" s="52" t="s">
        <v>416</v>
      </c>
      <c r="H703" s="25" t="s">
        <v>417</v>
      </c>
      <c r="I703" s="27" t="str">
        <f t="shared" si="56"/>
        <v>Prefered information type from humanitarian aid actors : Safety and security</v>
      </c>
      <c r="J703" s="27" t="str">
        <f t="shared" si="57"/>
        <v>Prefered information type from humanitarian aid actors : Safety and securityMigrants</v>
      </c>
      <c r="K703" s="38">
        <f t="shared" si="58"/>
        <v>7.5675614103112698</v>
      </c>
      <c r="L703" s="61">
        <v>7.5675614103112701E-2</v>
      </c>
    </row>
    <row r="704" spans="1:12" x14ac:dyDescent="0.35">
      <c r="A704" s="39" t="s">
        <v>3</v>
      </c>
      <c r="B704" s="35" t="s">
        <v>358</v>
      </c>
      <c r="C704" t="s">
        <v>415</v>
      </c>
      <c r="D704" s="41" t="s">
        <v>778</v>
      </c>
      <c r="E704" s="35" t="s">
        <v>12</v>
      </c>
      <c r="F704" s="43" t="s">
        <v>50</v>
      </c>
      <c r="G704" s="52" t="s">
        <v>416</v>
      </c>
      <c r="H704" s="25" t="s">
        <v>418</v>
      </c>
      <c r="I704" s="27" t="str">
        <f t="shared" si="56"/>
        <v>Prefered information type from humanitarian aid actors : Status of housing</v>
      </c>
      <c r="J704" s="27" t="str">
        <f t="shared" si="57"/>
        <v>Prefered information type from humanitarian aid actors : Status of housingMigrants</v>
      </c>
      <c r="K704" s="38">
        <f t="shared" si="58"/>
        <v>15.8227446308921</v>
      </c>
      <c r="L704" s="61">
        <v>0.15822744630892099</v>
      </c>
    </row>
    <row r="705" spans="1:12" x14ac:dyDescent="0.35">
      <c r="A705" s="39" t="s">
        <v>3</v>
      </c>
      <c r="B705" s="35" t="s">
        <v>358</v>
      </c>
      <c r="C705" t="s">
        <v>415</v>
      </c>
      <c r="D705" s="41" t="s">
        <v>778</v>
      </c>
      <c r="E705" s="35" t="s">
        <v>12</v>
      </c>
      <c r="F705" s="43" t="s">
        <v>50</v>
      </c>
      <c r="G705" s="52" t="s">
        <v>416</v>
      </c>
      <c r="H705" s="25" t="s">
        <v>419</v>
      </c>
      <c r="I705" s="27" t="str">
        <f t="shared" si="56"/>
        <v>Prefered information type from humanitarian aid actors : Livelihoods</v>
      </c>
      <c r="J705" s="27" t="str">
        <f t="shared" si="57"/>
        <v>Prefered information type from humanitarian aid actors : LivelihoodsMigrants</v>
      </c>
      <c r="K705" s="38">
        <f t="shared" si="58"/>
        <v>44.452732254348298</v>
      </c>
      <c r="L705" s="61">
        <v>0.44452732254348298</v>
      </c>
    </row>
    <row r="706" spans="1:12" x14ac:dyDescent="0.35">
      <c r="A706" s="39" t="s">
        <v>3</v>
      </c>
      <c r="B706" s="35" t="s">
        <v>358</v>
      </c>
      <c r="C706" t="s">
        <v>415</v>
      </c>
      <c r="D706" s="41" t="s">
        <v>778</v>
      </c>
      <c r="E706" s="35" t="s">
        <v>12</v>
      </c>
      <c r="F706" s="43" t="s">
        <v>50</v>
      </c>
      <c r="G706" s="52" t="s">
        <v>416</v>
      </c>
      <c r="H706" s="25" t="s">
        <v>7</v>
      </c>
      <c r="I706" s="27" t="str">
        <f t="shared" si="56"/>
        <v>Prefered information type from humanitarian aid actors : Water</v>
      </c>
      <c r="J706" s="27" t="str">
        <f t="shared" si="57"/>
        <v>Prefered information type from humanitarian aid actors : WaterMigrants</v>
      </c>
      <c r="K706" s="38">
        <f t="shared" si="58"/>
        <v>5.6001012429333299</v>
      </c>
      <c r="L706" s="61">
        <v>5.6001012429333301E-2</v>
      </c>
    </row>
    <row r="707" spans="1:12" x14ac:dyDescent="0.35">
      <c r="A707" s="39" t="s">
        <v>3</v>
      </c>
      <c r="B707" s="35" t="s">
        <v>358</v>
      </c>
      <c r="C707" t="s">
        <v>415</v>
      </c>
      <c r="D707" s="41" t="s">
        <v>778</v>
      </c>
      <c r="E707" s="35" t="s">
        <v>12</v>
      </c>
      <c r="F707" s="43" t="s">
        <v>50</v>
      </c>
      <c r="G707" s="52" t="s">
        <v>416</v>
      </c>
      <c r="H707" s="25" t="s">
        <v>420</v>
      </c>
      <c r="I707" s="27" t="str">
        <f t="shared" si="56"/>
        <v>Prefered information type from humanitarian aid actors : Electricity services</v>
      </c>
      <c r="J707" s="27" t="str">
        <f t="shared" si="57"/>
        <v>Prefered information type from humanitarian aid actors : Electricity servicesMigrants</v>
      </c>
      <c r="K707" s="38">
        <f t="shared" si="58"/>
        <v>7.5148319739428704</v>
      </c>
      <c r="L707" s="61">
        <v>7.5148319739428704E-2</v>
      </c>
    </row>
    <row r="708" spans="1:12" x14ac:dyDescent="0.35">
      <c r="A708" s="39" t="s">
        <v>3</v>
      </c>
      <c r="B708" s="35" t="s">
        <v>358</v>
      </c>
      <c r="C708" t="s">
        <v>415</v>
      </c>
      <c r="D708" s="41" t="s">
        <v>778</v>
      </c>
      <c r="E708" s="35" t="s">
        <v>12</v>
      </c>
      <c r="F708" s="43" t="s">
        <v>50</v>
      </c>
      <c r="G708" s="52" t="s">
        <v>416</v>
      </c>
      <c r="H708" s="25" t="s">
        <v>370</v>
      </c>
      <c r="I708" s="27" t="str">
        <f t="shared" si="56"/>
        <v>Prefered information type from humanitarian aid actors : Education</v>
      </c>
      <c r="J708" s="27" t="str">
        <f t="shared" si="57"/>
        <v>Prefered information type from humanitarian aid actors : EducationMigrants</v>
      </c>
      <c r="K708" s="38">
        <f t="shared" si="58"/>
        <v>4.2201924861082398</v>
      </c>
      <c r="L708" s="61">
        <v>4.2201924861082402E-2</v>
      </c>
    </row>
    <row r="709" spans="1:12" x14ac:dyDescent="0.35">
      <c r="A709" s="39" t="s">
        <v>3</v>
      </c>
      <c r="B709" s="35" t="s">
        <v>358</v>
      </c>
      <c r="C709" t="s">
        <v>415</v>
      </c>
      <c r="D709" s="41" t="s">
        <v>778</v>
      </c>
      <c r="E709" s="35" t="s">
        <v>12</v>
      </c>
      <c r="F709" s="43" t="s">
        <v>50</v>
      </c>
      <c r="G709" s="52" t="s">
        <v>416</v>
      </c>
      <c r="H709" s="25" t="s">
        <v>421</v>
      </c>
      <c r="I709" s="27" t="str">
        <f t="shared" si="56"/>
        <v>Prefered information type from humanitarian aid actors : Healthcare</v>
      </c>
      <c r="J709" s="27" t="str">
        <f t="shared" si="57"/>
        <v>Prefered information type from humanitarian aid actors : HealthcareMigrants</v>
      </c>
      <c r="K709" s="38">
        <f t="shared" si="58"/>
        <v>21.3136438325025</v>
      </c>
      <c r="L709" s="61">
        <v>0.21313643832502499</v>
      </c>
    </row>
    <row r="710" spans="1:12" x14ac:dyDescent="0.35">
      <c r="A710" s="39" t="s">
        <v>3</v>
      </c>
      <c r="B710" s="35" t="s">
        <v>358</v>
      </c>
      <c r="C710" t="s">
        <v>415</v>
      </c>
      <c r="D710" s="41" t="s">
        <v>778</v>
      </c>
      <c r="E710" s="35" t="s">
        <v>12</v>
      </c>
      <c r="F710" s="43" t="s">
        <v>50</v>
      </c>
      <c r="G710" s="52" t="s">
        <v>416</v>
      </c>
      <c r="H710" s="25" t="s">
        <v>422</v>
      </c>
      <c r="I710" s="27" t="str">
        <f t="shared" si="56"/>
        <v>Prefered information type from humanitarian aid actors : Humanitarian assistance</v>
      </c>
      <c r="J710" s="27" t="str">
        <f t="shared" si="57"/>
        <v>Prefered information type from humanitarian aid actors : Humanitarian assistanceMigrants</v>
      </c>
      <c r="K710" s="38">
        <f t="shared" si="58"/>
        <v>27.476282358129602</v>
      </c>
      <c r="L710" s="61">
        <v>0.274762823581296</v>
      </c>
    </row>
    <row r="711" spans="1:12" x14ac:dyDescent="0.35">
      <c r="A711" s="39" t="s">
        <v>3</v>
      </c>
      <c r="B711" s="35" t="s">
        <v>358</v>
      </c>
      <c r="C711" t="s">
        <v>415</v>
      </c>
      <c r="D711" s="41" t="s">
        <v>778</v>
      </c>
      <c r="E711" s="35" t="s">
        <v>12</v>
      </c>
      <c r="F711" s="43" t="s">
        <v>50</v>
      </c>
      <c r="G711" s="52" t="s">
        <v>416</v>
      </c>
      <c r="H711" s="25" t="s">
        <v>423</v>
      </c>
      <c r="I711" s="27" t="str">
        <f t="shared" si="56"/>
        <v>Prefered information type from humanitarian aid actors : Legal services</v>
      </c>
      <c r="J711" s="27" t="str">
        <f t="shared" si="57"/>
        <v>Prefered information type from humanitarian aid actors : Legal servicesMigrants</v>
      </c>
      <c r="K711" s="38">
        <f t="shared" si="58"/>
        <v>3.94220866322084</v>
      </c>
      <c r="L711" s="61">
        <v>3.9422086632208399E-2</v>
      </c>
    </row>
    <row r="712" spans="1:12" x14ac:dyDescent="0.35">
      <c r="A712" s="39" t="s">
        <v>3</v>
      </c>
      <c r="B712" s="35" t="s">
        <v>358</v>
      </c>
      <c r="C712" t="s">
        <v>415</v>
      </c>
      <c r="D712" s="41" t="s">
        <v>778</v>
      </c>
      <c r="E712" s="35" t="s">
        <v>12</v>
      </c>
      <c r="F712" s="43" t="s">
        <v>50</v>
      </c>
      <c r="G712" s="52" t="s">
        <v>416</v>
      </c>
      <c r="H712" s="25" t="s">
        <v>424</v>
      </c>
      <c r="I712" s="27" t="str">
        <f t="shared" si="56"/>
        <v>Prefered information type from humanitarian aid actors : Housing, land and property services</v>
      </c>
      <c r="J712" s="27" t="str">
        <f t="shared" si="57"/>
        <v>Prefered information type from humanitarian aid actors : Housing, land and property servicesMigrants</v>
      </c>
      <c r="K712" s="38">
        <f t="shared" si="58"/>
        <v>4.39081769240443E-2</v>
      </c>
      <c r="L712" s="61">
        <v>4.3908176924044301E-4</v>
      </c>
    </row>
    <row r="713" spans="1:12" x14ac:dyDescent="0.35">
      <c r="A713" s="39" t="s">
        <v>3</v>
      </c>
      <c r="B713" s="35" t="s">
        <v>358</v>
      </c>
      <c r="C713" t="s">
        <v>415</v>
      </c>
      <c r="D713" s="41" t="s">
        <v>778</v>
      </c>
      <c r="E713" s="35" t="s">
        <v>12</v>
      </c>
      <c r="F713" s="43" t="s">
        <v>50</v>
      </c>
      <c r="G713" s="52" t="s">
        <v>416</v>
      </c>
      <c r="H713" s="25" t="s">
        <v>425</v>
      </c>
      <c r="I713" s="27" t="str">
        <f t="shared" si="56"/>
        <v>Prefered information type from humanitarian aid actors : Explosive hazards clearance (mines, bombs, IEDs)</v>
      </c>
      <c r="J713" s="27" t="str">
        <f t="shared" si="57"/>
        <v>Prefered information type from humanitarian aid actors : Explosive hazards clearance (mines, bombs, IEDs)Migrants</v>
      </c>
      <c r="K713" s="38">
        <f t="shared" si="58"/>
        <v>0</v>
      </c>
      <c r="L713" s="61">
        <v>0</v>
      </c>
    </row>
    <row r="714" spans="1:12" x14ac:dyDescent="0.35">
      <c r="A714" s="39" t="s">
        <v>3</v>
      </c>
      <c r="B714" s="35" t="s">
        <v>358</v>
      </c>
      <c r="C714" t="s">
        <v>415</v>
      </c>
      <c r="D714" s="41" t="s">
        <v>778</v>
      </c>
      <c r="E714" s="35" t="s">
        <v>12</v>
      </c>
      <c r="F714" s="43" t="s">
        <v>50</v>
      </c>
      <c r="G714" s="52" t="s">
        <v>416</v>
      </c>
      <c r="H714" s="25" t="s">
        <v>426</v>
      </c>
      <c r="I714" s="27" t="str">
        <f t="shared" si="56"/>
        <v>Prefered information type from humanitarian aid actors : Renewing official documentation</v>
      </c>
      <c r="J714" s="27" t="str">
        <f t="shared" si="57"/>
        <v>Prefered information type from humanitarian aid actors : Renewing official documentationMigrants</v>
      </c>
      <c r="K714" s="38">
        <f t="shared" si="58"/>
        <v>5.1906149466644704</v>
      </c>
      <c r="L714" s="61">
        <v>5.1906149466644701E-2</v>
      </c>
    </row>
    <row r="715" spans="1:12" x14ac:dyDescent="0.35">
      <c r="A715" s="39" t="s">
        <v>3</v>
      </c>
      <c r="B715" s="35" t="s">
        <v>358</v>
      </c>
      <c r="C715" t="s">
        <v>415</v>
      </c>
      <c r="D715" s="41" t="s">
        <v>778</v>
      </c>
      <c r="E715" s="35" t="s">
        <v>12</v>
      </c>
      <c r="F715" s="43" t="s">
        <v>50</v>
      </c>
      <c r="G715" s="52" t="s">
        <v>416</v>
      </c>
      <c r="H715" s="25" t="s">
        <v>427</v>
      </c>
      <c r="I715" s="27" t="str">
        <f t="shared" si="56"/>
        <v>Prefered information type from humanitarian aid actors : MHPSS</v>
      </c>
      <c r="J715" s="27" t="str">
        <f t="shared" si="57"/>
        <v>Prefered information type from humanitarian aid actors : MHPSSMigrants</v>
      </c>
      <c r="K715" s="38">
        <f t="shared" si="58"/>
        <v>4.39081769240443E-2</v>
      </c>
      <c r="L715" s="61">
        <v>4.3908176924044301E-4</v>
      </c>
    </row>
    <row r="716" spans="1:12" x14ac:dyDescent="0.35">
      <c r="A716" s="39" t="s">
        <v>3</v>
      </c>
      <c r="B716" s="35" t="s">
        <v>358</v>
      </c>
      <c r="C716" t="s">
        <v>415</v>
      </c>
      <c r="D716" s="41" t="s">
        <v>778</v>
      </c>
      <c r="E716" s="35" t="s">
        <v>12</v>
      </c>
      <c r="F716" s="43" t="s">
        <v>50</v>
      </c>
      <c r="G716" s="52" t="s">
        <v>416</v>
      </c>
      <c r="H716" s="25" t="s">
        <v>428</v>
      </c>
      <c r="I716" s="27" t="str">
        <f t="shared" si="56"/>
        <v>Prefered information type from humanitarian aid actors : Women specialized services</v>
      </c>
      <c r="J716" s="27" t="str">
        <f t="shared" si="57"/>
        <v>Prefered information type from humanitarian aid actors : Women specialized servicesMigrants</v>
      </c>
      <c r="K716" s="38">
        <f t="shared" si="58"/>
        <v>1.45412696374673</v>
      </c>
      <c r="L716" s="61">
        <v>1.45412696374673E-2</v>
      </c>
    </row>
    <row r="717" spans="1:12" x14ac:dyDescent="0.35">
      <c r="A717" s="39" t="s">
        <v>3</v>
      </c>
      <c r="B717" s="35" t="s">
        <v>358</v>
      </c>
      <c r="C717" t="s">
        <v>415</v>
      </c>
      <c r="D717" s="41" t="s">
        <v>778</v>
      </c>
      <c r="E717" s="35" t="s">
        <v>12</v>
      </c>
      <c r="F717" s="43" t="s">
        <v>50</v>
      </c>
      <c r="G717" s="52" t="s">
        <v>416</v>
      </c>
      <c r="H717" s="25" t="s">
        <v>429</v>
      </c>
      <c r="I717" s="27" t="str">
        <f t="shared" si="56"/>
        <v>Prefered information type from humanitarian aid actors : Assistance to return to country or origin</v>
      </c>
      <c r="J717" s="27" t="str">
        <f t="shared" si="57"/>
        <v>Prefered information type from humanitarian aid actors : Assistance to return to country or originMigrants</v>
      </c>
      <c r="K717" s="38">
        <f t="shared" si="58"/>
        <v>3.5964985693467599</v>
      </c>
      <c r="L717" s="61">
        <v>3.5964985693467601E-2</v>
      </c>
    </row>
    <row r="718" spans="1:12" x14ac:dyDescent="0.35">
      <c r="A718" s="39" t="s">
        <v>3</v>
      </c>
      <c r="B718" s="35" t="s">
        <v>358</v>
      </c>
      <c r="C718" t="s">
        <v>415</v>
      </c>
      <c r="D718" s="41" t="s">
        <v>778</v>
      </c>
      <c r="E718" s="35" t="s">
        <v>12</v>
      </c>
      <c r="F718" s="43" t="s">
        <v>50</v>
      </c>
      <c r="G718" s="52" t="s">
        <v>416</v>
      </c>
      <c r="H718" s="25" t="s">
        <v>430</v>
      </c>
      <c r="I718" s="27" t="str">
        <f t="shared" si="56"/>
        <v>Prefered information type from humanitarian aid actors : I do not want to receive information</v>
      </c>
      <c r="J718" s="27" t="str">
        <f t="shared" si="57"/>
        <v>Prefered information type from humanitarian aid actors : I do not want to receive informationMigrants</v>
      </c>
      <c r="K718" s="38">
        <f t="shared" si="58"/>
        <v>18.246088842612799</v>
      </c>
      <c r="L718" s="61">
        <v>0.18246088842612801</v>
      </c>
    </row>
    <row r="719" spans="1:12" x14ac:dyDescent="0.35">
      <c r="A719" s="39" t="s">
        <v>3</v>
      </c>
      <c r="B719" s="35" t="s">
        <v>358</v>
      </c>
      <c r="C719" t="s">
        <v>415</v>
      </c>
      <c r="D719" s="41" t="s">
        <v>778</v>
      </c>
      <c r="E719" s="35" t="s">
        <v>12</v>
      </c>
      <c r="F719" s="43" t="s">
        <v>50</v>
      </c>
      <c r="G719" s="52" t="s">
        <v>416</v>
      </c>
      <c r="H719" s="25" t="s">
        <v>10</v>
      </c>
      <c r="I719" s="27" t="str">
        <f t="shared" si="56"/>
        <v>Prefered information type from humanitarian aid actors : Other</v>
      </c>
      <c r="J719" s="27" t="str">
        <f t="shared" si="57"/>
        <v>Prefered information type from humanitarian aid actors : OtherMigrants</v>
      </c>
      <c r="K719" s="38">
        <f t="shared" si="58"/>
        <v>0.84580805211472609</v>
      </c>
      <c r="L719" s="61">
        <v>8.4580805211472605E-3</v>
      </c>
    </row>
    <row r="720" spans="1:12" x14ac:dyDescent="0.35">
      <c r="A720" s="39" t="s">
        <v>3</v>
      </c>
      <c r="B720" s="35" t="s">
        <v>358</v>
      </c>
      <c r="C720" t="s">
        <v>415</v>
      </c>
      <c r="D720" s="41" t="s">
        <v>778</v>
      </c>
      <c r="E720" s="35" t="s">
        <v>12</v>
      </c>
      <c r="F720" s="43" t="s">
        <v>50</v>
      </c>
      <c r="G720" s="52" t="s">
        <v>416</v>
      </c>
      <c r="H720" s="25" t="s">
        <v>9</v>
      </c>
      <c r="I720" s="27" t="str">
        <f t="shared" si="56"/>
        <v>Prefered information type from humanitarian aid actors : Don't know</v>
      </c>
      <c r="J720" s="27" t="str">
        <f t="shared" si="57"/>
        <v>Prefered information type from humanitarian aid actors : Don't knowMigrants</v>
      </c>
      <c r="K720" s="38">
        <f t="shared" si="58"/>
        <v>6.8662703529889697</v>
      </c>
      <c r="L720" s="61">
        <v>6.8662703529889693E-2</v>
      </c>
    </row>
    <row r="721" spans="1:12" x14ac:dyDescent="0.35">
      <c r="A721" s="39" t="s">
        <v>3</v>
      </c>
      <c r="B721" s="35" t="s">
        <v>358</v>
      </c>
      <c r="C721" t="s">
        <v>415</v>
      </c>
      <c r="D721" s="41" t="s">
        <v>778</v>
      </c>
      <c r="E721" s="35" t="s">
        <v>12</v>
      </c>
      <c r="F721" s="43" t="s">
        <v>50</v>
      </c>
      <c r="G721" s="52" t="s">
        <v>416</v>
      </c>
      <c r="H721" s="25" t="s">
        <v>8</v>
      </c>
      <c r="I721" s="27" t="str">
        <f t="shared" si="56"/>
        <v>Prefered information type from humanitarian aid actors : Decline to answer</v>
      </c>
      <c r="J721" s="27" t="str">
        <f t="shared" si="57"/>
        <v>Prefered information type from humanitarian aid actors : Decline to answerMigrants</v>
      </c>
      <c r="K721" s="38">
        <f t="shared" si="58"/>
        <v>0.25459921981887401</v>
      </c>
      <c r="L721" s="61">
        <v>2.5459921981887401E-3</v>
      </c>
    </row>
    <row r="722" spans="1:12" x14ac:dyDescent="0.35">
      <c r="A722" s="39" t="s">
        <v>3</v>
      </c>
      <c r="B722" s="35" t="s">
        <v>358</v>
      </c>
      <c r="C722" t="s">
        <v>415</v>
      </c>
      <c r="D722" s="41" t="s">
        <v>778</v>
      </c>
      <c r="E722" s="35" t="s">
        <v>12</v>
      </c>
      <c r="F722" s="43" t="s">
        <v>14</v>
      </c>
      <c r="G722" s="52" t="s">
        <v>416</v>
      </c>
      <c r="H722" s="25" t="s">
        <v>417</v>
      </c>
      <c r="I722" s="27" t="str">
        <f t="shared" si="56"/>
        <v>Prefered information type from humanitarian aid actors : Safety and security</v>
      </c>
      <c r="J722" s="27" t="str">
        <f t="shared" si="57"/>
        <v>Prefered information type from humanitarian aid actors : Safety and securityPRL</v>
      </c>
      <c r="K722" s="38">
        <f t="shared" si="58"/>
        <v>12.805855040766801</v>
      </c>
      <c r="L722" s="61">
        <v>0.128058550407668</v>
      </c>
    </row>
    <row r="723" spans="1:12" x14ac:dyDescent="0.35">
      <c r="A723" s="39" t="s">
        <v>3</v>
      </c>
      <c r="B723" s="35" t="s">
        <v>358</v>
      </c>
      <c r="C723" t="s">
        <v>415</v>
      </c>
      <c r="D723" s="41" t="s">
        <v>778</v>
      </c>
      <c r="E723" s="35" t="s">
        <v>12</v>
      </c>
      <c r="F723" s="43" t="s">
        <v>14</v>
      </c>
      <c r="G723" s="52" t="s">
        <v>416</v>
      </c>
      <c r="H723" s="25" t="s">
        <v>418</v>
      </c>
      <c r="I723" s="27" t="str">
        <f t="shared" si="56"/>
        <v>Prefered information type from humanitarian aid actors : Status of housing</v>
      </c>
      <c r="J723" s="27" t="str">
        <f t="shared" si="57"/>
        <v>Prefered information type from humanitarian aid actors : Status of housingPRL</v>
      </c>
      <c r="K723" s="38">
        <f t="shared" si="58"/>
        <v>23.0422776504541</v>
      </c>
      <c r="L723" s="61">
        <v>0.23042277650454099</v>
      </c>
    </row>
    <row r="724" spans="1:12" x14ac:dyDescent="0.35">
      <c r="A724" s="39" t="s">
        <v>3</v>
      </c>
      <c r="B724" s="35" t="s">
        <v>358</v>
      </c>
      <c r="C724" t="s">
        <v>415</v>
      </c>
      <c r="D724" s="41" t="s">
        <v>778</v>
      </c>
      <c r="E724" s="35" t="s">
        <v>12</v>
      </c>
      <c r="F724" s="43" t="s">
        <v>14</v>
      </c>
      <c r="G724" s="52" t="s">
        <v>416</v>
      </c>
      <c r="H724" s="25" t="s">
        <v>419</v>
      </c>
      <c r="I724" s="27" t="str">
        <f t="shared" si="56"/>
        <v>Prefered information type from humanitarian aid actors : Livelihoods</v>
      </c>
      <c r="J724" s="27" t="str">
        <f t="shared" si="57"/>
        <v>Prefered information type from humanitarian aid actors : LivelihoodsPRL</v>
      </c>
      <c r="K724" s="38">
        <f t="shared" si="58"/>
        <v>57.5135823821348</v>
      </c>
      <c r="L724" s="61">
        <v>0.57513582382134798</v>
      </c>
    </row>
    <row r="725" spans="1:12" x14ac:dyDescent="0.35">
      <c r="A725" s="39" t="s">
        <v>3</v>
      </c>
      <c r="B725" s="35" t="s">
        <v>358</v>
      </c>
      <c r="C725" t="s">
        <v>415</v>
      </c>
      <c r="D725" s="41" t="s">
        <v>778</v>
      </c>
      <c r="E725" s="35" t="s">
        <v>12</v>
      </c>
      <c r="F725" s="43" t="s">
        <v>14</v>
      </c>
      <c r="G725" s="52" t="s">
        <v>416</v>
      </c>
      <c r="H725" s="25" t="s">
        <v>7</v>
      </c>
      <c r="I725" s="27" t="str">
        <f t="shared" ref="I725:I775" si="61">CONCATENATE(G725,H725)</f>
        <v>Prefered information type from humanitarian aid actors : Water</v>
      </c>
      <c r="J725" s="27" t="str">
        <f t="shared" ref="J725:J775" si="62">CONCATENATE(G725,H725,F725)</f>
        <v>Prefered information type from humanitarian aid actors : WaterPRL</v>
      </c>
      <c r="K725" s="38">
        <f t="shared" ref="K725:K775" si="63">L725*100</f>
        <v>16.2505318126879</v>
      </c>
      <c r="L725" s="61">
        <v>0.16250531812687899</v>
      </c>
    </row>
    <row r="726" spans="1:12" x14ac:dyDescent="0.35">
      <c r="A726" s="39" t="s">
        <v>3</v>
      </c>
      <c r="B726" s="35" t="s">
        <v>358</v>
      </c>
      <c r="C726" t="s">
        <v>415</v>
      </c>
      <c r="D726" s="41" t="s">
        <v>778</v>
      </c>
      <c r="E726" s="35" t="s">
        <v>12</v>
      </c>
      <c r="F726" s="43" t="s">
        <v>14</v>
      </c>
      <c r="G726" s="52" t="s">
        <v>416</v>
      </c>
      <c r="H726" s="25" t="s">
        <v>420</v>
      </c>
      <c r="I726" s="27" t="str">
        <f t="shared" si="61"/>
        <v>Prefered information type from humanitarian aid actors : Electricity services</v>
      </c>
      <c r="J726" s="27" t="str">
        <f t="shared" si="62"/>
        <v>Prefered information type from humanitarian aid actors : Electricity servicesPRL</v>
      </c>
      <c r="K726" s="38">
        <f t="shared" si="63"/>
        <v>24.926620491736802</v>
      </c>
      <c r="L726" s="61">
        <v>0.24926620491736801</v>
      </c>
    </row>
    <row r="727" spans="1:12" x14ac:dyDescent="0.35">
      <c r="A727" s="39" t="s">
        <v>3</v>
      </c>
      <c r="B727" s="35" t="s">
        <v>358</v>
      </c>
      <c r="C727" t="s">
        <v>415</v>
      </c>
      <c r="D727" s="41" t="s">
        <v>778</v>
      </c>
      <c r="E727" s="35" t="s">
        <v>12</v>
      </c>
      <c r="F727" s="43" t="s">
        <v>14</v>
      </c>
      <c r="G727" s="52" t="s">
        <v>416</v>
      </c>
      <c r="H727" s="25" t="s">
        <v>370</v>
      </c>
      <c r="I727" s="27" t="str">
        <f t="shared" si="61"/>
        <v>Prefered information type from humanitarian aid actors : Education</v>
      </c>
      <c r="J727" s="27" t="str">
        <f t="shared" si="62"/>
        <v>Prefered information type from humanitarian aid actors : EducationPRL</v>
      </c>
      <c r="K727" s="38">
        <f t="shared" si="63"/>
        <v>18.028542236137397</v>
      </c>
      <c r="L727" s="61">
        <v>0.18028542236137399</v>
      </c>
    </row>
    <row r="728" spans="1:12" x14ac:dyDescent="0.35">
      <c r="A728" s="39" t="s">
        <v>3</v>
      </c>
      <c r="B728" s="35" t="s">
        <v>358</v>
      </c>
      <c r="C728" t="s">
        <v>415</v>
      </c>
      <c r="D728" s="41" t="s">
        <v>778</v>
      </c>
      <c r="E728" s="35" t="s">
        <v>12</v>
      </c>
      <c r="F728" s="43" t="s">
        <v>14</v>
      </c>
      <c r="G728" s="52" t="s">
        <v>416</v>
      </c>
      <c r="H728" s="25" t="s">
        <v>421</v>
      </c>
      <c r="I728" s="27" t="str">
        <f t="shared" si="61"/>
        <v>Prefered information type from humanitarian aid actors : Healthcare</v>
      </c>
      <c r="J728" s="27" t="str">
        <f t="shared" si="62"/>
        <v>Prefered information type from humanitarian aid actors : HealthcarePRL</v>
      </c>
      <c r="K728" s="38">
        <f t="shared" si="63"/>
        <v>50.797304465877403</v>
      </c>
      <c r="L728" s="61">
        <v>0.50797304465877402</v>
      </c>
    </row>
    <row r="729" spans="1:12" x14ac:dyDescent="0.35">
      <c r="A729" s="39" t="s">
        <v>3</v>
      </c>
      <c r="B729" s="35" t="s">
        <v>358</v>
      </c>
      <c r="C729" t="s">
        <v>415</v>
      </c>
      <c r="D729" s="41" t="s">
        <v>778</v>
      </c>
      <c r="E729" s="35" t="s">
        <v>12</v>
      </c>
      <c r="F729" s="43" t="s">
        <v>14</v>
      </c>
      <c r="G729" s="52" t="s">
        <v>416</v>
      </c>
      <c r="H729" s="25" t="s">
        <v>422</v>
      </c>
      <c r="I729" s="27" t="str">
        <f t="shared" si="61"/>
        <v>Prefered information type from humanitarian aid actors : Humanitarian assistance</v>
      </c>
      <c r="J729" s="27" t="str">
        <f t="shared" si="62"/>
        <v>Prefered information type from humanitarian aid actors : Humanitarian assistancePRL</v>
      </c>
      <c r="K729" s="38">
        <f t="shared" si="63"/>
        <v>35.725988604730006</v>
      </c>
      <c r="L729" s="61">
        <v>0.35725988604730002</v>
      </c>
    </row>
    <row r="730" spans="1:12" x14ac:dyDescent="0.35">
      <c r="A730" s="39" t="s">
        <v>3</v>
      </c>
      <c r="B730" s="35" t="s">
        <v>358</v>
      </c>
      <c r="C730" t="s">
        <v>415</v>
      </c>
      <c r="D730" s="41" t="s">
        <v>778</v>
      </c>
      <c r="E730" s="35" t="s">
        <v>12</v>
      </c>
      <c r="F730" s="43" t="s">
        <v>14</v>
      </c>
      <c r="G730" s="52" t="s">
        <v>416</v>
      </c>
      <c r="H730" s="25" t="s">
        <v>423</v>
      </c>
      <c r="I730" s="27" t="str">
        <f t="shared" si="61"/>
        <v>Prefered information type from humanitarian aid actors : Legal services</v>
      </c>
      <c r="J730" s="27" t="str">
        <f t="shared" si="62"/>
        <v>Prefered information type from humanitarian aid actors : Legal servicesPRL</v>
      </c>
      <c r="K730" s="38">
        <f t="shared" si="63"/>
        <v>3.0820330046448898</v>
      </c>
      <c r="L730" s="61">
        <v>3.08203300464489E-2</v>
      </c>
    </row>
    <row r="731" spans="1:12" x14ac:dyDescent="0.35">
      <c r="A731" s="39" t="s">
        <v>3</v>
      </c>
      <c r="B731" s="35" t="s">
        <v>358</v>
      </c>
      <c r="C731" t="s">
        <v>415</v>
      </c>
      <c r="D731" s="41" t="s">
        <v>778</v>
      </c>
      <c r="E731" s="35" t="s">
        <v>12</v>
      </c>
      <c r="F731" s="43" t="s">
        <v>14</v>
      </c>
      <c r="G731" s="52" t="s">
        <v>416</v>
      </c>
      <c r="H731" s="25" t="s">
        <v>424</v>
      </c>
      <c r="I731" s="27" t="str">
        <f t="shared" si="61"/>
        <v>Prefered information type from humanitarian aid actors : Housing, land and property services</v>
      </c>
      <c r="J731" s="27" t="str">
        <f t="shared" si="62"/>
        <v>Prefered information type from humanitarian aid actors : Housing, land and property servicesPRL</v>
      </c>
      <c r="K731" s="38">
        <f t="shared" si="63"/>
        <v>1.49640381338801</v>
      </c>
      <c r="L731" s="61">
        <v>1.49640381338801E-2</v>
      </c>
    </row>
    <row r="732" spans="1:12" x14ac:dyDescent="0.35">
      <c r="A732" s="39" t="s">
        <v>3</v>
      </c>
      <c r="B732" s="35" t="s">
        <v>358</v>
      </c>
      <c r="C732" t="s">
        <v>415</v>
      </c>
      <c r="D732" s="41" t="s">
        <v>778</v>
      </c>
      <c r="E732" s="35" t="s">
        <v>12</v>
      </c>
      <c r="F732" s="43" t="s">
        <v>14</v>
      </c>
      <c r="G732" s="52" t="s">
        <v>416</v>
      </c>
      <c r="H732" s="25" t="s">
        <v>425</v>
      </c>
      <c r="I732" s="27" t="str">
        <f t="shared" si="61"/>
        <v>Prefered information type from humanitarian aid actors : Explosive hazards clearance (mines, bombs, IEDs)</v>
      </c>
      <c r="J732" s="27" t="str">
        <f t="shared" si="62"/>
        <v>Prefered information type from humanitarian aid actors : Explosive hazards clearance (mines, bombs, IEDs)PRL</v>
      </c>
      <c r="K732" s="38">
        <f t="shared" si="63"/>
        <v>0.28373592353343402</v>
      </c>
      <c r="L732" s="61">
        <v>2.8373592353343399E-3</v>
      </c>
    </row>
    <row r="733" spans="1:12" x14ac:dyDescent="0.35">
      <c r="A733" s="39" t="s">
        <v>3</v>
      </c>
      <c r="B733" s="35" t="s">
        <v>358</v>
      </c>
      <c r="C733" t="s">
        <v>415</v>
      </c>
      <c r="D733" s="41" t="s">
        <v>778</v>
      </c>
      <c r="E733" s="35" t="s">
        <v>12</v>
      </c>
      <c r="F733" s="43" t="s">
        <v>14</v>
      </c>
      <c r="G733" s="52" t="s">
        <v>416</v>
      </c>
      <c r="H733" s="25" t="s">
        <v>426</v>
      </c>
      <c r="I733" s="27" t="str">
        <f t="shared" si="61"/>
        <v>Prefered information type from humanitarian aid actors : Renewing official documentation</v>
      </c>
      <c r="J733" s="27" t="str">
        <f t="shared" si="62"/>
        <v>Prefered information type from humanitarian aid actors : Renewing official documentationPRL</v>
      </c>
      <c r="K733" s="38">
        <f t="shared" si="63"/>
        <v>0.58633383955310803</v>
      </c>
      <c r="L733" s="61">
        <v>5.8633383955310802E-3</v>
      </c>
    </row>
    <row r="734" spans="1:12" x14ac:dyDescent="0.35">
      <c r="A734" s="39" t="s">
        <v>3</v>
      </c>
      <c r="B734" s="35" t="s">
        <v>358</v>
      </c>
      <c r="C734" t="s">
        <v>415</v>
      </c>
      <c r="D734" s="41" t="s">
        <v>778</v>
      </c>
      <c r="E734" s="35" t="s">
        <v>12</v>
      </c>
      <c r="F734" s="43" t="s">
        <v>14</v>
      </c>
      <c r="G734" s="52" t="s">
        <v>416</v>
      </c>
      <c r="H734" s="25" t="s">
        <v>427</v>
      </c>
      <c r="I734" s="27" t="str">
        <f t="shared" si="61"/>
        <v>Prefered information type from humanitarian aid actors : MHPSS</v>
      </c>
      <c r="J734" s="27" t="str">
        <f t="shared" si="62"/>
        <v>Prefered information type from humanitarian aid actors : MHPSSPRL</v>
      </c>
      <c r="K734" s="38">
        <f t="shared" si="63"/>
        <v>1.3219621106274599</v>
      </c>
      <c r="L734" s="61">
        <v>1.3219621106274599E-2</v>
      </c>
    </row>
    <row r="735" spans="1:12" x14ac:dyDescent="0.35">
      <c r="A735" s="39" t="s">
        <v>3</v>
      </c>
      <c r="B735" s="35" t="s">
        <v>358</v>
      </c>
      <c r="C735" t="s">
        <v>415</v>
      </c>
      <c r="D735" s="41" t="s">
        <v>778</v>
      </c>
      <c r="E735" s="35" t="s">
        <v>12</v>
      </c>
      <c r="F735" s="43" t="s">
        <v>14</v>
      </c>
      <c r="G735" s="52" t="s">
        <v>416</v>
      </c>
      <c r="H735" s="25" t="s">
        <v>428</v>
      </c>
      <c r="I735" s="27" t="str">
        <f t="shared" si="61"/>
        <v>Prefered information type from humanitarian aid actors : Women specialized services</v>
      </c>
      <c r="J735" s="27" t="str">
        <f t="shared" si="62"/>
        <v>Prefered information type from humanitarian aid actors : Women specialized servicesPRL</v>
      </c>
      <c r="K735" s="38">
        <f t="shared" si="63"/>
        <v>1.12598099980461</v>
      </c>
      <c r="L735" s="61">
        <v>1.12598099980461E-2</v>
      </c>
    </row>
    <row r="736" spans="1:12" x14ac:dyDescent="0.35">
      <c r="A736" s="39" t="s">
        <v>3</v>
      </c>
      <c r="B736" s="35" t="s">
        <v>358</v>
      </c>
      <c r="C736" t="s">
        <v>415</v>
      </c>
      <c r="D736" s="41" t="s">
        <v>778</v>
      </c>
      <c r="E736" s="35" t="s">
        <v>12</v>
      </c>
      <c r="F736" s="43" t="s">
        <v>14</v>
      </c>
      <c r="G736" s="52" t="s">
        <v>416</v>
      </c>
      <c r="H736" s="25" t="s">
        <v>429</v>
      </c>
      <c r="I736" s="27" t="str">
        <f t="shared" si="61"/>
        <v>Prefered information type from humanitarian aid actors : Assistance to return to country or origin</v>
      </c>
      <c r="J736" s="27" t="str">
        <f t="shared" si="62"/>
        <v>Prefered information type from humanitarian aid actors : Assistance to return to country or originPRL</v>
      </c>
      <c r="K736" s="38">
        <f t="shared" si="63"/>
        <v>0</v>
      </c>
      <c r="L736" s="61">
        <v>0</v>
      </c>
    </row>
    <row r="737" spans="1:12" x14ac:dyDescent="0.35">
      <c r="A737" s="39" t="s">
        <v>3</v>
      </c>
      <c r="B737" s="35" t="s">
        <v>358</v>
      </c>
      <c r="C737" t="s">
        <v>415</v>
      </c>
      <c r="D737" s="41" t="s">
        <v>778</v>
      </c>
      <c r="E737" s="35" t="s">
        <v>12</v>
      </c>
      <c r="F737" s="43" t="s">
        <v>14</v>
      </c>
      <c r="G737" s="52" t="s">
        <v>416</v>
      </c>
      <c r="H737" s="25" t="s">
        <v>430</v>
      </c>
      <c r="I737" s="27" t="str">
        <f t="shared" si="61"/>
        <v>Prefered information type from humanitarian aid actors : I do not want to receive information</v>
      </c>
      <c r="J737" s="27" t="str">
        <f t="shared" si="62"/>
        <v>Prefered information type from humanitarian aid actors : I do not want to receive informationPRL</v>
      </c>
      <c r="K737" s="38">
        <f t="shared" si="63"/>
        <v>7.5446110149400001</v>
      </c>
      <c r="L737" s="61">
        <v>7.5446110149400003E-2</v>
      </c>
    </row>
    <row r="738" spans="1:12" x14ac:dyDescent="0.35">
      <c r="A738" s="39" t="s">
        <v>3</v>
      </c>
      <c r="B738" s="35" t="s">
        <v>358</v>
      </c>
      <c r="C738" t="s">
        <v>415</v>
      </c>
      <c r="D738" s="41" t="s">
        <v>778</v>
      </c>
      <c r="E738" s="35" t="s">
        <v>12</v>
      </c>
      <c r="F738" s="43" t="s">
        <v>14</v>
      </c>
      <c r="G738" s="52" t="s">
        <v>416</v>
      </c>
      <c r="H738" s="25" t="s">
        <v>10</v>
      </c>
      <c r="I738" s="27" t="str">
        <f t="shared" si="61"/>
        <v>Prefered information type from humanitarian aid actors : Other</v>
      </c>
      <c r="J738" s="27" t="str">
        <f t="shared" si="62"/>
        <v>Prefered information type from humanitarian aid actors : OtherPRL</v>
      </c>
      <c r="K738" s="38">
        <f t="shared" si="63"/>
        <v>2.4894153390362201</v>
      </c>
      <c r="L738" s="61">
        <v>2.48941533903622E-2</v>
      </c>
    </row>
    <row r="739" spans="1:12" x14ac:dyDescent="0.35">
      <c r="A739" s="39" t="s">
        <v>3</v>
      </c>
      <c r="B739" s="35" t="s">
        <v>358</v>
      </c>
      <c r="C739" t="s">
        <v>415</v>
      </c>
      <c r="D739" s="41" t="s">
        <v>778</v>
      </c>
      <c r="E739" s="35" t="s">
        <v>12</v>
      </c>
      <c r="F739" s="43" t="s">
        <v>14</v>
      </c>
      <c r="G739" s="52" t="s">
        <v>416</v>
      </c>
      <c r="H739" s="25" t="s">
        <v>9</v>
      </c>
      <c r="I739" s="27" t="str">
        <f t="shared" si="61"/>
        <v>Prefered information type from humanitarian aid actors : Don't know</v>
      </c>
      <c r="J739" s="27" t="str">
        <f t="shared" si="62"/>
        <v>Prefered information type from humanitarian aid actors : Don't knowPRL</v>
      </c>
      <c r="K739" s="38">
        <f t="shared" si="63"/>
        <v>4.0421323535204001</v>
      </c>
      <c r="L739" s="61">
        <v>4.0421323535204001E-2</v>
      </c>
    </row>
    <row r="740" spans="1:12" x14ac:dyDescent="0.35">
      <c r="A740" s="39" t="s">
        <v>3</v>
      </c>
      <c r="B740" s="35" t="s">
        <v>358</v>
      </c>
      <c r="C740" t="s">
        <v>415</v>
      </c>
      <c r="D740" s="41" t="s">
        <v>778</v>
      </c>
      <c r="E740" s="35" t="s">
        <v>12</v>
      </c>
      <c r="F740" s="43" t="s">
        <v>14</v>
      </c>
      <c r="G740" s="52" t="s">
        <v>416</v>
      </c>
      <c r="H740" s="25" t="s">
        <v>8</v>
      </c>
      <c r="I740" s="27" t="str">
        <f t="shared" si="61"/>
        <v>Prefered information type from humanitarian aid actors : Decline to answer</v>
      </c>
      <c r="J740" s="27" t="str">
        <f t="shared" si="62"/>
        <v>Prefered information type from humanitarian aid actors : Decline to answerPRL</v>
      </c>
      <c r="K740" s="38">
        <f t="shared" si="63"/>
        <v>0.12347427119446901</v>
      </c>
      <c r="L740" s="61">
        <v>1.2347427119446901E-3</v>
      </c>
    </row>
    <row r="741" spans="1:12" x14ac:dyDescent="0.35">
      <c r="A741" s="39" t="s">
        <v>3</v>
      </c>
      <c r="B741" s="35" t="s">
        <v>358</v>
      </c>
      <c r="C741" t="s">
        <v>415</v>
      </c>
      <c r="D741" s="41" t="s">
        <v>778</v>
      </c>
      <c r="E741" s="35" t="s">
        <v>12</v>
      </c>
      <c r="F741" s="43" t="s">
        <v>13</v>
      </c>
      <c r="G741" s="52" t="s">
        <v>451</v>
      </c>
      <c r="H741" s="25" t="s">
        <v>452</v>
      </c>
      <c r="I741" s="27" t="str">
        <f t="shared" si="61"/>
        <v>Prefered information channel : Phone call</v>
      </c>
      <c r="J741" s="27" t="str">
        <f t="shared" si="62"/>
        <v>Prefered information channel : Phone callLebanese</v>
      </c>
      <c r="K741" s="38">
        <f t="shared" si="63"/>
        <v>92.164449018825508</v>
      </c>
      <c r="L741" s="62">
        <v>0.92164449018825501</v>
      </c>
    </row>
    <row r="742" spans="1:12" x14ac:dyDescent="0.35">
      <c r="A742" s="39" t="s">
        <v>3</v>
      </c>
      <c r="B742" s="35" t="s">
        <v>358</v>
      </c>
      <c r="C742" t="s">
        <v>415</v>
      </c>
      <c r="D742" s="41" t="s">
        <v>778</v>
      </c>
      <c r="E742" s="35" t="s">
        <v>12</v>
      </c>
      <c r="F742" s="43" t="s">
        <v>13</v>
      </c>
      <c r="G742" s="52" t="s">
        <v>451</v>
      </c>
      <c r="H742" s="25" t="s">
        <v>453</v>
      </c>
      <c r="I742" s="27" t="str">
        <f t="shared" si="61"/>
        <v>Prefered information channel : SMS</v>
      </c>
      <c r="J742" s="27" t="str">
        <f t="shared" si="62"/>
        <v>Prefered information channel : SMSLebanese</v>
      </c>
      <c r="K742" s="38">
        <f t="shared" si="63"/>
        <v>22.5207673541899</v>
      </c>
      <c r="L742" s="62">
        <v>0.225207673541899</v>
      </c>
    </row>
    <row r="743" spans="1:12" x14ac:dyDescent="0.35">
      <c r="A743" s="39" t="s">
        <v>3</v>
      </c>
      <c r="B743" s="35" t="s">
        <v>358</v>
      </c>
      <c r="C743" t="s">
        <v>415</v>
      </c>
      <c r="D743" s="41" t="s">
        <v>778</v>
      </c>
      <c r="E743" s="35" t="s">
        <v>12</v>
      </c>
      <c r="F743" s="43" t="s">
        <v>13</v>
      </c>
      <c r="G743" s="52" t="s">
        <v>451</v>
      </c>
      <c r="H743" s="25" t="s">
        <v>454</v>
      </c>
      <c r="I743" s="27" t="str">
        <f t="shared" si="61"/>
        <v>Prefered information channel : Twitter</v>
      </c>
      <c r="J743" s="27" t="str">
        <f t="shared" si="62"/>
        <v>Prefered information channel : TwitterLebanese</v>
      </c>
      <c r="K743" s="38">
        <f t="shared" si="63"/>
        <v>6.7417162617375501E-2</v>
      </c>
      <c r="L743" s="62">
        <v>6.7417162617375498E-4</v>
      </c>
    </row>
    <row r="744" spans="1:12" x14ac:dyDescent="0.35">
      <c r="A744" s="39" t="s">
        <v>3</v>
      </c>
      <c r="B744" s="35" t="s">
        <v>358</v>
      </c>
      <c r="C744" t="s">
        <v>415</v>
      </c>
      <c r="D744" s="41" t="s">
        <v>778</v>
      </c>
      <c r="E744" s="35" t="s">
        <v>12</v>
      </c>
      <c r="F744" s="43" t="s">
        <v>13</v>
      </c>
      <c r="G744" s="52" t="s">
        <v>451</v>
      </c>
      <c r="H744" s="25" t="s">
        <v>455</v>
      </c>
      <c r="I744" s="27" t="str">
        <f t="shared" si="61"/>
        <v>Prefered information channel : Facebook</v>
      </c>
      <c r="J744" s="27" t="str">
        <f t="shared" si="62"/>
        <v>Prefered information channel : FacebookLebanese</v>
      </c>
      <c r="K744" s="38">
        <f t="shared" si="63"/>
        <v>1.6192043755727299</v>
      </c>
      <c r="L744" s="62">
        <v>1.61920437557273E-2</v>
      </c>
    </row>
    <row r="745" spans="1:12" x14ac:dyDescent="0.35">
      <c r="A745" s="39" t="s">
        <v>3</v>
      </c>
      <c r="B745" s="35" t="s">
        <v>358</v>
      </c>
      <c r="C745" t="s">
        <v>415</v>
      </c>
      <c r="D745" s="41" t="s">
        <v>778</v>
      </c>
      <c r="E745" s="35" t="s">
        <v>12</v>
      </c>
      <c r="F745" s="43" t="s">
        <v>13</v>
      </c>
      <c r="G745" s="52" t="s">
        <v>451</v>
      </c>
      <c r="H745" s="25" t="s">
        <v>456</v>
      </c>
      <c r="I745" s="27" t="str">
        <f t="shared" si="61"/>
        <v>Prefered information channel : WhatsApp</v>
      </c>
      <c r="J745" s="27" t="str">
        <f t="shared" si="62"/>
        <v>Prefered information channel : WhatsAppLebanese</v>
      </c>
      <c r="K745" s="38">
        <f t="shared" si="63"/>
        <v>23.0109801194575</v>
      </c>
      <c r="L745" s="62">
        <v>0.230109801194575</v>
      </c>
    </row>
    <row r="746" spans="1:12" x14ac:dyDescent="0.35">
      <c r="A746" s="39" t="s">
        <v>3</v>
      </c>
      <c r="B746" s="35" t="s">
        <v>358</v>
      </c>
      <c r="C746" t="s">
        <v>415</v>
      </c>
      <c r="D746" s="41" t="s">
        <v>778</v>
      </c>
      <c r="E746" s="35" t="s">
        <v>12</v>
      </c>
      <c r="F746" s="43" t="s">
        <v>13</v>
      </c>
      <c r="G746" s="52" t="s">
        <v>451</v>
      </c>
      <c r="H746" s="25" t="s">
        <v>457</v>
      </c>
      <c r="I746" s="27" t="str">
        <f t="shared" si="61"/>
        <v>Prefered information channel : Other Internet platform</v>
      </c>
      <c r="J746" s="27" t="str">
        <f t="shared" si="62"/>
        <v>Prefered information channel : Other Internet platformLebanese</v>
      </c>
      <c r="K746" s="38">
        <f t="shared" si="63"/>
        <v>0.402836241862638</v>
      </c>
      <c r="L746" s="62">
        <v>4.0283624186263798E-3</v>
      </c>
    </row>
    <row r="747" spans="1:12" x14ac:dyDescent="0.35">
      <c r="A747" s="39" t="s">
        <v>3</v>
      </c>
      <c r="B747" s="35" t="s">
        <v>358</v>
      </c>
      <c r="C747" t="s">
        <v>415</v>
      </c>
      <c r="D747" s="41" t="s">
        <v>778</v>
      </c>
      <c r="E747" s="35" t="s">
        <v>12</v>
      </c>
      <c r="F747" s="43" t="s">
        <v>13</v>
      </c>
      <c r="G747" s="52" t="s">
        <v>451</v>
      </c>
      <c r="H747" s="25" t="s">
        <v>458</v>
      </c>
      <c r="I747" s="27" t="str">
        <f t="shared" si="61"/>
        <v>Prefered information channel : TV channel</v>
      </c>
      <c r="J747" s="27" t="str">
        <f t="shared" si="62"/>
        <v>Prefered information channel : TV channelLebanese</v>
      </c>
      <c r="K747" s="38">
        <f t="shared" si="63"/>
        <v>0.95241710184134598</v>
      </c>
      <c r="L747" s="62">
        <v>9.5241710184134597E-3</v>
      </c>
    </row>
    <row r="748" spans="1:12" x14ac:dyDescent="0.35">
      <c r="A748" s="39" t="s">
        <v>3</v>
      </c>
      <c r="B748" s="35" t="s">
        <v>358</v>
      </c>
      <c r="C748" t="s">
        <v>415</v>
      </c>
      <c r="D748" s="41" t="s">
        <v>778</v>
      </c>
      <c r="E748" s="35" t="s">
        <v>12</v>
      </c>
      <c r="F748" s="43" t="s">
        <v>13</v>
      </c>
      <c r="G748" s="52" t="s">
        <v>451</v>
      </c>
      <c r="H748" s="25" t="s">
        <v>459</v>
      </c>
      <c r="I748" s="27" t="str">
        <f t="shared" si="61"/>
        <v>Prefered information channel : Radio station</v>
      </c>
      <c r="J748" s="27" t="str">
        <f t="shared" si="62"/>
        <v>Prefered information channel : Radio stationLebanese</v>
      </c>
      <c r="K748" s="38">
        <f t="shared" si="63"/>
        <v>0.13385158789031298</v>
      </c>
      <c r="L748" s="62">
        <v>1.3385158789031299E-3</v>
      </c>
    </row>
    <row r="749" spans="1:12" x14ac:dyDescent="0.35">
      <c r="A749" s="39" t="s">
        <v>3</v>
      </c>
      <c r="B749" s="35" t="s">
        <v>358</v>
      </c>
      <c r="C749" t="s">
        <v>415</v>
      </c>
      <c r="D749" s="41" t="s">
        <v>778</v>
      </c>
      <c r="E749" s="35" t="s">
        <v>12</v>
      </c>
      <c r="F749" s="43" t="s">
        <v>13</v>
      </c>
      <c r="G749" s="52" t="s">
        <v>451</v>
      </c>
      <c r="H749" s="25" t="s">
        <v>460</v>
      </c>
      <c r="I749" s="27" t="str">
        <f t="shared" si="61"/>
        <v>Prefered information channel : Printed newspapers, magazines</v>
      </c>
      <c r="J749" s="27" t="str">
        <f t="shared" si="62"/>
        <v>Prefered information channel : Printed newspapers, magazinesLebanese</v>
      </c>
      <c r="K749" s="38">
        <f t="shared" si="63"/>
        <v>0.104375863841089</v>
      </c>
      <c r="L749" s="62">
        <v>1.04375863841089E-3</v>
      </c>
    </row>
    <row r="750" spans="1:12" x14ac:dyDescent="0.35">
      <c r="A750" s="39" t="s">
        <v>3</v>
      </c>
      <c r="B750" s="35" t="s">
        <v>358</v>
      </c>
      <c r="C750" t="s">
        <v>415</v>
      </c>
      <c r="D750" s="41" t="s">
        <v>778</v>
      </c>
      <c r="E750" s="35" t="s">
        <v>12</v>
      </c>
      <c r="F750" s="43" t="s">
        <v>13</v>
      </c>
      <c r="G750" s="52" t="s">
        <v>451</v>
      </c>
      <c r="H750" s="25" t="s">
        <v>461</v>
      </c>
      <c r="I750" s="27" t="str">
        <f t="shared" si="61"/>
        <v>Prefered information channel : Online newspapers and news websites</v>
      </c>
      <c r="J750" s="27" t="str">
        <f t="shared" si="62"/>
        <v>Prefered information channel : Online newspapers and news websitesLebanese</v>
      </c>
      <c r="K750" s="38">
        <f t="shared" si="63"/>
        <v>6.0697508839957295E-2</v>
      </c>
      <c r="L750" s="62">
        <v>6.0697508839957298E-4</v>
      </c>
    </row>
    <row r="751" spans="1:12" x14ac:dyDescent="0.35">
      <c r="A751" s="39" t="s">
        <v>3</v>
      </c>
      <c r="B751" s="35" t="s">
        <v>358</v>
      </c>
      <c r="C751" t="s">
        <v>415</v>
      </c>
      <c r="D751" s="41" t="s">
        <v>778</v>
      </c>
      <c r="E751" s="35" t="s">
        <v>12</v>
      </c>
      <c r="F751" s="43" t="s">
        <v>13</v>
      </c>
      <c r="G751" s="52" t="s">
        <v>451</v>
      </c>
      <c r="H751" s="25" t="s">
        <v>462</v>
      </c>
      <c r="I751" s="27" t="str">
        <f t="shared" si="61"/>
        <v>Prefered information channel : Government representative or other authorities</v>
      </c>
      <c r="J751" s="27" t="str">
        <f t="shared" si="62"/>
        <v>Prefered information channel : Government representative or other authoritiesLebanese</v>
      </c>
      <c r="K751" s="38">
        <f t="shared" si="63"/>
        <v>0.170931014899423</v>
      </c>
      <c r="L751" s="62">
        <v>1.7093101489942301E-3</v>
      </c>
    </row>
    <row r="752" spans="1:12" x14ac:dyDescent="0.35">
      <c r="A752" s="39" t="s">
        <v>3</v>
      </c>
      <c r="B752" s="35" t="s">
        <v>358</v>
      </c>
      <c r="C752" t="s">
        <v>415</v>
      </c>
      <c r="D752" s="41" t="s">
        <v>778</v>
      </c>
      <c r="E752" s="35" t="s">
        <v>12</v>
      </c>
      <c r="F752" s="43" t="s">
        <v>13</v>
      </c>
      <c r="G752" s="52" t="s">
        <v>451</v>
      </c>
      <c r="H752" s="25" t="s">
        <v>463</v>
      </c>
      <c r="I752" s="27" t="str">
        <f t="shared" si="61"/>
        <v>Prefered information channel : Community leader</v>
      </c>
      <c r="J752" s="27" t="str">
        <f t="shared" si="62"/>
        <v>Prefered information channel : Community leaderLebanese</v>
      </c>
      <c r="K752" s="38">
        <f t="shared" si="63"/>
        <v>0.28295995415055897</v>
      </c>
      <c r="L752" s="62">
        <v>2.8295995415055899E-3</v>
      </c>
    </row>
    <row r="753" spans="1:12" x14ac:dyDescent="0.35">
      <c r="A753" s="39" t="s">
        <v>3</v>
      </c>
      <c r="B753" s="35" t="s">
        <v>358</v>
      </c>
      <c r="C753" t="s">
        <v>415</v>
      </c>
      <c r="D753" s="41" t="s">
        <v>778</v>
      </c>
      <c r="E753" s="35" t="s">
        <v>12</v>
      </c>
      <c r="F753" s="43" t="s">
        <v>13</v>
      </c>
      <c r="G753" s="52" t="s">
        <v>451</v>
      </c>
      <c r="H753" s="25" t="s">
        <v>464</v>
      </c>
      <c r="I753" s="27" t="str">
        <f t="shared" si="61"/>
        <v>Prefered information channel : Religious leader</v>
      </c>
      <c r="J753" s="27" t="str">
        <f t="shared" si="62"/>
        <v>Prefered information channel : Religious leaderLebanese</v>
      </c>
      <c r="K753" s="38">
        <f t="shared" si="63"/>
        <v>7.6248140985574905E-2</v>
      </c>
      <c r="L753" s="62">
        <v>7.6248140985574902E-4</v>
      </c>
    </row>
    <row r="754" spans="1:12" x14ac:dyDescent="0.35">
      <c r="A754" s="39" t="s">
        <v>3</v>
      </c>
      <c r="B754" s="35" t="s">
        <v>358</v>
      </c>
      <c r="C754" t="s">
        <v>415</v>
      </c>
      <c r="D754" s="41" t="s">
        <v>778</v>
      </c>
      <c r="E754" s="35" t="s">
        <v>12</v>
      </c>
      <c r="F754" s="43" t="s">
        <v>13</v>
      </c>
      <c r="G754" s="52" t="s">
        <v>451</v>
      </c>
      <c r="H754" s="25" t="s">
        <v>465</v>
      </c>
      <c r="I754" s="27" t="str">
        <f t="shared" si="61"/>
        <v>Prefered information channel : Neighbour or friend</v>
      </c>
      <c r="J754" s="27" t="str">
        <f t="shared" si="62"/>
        <v>Prefered information channel : Neighbour or friendLebanese</v>
      </c>
      <c r="K754" s="38">
        <f t="shared" si="63"/>
        <v>0.42870254409454001</v>
      </c>
      <c r="L754" s="62">
        <v>4.2870254409453998E-3</v>
      </c>
    </row>
    <row r="755" spans="1:12" x14ac:dyDescent="0.35">
      <c r="A755" s="39" t="s">
        <v>3</v>
      </c>
      <c r="B755" s="35" t="s">
        <v>358</v>
      </c>
      <c r="C755" t="s">
        <v>415</v>
      </c>
      <c r="D755" s="41" t="s">
        <v>778</v>
      </c>
      <c r="E755" s="35" t="s">
        <v>12</v>
      </c>
      <c r="F755" s="43" t="s">
        <v>13</v>
      </c>
      <c r="G755" s="52" t="s">
        <v>451</v>
      </c>
      <c r="H755" s="25" t="s">
        <v>466</v>
      </c>
      <c r="I755" s="27" t="str">
        <f t="shared" si="61"/>
        <v>Prefered information channel : National aid agency</v>
      </c>
      <c r="J755" s="27" t="str">
        <f t="shared" si="62"/>
        <v>Prefered information channel : National aid agencyLebanese</v>
      </c>
      <c r="K755" s="38">
        <f t="shared" si="63"/>
        <v>7.0970776617504602E-2</v>
      </c>
      <c r="L755" s="62">
        <v>7.09707766175046E-4</v>
      </c>
    </row>
    <row r="756" spans="1:12" x14ac:dyDescent="0.35">
      <c r="A756" s="39" t="s">
        <v>3</v>
      </c>
      <c r="B756" s="35" t="s">
        <v>358</v>
      </c>
      <c r="C756" t="s">
        <v>415</v>
      </c>
      <c r="D756" s="41" t="s">
        <v>778</v>
      </c>
      <c r="E756" s="35" t="s">
        <v>12</v>
      </c>
      <c r="F756" s="43" t="s">
        <v>13</v>
      </c>
      <c r="G756" s="52" t="s">
        <v>451</v>
      </c>
      <c r="H756" s="25" t="s">
        <v>467</v>
      </c>
      <c r="I756" s="27" t="str">
        <f t="shared" si="61"/>
        <v>Prefered information channel : International aid agency</v>
      </c>
      <c r="J756" s="27" t="str">
        <f t="shared" si="62"/>
        <v>Prefered information channel : International aid agencyLebanese</v>
      </c>
      <c r="K756" s="38">
        <f t="shared" si="63"/>
        <v>9.3687456804878902E-2</v>
      </c>
      <c r="L756" s="62">
        <v>9.3687456804878897E-4</v>
      </c>
    </row>
    <row r="757" spans="1:12" x14ac:dyDescent="0.35">
      <c r="A757" s="39" t="s">
        <v>3</v>
      </c>
      <c r="B757" s="35" t="s">
        <v>358</v>
      </c>
      <c r="C757" t="s">
        <v>415</v>
      </c>
      <c r="D757" s="41" t="s">
        <v>778</v>
      </c>
      <c r="E757" s="35" t="s">
        <v>12</v>
      </c>
      <c r="F757" s="43" t="s">
        <v>13</v>
      </c>
      <c r="G757" s="52" t="s">
        <v>451</v>
      </c>
      <c r="H757" s="25" t="s">
        <v>10</v>
      </c>
      <c r="I757" s="27" t="str">
        <f t="shared" si="61"/>
        <v>Prefered information channel : Other</v>
      </c>
      <c r="J757" s="27" t="str">
        <f t="shared" si="62"/>
        <v>Prefered information channel : OtherLebanese</v>
      </c>
      <c r="K757" s="38">
        <f t="shared" si="63"/>
        <v>0.20468873354952899</v>
      </c>
      <c r="L757" s="62">
        <v>2.0468873354952898E-3</v>
      </c>
    </row>
    <row r="758" spans="1:12" x14ac:dyDescent="0.35">
      <c r="A758" s="39" t="s">
        <v>3</v>
      </c>
      <c r="B758" s="35" t="s">
        <v>358</v>
      </c>
      <c r="C758" t="s">
        <v>415</v>
      </c>
      <c r="D758" s="41" t="s">
        <v>778</v>
      </c>
      <c r="E758" s="35" t="s">
        <v>12</v>
      </c>
      <c r="F758" s="43" t="s">
        <v>13</v>
      </c>
      <c r="G758" s="52" t="s">
        <v>451</v>
      </c>
      <c r="H758" s="25" t="s">
        <v>9</v>
      </c>
      <c r="I758" s="27" t="str">
        <f t="shared" si="61"/>
        <v>Prefered information channel : Don't know</v>
      </c>
      <c r="J758" s="27" t="str">
        <f t="shared" si="62"/>
        <v>Prefered information channel : Don't knowLebanese</v>
      </c>
      <c r="K758" s="38">
        <f t="shared" si="63"/>
        <v>1.00781441647724</v>
      </c>
      <c r="L758" s="62">
        <v>1.00781441647724E-2</v>
      </c>
    </row>
    <row r="759" spans="1:12" x14ac:dyDescent="0.35">
      <c r="A759" s="39" t="s">
        <v>3</v>
      </c>
      <c r="B759" s="35" t="s">
        <v>358</v>
      </c>
      <c r="C759" t="s">
        <v>415</v>
      </c>
      <c r="D759" s="41" t="s">
        <v>778</v>
      </c>
      <c r="E759" s="35" t="s">
        <v>12</v>
      </c>
      <c r="F759" s="43" t="s">
        <v>13</v>
      </c>
      <c r="G759" s="52" t="s">
        <v>451</v>
      </c>
      <c r="H759" s="25" t="s">
        <v>8</v>
      </c>
      <c r="I759" s="27" t="str">
        <f t="shared" si="61"/>
        <v>Prefered information channel : Decline to answer</v>
      </c>
      <c r="J759" s="27" t="str">
        <f t="shared" si="62"/>
        <v>Prefered information channel : Decline to answerLebanese</v>
      </c>
      <c r="K759" s="38">
        <f t="shared" si="63"/>
        <v>0.73068826206842508</v>
      </c>
      <c r="L759" s="62">
        <v>7.3068826206842503E-3</v>
      </c>
    </row>
    <row r="760" spans="1:12" x14ac:dyDescent="0.35">
      <c r="A760" s="39" t="s">
        <v>3</v>
      </c>
      <c r="B760" s="35" t="s">
        <v>358</v>
      </c>
      <c r="C760" t="s">
        <v>415</v>
      </c>
      <c r="D760" s="41" t="s">
        <v>778</v>
      </c>
      <c r="E760" s="35" t="s">
        <v>12</v>
      </c>
      <c r="F760" s="43" t="s">
        <v>50</v>
      </c>
      <c r="G760" s="52" t="s">
        <v>451</v>
      </c>
      <c r="H760" s="25" t="s">
        <v>452</v>
      </c>
      <c r="I760" s="27" t="str">
        <f t="shared" si="61"/>
        <v>Prefered information channel : Phone call</v>
      </c>
      <c r="J760" s="27" t="str">
        <f t="shared" si="62"/>
        <v>Prefered information channel : Phone callMigrants</v>
      </c>
      <c r="K760" s="38">
        <f t="shared" si="63"/>
        <v>84.378388206238796</v>
      </c>
      <c r="L760" s="62">
        <v>0.84378388206238797</v>
      </c>
    </row>
    <row r="761" spans="1:12" x14ac:dyDescent="0.35">
      <c r="A761" s="39" t="s">
        <v>3</v>
      </c>
      <c r="B761" s="35" t="s">
        <v>358</v>
      </c>
      <c r="C761" t="s">
        <v>415</v>
      </c>
      <c r="D761" s="41" t="s">
        <v>778</v>
      </c>
      <c r="E761" s="35" t="s">
        <v>12</v>
      </c>
      <c r="F761" s="43" t="s">
        <v>50</v>
      </c>
      <c r="G761" s="52" t="s">
        <v>451</v>
      </c>
      <c r="H761" s="25" t="s">
        <v>453</v>
      </c>
      <c r="I761" s="27" t="str">
        <f t="shared" si="61"/>
        <v>Prefered information channel : SMS</v>
      </c>
      <c r="J761" s="27" t="str">
        <f t="shared" si="62"/>
        <v>Prefered information channel : SMSMigrants</v>
      </c>
      <c r="K761" s="38">
        <f t="shared" si="63"/>
        <v>10.9620084988341</v>
      </c>
      <c r="L761" s="62">
        <v>0.109620084988341</v>
      </c>
    </row>
    <row r="762" spans="1:12" x14ac:dyDescent="0.35">
      <c r="A762" s="39" t="s">
        <v>3</v>
      </c>
      <c r="B762" s="35" t="s">
        <v>358</v>
      </c>
      <c r="C762" t="s">
        <v>415</v>
      </c>
      <c r="D762" s="41" t="s">
        <v>778</v>
      </c>
      <c r="E762" s="35" t="s">
        <v>12</v>
      </c>
      <c r="F762" s="43" t="s">
        <v>50</v>
      </c>
      <c r="G762" s="52" t="s">
        <v>451</v>
      </c>
      <c r="H762" s="25" t="s">
        <v>454</v>
      </c>
      <c r="I762" s="27" t="str">
        <f t="shared" si="61"/>
        <v>Prefered information channel : Twitter</v>
      </c>
      <c r="J762" s="27" t="str">
        <f t="shared" si="62"/>
        <v>Prefered information channel : TwitterMigrants</v>
      </c>
      <c r="K762" s="38">
        <f t="shared" si="63"/>
        <v>5.36761704101619E-2</v>
      </c>
      <c r="L762" s="62">
        <v>5.3676170410161899E-4</v>
      </c>
    </row>
    <row r="763" spans="1:12" x14ac:dyDescent="0.35">
      <c r="A763" s="39" t="s">
        <v>3</v>
      </c>
      <c r="B763" s="35" t="s">
        <v>358</v>
      </c>
      <c r="C763" t="s">
        <v>415</v>
      </c>
      <c r="D763" s="41" t="s">
        <v>778</v>
      </c>
      <c r="E763" s="35" t="s">
        <v>12</v>
      </c>
      <c r="F763" s="43" t="s">
        <v>50</v>
      </c>
      <c r="G763" s="52" t="s">
        <v>451</v>
      </c>
      <c r="H763" s="25" t="s">
        <v>455</v>
      </c>
      <c r="I763" s="27" t="str">
        <f t="shared" si="61"/>
        <v>Prefered information channel : Facebook</v>
      </c>
      <c r="J763" s="27" t="str">
        <f t="shared" si="62"/>
        <v>Prefered information channel : FacebookMigrants</v>
      </c>
      <c r="K763" s="38">
        <f t="shared" si="63"/>
        <v>1.1694506286108499</v>
      </c>
      <c r="L763" s="62">
        <v>1.16945062861085E-2</v>
      </c>
    </row>
    <row r="764" spans="1:12" x14ac:dyDescent="0.35">
      <c r="A764" s="39" t="s">
        <v>3</v>
      </c>
      <c r="B764" s="35" t="s">
        <v>358</v>
      </c>
      <c r="C764" t="s">
        <v>415</v>
      </c>
      <c r="D764" s="41" t="s">
        <v>778</v>
      </c>
      <c r="E764" s="35" t="s">
        <v>12</v>
      </c>
      <c r="F764" s="43" t="s">
        <v>50</v>
      </c>
      <c r="G764" s="52" t="s">
        <v>451</v>
      </c>
      <c r="H764" s="25" t="s">
        <v>456</v>
      </c>
      <c r="I764" s="27" t="str">
        <f t="shared" si="61"/>
        <v>Prefered information channel : WhatsApp</v>
      </c>
      <c r="J764" s="27" t="str">
        <f t="shared" si="62"/>
        <v>Prefered information channel : WhatsAppMigrants</v>
      </c>
      <c r="K764" s="38">
        <f t="shared" si="63"/>
        <v>25.551680074052502</v>
      </c>
      <c r="L764" s="62">
        <v>0.25551680074052502</v>
      </c>
    </row>
    <row r="765" spans="1:12" x14ac:dyDescent="0.35">
      <c r="A765" s="39" t="s">
        <v>3</v>
      </c>
      <c r="B765" s="35" t="s">
        <v>358</v>
      </c>
      <c r="C765" t="s">
        <v>415</v>
      </c>
      <c r="D765" s="41" t="s">
        <v>778</v>
      </c>
      <c r="E765" s="35" t="s">
        <v>12</v>
      </c>
      <c r="F765" s="43" t="s">
        <v>50</v>
      </c>
      <c r="G765" s="52" t="s">
        <v>451</v>
      </c>
      <c r="H765" s="25" t="s">
        <v>457</v>
      </c>
      <c r="I765" s="27" t="str">
        <f t="shared" si="61"/>
        <v>Prefered information channel : Other Internet platform</v>
      </c>
      <c r="J765" s="27" t="str">
        <f t="shared" si="62"/>
        <v>Prefered information channel : Other Internet platformMigrants</v>
      </c>
      <c r="K765" s="38">
        <f t="shared" si="63"/>
        <v>0.14694446479405998</v>
      </c>
      <c r="L765" s="62">
        <v>1.4694446479405999E-3</v>
      </c>
    </row>
    <row r="766" spans="1:12" x14ac:dyDescent="0.35">
      <c r="A766" s="39" t="s">
        <v>3</v>
      </c>
      <c r="B766" s="35" t="s">
        <v>358</v>
      </c>
      <c r="C766" t="s">
        <v>415</v>
      </c>
      <c r="D766" s="41" t="s">
        <v>778</v>
      </c>
      <c r="E766" s="35" t="s">
        <v>12</v>
      </c>
      <c r="F766" s="43" t="s">
        <v>50</v>
      </c>
      <c r="G766" s="52" t="s">
        <v>451</v>
      </c>
      <c r="H766" s="25" t="s">
        <v>458</v>
      </c>
      <c r="I766" s="27" t="str">
        <f t="shared" si="61"/>
        <v>Prefered information channel : TV channel</v>
      </c>
      <c r="J766" s="27" t="str">
        <f t="shared" si="62"/>
        <v>Prefered information channel : TV channelMigrants</v>
      </c>
      <c r="K766" s="38">
        <f t="shared" si="63"/>
        <v>5.36761704101619E-2</v>
      </c>
      <c r="L766" s="62">
        <v>5.3676170410161899E-4</v>
      </c>
    </row>
    <row r="767" spans="1:12" x14ac:dyDescent="0.35">
      <c r="A767" s="39" t="s">
        <v>3</v>
      </c>
      <c r="B767" s="35" t="s">
        <v>358</v>
      </c>
      <c r="C767" t="s">
        <v>415</v>
      </c>
      <c r="D767" s="41" t="s">
        <v>778</v>
      </c>
      <c r="E767" s="35" t="s">
        <v>12</v>
      </c>
      <c r="F767" s="43" t="s">
        <v>50</v>
      </c>
      <c r="G767" s="52" t="s">
        <v>451</v>
      </c>
      <c r="H767" s="25" t="s">
        <v>459</v>
      </c>
      <c r="I767" s="27" t="str">
        <f t="shared" si="61"/>
        <v>Prefered information channel : Radio station</v>
      </c>
      <c r="J767" s="27" t="str">
        <f t="shared" si="62"/>
        <v>Prefered information channel : Radio stationMigrants</v>
      </c>
      <c r="K767" s="38">
        <f t="shared" si="63"/>
        <v>0</v>
      </c>
      <c r="L767" s="62">
        <v>0</v>
      </c>
    </row>
    <row r="768" spans="1:12" x14ac:dyDescent="0.35">
      <c r="A768" s="39" t="s">
        <v>3</v>
      </c>
      <c r="B768" s="35" t="s">
        <v>358</v>
      </c>
      <c r="C768" t="s">
        <v>415</v>
      </c>
      <c r="D768" s="41" t="s">
        <v>778</v>
      </c>
      <c r="E768" s="35" t="s">
        <v>12</v>
      </c>
      <c r="F768" s="43" t="s">
        <v>50</v>
      </c>
      <c r="G768" s="52" t="s">
        <v>451</v>
      </c>
      <c r="H768" s="25" t="s">
        <v>460</v>
      </c>
      <c r="I768" s="27" t="str">
        <f t="shared" si="61"/>
        <v>Prefered information channel : Printed newspapers, magazines</v>
      </c>
      <c r="J768" s="27" t="str">
        <f t="shared" si="62"/>
        <v>Prefered information channel : Printed newspapers, magazinesMigrants</v>
      </c>
      <c r="K768" s="38">
        <f t="shared" si="63"/>
        <v>0</v>
      </c>
      <c r="L768" s="62">
        <v>0</v>
      </c>
    </row>
    <row r="769" spans="1:12" x14ac:dyDescent="0.35">
      <c r="A769" s="39" t="s">
        <v>3</v>
      </c>
      <c r="B769" s="35" t="s">
        <v>358</v>
      </c>
      <c r="C769" t="s">
        <v>415</v>
      </c>
      <c r="D769" s="41" t="s">
        <v>778</v>
      </c>
      <c r="E769" s="35" t="s">
        <v>12</v>
      </c>
      <c r="F769" s="43" t="s">
        <v>50</v>
      </c>
      <c r="G769" s="52" t="s">
        <v>451</v>
      </c>
      <c r="H769" s="25" t="s">
        <v>461</v>
      </c>
      <c r="I769" s="27" t="str">
        <f t="shared" si="61"/>
        <v>Prefered information channel : Online newspapers and news websites</v>
      </c>
      <c r="J769" s="27" t="str">
        <f t="shared" si="62"/>
        <v>Prefered information channel : Online newspapers and news websitesMigrants</v>
      </c>
      <c r="K769" s="38">
        <f t="shared" si="63"/>
        <v>0</v>
      </c>
      <c r="L769" s="62">
        <v>0</v>
      </c>
    </row>
    <row r="770" spans="1:12" x14ac:dyDescent="0.35">
      <c r="A770" s="39" t="s">
        <v>3</v>
      </c>
      <c r="B770" s="35" t="s">
        <v>358</v>
      </c>
      <c r="C770" t="s">
        <v>415</v>
      </c>
      <c r="D770" s="41" t="s">
        <v>778</v>
      </c>
      <c r="E770" s="35" t="s">
        <v>12</v>
      </c>
      <c r="F770" s="43" t="s">
        <v>50</v>
      </c>
      <c r="G770" s="52" t="s">
        <v>451</v>
      </c>
      <c r="H770" s="25" t="s">
        <v>462</v>
      </c>
      <c r="I770" s="27" t="str">
        <f t="shared" si="61"/>
        <v>Prefered information channel : Government representative or other authorities</v>
      </c>
      <c r="J770" s="27" t="str">
        <f t="shared" si="62"/>
        <v>Prefered information channel : Government representative or other authoritiesMigrants</v>
      </c>
      <c r="K770" s="38">
        <f t="shared" si="63"/>
        <v>0</v>
      </c>
      <c r="L770" s="62">
        <v>0</v>
      </c>
    </row>
    <row r="771" spans="1:12" x14ac:dyDescent="0.35">
      <c r="A771" s="39" t="s">
        <v>3</v>
      </c>
      <c r="B771" s="35" t="s">
        <v>358</v>
      </c>
      <c r="C771" t="s">
        <v>415</v>
      </c>
      <c r="D771" s="41" t="s">
        <v>778</v>
      </c>
      <c r="E771" s="35" t="s">
        <v>12</v>
      </c>
      <c r="F771" s="43" t="s">
        <v>50</v>
      </c>
      <c r="G771" s="52" t="s">
        <v>451</v>
      </c>
      <c r="H771" s="25" t="s">
        <v>463</v>
      </c>
      <c r="I771" s="27" t="str">
        <f t="shared" si="61"/>
        <v>Prefered information channel : Community leader</v>
      </c>
      <c r="J771" s="27" t="str">
        <f t="shared" si="62"/>
        <v>Prefered information channel : Community leaderMigrants</v>
      </c>
      <c r="K771" s="38">
        <f t="shared" si="63"/>
        <v>1.0157499234558398</v>
      </c>
      <c r="L771" s="62">
        <v>1.0157499234558399E-2</v>
      </c>
    </row>
    <row r="772" spans="1:12" x14ac:dyDescent="0.35">
      <c r="A772" s="39" t="s">
        <v>3</v>
      </c>
      <c r="B772" s="35" t="s">
        <v>358</v>
      </c>
      <c r="C772" t="s">
        <v>415</v>
      </c>
      <c r="D772" s="41" t="s">
        <v>778</v>
      </c>
      <c r="E772" s="35" t="s">
        <v>12</v>
      </c>
      <c r="F772" s="43" t="s">
        <v>50</v>
      </c>
      <c r="G772" s="52" t="s">
        <v>451</v>
      </c>
      <c r="H772" s="25" t="s">
        <v>464</v>
      </c>
      <c r="I772" s="27" t="str">
        <f t="shared" si="61"/>
        <v>Prefered information channel : Religious leader</v>
      </c>
      <c r="J772" s="27" t="str">
        <f t="shared" si="62"/>
        <v>Prefered information channel : Religious leaderMigrants</v>
      </c>
      <c r="K772" s="38">
        <f t="shared" si="63"/>
        <v>0</v>
      </c>
      <c r="L772" s="62">
        <v>0</v>
      </c>
    </row>
    <row r="773" spans="1:12" x14ac:dyDescent="0.35">
      <c r="A773" s="39" t="s">
        <v>3</v>
      </c>
      <c r="B773" s="35" t="s">
        <v>358</v>
      </c>
      <c r="C773" t="s">
        <v>415</v>
      </c>
      <c r="D773" s="41" t="s">
        <v>778</v>
      </c>
      <c r="E773" s="35" t="s">
        <v>12</v>
      </c>
      <c r="F773" s="43" t="s">
        <v>50</v>
      </c>
      <c r="G773" s="52" t="s">
        <v>451</v>
      </c>
      <c r="H773" s="25" t="s">
        <v>465</v>
      </c>
      <c r="I773" s="27" t="str">
        <f t="shared" si="61"/>
        <v>Prefered information channel : Neighbour or friend</v>
      </c>
      <c r="J773" s="27" t="str">
        <f t="shared" si="62"/>
        <v>Prefered information channel : Neighbour or friendMigrants</v>
      </c>
      <c r="K773" s="38">
        <f t="shared" si="63"/>
        <v>0.21470468164064799</v>
      </c>
      <c r="L773" s="62">
        <v>2.1470468164064799E-3</v>
      </c>
    </row>
    <row r="774" spans="1:12" x14ac:dyDescent="0.35">
      <c r="A774" s="39" t="s">
        <v>3</v>
      </c>
      <c r="B774" s="35" t="s">
        <v>358</v>
      </c>
      <c r="C774" t="s">
        <v>415</v>
      </c>
      <c r="D774" s="41" t="s">
        <v>778</v>
      </c>
      <c r="E774" s="35" t="s">
        <v>12</v>
      </c>
      <c r="F774" s="43" t="s">
        <v>50</v>
      </c>
      <c r="G774" s="52" t="s">
        <v>451</v>
      </c>
      <c r="H774" s="25" t="s">
        <v>466</v>
      </c>
      <c r="I774" s="27" t="str">
        <f t="shared" si="61"/>
        <v>Prefered information channel : National aid agency</v>
      </c>
      <c r="J774" s="27" t="str">
        <f t="shared" si="62"/>
        <v>Prefered information channel : National aid agencyMigrants</v>
      </c>
      <c r="K774" s="38">
        <f t="shared" si="63"/>
        <v>5.36761704101619E-2</v>
      </c>
      <c r="L774" s="62">
        <v>5.3676170410161899E-4</v>
      </c>
    </row>
    <row r="775" spans="1:12" x14ac:dyDescent="0.35">
      <c r="A775" s="39" t="s">
        <v>3</v>
      </c>
      <c r="B775" s="35" t="s">
        <v>358</v>
      </c>
      <c r="C775" t="s">
        <v>415</v>
      </c>
      <c r="D775" s="41" t="s">
        <v>778</v>
      </c>
      <c r="E775" s="35" t="s">
        <v>12</v>
      </c>
      <c r="F775" s="43" t="s">
        <v>50</v>
      </c>
      <c r="G775" s="52" t="s">
        <v>451</v>
      </c>
      <c r="H775" s="25" t="s">
        <v>467</v>
      </c>
      <c r="I775" s="27" t="str">
        <f t="shared" si="61"/>
        <v>Prefered information channel : International aid agency</v>
      </c>
      <c r="J775" s="27" t="str">
        <f t="shared" si="62"/>
        <v>Prefered information channel : International aid agencyMigrants</v>
      </c>
      <c r="K775" s="38">
        <f t="shared" si="63"/>
        <v>0.48103687652283805</v>
      </c>
      <c r="L775" s="62">
        <v>4.8103687652283804E-3</v>
      </c>
    </row>
    <row r="776" spans="1:12" x14ac:dyDescent="0.35">
      <c r="A776" s="39" t="s">
        <v>3</v>
      </c>
      <c r="B776" s="35" t="s">
        <v>358</v>
      </c>
      <c r="C776" t="s">
        <v>415</v>
      </c>
      <c r="D776" s="41" t="s">
        <v>778</v>
      </c>
      <c r="E776" s="35" t="s">
        <v>12</v>
      </c>
      <c r="F776" s="43" t="s">
        <v>50</v>
      </c>
      <c r="G776" s="52" t="s">
        <v>451</v>
      </c>
      <c r="H776" s="25" t="s">
        <v>10</v>
      </c>
      <c r="I776" s="27" t="str">
        <f t="shared" ref="I776:I797" si="64">CONCATENATE(G776,H776)</f>
        <v>Prefered information channel : Other</v>
      </c>
      <c r="J776" s="27" t="str">
        <f t="shared" ref="J776:J797" si="65">CONCATENATE(G776,H776,F776)</f>
        <v>Prefered information channel : OtherMigrants</v>
      </c>
      <c r="K776" s="38">
        <f t="shared" ref="K776:K797" si="66">L776*100</f>
        <v>0.254296805614384</v>
      </c>
      <c r="L776" s="62">
        <v>2.5429680561438401E-3</v>
      </c>
    </row>
    <row r="777" spans="1:12" x14ac:dyDescent="0.35">
      <c r="A777" s="39" t="s">
        <v>3</v>
      </c>
      <c r="B777" s="35" t="s">
        <v>358</v>
      </c>
      <c r="C777" t="s">
        <v>415</v>
      </c>
      <c r="D777" s="41" t="s">
        <v>778</v>
      </c>
      <c r="E777" s="35" t="s">
        <v>12</v>
      </c>
      <c r="F777" s="43" t="s">
        <v>50</v>
      </c>
      <c r="G777" s="52" t="s">
        <v>451</v>
      </c>
      <c r="H777" s="25" t="s">
        <v>9</v>
      </c>
      <c r="I777" s="27" t="str">
        <f t="shared" si="64"/>
        <v>Prefered information channel : Don't know</v>
      </c>
      <c r="J777" s="27" t="str">
        <f t="shared" si="65"/>
        <v>Prefered information channel : Don't knowMigrants</v>
      </c>
      <c r="K777" s="38">
        <f t="shared" si="66"/>
        <v>6.0704276728875897</v>
      </c>
      <c r="L777" s="62">
        <v>6.0704276728875899E-2</v>
      </c>
    </row>
    <row r="778" spans="1:12" x14ac:dyDescent="0.35">
      <c r="A778" s="39" t="s">
        <v>3</v>
      </c>
      <c r="B778" s="35" t="s">
        <v>358</v>
      </c>
      <c r="C778" t="s">
        <v>415</v>
      </c>
      <c r="D778" s="41" t="s">
        <v>778</v>
      </c>
      <c r="E778" s="35" t="s">
        <v>12</v>
      </c>
      <c r="F778" s="43" t="s">
        <v>50</v>
      </c>
      <c r="G778" s="52" t="s">
        <v>451</v>
      </c>
      <c r="H778" s="25" t="s">
        <v>8</v>
      </c>
      <c r="I778" s="27" t="str">
        <f t="shared" si="64"/>
        <v>Prefered information channel : Decline to answer</v>
      </c>
      <c r="J778" s="27" t="str">
        <f t="shared" si="65"/>
        <v>Prefered information channel : Decline to answerMigrants</v>
      </c>
      <c r="K778" s="38">
        <f t="shared" si="66"/>
        <v>1.02922261172534</v>
      </c>
      <c r="L778" s="62">
        <v>1.02922261172534E-2</v>
      </c>
    </row>
    <row r="779" spans="1:12" x14ac:dyDescent="0.35">
      <c r="A779" s="39" t="s">
        <v>3</v>
      </c>
      <c r="B779" s="35" t="s">
        <v>358</v>
      </c>
      <c r="C779" t="s">
        <v>415</v>
      </c>
      <c r="D779" s="41" t="s">
        <v>778</v>
      </c>
      <c r="E779" s="35" t="s">
        <v>12</v>
      </c>
      <c r="F779" s="43" t="s">
        <v>14</v>
      </c>
      <c r="G779" s="52" t="s">
        <v>451</v>
      </c>
      <c r="H779" s="25" t="s">
        <v>452</v>
      </c>
      <c r="I779" s="27" t="str">
        <f t="shared" si="64"/>
        <v>Prefered information channel : Phone call</v>
      </c>
      <c r="J779" s="27" t="str">
        <f t="shared" si="65"/>
        <v>Prefered information channel : Phone callPRL</v>
      </c>
      <c r="K779" s="38">
        <f t="shared" si="66"/>
        <v>85.079317102018706</v>
      </c>
      <c r="L779" s="113">
        <v>0.85079317102018703</v>
      </c>
    </row>
    <row r="780" spans="1:12" x14ac:dyDescent="0.35">
      <c r="A780" s="39" t="s">
        <v>3</v>
      </c>
      <c r="B780" s="35" t="s">
        <v>358</v>
      </c>
      <c r="C780" t="s">
        <v>415</v>
      </c>
      <c r="D780" s="41" t="s">
        <v>778</v>
      </c>
      <c r="E780" s="35" t="s">
        <v>12</v>
      </c>
      <c r="F780" s="43" t="s">
        <v>14</v>
      </c>
      <c r="G780" s="52" t="s">
        <v>451</v>
      </c>
      <c r="H780" s="25" t="s">
        <v>453</v>
      </c>
      <c r="I780" s="27" t="str">
        <f t="shared" si="64"/>
        <v>Prefered information channel : SMS</v>
      </c>
      <c r="J780" s="27" t="str">
        <f t="shared" si="65"/>
        <v>Prefered information channel : SMSPRL</v>
      </c>
      <c r="K780" s="38">
        <f t="shared" si="66"/>
        <v>25.165395118140697</v>
      </c>
      <c r="L780" s="113">
        <v>0.25165395118140699</v>
      </c>
    </row>
    <row r="781" spans="1:12" x14ac:dyDescent="0.35">
      <c r="A781" s="39" t="s">
        <v>3</v>
      </c>
      <c r="B781" s="35" t="s">
        <v>358</v>
      </c>
      <c r="C781" t="s">
        <v>415</v>
      </c>
      <c r="D781" s="41" t="s">
        <v>778</v>
      </c>
      <c r="E781" s="35" t="s">
        <v>12</v>
      </c>
      <c r="F781" s="43" t="s">
        <v>14</v>
      </c>
      <c r="G781" s="52" t="s">
        <v>451</v>
      </c>
      <c r="H781" s="25" t="s">
        <v>454</v>
      </c>
      <c r="I781" s="27" t="str">
        <f t="shared" si="64"/>
        <v>Prefered information channel : Twitter</v>
      </c>
      <c r="J781" s="27" t="str">
        <f t="shared" si="65"/>
        <v>Prefered information channel : TwitterPRL</v>
      </c>
      <c r="K781" s="38">
        <f t="shared" si="66"/>
        <v>1.11022302462516E-14</v>
      </c>
      <c r="L781" s="113">
        <v>1.11022302462516E-16</v>
      </c>
    </row>
    <row r="782" spans="1:12" x14ac:dyDescent="0.35">
      <c r="A782" s="39" t="s">
        <v>3</v>
      </c>
      <c r="B782" s="35" t="s">
        <v>358</v>
      </c>
      <c r="C782" t="s">
        <v>415</v>
      </c>
      <c r="D782" s="41" t="s">
        <v>778</v>
      </c>
      <c r="E782" s="35" t="s">
        <v>12</v>
      </c>
      <c r="F782" s="43" t="s">
        <v>14</v>
      </c>
      <c r="G782" s="52" t="s">
        <v>451</v>
      </c>
      <c r="H782" s="25" t="s">
        <v>455</v>
      </c>
      <c r="I782" s="27" t="str">
        <f t="shared" si="64"/>
        <v>Prefered information channel : Facebook</v>
      </c>
      <c r="J782" s="27" t="str">
        <f t="shared" si="65"/>
        <v>Prefered information channel : FacebookPRL</v>
      </c>
      <c r="K782" s="38">
        <f t="shared" si="66"/>
        <v>0.682508612308249</v>
      </c>
      <c r="L782" s="113">
        <v>6.8250861230824897E-3</v>
      </c>
    </row>
    <row r="783" spans="1:12" x14ac:dyDescent="0.35">
      <c r="A783" s="39" t="s">
        <v>3</v>
      </c>
      <c r="B783" s="35" t="s">
        <v>358</v>
      </c>
      <c r="C783" t="s">
        <v>415</v>
      </c>
      <c r="D783" s="41" t="s">
        <v>778</v>
      </c>
      <c r="E783" s="35" t="s">
        <v>12</v>
      </c>
      <c r="F783" s="43" t="s">
        <v>14</v>
      </c>
      <c r="G783" s="52" t="s">
        <v>451</v>
      </c>
      <c r="H783" s="25" t="s">
        <v>456</v>
      </c>
      <c r="I783" s="27" t="str">
        <f t="shared" si="64"/>
        <v>Prefered information channel : WhatsApp</v>
      </c>
      <c r="J783" s="27" t="str">
        <f t="shared" si="65"/>
        <v>Prefered information channel : WhatsAppPRL</v>
      </c>
      <c r="K783" s="38">
        <f t="shared" si="66"/>
        <v>29.230637175963299</v>
      </c>
      <c r="L783" s="113">
        <v>0.29230637175963298</v>
      </c>
    </row>
    <row r="784" spans="1:12" x14ac:dyDescent="0.35">
      <c r="A784" s="39" t="s">
        <v>3</v>
      </c>
      <c r="B784" s="35" t="s">
        <v>358</v>
      </c>
      <c r="C784" t="s">
        <v>415</v>
      </c>
      <c r="D784" s="41" t="s">
        <v>778</v>
      </c>
      <c r="E784" s="35" t="s">
        <v>12</v>
      </c>
      <c r="F784" s="43" t="s">
        <v>14</v>
      </c>
      <c r="G784" s="52" t="s">
        <v>451</v>
      </c>
      <c r="H784" s="25" t="s">
        <v>457</v>
      </c>
      <c r="I784" s="27" t="str">
        <f t="shared" si="64"/>
        <v>Prefered information channel : Other Internet platform</v>
      </c>
      <c r="J784" s="27" t="str">
        <f t="shared" si="65"/>
        <v>Prefered information channel : Other Internet platformPRL</v>
      </c>
      <c r="K784" s="38">
        <f t="shared" si="66"/>
        <v>7.8423594799978597E-2</v>
      </c>
      <c r="L784" s="113">
        <v>7.8423594799978597E-4</v>
      </c>
    </row>
    <row r="785" spans="1:12" x14ac:dyDescent="0.35">
      <c r="A785" s="39" t="s">
        <v>3</v>
      </c>
      <c r="B785" s="35" t="s">
        <v>358</v>
      </c>
      <c r="C785" t="s">
        <v>415</v>
      </c>
      <c r="D785" s="41" t="s">
        <v>778</v>
      </c>
      <c r="E785" s="35" t="s">
        <v>12</v>
      </c>
      <c r="F785" s="43" t="s">
        <v>14</v>
      </c>
      <c r="G785" s="52" t="s">
        <v>451</v>
      </c>
      <c r="H785" s="25" t="s">
        <v>458</v>
      </c>
      <c r="I785" s="27" t="str">
        <f t="shared" si="64"/>
        <v>Prefered information channel : TV channel</v>
      </c>
      <c r="J785" s="27" t="str">
        <f t="shared" si="65"/>
        <v>Prefered information channel : TV channelPRL</v>
      </c>
      <c r="K785" s="38">
        <f t="shared" si="66"/>
        <v>7.8423594799978597E-2</v>
      </c>
      <c r="L785" s="113">
        <v>7.8423594799978597E-4</v>
      </c>
    </row>
    <row r="786" spans="1:12" x14ac:dyDescent="0.35">
      <c r="A786" s="39" t="s">
        <v>3</v>
      </c>
      <c r="B786" s="35" t="s">
        <v>358</v>
      </c>
      <c r="C786" t="s">
        <v>415</v>
      </c>
      <c r="D786" s="41" t="s">
        <v>778</v>
      </c>
      <c r="E786" s="35" t="s">
        <v>12</v>
      </c>
      <c r="F786" s="43" t="s">
        <v>14</v>
      </c>
      <c r="G786" s="52" t="s">
        <v>451</v>
      </c>
      <c r="H786" s="25" t="s">
        <v>459</v>
      </c>
      <c r="I786" s="27" t="str">
        <f t="shared" si="64"/>
        <v>Prefered information channel : Radio station</v>
      </c>
      <c r="J786" s="27" t="str">
        <f t="shared" si="65"/>
        <v>Prefered information channel : Radio stationPRL</v>
      </c>
      <c r="K786" s="38">
        <f t="shared" si="66"/>
        <v>1.11022302462516E-14</v>
      </c>
      <c r="L786" s="113">
        <v>1.11022302462516E-16</v>
      </c>
    </row>
    <row r="787" spans="1:12" x14ac:dyDescent="0.35">
      <c r="A787" s="39" t="s">
        <v>3</v>
      </c>
      <c r="B787" s="35" t="s">
        <v>358</v>
      </c>
      <c r="C787" t="s">
        <v>415</v>
      </c>
      <c r="D787" s="41" t="s">
        <v>778</v>
      </c>
      <c r="E787" s="35" t="s">
        <v>12</v>
      </c>
      <c r="F787" s="43" t="s">
        <v>14</v>
      </c>
      <c r="G787" s="52" t="s">
        <v>451</v>
      </c>
      <c r="H787" s="25" t="s">
        <v>460</v>
      </c>
      <c r="I787" s="27" t="str">
        <f t="shared" si="64"/>
        <v>Prefered information channel : Printed newspapers, magazines</v>
      </c>
      <c r="J787" s="27" t="str">
        <f t="shared" si="65"/>
        <v>Prefered information channel : Printed newspapers, magazinesPRL</v>
      </c>
      <c r="K787" s="38">
        <f t="shared" si="66"/>
        <v>1.11022302462516E-14</v>
      </c>
      <c r="L787" s="113">
        <v>1.11022302462516E-16</v>
      </c>
    </row>
    <row r="788" spans="1:12" x14ac:dyDescent="0.35">
      <c r="A788" s="39" t="s">
        <v>3</v>
      </c>
      <c r="B788" s="35" t="s">
        <v>358</v>
      </c>
      <c r="C788" t="s">
        <v>415</v>
      </c>
      <c r="D788" s="41" t="s">
        <v>778</v>
      </c>
      <c r="E788" s="35" t="s">
        <v>12</v>
      </c>
      <c r="F788" s="43" t="s">
        <v>14</v>
      </c>
      <c r="G788" s="52" t="s">
        <v>451</v>
      </c>
      <c r="H788" s="25" t="s">
        <v>461</v>
      </c>
      <c r="I788" s="27" t="str">
        <f t="shared" si="64"/>
        <v>Prefered information channel : Online newspapers and news websites</v>
      </c>
      <c r="J788" s="27" t="str">
        <f t="shared" si="65"/>
        <v>Prefered information channel : Online newspapers and news websitesPRL</v>
      </c>
      <c r="K788" s="38">
        <f t="shared" si="66"/>
        <v>1.11022302462516E-14</v>
      </c>
      <c r="L788" s="113">
        <v>1.11022302462516E-16</v>
      </c>
    </row>
    <row r="789" spans="1:12" x14ac:dyDescent="0.35">
      <c r="A789" s="39" t="s">
        <v>3</v>
      </c>
      <c r="B789" s="35" t="s">
        <v>358</v>
      </c>
      <c r="C789" t="s">
        <v>415</v>
      </c>
      <c r="D789" s="41" t="s">
        <v>778</v>
      </c>
      <c r="E789" s="35" t="s">
        <v>12</v>
      </c>
      <c r="F789" s="43" t="s">
        <v>14</v>
      </c>
      <c r="G789" s="52" t="s">
        <v>451</v>
      </c>
      <c r="H789" s="25" t="s">
        <v>462</v>
      </c>
      <c r="I789" s="27" t="str">
        <f t="shared" si="64"/>
        <v>Prefered information channel : Government representative or other authorities</v>
      </c>
      <c r="J789" s="27" t="str">
        <f t="shared" si="65"/>
        <v>Prefered information channel : Government representative or other authoritiesPRL</v>
      </c>
      <c r="K789" s="38">
        <f t="shared" si="66"/>
        <v>1.11022302462516E-14</v>
      </c>
      <c r="L789" s="113">
        <v>1.11022302462516E-16</v>
      </c>
    </row>
    <row r="790" spans="1:12" x14ac:dyDescent="0.35">
      <c r="A790" s="39" t="s">
        <v>3</v>
      </c>
      <c r="B790" s="35" t="s">
        <v>358</v>
      </c>
      <c r="C790" t="s">
        <v>415</v>
      </c>
      <c r="D790" s="41" t="s">
        <v>778</v>
      </c>
      <c r="E790" s="35" t="s">
        <v>12</v>
      </c>
      <c r="F790" s="43" t="s">
        <v>14</v>
      </c>
      <c r="G790" s="52" t="s">
        <v>451</v>
      </c>
      <c r="H790" s="25" t="s">
        <v>463</v>
      </c>
      <c r="I790" s="27" t="str">
        <f t="shared" si="64"/>
        <v>Prefered information channel : Community leader</v>
      </c>
      <c r="J790" s="27" t="str">
        <f t="shared" si="65"/>
        <v>Prefered information channel : Community leaderPRL</v>
      </c>
      <c r="K790" s="38">
        <f t="shared" si="66"/>
        <v>0.43132311280797003</v>
      </c>
      <c r="L790" s="113">
        <v>4.3132311280797003E-3</v>
      </c>
    </row>
    <row r="791" spans="1:12" x14ac:dyDescent="0.35">
      <c r="A791" s="39" t="s">
        <v>3</v>
      </c>
      <c r="B791" s="35" t="s">
        <v>358</v>
      </c>
      <c r="C791" t="s">
        <v>415</v>
      </c>
      <c r="D791" s="41" t="s">
        <v>778</v>
      </c>
      <c r="E791" s="35" t="s">
        <v>12</v>
      </c>
      <c r="F791" s="43" t="s">
        <v>14</v>
      </c>
      <c r="G791" s="52" t="s">
        <v>451</v>
      </c>
      <c r="H791" s="25" t="s">
        <v>464</v>
      </c>
      <c r="I791" s="27" t="str">
        <f t="shared" si="64"/>
        <v>Prefered information channel : Religious leader</v>
      </c>
      <c r="J791" s="27" t="str">
        <f t="shared" si="65"/>
        <v>Prefered information channel : Religious leaderPRL</v>
      </c>
      <c r="K791" s="38">
        <f t="shared" si="66"/>
        <v>0.30688954602666096</v>
      </c>
      <c r="L791" s="113">
        <v>3.0688954602666099E-3</v>
      </c>
    </row>
    <row r="792" spans="1:12" x14ac:dyDescent="0.35">
      <c r="A792" s="39" t="s">
        <v>3</v>
      </c>
      <c r="B792" s="35" t="s">
        <v>358</v>
      </c>
      <c r="C792" t="s">
        <v>415</v>
      </c>
      <c r="D792" s="41" t="s">
        <v>778</v>
      </c>
      <c r="E792" s="35" t="s">
        <v>12</v>
      </c>
      <c r="F792" s="43" t="s">
        <v>14</v>
      </c>
      <c r="G792" s="52" t="s">
        <v>451</v>
      </c>
      <c r="H792" s="25" t="s">
        <v>465</v>
      </c>
      <c r="I792" s="27" t="str">
        <f t="shared" si="64"/>
        <v>Prefered information channel : Neighbour or friend</v>
      </c>
      <c r="J792" s="27" t="str">
        <f t="shared" si="65"/>
        <v>Prefered information channel : Neighbour or friendPRL</v>
      </c>
      <c r="K792" s="38">
        <f t="shared" si="66"/>
        <v>0.564873220108282</v>
      </c>
      <c r="L792" s="113">
        <v>5.6487322010828197E-3</v>
      </c>
    </row>
    <row r="793" spans="1:12" x14ac:dyDescent="0.35">
      <c r="A793" s="39" t="s">
        <v>3</v>
      </c>
      <c r="B793" s="35" t="s">
        <v>358</v>
      </c>
      <c r="C793" t="s">
        <v>415</v>
      </c>
      <c r="D793" s="41" t="s">
        <v>778</v>
      </c>
      <c r="E793" s="35" t="s">
        <v>12</v>
      </c>
      <c r="F793" s="43" t="s">
        <v>14</v>
      </c>
      <c r="G793" s="52" t="s">
        <v>451</v>
      </c>
      <c r="H793" s="25" t="s">
        <v>466</v>
      </c>
      <c r="I793" s="27" t="str">
        <f t="shared" si="64"/>
        <v>Prefered information channel : National aid agency</v>
      </c>
      <c r="J793" s="27" t="str">
        <f t="shared" si="65"/>
        <v>Prefered information channel : National aid agencyPRL</v>
      </c>
      <c r="K793" s="38">
        <f t="shared" si="66"/>
        <v>1.11022302462516E-14</v>
      </c>
      <c r="L793" s="113">
        <v>1.11022302462516E-16</v>
      </c>
    </row>
    <row r="794" spans="1:12" x14ac:dyDescent="0.35">
      <c r="A794" s="39" t="s">
        <v>3</v>
      </c>
      <c r="B794" s="35" t="s">
        <v>358</v>
      </c>
      <c r="C794" t="s">
        <v>415</v>
      </c>
      <c r="D794" s="41" t="s">
        <v>778</v>
      </c>
      <c r="E794" s="35" t="s">
        <v>12</v>
      </c>
      <c r="F794" s="43" t="s">
        <v>14</v>
      </c>
      <c r="G794" s="52" t="s">
        <v>451</v>
      </c>
      <c r="H794" s="25" t="s">
        <v>467</v>
      </c>
      <c r="I794" s="27" t="str">
        <f t="shared" si="64"/>
        <v>Prefered information channel : International aid agency</v>
      </c>
      <c r="J794" s="27" t="str">
        <f t="shared" si="65"/>
        <v>Prefered information channel : International aid agencyPRL</v>
      </c>
      <c r="K794" s="38">
        <f t="shared" si="66"/>
        <v>1.11022302462516E-14</v>
      </c>
      <c r="L794" s="113">
        <v>1.11022302462516E-16</v>
      </c>
    </row>
    <row r="795" spans="1:12" x14ac:dyDescent="0.35">
      <c r="A795" s="39" t="s">
        <v>3</v>
      </c>
      <c r="B795" s="35" t="s">
        <v>358</v>
      </c>
      <c r="C795" t="s">
        <v>415</v>
      </c>
      <c r="D795" s="41" t="s">
        <v>778</v>
      </c>
      <c r="E795" s="35" t="s">
        <v>12</v>
      </c>
      <c r="F795" s="43" t="s">
        <v>14</v>
      </c>
      <c r="G795" s="52" t="s">
        <v>451</v>
      </c>
      <c r="H795" s="25" t="s">
        <v>10</v>
      </c>
      <c r="I795" s="27" t="str">
        <f t="shared" si="64"/>
        <v>Prefered information channel : Other</v>
      </c>
      <c r="J795" s="27" t="str">
        <f t="shared" si="65"/>
        <v>Prefered information channel : OtherPRL</v>
      </c>
      <c r="K795" s="38">
        <f t="shared" si="66"/>
        <v>0.12443356678130801</v>
      </c>
      <c r="L795" s="113">
        <v>1.2443356678130801E-3</v>
      </c>
    </row>
    <row r="796" spans="1:12" x14ac:dyDescent="0.35">
      <c r="A796" s="39" t="s">
        <v>3</v>
      </c>
      <c r="B796" s="35" t="s">
        <v>358</v>
      </c>
      <c r="C796" t="s">
        <v>415</v>
      </c>
      <c r="D796" s="41" t="s">
        <v>778</v>
      </c>
      <c r="E796" s="35" t="s">
        <v>12</v>
      </c>
      <c r="F796" s="43" t="s">
        <v>14</v>
      </c>
      <c r="G796" s="52" t="s">
        <v>451</v>
      </c>
      <c r="H796" s="25" t="s">
        <v>9</v>
      </c>
      <c r="I796" s="27" t="str">
        <f t="shared" si="64"/>
        <v>Prefered information channel : Don't know</v>
      </c>
      <c r="J796" s="27" t="str">
        <f t="shared" si="65"/>
        <v>Prefered information channel : Don't knowPRL</v>
      </c>
      <c r="K796" s="38">
        <f t="shared" si="66"/>
        <v>2.9256512784212498</v>
      </c>
      <c r="L796" s="113">
        <v>2.9256512784212499E-2</v>
      </c>
    </row>
    <row r="797" spans="1:12" x14ac:dyDescent="0.35">
      <c r="A797" s="39" t="s">
        <v>3</v>
      </c>
      <c r="B797" s="35" t="s">
        <v>358</v>
      </c>
      <c r="C797" t="s">
        <v>415</v>
      </c>
      <c r="D797" s="41" t="s">
        <v>778</v>
      </c>
      <c r="E797" s="35" t="s">
        <v>12</v>
      </c>
      <c r="F797" s="43" t="s">
        <v>14</v>
      </c>
      <c r="G797" s="52" t="s">
        <v>451</v>
      </c>
      <c r="H797" s="25" t="s">
        <v>8</v>
      </c>
      <c r="I797" s="27" t="str">
        <f t="shared" si="64"/>
        <v>Prefered information channel : Decline to answer</v>
      </c>
      <c r="J797" s="27" t="str">
        <f t="shared" si="65"/>
        <v>Prefered information channel : Decline to answerPRL</v>
      </c>
      <c r="K797" s="38">
        <f t="shared" si="66"/>
        <v>0.55575667958927799</v>
      </c>
      <c r="L797" s="113">
        <v>5.5575667958927804E-3</v>
      </c>
    </row>
    <row r="798" spans="1:12" ht="11.5" customHeight="1" x14ac:dyDescent="0.35">
      <c r="A798" s="39" t="s">
        <v>3</v>
      </c>
      <c r="B798" s="35" t="s">
        <v>358</v>
      </c>
      <c r="C798" t="s">
        <v>468</v>
      </c>
      <c r="D798" s="41" t="s">
        <v>778</v>
      </c>
      <c r="E798" s="35" t="s">
        <v>12</v>
      </c>
      <c r="F798" s="43" t="s">
        <v>13</v>
      </c>
      <c r="G798" s="52" t="s">
        <v>469</v>
      </c>
      <c r="H798" s="25" t="s">
        <v>9</v>
      </c>
      <c r="I798" s="27" t="str">
        <f t="shared" ref="I798:I824" si="67">CONCATENATE(G798,H798)</f>
        <v>Using existing CRM to provide feedback on the aid received / aid implementation : Don't know</v>
      </c>
      <c r="J798" s="27" t="str">
        <f t="shared" ref="J798:J824" si="68">CONCATENATE(G798,H798,F798)</f>
        <v>Using existing CRM to provide feedback on the aid received / aid implementation : Don't knowLebanese</v>
      </c>
      <c r="K798" s="38">
        <f t="shared" ref="K798:K824" si="69">L798*100</f>
        <v>13.178834685228399</v>
      </c>
      <c r="L798" s="61">
        <v>0.13178834685228399</v>
      </c>
    </row>
    <row r="799" spans="1:12" x14ac:dyDescent="0.35">
      <c r="A799" s="39" t="s">
        <v>3</v>
      </c>
      <c r="B799" s="35" t="s">
        <v>358</v>
      </c>
      <c r="C799" t="s">
        <v>468</v>
      </c>
      <c r="D799" s="41" t="s">
        <v>778</v>
      </c>
      <c r="E799" s="35" t="s">
        <v>12</v>
      </c>
      <c r="F799" s="43" t="s">
        <v>13</v>
      </c>
      <c r="G799" s="52" t="s">
        <v>469</v>
      </c>
      <c r="H799" s="25" t="s">
        <v>66</v>
      </c>
      <c r="I799" s="27" t="str">
        <f t="shared" si="67"/>
        <v>Using existing CRM to provide feedback on the aid received / aid implementation : No</v>
      </c>
      <c r="J799" s="27" t="str">
        <f t="shared" si="68"/>
        <v>Using existing CRM to provide feedback on the aid received / aid implementation : NoLebanese</v>
      </c>
      <c r="K799" s="38">
        <f t="shared" si="69"/>
        <v>57.426596810488896</v>
      </c>
      <c r="L799" s="61">
        <v>0.57426596810488895</v>
      </c>
    </row>
    <row r="800" spans="1:12" x14ac:dyDescent="0.35">
      <c r="A800" s="39" t="s">
        <v>3</v>
      </c>
      <c r="B800" s="35" t="s">
        <v>358</v>
      </c>
      <c r="C800" t="s">
        <v>468</v>
      </c>
      <c r="D800" s="41" t="s">
        <v>778</v>
      </c>
      <c r="E800" s="35" t="s">
        <v>12</v>
      </c>
      <c r="F800" s="43" t="s">
        <v>13</v>
      </c>
      <c r="G800" s="52" t="s">
        <v>469</v>
      </c>
      <c r="H800" s="25" t="s">
        <v>67</v>
      </c>
      <c r="I800" s="27" t="str">
        <f t="shared" si="67"/>
        <v>Using existing CRM to provide feedback on the aid received / aid implementation : Yes</v>
      </c>
      <c r="J800" s="27" t="str">
        <f t="shared" si="68"/>
        <v>Using existing CRM to provide feedback on the aid received / aid implementation : YesLebanese</v>
      </c>
      <c r="K800" s="38">
        <f t="shared" si="69"/>
        <v>29.394568504282798</v>
      </c>
      <c r="L800" s="61">
        <v>0.29394568504282798</v>
      </c>
    </row>
    <row r="801" spans="1:12" x14ac:dyDescent="0.35">
      <c r="A801" s="39" t="s">
        <v>3</v>
      </c>
      <c r="B801" s="35" t="s">
        <v>358</v>
      </c>
      <c r="C801" t="s">
        <v>468</v>
      </c>
      <c r="D801" s="41" t="s">
        <v>778</v>
      </c>
      <c r="E801" s="35" t="s">
        <v>12</v>
      </c>
      <c r="F801" s="43" t="s">
        <v>50</v>
      </c>
      <c r="G801" s="52" t="s">
        <v>469</v>
      </c>
      <c r="H801" s="25" t="s">
        <v>67</v>
      </c>
      <c r="I801" s="27" t="str">
        <f t="shared" si="67"/>
        <v>Using existing CRM to provide feedback on the aid received / aid implementation : Yes</v>
      </c>
      <c r="J801" s="27" t="str">
        <f t="shared" si="68"/>
        <v>Using existing CRM to provide feedback on the aid received / aid implementation : YesMigrants</v>
      </c>
      <c r="K801" s="38">
        <f t="shared" si="69"/>
        <v>100</v>
      </c>
      <c r="L801" s="62">
        <v>1</v>
      </c>
    </row>
    <row r="802" spans="1:12" x14ac:dyDescent="0.35">
      <c r="A802" s="39" t="s">
        <v>3</v>
      </c>
      <c r="B802" s="35" t="s">
        <v>358</v>
      </c>
      <c r="C802" t="s">
        <v>468</v>
      </c>
      <c r="D802" s="41" t="s">
        <v>778</v>
      </c>
      <c r="E802" s="35" t="s">
        <v>12</v>
      </c>
      <c r="F802" s="43" t="s">
        <v>14</v>
      </c>
      <c r="G802" s="52" t="s">
        <v>469</v>
      </c>
      <c r="H802" s="25" t="s">
        <v>66</v>
      </c>
      <c r="I802" s="27" t="str">
        <f t="shared" si="67"/>
        <v>Using existing CRM to provide feedback on the aid received / aid implementation : No</v>
      </c>
      <c r="J802" s="27" t="str">
        <f t="shared" si="68"/>
        <v>Using existing CRM to provide feedback on the aid received / aid implementation : NoPRL</v>
      </c>
      <c r="K802" s="38">
        <f t="shared" si="69"/>
        <v>12.643246306512099</v>
      </c>
      <c r="L802" s="62">
        <v>0.12643246306512099</v>
      </c>
    </row>
    <row r="803" spans="1:12" x14ac:dyDescent="0.35">
      <c r="A803" s="39" t="s">
        <v>3</v>
      </c>
      <c r="B803" s="35" t="s">
        <v>358</v>
      </c>
      <c r="C803" t="s">
        <v>468</v>
      </c>
      <c r="D803" s="41" t="s">
        <v>778</v>
      </c>
      <c r="E803" s="35" t="s">
        <v>12</v>
      </c>
      <c r="F803" s="43" t="s">
        <v>14</v>
      </c>
      <c r="G803" s="52" t="s">
        <v>469</v>
      </c>
      <c r="H803" s="25" t="s">
        <v>67</v>
      </c>
      <c r="I803" s="27" t="str">
        <f t="shared" si="67"/>
        <v>Using existing CRM to provide feedback on the aid received / aid implementation : Yes</v>
      </c>
      <c r="J803" s="27" t="str">
        <f t="shared" si="68"/>
        <v>Using existing CRM to provide feedback on the aid received / aid implementation : YesPRL</v>
      </c>
      <c r="K803" s="38">
        <f t="shared" si="69"/>
        <v>87.356753693487903</v>
      </c>
      <c r="L803" s="62">
        <v>0.87356753693487899</v>
      </c>
    </row>
    <row r="804" spans="1:12" x14ac:dyDescent="0.35">
      <c r="A804" s="39" t="s">
        <v>3</v>
      </c>
      <c r="B804" s="35" t="s">
        <v>358</v>
      </c>
      <c r="C804" t="s">
        <v>468</v>
      </c>
      <c r="D804" s="41" t="s">
        <v>778</v>
      </c>
      <c r="E804" s="35" t="s">
        <v>12</v>
      </c>
      <c r="F804" s="43" t="s">
        <v>13</v>
      </c>
      <c r="G804" s="52" t="s">
        <v>470</v>
      </c>
      <c r="H804" s="25" t="s">
        <v>8</v>
      </c>
      <c r="I804" s="27" t="str">
        <f t="shared" si="67"/>
        <v>Used the existing CRM to provide feedback (3 months) : Decline to answer</v>
      </c>
      <c r="J804" s="27" t="str">
        <f t="shared" si="68"/>
        <v>Used the existing CRM to provide feedback (3 months) : Decline to answerLebanese</v>
      </c>
      <c r="K804" s="38">
        <f t="shared" si="69"/>
        <v>1.0334383877239299</v>
      </c>
      <c r="L804" s="61">
        <v>1.0334383877239299E-2</v>
      </c>
    </row>
    <row r="805" spans="1:12" x14ac:dyDescent="0.35">
      <c r="A805" s="39" t="s">
        <v>3</v>
      </c>
      <c r="B805" s="35" t="s">
        <v>358</v>
      </c>
      <c r="C805" t="s">
        <v>468</v>
      </c>
      <c r="D805" s="41" t="s">
        <v>778</v>
      </c>
      <c r="E805" s="35" t="s">
        <v>12</v>
      </c>
      <c r="F805" s="43" t="s">
        <v>13</v>
      </c>
      <c r="G805" s="52" t="s">
        <v>470</v>
      </c>
      <c r="H805" s="25" t="s">
        <v>9</v>
      </c>
      <c r="I805" s="27" t="str">
        <f t="shared" si="67"/>
        <v>Used the existing CRM to provide feedback (3 months) : Don't know</v>
      </c>
      <c r="J805" s="27" t="str">
        <f t="shared" si="68"/>
        <v>Used the existing CRM to provide feedback (3 months) : Don't knowLebanese</v>
      </c>
      <c r="K805" s="38">
        <f t="shared" si="69"/>
        <v>0.430993882935715</v>
      </c>
      <c r="L805" s="61">
        <v>4.3099388293571499E-3</v>
      </c>
    </row>
    <row r="806" spans="1:12" x14ac:dyDescent="0.35">
      <c r="A806" s="39" t="s">
        <v>3</v>
      </c>
      <c r="B806" s="35" t="s">
        <v>358</v>
      </c>
      <c r="C806" t="s">
        <v>468</v>
      </c>
      <c r="D806" s="41" t="s">
        <v>778</v>
      </c>
      <c r="E806" s="35" t="s">
        <v>12</v>
      </c>
      <c r="F806" s="43" t="s">
        <v>13</v>
      </c>
      <c r="G806" s="52" t="s">
        <v>470</v>
      </c>
      <c r="H806" s="25" t="s">
        <v>66</v>
      </c>
      <c r="I806" s="27" t="str">
        <f t="shared" si="67"/>
        <v>Used the existing CRM to provide feedback (3 months) : No</v>
      </c>
      <c r="J806" s="27" t="str">
        <f t="shared" si="68"/>
        <v>Used the existing CRM to provide feedback (3 months) : NoLebanese</v>
      </c>
      <c r="K806" s="38">
        <f t="shared" si="69"/>
        <v>89.369408843234098</v>
      </c>
      <c r="L806" s="61">
        <v>0.89369408843234099</v>
      </c>
    </row>
    <row r="807" spans="1:12" x14ac:dyDescent="0.35">
      <c r="A807" s="39" t="s">
        <v>3</v>
      </c>
      <c r="B807" s="35" t="s">
        <v>358</v>
      </c>
      <c r="C807" t="s">
        <v>468</v>
      </c>
      <c r="D807" s="41" t="s">
        <v>778</v>
      </c>
      <c r="E807" s="35" t="s">
        <v>12</v>
      </c>
      <c r="F807" s="43" t="s">
        <v>13</v>
      </c>
      <c r="G807" s="52" t="s">
        <v>470</v>
      </c>
      <c r="H807" s="25" t="s">
        <v>67</v>
      </c>
      <c r="I807" s="27" t="str">
        <f t="shared" si="67"/>
        <v>Used the existing CRM to provide feedback (3 months) : Yes</v>
      </c>
      <c r="J807" s="27" t="str">
        <f t="shared" si="68"/>
        <v>Used the existing CRM to provide feedback (3 months) : YesLebanese</v>
      </c>
      <c r="K807" s="38">
        <f t="shared" si="69"/>
        <v>9.1661588861061993</v>
      </c>
      <c r="L807" s="61">
        <v>9.1661588861062002E-2</v>
      </c>
    </row>
    <row r="808" spans="1:12" x14ac:dyDescent="0.35">
      <c r="A808" s="39" t="s">
        <v>3</v>
      </c>
      <c r="B808" s="35" t="s">
        <v>358</v>
      </c>
      <c r="C808" t="s">
        <v>468</v>
      </c>
      <c r="D808" s="41" t="s">
        <v>778</v>
      </c>
      <c r="E808" s="35" t="s">
        <v>12</v>
      </c>
      <c r="F808" s="43" t="s">
        <v>50</v>
      </c>
      <c r="G808" s="52" t="s">
        <v>470</v>
      </c>
      <c r="H808" s="25" t="s">
        <v>66</v>
      </c>
      <c r="I808" s="27" t="str">
        <f t="shared" si="67"/>
        <v>Used the existing CRM to provide feedback (3 months) : No</v>
      </c>
      <c r="J808" s="27" t="str">
        <f t="shared" si="68"/>
        <v>Used the existing CRM to provide feedback (3 months) : NoMigrants</v>
      </c>
      <c r="K808" s="38">
        <f t="shared" si="69"/>
        <v>92.163181149269207</v>
      </c>
      <c r="L808" s="61">
        <v>0.92163181149269202</v>
      </c>
    </row>
    <row r="809" spans="1:12" x14ac:dyDescent="0.35">
      <c r="A809" s="39" t="s">
        <v>3</v>
      </c>
      <c r="B809" s="35" t="s">
        <v>358</v>
      </c>
      <c r="C809" t="s">
        <v>468</v>
      </c>
      <c r="D809" s="41" t="s">
        <v>778</v>
      </c>
      <c r="E809" s="35" t="s">
        <v>12</v>
      </c>
      <c r="F809" s="43" t="s">
        <v>50</v>
      </c>
      <c r="G809" s="52" t="s">
        <v>470</v>
      </c>
      <c r="H809" s="25" t="s">
        <v>67</v>
      </c>
      <c r="I809" s="27" t="str">
        <f t="shared" si="67"/>
        <v>Used the existing CRM to provide feedback (3 months) : Yes</v>
      </c>
      <c r="J809" s="27" t="str">
        <f t="shared" si="68"/>
        <v>Used the existing CRM to provide feedback (3 months) : YesMigrants</v>
      </c>
      <c r="K809" s="38">
        <f t="shared" si="69"/>
        <v>7.8368188507308201</v>
      </c>
      <c r="L809" s="61">
        <v>7.8368188507308201E-2</v>
      </c>
    </row>
    <row r="810" spans="1:12" x14ac:dyDescent="0.35">
      <c r="A810" s="39" t="s">
        <v>3</v>
      </c>
      <c r="B810" s="35" t="s">
        <v>358</v>
      </c>
      <c r="C810" t="s">
        <v>468</v>
      </c>
      <c r="D810" s="41" t="s">
        <v>778</v>
      </c>
      <c r="E810" s="35" t="s">
        <v>12</v>
      </c>
      <c r="F810" s="43" t="s">
        <v>14</v>
      </c>
      <c r="G810" s="52" t="s">
        <v>470</v>
      </c>
      <c r="H810" s="25" t="s">
        <v>66</v>
      </c>
      <c r="I810" s="27" t="str">
        <f t="shared" si="67"/>
        <v>Used the existing CRM to provide feedback (3 months) : No</v>
      </c>
      <c r="J810" s="27" t="str">
        <f t="shared" si="68"/>
        <v>Used the existing CRM to provide feedback (3 months) : NoPRL</v>
      </c>
      <c r="K810" s="38">
        <f t="shared" si="69"/>
        <v>86.753529805836706</v>
      </c>
      <c r="L810" s="61">
        <v>0.86753529805836704</v>
      </c>
    </row>
    <row r="811" spans="1:12" x14ac:dyDescent="0.35">
      <c r="A811" s="39" t="s">
        <v>3</v>
      </c>
      <c r="B811" s="35" t="s">
        <v>358</v>
      </c>
      <c r="C811" t="s">
        <v>468</v>
      </c>
      <c r="D811" s="41" t="s">
        <v>778</v>
      </c>
      <c r="E811" s="35" t="s">
        <v>12</v>
      </c>
      <c r="F811" s="43" t="s">
        <v>14</v>
      </c>
      <c r="G811" s="52" t="s">
        <v>470</v>
      </c>
      <c r="H811" s="25" t="s">
        <v>67</v>
      </c>
      <c r="I811" s="27" t="str">
        <f t="shared" si="67"/>
        <v>Used the existing CRM to provide feedback (3 months) : Yes</v>
      </c>
      <c r="J811" s="27" t="str">
        <f t="shared" si="68"/>
        <v>Used the existing CRM to provide feedback (3 months) : YesPRL</v>
      </c>
      <c r="K811" s="38">
        <f t="shared" si="69"/>
        <v>13.246470194163301</v>
      </c>
      <c r="L811" s="61">
        <v>0.13246470194163301</v>
      </c>
    </row>
    <row r="812" spans="1:12" x14ac:dyDescent="0.35">
      <c r="A812" s="39" t="s">
        <v>3</v>
      </c>
      <c r="B812" s="35" t="s">
        <v>358</v>
      </c>
      <c r="C812" t="s">
        <v>468</v>
      </c>
      <c r="D812" s="41" t="s">
        <v>480</v>
      </c>
      <c r="E812" s="35" t="s">
        <v>12</v>
      </c>
      <c r="F812" s="43" t="s">
        <v>13</v>
      </c>
      <c r="G812" s="52" t="s">
        <v>486</v>
      </c>
      <c r="H812" s="25" t="s">
        <v>481</v>
      </c>
      <c r="I812" s="27" t="str">
        <f t="shared" si="67"/>
        <v>Main reasons not using CRM : Complaints do not result in a positive change</v>
      </c>
      <c r="J812" s="27" t="str">
        <f t="shared" si="68"/>
        <v>Main reasons not using CRM : Complaints do not result in a positive changeLebanese</v>
      </c>
      <c r="K812" s="38">
        <f t="shared" si="69"/>
        <v>39.492009679906296</v>
      </c>
      <c r="L812" s="61">
        <v>0.39492009679906298</v>
      </c>
    </row>
    <row r="813" spans="1:12" x14ac:dyDescent="0.35">
      <c r="A813" s="39" t="s">
        <v>3</v>
      </c>
      <c r="B813" s="35" t="s">
        <v>358</v>
      </c>
      <c r="C813" t="s">
        <v>468</v>
      </c>
      <c r="D813" s="41" t="s">
        <v>480</v>
      </c>
      <c r="E813" s="35" t="s">
        <v>12</v>
      </c>
      <c r="F813" s="43" t="s">
        <v>13</v>
      </c>
      <c r="G813" s="52" t="s">
        <v>486</v>
      </c>
      <c r="H813" s="25" t="s">
        <v>482</v>
      </c>
      <c r="I813" s="27" t="str">
        <f t="shared" si="67"/>
        <v>Main reasons not using CRM : Judgement by the family and/or community</v>
      </c>
      <c r="J813" s="27" t="str">
        <f t="shared" si="68"/>
        <v>Main reasons not using CRM : Judgement by the family and/or communityLebanese</v>
      </c>
      <c r="K813" s="38">
        <f t="shared" si="69"/>
        <v>0</v>
      </c>
      <c r="L813" s="61">
        <v>0</v>
      </c>
    </row>
    <row r="814" spans="1:12" x14ac:dyDescent="0.35">
      <c r="A814" s="39" t="s">
        <v>3</v>
      </c>
      <c r="B814" s="35" t="s">
        <v>358</v>
      </c>
      <c r="C814" t="s">
        <v>468</v>
      </c>
      <c r="D814" s="41" t="s">
        <v>480</v>
      </c>
      <c r="E814" s="35" t="s">
        <v>12</v>
      </c>
      <c r="F814" s="43" t="s">
        <v>13</v>
      </c>
      <c r="G814" s="52" t="s">
        <v>486</v>
      </c>
      <c r="H814" s="25" t="s">
        <v>483</v>
      </c>
      <c r="I814" s="27" t="str">
        <f t="shared" si="67"/>
        <v>Main reasons not using CRM : Worry that negative feedback would affect future aid</v>
      </c>
      <c r="J814" s="27" t="str">
        <f t="shared" si="68"/>
        <v>Main reasons not using CRM : Worry that negative feedback would affect future aidLebanese</v>
      </c>
      <c r="K814" s="38">
        <f t="shared" si="69"/>
        <v>0</v>
      </c>
      <c r="L814" s="61">
        <v>0</v>
      </c>
    </row>
    <row r="815" spans="1:12" x14ac:dyDescent="0.35">
      <c r="A815" s="39" t="s">
        <v>3</v>
      </c>
      <c r="B815" s="35" t="s">
        <v>358</v>
      </c>
      <c r="C815" t="s">
        <v>468</v>
      </c>
      <c r="D815" s="41" t="s">
        <v>480</v>
      </c>
      <c r="E815" s="35" t="s">
        <v>12</v>
      </c>
      <c r="F815" s="43" t="s">
        <v>13</v>
      </c>
      <c r="G815" s="52" t="s">
        <v>486</v>
      </c>
      <c r="H815" s="25" t="s">
        <v>305</v>
      </c>
      <c r="I815" s="27" t="str">
        <f t="shared" si="67"/>
        <v>Main reasons not using CRM : Fear that could services could not be accessed confidentially</v>
      </c>
      <c r="J815" s="27" t="str">
        <f t="shared" si="68"/>
        <v>Main reasons not using CRM : Fear that could services could not be accessed confidentiallyLebanese</v>
      </c>
      <c r="K815" s="38">
        <f t="shared" si="69"/>
        <v>0</v>
      </c>
      <c r="L815" s="61">
        <v>0</v>
      </c>
    </row>
    <row r="816" spans="1:12" x14ac:dyDescent="0.35">
      <c r="A816" s="39" t="s">
        <v>3</v>
      </c>
      <c r="B816" s="35" t="s">
        <v>358</v>
      </c>
      <c r="C816" t="s">
        <v>468</v>
      </c>
      <c r="D816" s="41" t="s">
        <v>480</v>
      </c>
      <c r="E816" s="35" t="s">
        <v>12</v>
      </c>
      <c r="F816" s="43" t="s">
        <v>13</v>
      </c>
      <c r="G816" s="52" t="s">
        <v>486</v>
      </c>
      <c r="H816" s="25" t="s">
        <v>484</v>
      </c>
      <c r="I816" s="27" t="str">
        <f t="shared" si="67"/>
        <v>Main reasons not using CRM : Lack of transparency in the process</v>
      </c>
      <c r="J816" s="27" t="str">
        <f t="shared" si="68"/>
        <v>Main reasons not using CRM : Lack of transparency in the processLebanese</v>
      </c>
      <c r="K816" s="38">
        <f t="shared" si="69"/>
        <v>0</v>
      </c>
      <c r="L816" s="61">
        <v>0</v>
      </c>
    </row>
    <row r="817" spans="1:12" x14ac:dyDescent="0.35">
      <c r="A817" s="39" t="s">
        <v>3</v>
      </c>
      <c r="B817" s="35" t="s">
        <v>358</v>
      </c>
      <c r="C817" t="s">
        <v>468</v>
      </c>
      <c r="D817" s="41" t="s">
        <v>480</v>
      </c>
      <c r="E817" s="35" t="s">
        <v>12</v>
      </c>
      <c r="F817" s="43" t="s">
        <v>13</v>
      </c>
      <c r="G817" s="52" t="s">
        <v>486</v>
      </c>
      <c r="H817" s="25" t="s">
        <v>485</v>
      </c>
      <c r="I817" s="27" t="str">
        <f t="shared" si="67"/>
        <v>Main reasons not using CRM : Negative experience with complaint handlers in the past</v>
      </c>
      <c r="J817" s="27" t="str">
        <f t="shared" si="68"/>
        <v>Main reasons not using CRM : Negative experience with complaint handlers in the pastLebanese</v>
      </c>
      <c r="K817" s="38">
        <f t="shared" si="69"/>
        <v>0</v>
      </c>
      <c r="L817" s="61">
        <v>0</v>
      </c>
    </row>
    <row r="818" spans="1:12" x14ac:dyDescent="0.35">
      <c r="A818" s="39" t="s">
        <v>3</v>
      </c>
      <c r="B818" s="35" t="s">
        <v>358</v>
      </c>
      <c r="C818" t="s">
        <v>468</v>
      </c>
      <c r="D818" s="41" t="s">
        <v>480</v>
      </c>
      <c r="E818" s="35" t="s">
        <v>12</v>
      </c>
      <c r="F818" s="43" t="s">
        <v>13</v>
      </c>
      <c r="G818" s="52" t="s">
        <v>486</v>
      </c>
      <c r="H818" s="25" t="s">
        <v>10</v>
      </c>
      <c r="I818" s="27" t="str">
        <f t="shared" si="67"/>
        <v>Main reasons not using CRM : Other</v>
      </c>
      <c r="J818" s="27" t="str">
        <f t="shared" si="68"/>
        <v>Main reasons not using CRM : OtherLebanese</v>
      </c>
      <c r="K818" s="38">
        <f t="shared" si="69"/>
        <v>4.5716910295448399</v>
      </c>
      <c r="L818" s="61">
        <v>4.5716910295448401E-2</v>
      </c>
    </row>
    <row r="819" spans="1:12" x14ac:dyDescent="0.35">
      <c r="A819" s="39" t="s">
        <v>3</v>
      </c>
      <c r="B819" s="35" t="s">
        <v>358</v>
      </c>
      <c r="C819" t="s">
        <v>468</v>
      </c>
      <c r="D819" s="41" t="s">
        <v>480</v>
      </c>
      <c r="E819" s="35" t="s">
        <v>12</v>
      </c>
      <c r="F819" s="43" t="s">
        <v>13</v>
      </c>
      <c r="G819" s="52" t="s">
        <v>486</v>
      </c>
      <c r="H819" s="25" t="s">
        <v>9</v>
      </c>
      <c r="I819" s="27" t="str">
        <f t="shared" si="67"/>
        <v>Main reasons not using CRM : Don't know</v>
      </c>
      <c r="J819" s="27" t="str">
        <f t="shared" si="68"/>
        <v>Main reasons not using CRM : Don't knowLebanese</v>
      </c>
      <c r="K819" s="38">
        <f t="shared" si="69"/>
        <v>21.505303046717998</v>
      </c>
      <c r="L819" s="61">
        <v>0.21505303046718</v>
      </c>
    </row>
    <row r="820" spans="1:12" x14ac:dyDescent="0.35">
      <c r="A820" s="39" t="s">
        <v>3</v>
      </c>
      <c r="B820" s="35" t="s">
        <v>358</v>
      </c>
      <c r="C820" t="s">
        <v>468</v>
      </c>
      <c r="D820" s="41" t="s">
        <v>480</v>
      </c>
      <c r="E820" s="35" t="s">
        <v>12</v>
      </c>
      <c r="F820" s="43" t="s">
        <v>13</v>
      </c>
      <c r="G820" s="52" t="s">
        <v>486</v>
      </c>
      <c r="H820" s="25" t="s">
        <v>8</v>
      </c>
      <c r="I820" s="27" t="str">
        <f t="shared" si="67"/>
        <v>Main reasons not using CRM : Decline to answer</v>
      </c>
      <c r="J820" s="27" t="str">
        <f t="shared" si="68"/>
        <v>Main reasons not using CRM : Decline to answerLebanese</v>
      </c>
      <c r="K820" s="38">
        <f t="shared" si="69"/>
        <v>34.430996243830805</v>
      </c>
      <c r="L820" s="61">
        <v>0.34430996243830803</v>
      </c>
    </row>
    <row r="821" spans="1:12" x14ac:dyDescent="0.35">
      <c r="A821" s="39" t="s">
        <v>3</v>
      </c>
      <c r="B821" s="35" t="s">
        <v>358</v>
      </c>
      <c r="C821" t="s">
        <v>468</v>
      </c>
      <c r="D821" s="41" t="s">
        <v>480</v>
      </c>
      <c r="E821" s="35" t="s">
        <v>12</v>
      </c>
      <c r="F821" s="43" t="s">
        <v>14</v>
      </c>
      <c r="G821" s="52" t="s">
        <v>486</v>
      </c>
      <c r="H821" s="25" t="s">
        <v>481</v>
      </c>
      <c r="I821" s="27" t="str">
        <f t="shared" si="67"/>
        <v>Main reasons not using CRM : Complaints do not result in a positive change</v>
      </c>
      <c r="J821" s="27" t="str">
        <f t="shared" si="68"/>
        <v>Main reasons not using CRM : Complaints do not result in a positive changePRL</v>
      </c>
      <c r="K821" s="38">
        <f t="shared" si="69"/>
        <v>47.519425490399804</v>
      </c>
      <c r="L821" s="61">
        <v>0.47519425490399803</v>
      </c>
    </row>
    <row r="822" spans="1:12" x14ac:dyDescent="0.35">
      <c r="A822" s="39" t="s">
        <v>3</v>
      </c>
      <c r="B822" s="35" t="s">
        <v>358</v>
      </c>
      <c r="C822" t="s">
        <v>468</v>
      </c>
      <c r="D822" s="41" t="s">
        <v>480</v>
      </c>
      <c r="E822" s="35" t="s">
        <v>12</v>
      </c>
      <c r="F822" s="43" t="s">
        <v>14</v>
      </c>
      <c r="G822" s="52" t="s">
        <v>486</v>
      </c>
      <c r="H822" s="25" t="s">
        <v>482</v>
      </c>
      <c r="I822" s="27" t="str">
        <f t="shared" si="67"/>
        <v>Main reasons not using CRM : Judgement by the family and/or community</v>
      </c>
      <c r="J822" s="27" t="str">
        <f t="shared" si="68"/>
        <v>Main reasons not using CRM : Judgement by the family and/or communityPRL</v>
      </c>
      <c r="K822" s="38">
        <f t="shared" si="69"/>
        <v>0</v>
      </c>
      <c r="L822" s="61">
        <v>0</v>
      </c>
    </row>
    <row r="823" spans="1:12" x14ac:dyDescent="0.35">
      <c r="A823" s="39" t="s">
        <v>3</v>
      </c>
      <c r="B823" s="35" t="s">
        <v>358</v>
      </c>
      <c r="C823" t="s">
        <v>468</v>
      </c>
      <c r="D823" s="41" t="s">
        <v>480</v>
      </c>
      <c r="E823" s="35" t="s">
        <v>12</v>
      </c>
      <c r="F823" s="43" t="s">
        <v>14</v>
      </c>
      <c r="G823" s="52" t="s">
        <v>486</v>
      </c>
      <c r="H823" s="25" t="s">
        <v>483</v>
      </c>
      <c r="I823" s="27" t="str">
        <f t="shared" si="67"/>
        <v>Main reasons not using CRM : Worry that negative feedback would affect future aid</v>
      </c>
      <c r="J823" s="27" t="str">
        <f t="shared" si="68"/>
        <v>Main reasons not using CRM : Worry that negative feedback would affect future aidPRL</v>
      </c>
      <c r="K823" s="38">
        <f t="shared" si="69"/>
        <v>0</v>
      </c>
      <c r="L823" s="61">
        <v>0</v>
      </c>
    </row>
    <row r="824" spans="1:12" x14ac:dyDescent="0.35">
      <c r="A824" s="39" t="s">
        <v>3</v>
      </c>
      <c r="B824" s="35" t="s">
        <v>358</v>
      </c>
      <c r="C824" t="s">
        <v>468</v>
      </c>
      <c r="D824" s="41" t="s">
        <v>480</v>
      </c>
      <c r="E824" s="35" t="s">
        <v>12</v>
      </c>
      <c r="F824" s="43" t="s">
        <v>14</v>
      </c>
      <c r="G824" s="52" t="s">
        <v>486</v>
      </c>
      <c r="H824" s="25" t="s">
        <v>305</v>
      </c>
      <c r="I824" s="27" t="str">
        <f t="shared" si="67"/>
        <v>Main reasons not using CRM : Fear that could services could not be accessed confidentially</v>
      </c>
      <c r="J824" s="27" t="str">
        <f t="shared" si="68"/>
        <v>Main reasons not using CRM : Fear that could services could not be accessed confidentiallyPRL</v>
      </c>
      <c r="K824" s="38">
        <f t="shared" si="69"/>
        <v>0</v>
      </c>
      <c r="L824" s="61">
        <v>0</v>
      </c>
    </row>
    <row r="825" spans="1:12" x14ac:dyDescent="0.35">
      <c r="A825" s="39" t="s">
        <v>3</v>
      </c>
      <c r="B825" s="35" t="s">
        <v>358</v>
      </c>
      <c r="C825" t="s">
        <v>468</v>
      </c>
      <c r="D825" s="41" t="s">
        <v>480</v>
      </c>
      <c r="E825" s="35" t="s">
        <v>12</v>
      </c>
      <c r="F825" s="43" t="s">
        <v>14</v>
      </c>
      <c r="G825" s="52" t="s">
        <v>486</v>
      </c>
      <c r="H825" s="25" t="s">
        <v>484</v>
      </c>
      <c r="I825" s="27" t="str">
        <f t="shared" ref="I825:I829" si="70">CONCATENATE(G825,H825)</f>
        <v>Main reasons not using CRM : Lack of transparency in the process</v>
      </c>
      <c r="J825" s="27" t="str">
        <f t="shared" ref="J825:J829" si="71">CONCATENATE(G825,H825,F825)</f>
        <v>Main reasons not using CRM : Lack of transparency in the processPRL</v>
      </c>
      <c r="K825" s="38">
        <f t="shared" ref="K825:K832" si="72">L825*100</f>
        <v>0</v>
      </c>
      <c r="L825" s="61">
        <v>0</v>
      </c>
    </row>
    <row r="826" spans="1:12" x14ac:dyDescent="0.35">
      <c r="A826" s="39" t="s">
        <v>3</v>
      </c>
      <c r="B826" s="35" t="s">
        <v>358</v>
      </c>
      <c r="C826" t="s">
        <v>468</v>
      </c>
      <c r="D826" s="41" t="s">
        <v>480</v>
      </c>
      <c r="E826" s="35" t="s">
        <v>12</v>
      </c>
      <c r="F826" s="43" t="s">
        <v>14</v>
      </c>
      <c r="G826" s="52" t="s">
        <v>486</v>
      </c>
      <c r="H826" s="25" t="s">
        <v>485</v>
      </c>
      <c r="I826" s="27" t="str">
        <f t="shared" si="70"/>
        <v>Main reasons not using CRM : Negative experience with complaint handlers in the past</v>
      </c>
      <c r="J826" s="27" t="str">
        <f t="shared" si="71"/>
        <v>Main reasons not using CRM : Negative experience with complaint handlers in the pastPRL</v>
      </c>
      <c r="K826" s="38">
        <f t="shared" si="72"/>
        <v>0</v>
      </c>
      <c r="L826" s="61">
        <v>0</v>
      </c>
    </row>
    <row r="827" spans="1:12" x14ac:dyDescent="0.35">
      <c r="A827" s="39" t="s">
        <v>3</v>
      </c>
      <c r="B827" s="35" t="s">
        <v>358</v>
      </c>
      <c r="C827" t="s">
        <v>468</v>
      </c>
      <c r="D827" s="41" t="s">
        <v>480</v>
      </c>
      <c r="E827" s="35" t="s">
        <v>12</v>
      </c>
      <c r="F827" s="43" t="s">
        <v>14</v>
      </c>
      <c r="G827" s="52" t="s">
        <v>486</v>
      </c>
      <c r="H827" s="25" t="s">
        <v>10</v>
      </c>
      <c r="I827" s="27" t="str">
        <f t="shared" si="70"/>
        <v>Main reasons not using CRM : Other</v>
      </c>
      <c r="J827" s="27" t="str">
        <f t="shared" si="71"/>
        <v>Main reasons not using CRM : OtherPRL</v>
      </c>
      <c r="K827" s="38">
        <f t="shared" si="72"/>
        <v>26.240287254800098</v>
      </c>
      <c r="L827" s="61">
        <v>0.26240287254800099</v>
      </c>
    </row>
    <row r="828" spans="1:12" x14ac:dyDescent="0.35">
      <c r="A828" s="39" t="s">
        <v>3</v>
      </c>
      <c r="B828" s="35" t="s">
        <v>358</v>
      </c>
      <c r="C828" t="s">
        <v>468</v>
      </c>
      <c r="D828" s="41" t="s">
        <v>480</v>
      </c>
      <c r="E828" s="35" t="s">
        <v>12</v>
      </c>
      <c r="F828" s="43" t="s">
        <v>14</v>
      </c>
      <c r="G828" s="52" t="s">
        <v>486</v>
      </c>
      <c r="H828" s="25" t="s">
        <v>9</v>
      </c>
      <c r="I828" s="27" t="str">
        <f t="shared" si="70"/>
        <v>Main reasons not using CRM : Don't know</v>
      </c>
      <c r="J828" s="27" t="str">
        <f t="shared" si="71"/>
        <v>Main reasons not using CRM : Don't knowPRL</v>
      </c>
      <c r="K828" s="38">
        <f t="shared" si="72"/>
        <v>26.240287254800098</v>
      </c>
      <c r="L828" s="61">
        <v>0.26240287254800099</v>
      </c>
    </row>
    <row r="829" spans="1:12" x14ac:dyDescent="0.35">
      <c r="A829" s="39" t="s">
        <v>3</v>
      </c>
      <c r="B829" s="35" t="s">
        <v>358</v>
      </c>
      <c r="C829" t="s">
        <v>468</v>
      </c>
      <c r="D829" s="41" t="s">
        <v>480</v>
      </c>
      <c r="E829" s="35" t="s">
        <v>12</v>
      </c>
      <c r="F829" s="43" t="s">
        <v>14</v>
      </c>
      <c r="G829" s="52" t="s">
        <v>486</v>
      </c>
      <c r="H829" s="25" t="s">
        <v>8</v>
      </c>
      <c r="I829" s="27" t="str">
        <f t="shared" si="70"/>
        <v>Main reasons not using CRM : Decline to answer</v>
      </c>
      <c r="J829" s="27" t="str">
        <f t="shared" si="71"/>
        <v>Main reasons not using CRM : Decline to answerPRL</v>
      </c>
      <c r="K829" s="38">
        <f t="shared" si="72"/>
        <v>0</v>
      </c>
      <c r="L829" s="61">
        <v>0</v>
      </c>
    </row>
    <row r="830" spans="1:12" x14ac:dyDescent="0.35">
      <c r="A830" s="39" t="s">
        <v>3</v>
      </c>
      <c r="B830" s="35" t="s">
        <v>85</v>
      </c>
      <c r="C830" t="s">
        <v>498</v>
      </c>
      <c r="E830" s="35" t="s">
        <v>12</v>
      </c>
      <c r="F830" s="43" t="s">
        <v>13</v>
      </c>
      <c r="G830" s="44" t="s">
        <v>499</v>
      </c>
      <c r="I830" s="56" t="str">
        <f t="shared" ref="I830:I832" si="73">CONCATENATE(G830,H830)</f>
        <v>Lacking work permit for the principal wage earner without all members of the family with a valid ID</v>
      </c>
      <c r="J830" s="56" t="str">
        <f t="shared" ref="J830:J832" si="74">CONCATENATE(G830,H830,F830)</f>
        <v>Lacking work permit for the principal wage earner without all members of the family with a valid IDLebanese</v>
      </c>
      <c r="K830" s="38">
        <f t="shared" si="72"/>
        <v>1.09734530028135</v>
      </c>
      <c r="L830" s="115">
        <v>1.0973453002813501E-2</v>
      </c>
    </row>
    <row r="831" spans="1:12" x14ac:dyDescent="0.35">
      <c r="A831" s="39" t="s">
        <v>3</v>
      </c>
      <c r="B831" s="35" t="s">
        <v>85</v>
      </c>
      <c r="C831" t="s">
        <v>498</v>
      </c>
      <c r="E831" s="35" t="s">
        <v>12</v>
      </c>
      <c r="F831" s="43" t="s">
        <v>50</v>
      </c>
      <c r="G831" s="44" t="s">
        <v>499</v>
      </c>
      <c r="I831" s="27" t="str">
        <f t="shared" si="73"/>
        <v>Lacking work permit for the principal wage earner without all members of the family with a valid ID</v>
      </c>
      <c r="J831" s="27" t="str">
        <f t="shared" si="74"/>
        <v>Lacking work permit for the principal wage earner without all members of the family with a valid IDMigrants</v>
      </c>
      <c r="K831" s="38">
        <f t="shared" si="72"/>
        <v>4.1401989675376498</v>
      </c>
      <c r="L831" s="115">
        <v>4.1401989675376498E-2</v>
      </c>
    </row>
    <row r="832" spans="1:12" x14ac:dyDescent="0.35">
      <c r="F832" s="43" t="s">
        <v>14</v>
      </c>
      <c r="G832" s="44" t="s">
        <v>499</v>
      </c>
      <c r="I832" s="27" t="str">
        <f t="shared" si="73"/>
        <v>Lacking work permit for the principal wage earner without all members of the family with a valid ID</v>
      </c>
      <c r="J832" s="27" t="str">
        <f t="shared" si="74"/>
        <v>Lacking work permit for the principal wage earner without all members of the family with a valid IDPRL</v>
      </c>
      <c r="K832" s="38">
        <f t="shared" si="72"/>
        <v>0.83328238194204496</v>
      </c>
      <c r="L832" s="115">
        <v>8.3328238194204495E-3</v>
      </c>
    </row>
    <row r="840" spans="9:9" x14ac:dyDescent="0.35">
      <c r="I840" s="59"/>
    </row>
  </sheetData>
  <autoFilter ref="A1:L832" xr:uid="{00000000-0009-0000-0000-000004000000}"/>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771"/>
  <sheetViews>
    <sheetView topLeftCell="G1" zoomScale="73" zoomScaleNormal="55" workbookViewId="0">
      <selection activeCell="N495" sqref="N495"/>
    </sheetView>
  </sheetViews>
  <sheetFormatPr defaultColWidth="8.90625" defaultRowHeight="14" x14ac:dyDescent="0.3"/>
  <cols>
    <col min="1" max="3" width="8.90625" style="24"/>
    <col min="4" max="4" width="8.90625" style="100"/>
    <col min="5" max="6" width="8.90625" style="24"/>
    <col min="7" max="7" width="37.6328125" style="24" customWidth="1"/>
    <col min="8" max="8" width="45.81640625" style="24" customWidth="1"/>
    <col min="9" max="9" width="62.6328125" style="24" customWidth="1"/>
    <col min="10" max="10" width="93.90625" style="24" customWidth="1"/>
    <col min="11" max="11" width="15.453125" style="24" bestFit="1" customWidth="1"/>
    <col min="12" max="12" width="20.36328125" style="24" bestFit="1" customWidth="1"/>
    <col min="13" max="13" width="13.6328125" style="24" bestFit="1" customWidth="1"/>
    <col min="14" max="14" width="23.08984375" style="24" bestFit="1" customWidth="1"/>
    <col min="15" max="16384" width="8.90625" style="24"/>
  </cols>
  <sheetData>
    <row r="1" spans="1:14" x14ac:dyDescent="0.3">
      <c r="A1" s="80" t="s">
        <v>42</v>
      </c>
      <c r="B1" s="80" t="s">
        <v>43</v>
      </c>
      <c r="C1" s="80" t="s">
        <v>44</v>
      </c>
      <c r="D1" s="80" t="s">
        <v>45</v>
      </c>
      <c r="E1" s="80" t="s">
        <v>0</v>
      </c>
      <c r="F1" s="80" t="s">
        <v>46</v>
      </c>
      <c r="G1" s="80" t="s">
        <v>47</v>
      </c>
      <c r="H1" s="80" t="s">
        <v>48</v>
      </c>
      <c r="I1" s="80" t="s">
        <v>49</v>
      </c>
      <c r="J1" s="80" t="s">
        <v>1</v>
      </c>
      <c r="K1" s="80" t="s">
        <v>504</v>
      </c>
      <c r="L1" s="80" t="s">
        <v>507</v>
      </c>
      <c r="M1" s="80" t="s">
        <v>505</v>
      </c>
      <c r="N1" s="80" t="s">
        <v>506</v>
      </c>
    </row>
    <row r="2" spans="1:14" hidden="1" x14ac:dyDescent="0.3">
      <c r="A2" s="24" t="s">
        <v>501</v>
      </c>
      <c r="B2" s="24" t="s">
        <v>85</v>
      </c>
      <c r="C2" s="24" t="s">
        <v>502</v>
      </c>
      <c r="D2" s="41" t="s">
        <v>773</v>
      </c>
      <c r="E2" s="24" t="s">
        <v>503</v>
      </c>
      <c r="F2" s="24" t="s">
        <v>509</v>
      </c>
      <c r="G2" s="24" t="s">
        <v>86</v>
      </c>
      <c r="H2" s="24" t="s">
        <v>146</v>
      </c>
      <c r="I2" s="24" t="str">
        <f>CONCATENATE(G2,H2)</f>
        <v>Main safety and security concerns for women : None</v>
      </c>
      <c r="J2" s="24" t="str">
        <f>CONCATENATE(G2,H2,F2)</f>
        <v>Main safety and security concerns for women : None Lebanese</v>
      </c>
      <c r="K2" s="24">
        <v>0.73087910036741</v>
      </c>
      <c r="L2" s="24">
        <v>0.81169828540526501</v>
      </c>
      <c r="M2" s="24">
        <v>0.58641893717553495</v>
      </c>
      <c r="N2" s="24">
        <v>0.71939018592600001</v>
      </c>
    </row>
    <row r="3" spans="1:14" hidden="1" x14ac:dyDescent="0.3">
      <c r="A3" s="24" t="s">
        <v>501</v>
      </c>
      <c r="B3" s="24" t="s">
        <v>85</v>
      </c>
      <c r="C3" s="24" t="s">
        <v>502</v>
      </c>
      <c r="D3" s="41" t="s">
        <v>773</v>
      </c>
      <c r="E3" s="24" t="s">
        <v>503</v>
      </c>
      <c r="F3" s="24" t="s">
        <v>509</v>
      </c>
      <c r="G3" s="24" t="s">
        <v>86</v>
      </c>
      <c r="H3" s="24" t="s">
        <v>87</v>
      </c>
      <c r="I3" s="24" t="str">
        <f t="shared" ref="I3:I31" si="0">CONCATENATE(G3,H3)</f>
        <v>Main safety and security concerns for women : Bullying</v>
      </c>
      <c r="J3" s="24" t="str">
        <f t="shared" ref="J3:J31" si="1">CONCATENATE(G3,H3,F3)</f>
        <v>Main safety and security concerns for women : Bullying Lebanese</v>
      </c>
      <c r="K3" s="24">
        <v>3.6087528993041802E-2</v>
      </c>
      <c r="L3" s="24">
        <v>2.5976526971444099E-2</v>
      </c>
      <c r="M3" s="24">
        <v>0.100491375136782</v>
      </c>
      <c r="N3" s="24">
        <v>8.1486712022704692E-3</v>
      </c>
    </row>
    <row r="4" spans="1:14" hidden="1" x14ac:dyDescent="0.3">
      <c r="A4" s="24" t="s">
        <v>501</v>
      </c>
      <c r="B4" s="24" t="s">
        <v>85</v>
      </c>
      <c r="C4" s="24" t="s">
        <v>502</v>
      </c>
      <c r="D4" s="41" t="s">
        <v>773</v>
      </c>
      <c r="E4" s="24" t="s">
        <v>503</v>
      </c>
      <c r="F4" s="24" t="s">
        <v>509</v>
      </c>
      <c r="G4" s="24" t="s">
        <v>86</v>
      </c>
      <c r="H4" s="24" t="s">
        <v>88</v>
      </c>
      <c r="I4" s="24" t="str">
        <f t="shared" si="0"/>
        <v>Main safety and security concerns for women : Corporal punishment</v>
      </c>
      <c r="J4" s="24" t="str">
        <f t="shared" si="1"/>
        <v>Main safety and security concerns for women : Corporal punishment Lebanese</v>
      </c>
      <c r="K4" s="24">
        <v>1.2692891100367899E-2</v>
      </c>
      <c r="L4" s="24">
        <v>0</v>
      </c>
      <c r="M4" s="24">
        <v>2.0575947167990299E-2</v>
      </c>
      <c r="N4" s="24">
        <v>9.5389131960350805E-4</v>
      </c>
    </row>
    <row r="5" spans="1:14" hidden="1" x14ac:dyDescent="0.3">
      <c r="A5" s="24" t="s">
        <v>501</v>
      </c>
      <c r="B5" s="24" t="s">
        <v>85</v>
      </c>
      <c r="C5" s="24" t="s">
        <v>502</v>
      </c>
      <c r="D5" s="41" t="s">
        <v>773</v>
      </c>
      <c r="E5" s="24" t="s">
        <v>503</v>
      </c>
      <c r="F5" s="24" t="s">
        <v>509</v>
      </c>
      <c r="G5" s="24" t="s">
        <v>86</v>
      </c>
      <c r="H5" s="24" t="s">
        <v>89</v>
      </c>
      <c r="I5" s="24" t="str">
        <f t="shared" si="0"/>
        <v>Main safety and security concerns for women : Begging</v>
      </c>
      <c r="J5" s="24" t="str">
        <f t="shared" si="1"/>
        <v>Main safety and security concerns for women : Begging Lebanese</v>
      </c>
      <c r="K5" s="24">
        <v>1.0420282921074799E-2</v>
      </c>
      <c r="L5" s="24">
        <v>5.8422346719924001E-3</v>
      </c>
      <c r="M5" s="24">
        <v>4.1386733368935703E-2</v>
      </c>
      <c r="N5" s="24">
        <v>0</v>
      </c>
    </row>
    <row r="6" spans="1:14" hidden="1" x14ac:dyDescent="0.3">
      <c r="A6" s="24" t="s">
        <v>501</v>
      </c>
      <c r="B6" s="24" t="s">
        <v>85</v>
      </c>
      <c r="C6" s="24" t="s">
        <v>502</v>
      </c>
      <c r="D6" s="41" t="s">
        <v>773</v>
      </c>
      <c r="E6" s="24" t="s">
        <v>503</v>
      </c>
      <c r="F6" s="24" t="s">
        <v>509</v>
      </c>
      <c r="G6" s="24" t="s">
        <v>86</v>
      </c>
      <c r="H6" s="24" t="s">
        <v>90</v>
      </c>
      <c r="I6" s="24" t="str">
        <f t="shared" si="0"/>
        <v>Main safety and security concerns for women : Being robbed</v>
      </c>
      <c r="J6" s="24" t="str">
        <f t="shared" si="1"/>
        <v>Main safety and security concerns for women : Being robbed Lebanese</v>
      </c>
      <c r="K6" s="24">
        <v>0.167026659412088</v>
      </c>
      <c r="L6" s="24">
        <v>0.14430089889832301</v>
      </c>
      <c r="M6" s="24">
        <v>0.263922042054685</v>
      </c>
      <c r="N6" s="24">
        <v>0.23079609498110101</v>
      </c>
    </row>
    <row r="7" spans="1:14" hidden="1" x14ac:dyDescent="0.3">
      <c r="A7" s="24" t="s">
        <v>501</v>
      </c>
      <c r="B7" s="24" t="s">
        <v>85</v>
      </c>
      <c r="C7" s="24" t="s">
        <v>502</v>
      </c>
      <c r="D7" s="41" t="s">
        <v>773</v>
      </c>
      <c r="E7" s="24" t="s">
        <v>503</v>
      </c>
      <c r="F7" s="24" t="s">
        <v>509</v>
      </c>
      <c r="G7" s="24" t="s">
        <v>86</v>
      </c>
      <c r="H7" s="24" t="s">
        <v>91</v>
      </c>
      <c r="I7" s="24" t="str">
        <f t="shared" si="0"/>
        <v>Main safety and security concerns for women : Being threatened with violence</v>
      </c>
      <c r="J7" s="24" t="str">
        <f t="shared" si="1"/>
        <v>Main safety and security concerns for women : Being threatened with violence Lebanese</v>
      </c>
      <c r="K7" s="24">
        <v>2.5846298003207601E-2</v>
      </c>
      <c r="L7" s="24">
        <v>7.7811681323690703E-3</v>
      </c>
      <c r="M7" s="24">
        <v>4.0503712453590003E-2</v>
      </c>
      <c r="N7" s="24">
        <v>2.0831667274244601E-2</v>
      </c>
    </row>
    <row r="8" spans="1:14" hidden="1" x14ac:dyDescent="0.3">
      <c r="A8" s="24" t="s">
        <v>501</v>
      </c>
      <c r="B8" s="24" t="s">
        <v>85</v>
      </c>
      <c r="C8" s="24" t="s">
        <v>502</v>
      </c>
      <c r="D8" s="41" t="s">
        <v>773</v>
      </c>
      <c r="E8" s="24" t="s">
        <v>503</v>
      </c>
      <c r="F8" s="24" t="s">
        <v>509</v>
      </c>
      <c r="G8" s="24" t="s">
        <v>86</v>
      </c>
      <c r="H8" s="24" t="s">
        <v>92</v>
      </c>
      <c r="I8" s="24" t="str">
        <f t="shared" si="0"/>
        <v>Main safety and security concerns for women : Being kidnapped</v>
      </c>
      <c r="J8" s="24" t="str">
        <f t="shared" si="1"/>
        <v>Main safety and security concerns for women : Being kidnapped Lebanese</v>
      </c>
      <c r="K8" s="24">
        <v>6.0865835301313002E-2</v>
      </c>
      <c r="L8" s="24">
        <v>1.6705307787339901E-2</v>
      </c>
      <c r="M8" s="24">
        <v>7.5232624009984206E-2</v>
      </c>
      <c r="N8" s="24">
        <v>5.3526067940889502E-2</v>
      </c>
    </row>
    <row r="9" spans="1:14" hidden="1" x14ac:dyDescent="0.3">
      <c r="A9" s="24" t="s">
        <v>501</v>
      </c>
      <c r="B9" s="24" t="s">
        <v>85</v>
      </c>
      <c r="C9" s="24" t="s">
        <v>502</v>
      </c>
      <c r="D9" s="41" t="s">
        <v>773</v>
      </c>
      <c r="E9" s="24" t="s">
        <v>503</v>
      </c>
      <c r="F9" s="24" t="s">
        <v>509</v>
      </c>
      <c r="G9" s="24" t="s">
        <v>86</v>
      </c>
      <c r="H9" s="24" t="s">
        <v>93</v>
      </c>
      <c r="I9" s="24" t="str">
        <f t="shared" si="0"/>
        <v>Main safety and security concerns for women : Suffering from physical harassment or violence (not sexual)</v>
      </c>
      <c r="J9" s="24" t="str">
        <f t="shared" si="1"/>
        <v>Main safety and security concerns for women : Suffering from physical harassment or violence (not sexual) Lebanese</v>
      </c>
      <c r="K9" s="24">
        <v>3.5625394951839397E-2</v>
      </c>
      <c r="L9" s="24">
        <v>1.3364998905271101E-2</v>
      </c>
      <c r="M9" s="24">
        <v>0.101646026199707</v>
      </c>
      <c r="N9" s="24">
        <v>1.5847202732465E-2</v>
      </c>
    </row>
    <row r="10" spans="1:14" hidden="1" x14ac:dyDescent="0.3">
      <c r="A10" s="24" t="s">
        <v>501</v>
      </c>
      <c r="B10" s="24" t="s">
        <v>85</v>
      </c>
      <c r="C10" s="24" t="s">
        <v>502</v>
      </c>
      <c r="D10" s="41" t="s">
        <v>773</v>
      </c>
      <c r="E10" s="24" t="s">
        <v>503</v>
      </c>
      <c r="F10" s="24" t="s">
        <v>509</v>
      </c>
      <c r="G10" s="24" t="s">
        <v>86</v>
      </c>
      <c r="H10" s="24" t="s">
        <v>94</v>
      </c>
      <c r="I10" s="24" t="str">
        <f t="shared" si="0"/>
        <v>Main safety and security concerns for women : Suffering from verbal harassment</v>
      </c>
      <c r="J10" s="24" t="str">
        <f t="shared" si="1"/>
        <v>Main safety and security concerns for women : Suffering from verbal harassment Lebanese</v>
      </c>
      <c r="K10" s="24">
        <v>5.73039710876148E-2</v>
      </c>
      <c r="L10" s="24">
        <v>1.4185674353321701E-2</v>
      </c>
      <c r="M10" s="24">
        <v>0.111516401862821</v>
      </c>
      <c r="N10" s="24">
        <v>7.6568964209822801E-2</v>
      </c>
    </row>
    <row r="11" spans="1:14" hidden="1" x14ac:dyDescent="0.3">
      <c r="A11" s="24" t="s">
        <v>501</v>
      </c>
      <c r="B11" s="24" t="s">
        <v>85</v>
      </c>
      <c r="C11" s="24" t="s">
        <v>502</v>
      </c>
      <c r="D11" s="41" t="s">
        <v>773</v>
      </c>
      <c r="E11" s="24" t="s">
        <v>503</v>
      </c>
      <c r="F11" s="24" t="s">
        <v>509</v>
      </c>
      <c r="G11" s="24" t="s">
        <v>86</v>
      </c>
      <c r="H11" s="24" t="s">
        <v>95</v>
      </c>
      <c r="I11" s="24" t="str">
        <f t="shared" si="0"/>
        <v>Main safety and security concerns for women : Suffering from sexual harassment or violence</v>
      </c>
      <c r="J11" s="24" t="str">
        <f t="shared" si="1"/>
        <v>Main safety and security concerns for women : Suffering from sexual harassment or violence Lebanese</v>
      </c>
      <c r="K11" s="24">
        <v>6.4496206193001102E-2</v>
      </c>
      <c r="L11" s="24">
        <v>1.0356937928914E-2</v>
      </c>
      <c r="M11" s="24">
        <v>9.8350770795346695E-2</v>
      </c>
      <c r="N11" s="24">
        <v>1.50465853324026E-2</v>
      </c>
    </row>
    <row r="12" spans="1:14" hidden="1" x14ac:dyDescent="0.3">
      <c r="A12" s="24" t="s">
        <v>501</v>
      </c>
      <c r="B12" s="24" t="s">
        <v>85</v>
      </c>
      <c r="C12" s="24" t="s">
        <v>502</v>
      </c>
      <c r="D12" s="41" t="s">
        <v>773</v>
      </c>
      <c r="E12" s="24" t="s">
        <v>503</v>
      </c>
      <c r="F12" s="24" t="s">
        <v>509</v>
      </c>
      <c r="G12" s="24" t="s">
        <v>86</v>
      </c>
      <c r="H12" s="24" t="s">
        <v>96</v>
      </c>
      <c r="I12" s="24" t="str">
        <f t="shared" si="0"/>
        <v>Main safety and security concerns for women : Discrimination or persecution (because of ethnicity, status, etc.)</v>
      </c>
      <c r="J12" s="24" t="str">
        <f t="shared" si="1"/>
        <v>Main safety and security concerns for women : Discrimination or persecution (because of ethnicity, status, etc.) Lebanese</v>
      </c>
      <c r="K12" s="24">
        <v>4.6380838080855701E-3</v>
      </c>
      <c r="L12" s="24">
        <v>5.0586799969661797E-3</v>
      </c>
      <c r="M12" s="24">
        <v>7.0819845959129201E-3</v>
      </c>
      <c r="N12" s="24">
        <v>0</v>
      </c>
    </row>
    <row r="13" spans="1:14" hidden="1" x14ac:dyDescent="0.3">
      <c r="A13" s="24" t="s">
        <v>501</v>
      </c>
      <c r="B13" s="24" t="s">
        <v>85</v>
      </c>
      <c r="C13" s="24" t="s">
        <v>502</v>
      </c>
      <c r="D13" s="41" t="s">
        <v>773</v>
      </c>
      <c r="E13" s="24" t="s">
        <v>503</v>
      </c>
      <c r="F13" s="24" t="s">
        <v>509</v>
      </c>
      <c r="G13" s="24" t="s">
        <v>86</v>
      </c>
      <c r="H13" s="24" t="s">
        <v>97</v>
      </c>
      <c r="I13" s="24" t="str">
        <f t="shared" si="0"/>
        <v>Main safety and security concerns for women : Discrimination or persecution (because of gender identity or sexual orientation)</v>
      </c>
      <c r="J13" s="24" t="str">
        <f t="shared" si="1"/>
        <v>Main safety and security concerns for women : Discrimination or persecution (because of gender identity or sexual orientation) Lebanese</v>
      </c>
      <c r="K13" s="24">
        <v>5.8934925481128903E-3</v>
      </c>
      <c r="L13" s="24">
        <v>1.00766569552765E-2</v>
      </c>
      <c r="M13" s="24">
        <v>8.7251496547627195E-3</v>
      </c>
      <c r="N13" s="24">
        <v>0</v>
      </c>
    </row>
    <row r="14" spans="1:14" hidden="1" x14ac:dyDescent="0.3">
      <c r="A14" s="24" t="s">
        <v>501</v>
      </c>
      <c r="B14" s="24" t="s">
        <v>85</v>
      </c>
      <c r="C14" s="24" t="s">
        <v>502</v>
      </c>
      <c r="D14" s="41" t="s">
        <v>773</v>
      </c>
      <c r="E14" s="24" t="s">
        <v>503</v>
      </c>
      <c r="F14" s="24" t="s">
        <v>509</v>
      </c>
      <c r="G14" s="24" t="s">
        <v>86</v>
      </c>
      <c r="H14" s="24" t="s">
        <v>98</v>
      </c>
      <c r="I14" s="24" t="str">
        <f t="shared" si="0"/>
        <v>Main safety and security concerns for women : Being killed</v>
      </c>
      <c r="J14" s="24" t="str">
        <f t="shared" si="1"/>
        <v>Main safety and security concerns for women : Being killed Lebanese</v>
      </c>
      <c r="K14" s="24">
        <v>3.0039351224936301E-2</v>
      </c>
      <c r="L14" s="24">
        <v>8.8390887819477404E-4</v>
      </c>
      <c r="M14" s="24">
        <v>4.1767739827343602E-2</v>
      </c>
      <c r="N14" s="24">
        <v>1.04537222350183E-3</v>
      </c>
    </row>
    <row r="15" spans="1:14" hidden="1" x14ac:dyDescent="0.3">
      <c r="A15" s="24" t="s">
        <v>501</v>
      </c>
      <c r="B15" s="24" t="s">
        <v>85</v>
      </c>
      <c r="C15" s="24" t="s">
        <v>502</v>
      </c>
      <c r="D15" s="41" t="s">
        <v>773</v>
      </c>
      <c r="E15" s="24" t="s">
        <v>503</v>
      </c>
      <c r="F15" s="24" t="s">
        <v>509</v>
      </c>
      <c r="G15" s="24" t="s">
        <v>86</v>
      </c>
      <c r="H15" s="24" t="s">
        <v>99</v>
      </c>
      <c r="I15" s="24" t="str">
        <f t="shared" si="0"/>
        <v>Main safety and security concerns for women : Mine/UXOs</v>
      </c>
      <c r="J15" s="24" t="str">
        <f t="shared" si="1"/>
        <v>Main safety and security concerns for women : Mine/UXOs Lebanese</v>
      </c>
      <c r="K15" s="24">
        <v>1.11022302462516E-16</v>
      </c>
      <c r="L15" s="24">
        <v>0</v>
      </c>
      <c r="M15" s="24">
        <v>1.0886267826492599E-3</v>
      </c>
      <c r="N15" s="24">
        <v>0</v>
      </c>
    </row>
    <row r="16" spans="1:14" hidden="1" x14ac:dyDescent="0.3">
      <c r="A16" s="24" t="s">
        <v>501</v>
      </c>
      <c r="B16" s="24" t="s">
        <v>85</v>
      </c>
      <c r="C16" s="24" t="s">
        <v>502</v>
      </c>
      <c r="D16" s="41" t="s">
        <v>773</v>
      </c>
      <c r="E16" s="24" t="s">
        <v>503</v>
      </c>
      <c r="F16" s="24" t="s">
        <v>509</v>
      </c>
      <c r="G16" s="24" t="s">
        <v>86</v>
      </c>
      <c r="H16" s="24" t="s">
        <v>100</v>
      </c>
      <c r="I16" s="24" t="str">
        <f t="shared" si="0"/>
        <v>Main safety and security concerns for women : Being detained</v>
      </c>
      <c r="J16" s="24" t="str">
        <f t="shared" si="1"/>
        <v>Main safety and security concerns for women : Being detained Lebanese</v>
      </c>
      <c r="K16" s="24">
        <v>1.11022302462516E-16</v>
      </c>
      <c r="L16" s="24">
        <v>0</v>
      </c>
      <c r="M16" s="24">
        <v>1.11022302462516E-16</v>
      </c>
      <c r="N16" s="24">
        <v>0</v>
      </c>
    </row>
    <row r="17" spans="1:14" hidden="1" x14ac:dyDescent="0.3">
      <c r="A17" s="24" t="s">
        <v>501</v>
      </c>
      <c r="B17" s="24" t="s">
        <v>85</v>
      </c>
      <c r="C17" s="24" t="s">
        <v>502</v>
      </c>
      <c r="D17" s="41" t="s">
        <v>773</v>
      </c>
      <c r="E17" s="24" t="s">
        <v>503</v>
      </c>
      <c r="F17" s="24" t="s">
        <v>509</v>
      </c>
      <c r="G17" s="24" t="s">
        <v>86</v>
      </c>
      <c r="H17" s="24" t="s">
        <v>101</v>
      </c>
      <c r="I17" s="24" t="str">
        <f t="shared" si="0"/>
        <v>Main safety and security concerns for women : Being exploited (i.e. being engaged in harmful forms of labor for economic gain of the exploiter)</v>
      </c>
      <c r="J17" s="24" t="str">
        <f t="shared" si="1"/>
        <v>Main safety and security concerns for women : Being exploited (i.e. being engaged in harmful forms of labor for economic gain of the exploiter) Lebanese</v>
      </c>
      <c r="K17" s="24">
        <v>1.8586383648480798E-2</v>
      </c>
      <c r="L17" s="24">
        <v>0</v>
      </c>
      <c r="M17" s="24">
        <v>8.7113806344320793E-3</v>
      </c>
      <c r="N17" s="24">
        <v>0</v>
      </c>
    </row>
    <row r="18" spans="1:14" hidden="1" x14ac:dyDescent="0.3">
      <c r="A18" s="24" t="s">
        <v>501</v>
      </c>
      <c r="B18" s="24" t="s">
        <v>85</v>
      </c>
      <c r="C18" s="24" t="s">
        <v>502</v>
      </c>
      <c r="D18" s="41" t="s">
        <v>773</v>
      </c>
      <c r="E18" s="24" t="s">
        <v>503</v>
      </c>
      <c r="F18" s="24" t="s">
        <v>509</v>
      </c>
      <c r="G18" s="24" t="s">
        <v>86</v>
      </c>
      <c r="H18" s="24" t="s">
        <v>102</v>
      </c>
      <c r="I18" s="24" t="str">
        <f t="shared" si="0"/>
        <v>Main safety and security concerns for women : Being sexually exploited in exchange of humanitarian aid, goods, services, money or preference treatment</v>
      </c>
      <c r="J18" s="24" t="str">
        <f t="shared" si="1"/>
        <v>Main safety and security concerns for women : Being sexually exploited in exchange of humanitarian aid, goods, services, money or preference treatment Lebanese</v>
      </c>
      <c r="K18" s="24">
        <v>2.83821664690217E-2</v>
      </c>
      <c r="L18" s="24">
        <v>0</v>
      </c>
      <c r="M18" s="24">
        <v>5.4276021932195603E-3</v>
      </c>
      <c r="N18" s="24">
        <v>0</v>
      </c>
    </row>
    <row r="19" spans="1:14" hidden="1" x14ac:dyDescent="0.3">
      <c r="A19" s="24" t="s">
        <v>501</v>
      </c>
      <c r="B19" s="24" t="s">
        <v>85</v>
      </c>
      <c r="C19" s="24" t="s">
        <v>502</v>
      </c>
      <c r="D19" s="41" t="s">
        <v>773</v>
      </c>
      <c r="E19" s="24" t="s">
        <v>503</v>
      </c>
      <c r="F19" s="24" t="s">
        <v>509</v>
      </c>
      <c r="G19" s="24" t="s">
        <v>86</v>
      </c>
      <c r="H19" s="24" t="s">
        <v>103</v>
      </c>
      <c r="I19" s="24" t="str">
        <f t="shared" si="0"/>
        <v>Main safety and security concerns for women : Being recruited by armed groups</v>
      </c>
      <c r="J19" s="24" t="str">
        <f t="shared" si="1"/>
        <v>Main safety and security concerns for women : Being recruited by armed groups Lebanese</v>
      </c>
      <c r="K19" s="24">
        <v>1.11022302462516E-16</v>
      </c>
      <c r="L19" s="24">
        <v>3.68632832009995E-4</v>
      </c>
      <c r="M19" s="24">
        <v>1.11022302462516E-16</v>
      </c>
      <c r="N19" s="24">
        <v>0</v>
      </c>
    </row>
    <row r="20" spans="1:14" hidden="1" x14ac:dyDescent="0.3">
      <c r="A20" s="24" t="s">
        <v>501</v>
      </c>
      <c r="B20" s="24" t="s">
        <v>85</v>
      </c>
      <c r="C20" s="24" t="s">
        <v>502</v>
      </c>
      <c r="D20" s="41" t="s">
        <v>773</v>
      </c>
      <c r="E20" s="24" t="s">
        <v>503</v>
      </c>
      <c r="F20" s="24" t="s">
        <v>509</v>
      </c>
      <c r="G20" s="24" t="s">
        <v>86</v>
      </c>
      <c r="H20" s="24" t="s">
        <v>104</v>
      </c>
      <c r="I20" s="24" t="str">
        <f t="shared" si="0"/>
        <v>Main safety and security concerns for women : Being forcibly married</v>
      </c>
      <c r="J20" s="24" t="str">
        <f t="shared" si="1"/>
        <v>Main safety and security concerns for women : Being forcibly married Lebanese</v>
      </c>
      <c r="K20" s="24">
        <v>1.11022302462516E-16</v>
      </c>
      <c r="L20" s="24">
        <v>0</v>
      </c>
      <c r="M20" s="24">
        <v>1.11022302462516E-16</v>
      </c>
      <c r="N20" s="24">
        <v>0</v>
      </c>
    </row>
    <row r="21" spans="1:14" hidden="1" x14ac:dyDescent="0.3">
      <c r="A21" s="24" t="s">
        <v>501</v>
      </c>
      <c r="B21" s="24" t="s">
        <v>85</v>
      </c>
      <c r="C21" s="24" t="s">
        <v>502</v>
      </c>
      <c r="D21" s="41" t="s">
        <v>773</v>
      </c>
      <c r="E21" s="24" t="s">
        <v>503</v>
      </c>
      <c r="F21" s="24" t="s">
        <v>509</v>
      </c>
      <c r="G21" s="24" t="s">
        <v>86</v>
      </c>
      <c r="H21" s="24" t="s">
        <v>105</v>
      </c>
      <c r="I21" s="24" t="str">
        <f t="shared" si="0"/>
        <v>Main safety and security concerns for women : Being injured/killed by an explosive hazard</v>
      </c>
      <c r="J21" s="24" t="str">
        <f t="shared" si="1"/>
        <v>Main safety and security concerns for women : Being injured/killed by an explosive hazard Lebanese</v>
      </c>
      <c r="K21" s="24">
        <v>2.7672516446796899E-3</v>
      </c>
      <c r="L21" s="24">
        <v>0</v>
      </c>
      <c r="M21" s="24">
        <v>1.95210435848505E-2</v>
      </c>
      <c r="N21" s="24">
        <v>0</v>
      </c>
    </row>
    <row r="22" spans="1:14" hidden="1" x14ac:dyDescent="0.3">
      <c r="A22" s="24" t="s">
        <v>501</v>
      </c>
      <c r="B22" s="24" t="s">
        <v>85</v>
      </c>
      <c r="C22" s="24" t="s">
        <v>502</v>
      </c>
      <c r="D22" s="41" t="s">
        <v>773</v>
      </c>
      <c r="E22" s="24" t="s">
        <v>503</v>
      </c>
      <c r="F22" s="24" t="s">
        <v>509</v>
      </c>
      <c r="G22" s="24" t="s">
        <v>86</v>
      </c>
      <c r="H22" s="24" t="s">
        <v>106</v>
      </c>
      <c r="I22" s="24" t="str">
        <f t="shared" si="0"/>
        <v>Main safety and security concerns for women : Being sent abroad to find work</v>
      </c>
      <c r="J22" s="24" t="str">
        <f t="shared" si="1"/>
        <v>Main safety and security concerns for women : Being sent abroad to find work Lebanese</v>
      </c>
      <c r="K22" s="24">
        <v>1.11022302462516E-16</v>
      </c>
      <c r="L22" s="24">
        <v>0</v>
      </c>
      <c r="M22" s="24">
        <v>1.0886267826492599E-3</v>
      </c>
      <c r="N22" s="24">
        <v>0</v>
      </c>
    </row>
    <row r="23" spans="1:14" hidden="1" x14ac:dyDescent="0.3">
      <c r="A23" s="24" t="s">
        <v>501</v>
      </c>
      <c r="B23" s="24" t="s">
        <v>85</v>
      </c>
      <c r="C23" s="24" t="s">
        <v>502</v>
      </c>
      <c r="D23" s="41" t="s">
        <v>773</v>
      </c>
      <c r="E23" s="24" t="s">
        <v>503</v>
      </c>
      <c r="F23" s="24" t="s">
        <v>509</v>
      </c>
      <c r="G23" s="24" t="s">
        <v>86</v>
      </c>
      <c r="H23" s="24" t="s">
        <v>107</v>
      </c>
      <c r="I23" s="24" t="str">
        <f t="shared" si="0"/>
        <v>Main safety and security concerns for women : Cyber bullying/exploitation/violence</v>
      </c>
      <c r="J23" s="24" t="str">
        <f t="shared" si="1"/>
        <v>Main safety and security concerns for women : Cyber bullying/exploitation/violence Lebanese</v>
      </c>
      <c r="K23" s="24">
        <v>1.8569359440411499E-2</v>
      </c>
      <c r="L23" s="24">
        <v>0</v>
      </c>
      <c r="M23" s="24">
        <v>1.11022302462516E-16</v>
      </c>
      <c r="N23" s="24">
        <v>0</v>
      </c>
    </row>
    <row r="24" spans="1:14" hidden="1" x14ac:dyDescent="0.3">
      <c r="A24" s="24" t="s">
        <v>501</v>
      </c>
      <c r="B24" s="24" t="s">
        <v>85</v>
      </c>
      <c r="C24" s="24" t="s">
        <v>502</v>
      </c>
      <c r="D24" s="41" t="s">
        <v>773</v>
      </c>
      <c r="E24" s="24" t="s">
        <v>503</v>
      </c>
      <c r="F24" s="24" t="s">
        <v>509</v>
      </c>
      <c r="G24" s="24" t="s">
        <v>86</v>
      </c>
      <c r="H24" s="24" t="s">
        <v>108</v>
      </c>
      <c r="I24" s="24" t="str">
        <f t="shared" si="0"/>
        <v>Main safety and security concerns for women : Wildlife (e.g. dogs, scorpions or snakes)</v>
      </c>
      <c r="J24" s="24" t="str">
        <f t="shared" si="1"/>
        <v>Main safety and security concerns for women : Wildlife (e.g. dogs, scorpions or snakes) Lebanese</v>
      </c>
      <c r="K24" s="24">
        <v>2.1950632730914799E-2</v>
      </c>
      <c r="L24" s="24">
        <v>0</v>
      </c>
      <c r="M24" s="24">
        <v>1.11022302462516E-16</v>
      </c>
      <c r="N24" s="24">
        <v>0</v>
      </c>
    </row>
    <row r="25" spans="1:14" hidden="1" x14ac:dyDescent="0.3">
      <c r="A25" s="24" t="s">
        <v>501</v>
      </c>
      <c r="B25" s="24" t="s">
        <v>85</v>
      </c>
      <c r="C25" s="24" t="s">
        <v>502</v>
      </c>
      <c r="D25" s="41" t="s">
        <v>773</v>
      </c>
      <c r="E25" s="24" t="s">
        <v>503</v>
      </c>
      <c r="F25" s="24" t="s">
        <v>509</v>
      </c>
      <c r="G25" s="24" t="s">
        <v>86</v>
      </c>
      <c r="H25" s="24" t="s">
        <v>109</v>
      </c>
      <c r="I25" s="24" t="str">
        <f t="shared" si="0"/>
        <v>Main safety and security concerns for women : Unsafe transportation infrastructure or arrangements</v>
      </c>
      <c r="J25" s="24" t="str">
        <f t="shared" si="1"/>
        <v>Main safety and security concerns for women : Unsafe transportation infrastructure or arrangements Lebanese</v>
      </c>
      <c r="K25" s="24">
        <v>1.11022302462516E-16</v>
      </c>
      <c r="L25" s="24">
        <v>0</v>
      </c>
      <c r="M25" s="24">
        <v>3.8015434701089402E-3</v>
      </c>
      <c r="N25" s="24">
        <v>9.5389131960350805E-4</v>
      </c>
    </row>
    <row r="26" spans="1:14" hidden="1" x14ac:dyDescent="0.3">
      <c r="A26" s="24" t="s">
        <v>501</v>
      </c>
      <c r="B26" s="24" t="s">
        <v>85</v>
      </c>
      <c r="C26" s="24" t="s">
        <v>502</v>
      </c>
      <c r="D26" s="41" t="s">
        <v>773</v>
      </c>
      <c r="E26" s="24" t="s">
        <v>503</v>
      </c>
      <c r="F26" s="24" t="s">
        <v>509</v>
      </c>
      <c r="G26" s="24" t="s">
        <v>86</v>
      </c>
      <c r="H26" s="24" t="s">
        <v>110</v>
      </c>
      <c r="I26" s="24" t="str">
        <f t="shared" si="0"/>
        <v>Main safety and security concerns for women : Electrical wiring or arrangements from lack of electricity (e.g. candle fires)</v>
      </c>
      <c r="J26" s="24" t="str">
        <f t="shared" si="1"/>
        <v>Main safety and security concerns for women : Electrical wiring or arrangements from lack of electricity (e.g. candle fires) Lebanese</v>
      </c>
      <c r="K26" s="24">
        <v>4.1936429100491402E-3</v>
      </c>
      <c r="L26" s="24">
        <v>8.0953352369638896E-4</v>
      </c>
      <c r="M26" s="24">
        <v>2.4169655916706102E-3</v>
      </c>
      <c r="N26" s="24">
        <v>0</v>
      </c>
    </row>
    <row r="27" spans="1:14" hidden="1" x14ac:dyDescent="0.3">
      <c r="A27" s="24" t="s">
        <v>501</v>
      </c>
      <c r="B27" s="24" t="s">
        <v>85</v>
      </c>
      <c r="C27" s="24" t="s">
        <v>502</v>
      </c>
      <c r="D27" s="41" t="s">
        <v>773</v>
      </c>
      <c r="E27" s="24" t="s">
        <v>503</v>
      </c>
      <c r="F27" s="24" t="s">
        <v>509</v>
      </c>
      <c r="G27" s="24" t="s">
        <v>86</v>
      </c>
      <c r="H27" s="24" t="s">
        <v>111</v>
      </c>
      <c r="I27" s="24" t="str">
        <f t="shared" si="0"/>
        <v>Main safety and security concerns for women : Weather or climactic conditions</v>
      </c>
      <c r="J27" s="24" t="str">
        <f t="shared" si="1"/>
        <v>Main safety and security concerns for women : Weather or climactic conditions Lebanese</v>
      </c>
      <c r="K27" s="24">
        <v>2.3661445638892701E-3</v>
      </c>
      <c r="L27" s="24">
        <v>8.0953352369638896E-4</v>
      </c>
      <c r="M27" s="24">
        <v>7.8943874402642202E-4</v>
      </c>
      <c r="N27" s="24">
        <v>4.75661657542164E-4</v>
      </c>
    </row>
    <row r="28" spans="1:14" hidden="1" x14ac:dyDescent="0.3">
      <c r="A28" s="24" t="s">
        <v>501</v>
      </c>
      <c r="B28" s="24" t="s">
        <v>85</v>
      </c>
      <c r="C28" s="24" t="s">
        <v>502</v>
      </c>
      <c r="D28" s="41" t="s">
        <v>773</v>
      </c>
      <c r="E28" s="24" t="s">
        <v>503</v>
      </c>
      <c r="F28" s="24" t="s">
        <v>509</v>
      </c>
      <c r="G28" s="24" t="s">
        <v>86</v>
      </c>
      <c r="H28" s="24" t="s">
        <v>112</v>
      </c>
      <c r="I28" s="24" t="str">
        <f t="shared" si="0"/>
        <v>Main safety and security concerns for women : Deportation</v>
      </c>
      <c r="J28" s="24" t="str">
        <f t="shared" si="1"/>
        <v>Main safety and security concerns for women : Deportation Lebanese</v>
      </c>
      <c r="K28" s="24">
        <v>1.11022302462516E-16</v>
      </c>
      <c r="L28" s="24">
        <v>0</v>
      </c>
      <c r="M28" s="24">
        <v>2.4169655916706102E-3</v>
      </c>
      <c r="N28" s="24">
        <v>0</v>
      </c>
    </row>
    <row r="29" spans="1:14" hidden="1" x14ac:dyDescent="0.3">
      <c r="A29" s="24" t="s">
        <v>501</v>
      </c>
      <c r="B29" s="24" t="s">
        <v>85</v>
      </c>
      <c r="C29" s="24" t="s">
        <v>502</v>
      </c>
      <c r="D29" s="41" t="s">
        <v>773</v>
      </c>
      <c r="E29" s="24" t="s">
        <v>503</v>
      </c>
      <c r="F29" s="24" t="s">
        <v>509</v>
      </c>
      <c r="G29" s="24" t="s">
        <v>86</v>
      </c>
      <c r="H29" s="24" t="s">
        <v>10</v>
      </c>
      <c r="I29" s="24" t="str">
        <f t="shared" si="0"/>
        <v>Main safety and security concerns for women : Other</v>
      </c>
      <c r="J29" s="24" t="str">
        <f t="shared" si="1"/>
        <v>Main safety and security concerns for women : Other Lebanese</v>
      </c>
      <c r="K29" s="24">
        <v>2.4937932719854001E-3</v>
      </c>
      <c r="L29" s="24">
        <v>7.3726566401999098E-4</v>
      </c>
      <c r="M29" s="24">
        <v>1.11022302462516E-16</v>
      </c>
      <c r="N29" s="24">
        <v>0</v>
      </c>
    </row>
    <row r="30" spans="1:14" hidden="1" x14ac:dyDescent="0.3">
      <c r="A30" s="24" t="s">
        <v>501</v>
      </c>
      <c r="B30" s="24" t="s">
        <v>85</v>
      </c>
      <c r="C30" s="24" t="s">
        <v>502</v>
      </c>
      <c r="D30" s="41" t="s">
        <v>773</v>
      </c>
      <c r="E30" s="24" t="s">
        <v>503</v>
      </c>
      <c r="F30" s="24" t="s">
        <v>509</v>
      </c>
      <c r="G30" s="24" t="s">
        <v>86</v>
      </c>
      <c r="H30" s="24" t="s">
        <v>9</v>
      </c>
      <c r="I30" s="24" t="str">
        <f t="shared" si="0"/>
        <v>Main safety and security concerns for women : Don't know</v>
      </c>
      <c r="J30" s="24" t="str">
        <f t="shared" si="1"/>
        <v>Main safety and security concerns for women : Don't know Lebanese</v>
      </c>
      <c r="K30" s="24">
        <v>1.75685152741182E-2</v>
      </c>
      <c r="L30" s="24">
        <v>1.9350387548938398E-2</v>
      </c>
      <c r="M30" s="24">
        <v>1.10424277519998E-2</v>
      </c>
      <c r="N30" s="24">
        <v>1.0710911404026999E-2</v>
      </c>
    </row>
    <row r="31" spans="1:14" hidden="1" x14ac:dyDescent="0.3">
      <c r="A31" s="24" t="s">
        <v>501</v>
      </c>
      <c r="B31" s="24" t="s">
        <v>85</v>
      </c>
      <c r="C31" s="24" t="s">
        <v>502</v>
      </c>
      <c r="D31" s="41" t="s">
        <v>773</v>
      </c>
      <c r="E31" s="24" t="s">
        <v>503</v>
      </c>
      <c r="F31" s="24" t="s">
        <v>509</v>
      </c>
      <c r="G31" s="24" t="s">
        <v>86</v>
      </c>
      <c r="H31" s="24" t="s">
        <v>8</v>
      </c>
      <c r="I31" s="24" t="str">
        <f t="shared" si="0"/>
        <v>Main safety and security concerns for women : Decline to answer</v>
      </c>
      <c r="J31" s="24" t="str">
        <f t="shared" si="1"/>
        <v>Main safety and security concerns for women : Decline to answer Lebanese</v>
      </c>
      <c r="K31" s="24">
        <v>2.7345837269429299E-4</v>
      </c>
      <c r="L31" s="24">
        <v>0</v>
      </c>
      <c r="M31" s="24">
        <v>8.8769554981224501E-3</v>
      </c>
      <c r="N31" s="24">
        <v>0</v>
      </c>
    </row>
    <row r="32" spans="1:14" hidden="1" x14ac:dyDescent="0.3">
      <c r="A32" s="24" t="s">
        <v>501</v>
      </c>
      <c r="B32" s="24" t="s">
        <v>85</v>
      </c>
      <c r="C32" s="24" t="s">
        <v>502</v>
      </c>
      <c r="D32" s="41" t="s">
        <v>773</v>
      </c>
      <c r="E32" s="24" t="s">
        <v>503</v>
      </c>
      <c r="F32" s="24" t="s">
        <v>515</v>
      </c>
      <c r="G32" s="24" t="s">
        <v>86</v>
      </c>
      <c r="H32" s="24" t="s">
        <v>146</v>
      </c>
      <c r="I32" s="24" t="str">
        <f>CONCATENATE(G32,H32)</f>
        <v>Main safety and security concerns for women : None</v>
      </c>
      <c r="J32" s="24" t="str">
        <f>CONCATENATE(G32,H32,F32)</f>
        <v>Main safety and security concerns for women : None Migrants</v>
      </c>
      <c r="K32" s="24">
        <v>0.90090090090090102</v>
      </c>
      <c r="L32" s="24">
        <v>0.71038251366120198</v>
      </c>
      <c r="M32" s="24">
        <v>0.78571428571428603</v>
      </c>
      <c r="N32" s="24">
        <v>0.90909090909090895</v>
      </c>
    </row>
    <row r="33" spans="1:14" hidden="1" x14ac:dyDescent="0.3">
      <c r="A33" s="24" t="s">
        <v>501</v>
      </c>
      <c r="B33" s="24" t="s">
        <v>85</v>
      </c>
      <c r="C33" s="24" t="s">
        <v>502</v>
      </c>
      <c r="D33" s="41" t="s">
        <v>773</v>
      </c>
      <c r="E33" s="24" t="s">
        <v>503</v>
      </c>
      <c r="F33" s="24" t="s">
        <v>515</v>
      </c>
      <c r="G33" s="24" t="s">
        <v>86</v>
      </c>
      <c r="H33" s="24" t="s">
        <v>87</v>
      </c>
      <c r="I33" s="24" t="str">
        <f t="shared" ref="I33:I61" si="2">CONCATENATE(G33,H33)</f>
        <v>Main safety and security concerns for women : Bullying</v>
      </c>
      <c r="J33" s="24" t="str">
        <f t="shared" ref="J33:J61" si="3">CONCATENATE(G33,H33,F33)</f>
        <v>Main safety and security concerns for women : Bullying Migrants</v>
      </c>
      <c r="K33" s="24">
        <v>2.7027027027027001E-2</v>
      </c>
      <c r="L33" s="24">
        <v>8.7431693989070997E-2</v>
      </c>
      <c r="M33" s="24">
        <v>3.5714285714285698E-2</v>
      </c>
      <c r="N33" s="24">
        <v>7.0707070707070704E-2</v>
      </c>
    </row>
    <row r="34" spans="1:14" hidden="1" x14ac:dyDescent="0.3">
      <c r="A34" s="24" t="s">
        <v>501</v>
      </c>
      <c r="B34" s="24" t="s">
        <v>85</v>
      </c>
      <c r="C34" s="24" t="s">
        <v>502</v>
      </c>
      <c r="D34" s="41" t="s">
        <v>773</v>
      </c>
      <c r="E34" s="24" t="s">
        <v>503</v>
      </c>
      <c r="F34" s="24" t="s">
        <v>515</v>
      </c>
      <c r="G34" s="24" t="s">
        <v>86</v>
      </c>
      <c r="H34" s="24" t="s">
        <v>88</v>
      </c>
      <c r="I34" s="24" t="str">
        <f t="shared" si="2"/>
        <v>Main safety and security concerns for women : Corporal punishment</v>
      </c>
      <c r="J34" s="24" t="str">
        <f t="shared" si="3"/>
        <v>Main safety and security concerns for women : Corporal punishment Migrants</v>
      </c>
      <c r="K34" s="24">
        <v>9.0090090090090107E-3</v>
      </c>
      <c r="L34" s="24">
        <v>5.4644808743169399E-3</v>
      </c>
      <c r="M34" s="24">
        <v>0</v>
      </c>
      <c r="N34" s="24">
        <v>1.11022302462516E-16</v>
      </c>
    </row>
    <row r="35" spans="1:14" hidden="1" x14ac:dyDescent="0.3">
      <c r="A35" s="24" t="s">
        <v>501</v>
      </c>
      <c r="B35" s="24" t="s">
        <v>85</v>
      </c>
      <c r="C35" s="24" t="s">
        <v>502</v>
      </c>
      <c r="D35" s="41" t="s">
        <v>773</v>
      </c>
      <c r="E35" s="24" t="s">
        <v>503</v>
      </c>
      <c r="F35" s="24" t="s">
        <v>515</v>
      </c>
      <c r="G35" s="24" t="s">
        <v>86</v>
      </c>
      <c r="H35" s="24" t="s">
        <v>89</v>
      </c>
      <c r="I35" s="24" t="str">
        <f t="shared" si="2"/>
        <v>Main safety and security concerns for women : Begging</v>
      </c>
      <c r="J35" s="24" t="str">
        <f t="shared" si="3"/>
        <v>Main safety and security concerns for women : Begging Migrants</v>
      </c>
      <c r="K35" s="24">
        <v>0</v>
      </c>
      <c r="L35" s="24">
        <v>1.63934426229508E-2</v>
      </c>
      <c r="M35" s="24">
        <v>3.5714285714285698E-2</v>
      </c>
      <c r="N35" s="24">
        <v>1.01010101010101E-2</v>
      </c>
    </row>
    <row r="36" spans="1:14" hidden="1" x14ac:dyDescent="0.3">
      <c r="A36" s="24" t="s">
        <v>501</v>
      </c>
      <c r="B36" s="24" t="s">
        <v>85</v>
      </c>
      <c r="C36" s="24" t="s">
        <v>502</v>
      </c>
      <c r="D36" s="41" t="s">
        <v>773</v>
      </c>
      <c r="E36" s="24" t="s">
        <v>503</v>
      </c>
      <c r="F36" s="24" t="s">
        <v>515</v>
      </c>
      <c r="G36" s="24" t="s">
        <v>86</v>
      </c>
      <c r="H36" s="24" t="s">
        <v>90</v>
      </c>
      <c r="I36" s="24" t="str">
        <f t="shared" si="2"/>
        <v>Main safety and security concerns for women : Being robbed</v>
      </c>
      <c r="J36" s="24" t="str">
        <f t="shared" si="3"/>
        <v>Main safety and security concerns for women : Being robbed Migrants</v>
      </c>
      <c r="K36" s="24">
        <v>5.4054054054054099E-2</v>
      </c>
      <c r="L36" s="24">
        <v>0.103825136612022</v>
      </c>
      <c r="M36" s="24">
        <v>0.107142857142857</v>
      </c>
      <c r="N36" s="24">
        <v>1.11022302462516E-16</v>
      </c>
    </row>
    <row r="37" spans="1:14" hidden="1" x14ac:dyDescent="0.3">
      <c r="A37" s="24" t="s">
        <v>501</v>
      </c>
      <c r="B37" s="24" t="s">
        <v>85</v>
      </c>
      <c r="C37" s="24" t="s">
        <v>502</v>
      </c>
      <c r="D37" s="41" t="s">
        <v>773</v>
      </c>
      <c r="E37" s="24" t="s">
        <v>503</v>
      </c>
      <c r="F37" s="24" t="s">
        <v>515</v>
      </c>
      <c r="G37" s="24" t="s">
        <v>86</v>
      </c>
      <c r="H37" s="24" t="s">
        <v>91</v>
      </c>
      <c r="I37" s="24" t="str">
        <f t="shared" si="2"/>
        <v>Main safety and security concerns for women : Being threatened with violence</v>
      </c>
      <c r="J37" s="24" t="str">
        <f t="shared" si="3"/>
        <v>Main safety and security concerns for women : Being threatened with violence Migrants</v>
      </c>
      <c r="K37" s="24">
        <v>0</v>
      </c>
      <c r="L37" s="24">
        <v>5.4644808743169399E-3</v>
      </c>
      <c r="M37" s="24">
        <v>3.5714285714285698E-2</v>
      </c>
      <c r="N37" s="24">
        <v>1.11022302462516E-16</v>
      </c>
    </row>
    <row r="38" spans="1:14" hidden="1" x14ac:dyDescent="0.3">
      <c r="A38" s="24" t="s">
        <v>501</v>
      </c>
      <c r="B38" s="24" t="s">
        <v>85</v>
      </c>
      <c r="C38" s="24" t="s">
        <v>502</v>
      </c>
      <c r="D38" s="41" t="s">
        <v>773</v>
      </c>
      <c r="E38" s="24" t="s">
        <v>503</v>
      </c>
      <c r="F38" s="24" t="s">
        <v>515</v>
      </c>
      <c r="G38" s="24" t="s">
        <v>86</v>
      </c>
      <c r="H38" s="24" t="s">
        <v>92</v>
      </c>
      <c r="I38" s="24" t="str">
        <f t="shared" si="2"/>
        <v>Main safety and security concerns for women : Being kidnapped</v>
      </c>
      <c r="J38" s="24" t="str">
        <f t="shared" si="3"/>
        <v>Main safety and security concerns for women : Being kidnapped Migrants</v>
      </c>
      <c r="K38" s="24">
        <v>2.7027027027027001E-2</v>
      </c>
      <c r="L38" s="24">
        <v>1.0928961748633901E-2</v>
      </c>
      <c r="M38" s="24">
        <v>0</v>
      </c>
      <c r="N38" s="24">
        <v>1.11022302462516E-16</v>
      </c>
    </row>
    <row r="39" spans="1:14" hidden="1" x14ac:dyDescent="0.3">
      <c r="A39" s="24" t="s">
        <v>501</v>
      </c>
      <c r="B39" s="24" t="s">
        <v>85</v>
      </c>
      <c r="C39" s="24" t="s">
        <v>502</v>
      </c>
      <c r="D39" s="41" t="s">
        <v>773</v>
      </c>
      <c r="E39" s="24" t="s">
        <v>503</v>
      </c>
      <c r="F39" s="24" t="s">
        <v>515</v>
      </c>
      <c r="G39" s="24" t="s">
        <v>86</v>
      </c>
      <c r="H39" s="24" t="s">
        <v>93</v>
      </c>
      <c r="I39" s="24" t="str">
        <f t="shared" si="2"/>
        <v>Main safety and security concerns for women : Suffering from physical harassment or violence (not sexual)</v>
      </c>
      <c r="J39" s="24" t="str">
        <f t="shared" si="3"/>
        <v>Main safety and security concerns for women : Suffering from physical harassment or violence (not sexual) Migrants</v>
      </c>
      <c r="K39" s="24">
        <v>1.8018018018018001E-2</v>
      </c>
      <c r="L39" s="24">
        <v>2.1857923497267801E-2</v>
      </c>
      <c r="M39" s="24">
        <v>7.1428571428571397E-2</v>
      </c>
      <c r="N39" s="24">
        <v>1.11022302462516E-16</v>
      </c>
    </row>
    <row r="40" spans="1:14" hidden="1" x14ac:dyDescent="0.3">
      <c r="A40" s="24" t="s">
        <v>501</v>
      </c>
      <c r="B40" s="24" t="s">
        <v>85</v>
      </c>
      <c r="C40" s="24" t="s">
        <v>502</v>
      </c>
      <c r="D40" s="41" t="s">
        <v>773</v>
      </c>
      <c r="E40" s="24" t="s">
        <v>503</v>
      </c>
      <c r="F40" s="24" t="s">
        <v>515</v>
      </c>
      <c r="G40" s="24" t="s">
        <v>86</v>
      </c>
      <c r="H40" s="24" t="s">
        <v>94</v>
      </c>
      <c r="I40" s="24" t="str">
        <f t="shared" si="2"/>
        <v>Main safety and security concerns for women : Suffering from verbal harassment</v>
      </c>
      <c r="J40" s="24" t="str">
        <f t="shared" si="3"/>
        <v>Main safety and security concerns for women : Suffering from verbal harassment Migrants</v>
      </c>
      <c r="K40" s="24">
        <v>9.0090090090090107E-3</v>
      </c>
      <c r="L40" s="24">
        <v>4.91803278688525E-2</v>
      </c>
      <c r="M40" s="24">
        <v>7.1428571428571397E-2</v>
      </c>
      <c r="N40" s="24">
        <v>1.01010101010101E-2</v>
      </c>
    </row>
    <row r="41" spans="1:14" hidden="1" x14ac:dyDescent="0.3">
      <c r="A41" s="24" t="s">
        <v>501</v>
      </c>
      <c r="B41" s="24" t="s">
        <v>85</v>
      </c>
      <c r="C41" s="24" t="s">
        <v>502</v>
      </c>
      <c r="D41" s="41" t="s">
        <v>773</v>
      </c>
      <c r="E41" s="24" t="s">
        <v>503</v>
      </c>
      <c r="F41" s="24" t="s">
        <v>515</v>
      </c>
      <c r="G41" s="24" t="s">
        <v>86</v>
      </c>
      <c r="H41" s="24" t="s">
        <v>95</v>
      </c>
      <c r="I41" s="24" t="str">
        <f t="shared" si="2"/>
        <v>Main safety and security concerns for women : Suffering from sexual harassment or violence</v>
      </c>
      <c r="J41" s="24" t="str">
        <f t="shared" si="3"/>
        <v>Main safety and security concerns for women : Suffering from sexual harassment or violence Migrants</v>
      </c>
      <c r="K41" s="24">
        <v>9.0090090090090107E-3</v>
      </c>
      <c r="L41" s="24">
        <v>1.0928961748633901E-2</v>
      </c>
      <c r="M41" s="24">
        <v>3.5714285714285698E-2</v>
      </c>
      <c r="N41" s="24">
        <v>1.11022302462516E-16</v>
      </c>
    </row>
    <row r="42" spans="1:14" hidden="1" x14ac:dyDescent="0.3">
      <c r="A42" s="24" t="s">
        <v>501</v>
      </c>
      <c r="B42" s="24" t="s">
        <v>85</v>
      </c>
      <c r="C42" s="24" t="s">
        <v>502</v>
      </c>
      <c r="D42" s="41" t="s">
        <v>773</v>
      </c>
      <c r="E42" s="24" t="s">
        <v>503</v>
      </c>
      <c r="F42" s="24" t="s">
        <v>515</v>
      </c>
      <c r="G42" s="24" t="s">
        <v>86</v>
      </c>
      <c r="H42" s="24" t="s">
        <v>96</v>
      </c>
      <c r="I42" s="24" t="str">
        <f t="shared" si="2"/>
        <v>Main safety and security concerns for women : Discrimination or persecution (because of ethnicity, status, etc.)</v>
      </c>
      <c r="J42" s="24" t="str">
        <f t="shared" si="3"/>
        <v>Main safety and security concerns for women : Discrimination or persecution (because of ethnicity, status, etc.) Migrants</v>
      </c>
      <c r="K42" s="24">
        <v>9.0090090090090107E-3</v>
      </c>
      <c r="L42" s="24">
        <v>1.63934426229508E-2</v>
      </c>
      <c r="M42" s="24">
        <v>0</v>
      </c>
      <c r="N42" s="24">
        <v>1.01010101010101E-2</v>
      </c>
    </row>
    <row r="43" spans="1:14" hidden="1" x14ac:dyDescent="0.3">
      <c r="A43" s="24" t="s">
        <v>501</v>
      </c>
      <c r="B43" s="24" t="s">
        <v>85</v>
      </c>
      <c r="C43" s="24" t="s">
        <v>502</v>
      </c>
      <c r="D43" s="41" t="s">
        <v>773</v>
      </c>
      <c r="E43" s="24" t="s">
        <v>503</v>
      </c>
      <c r="F43" s="24" t="s">
        <v>515</v>
      </c>
      <c r="G43" s="24" t="s">
        <v>86</v>
      </c>
      <c r="H43" s="24" t="s">
        <v>97</v>
      </c>
      <c r="I43" s="24" t="str">
        <f t="shared" si="2"/>
        <v>Main safety and security concerns for women : Discrimination or persecution (because of gender identity or sexual orientation)</v>
      </c>
      <c r="J43" s="24" t="str">
        <f t="shared" si="3"/>
        <v>Main safety and security concerns for women : Discrimination or persecution (because of gender identity or sexual orientation) Migrants</v>
      </c>
      <c r="K43" s="24">
        <v>0</v>
      </c>
      <c r="L43" s="24">
        <v>5.4644808743169399E-3</v>
      </c>
      <c r="M43" s="24">
        <v>0</v>
      </c>
      <c r="N43" s="24">
        <v>1.11022302462516E-16</v>
      </c>
    </row>
    <row r="44" spans="1:14" hidden="1" x14ac:dyDescent="0.3">
      <c r="A44" s="24" t="s">
        <v>501</v>
      </c>
      <c r="B44" s="24" t="s">
        <v>85</v>
      </c>
      <c r="C44" s="24" t="s">
        <v>502</v>
      </c>
      <c r="D44" s="41" t="s">
        <v>773</v>
      </c>
      <c r="E44" s="24" t="s">
        <v>503</v>
      </c>
      <c r="F44" s="24" t="s">
        <v>515</v>
      </c>
      <c r="G44" s="24" t="s">
        <v>86</v>
      </c>
      <c r="H44" s="24" t="s">
        <v>98</v>
      </c>
      <c r="I44" s="24" t="str">
        <f t="shared" si="2"/>
        <v>Main safety and security concerns for women : Being killed</v>
      </c>
      <c r="J44" s="24" t="str">
        <f t="shared" si="3"/>
        <v>Main safety and security concerns for women : Being killed Migrants</v>
      </c>
      <c r="K44" s="24">
        <v>0</v>
      </c>
      <c r="L44" s="24">
        <v>5.4644808743169399E-3</v>
      </c>
      <c r="M44" s="24">
        <v>7.1428571428571397E-2</v>
      </c>
      <c r="N44" s="24">
        <v>1.11022302462516E-16</v>
      </c>
    </row>
    <row r="45" spans="1:14" hidden="1" x14ac:dyDescent="0.3">
      <c r="A45" s="24" t="s">
        <v>501</v>
      </c>
      <c r="B45" s="24" t="s">
        <v>85</v>
      </c>
      <c r="C45" s="24" t="s">
        <v>502</v>
      </c>
      <c r="D45" s="41" t="s">
        <v>773</v>
      </c>
      <c r="E45" s="24" t="s">
        <v>503</v>
      </c>
      <c r="F45" s="24" t="s">
        <v>515</v>
      </c>
      <c r="G45" s="24" t="s">
        <v>86</v>
      </c>
      <c r="H45" s="24" t="s">
        <v>99</v>
      </c>
      <c r="I45" s="24" t="str">
        <f t="shared" si="2"/>
        <v>Main safety and security concerns for women : Mine/UXOs</v>
      </c>
      <c r="J45" s="24" t="str">
        <f t="shared" si="3"/>
        <v>Main safety and security concerns for women : Mine/UXOs Migrants</v>
      </c>
      <c r="K45" s="24">
        <v>0</v>
      </c>
      <c r="L45" s="24">
        <v>0</v>
      </c>
      <c r="M45" s="24">
        <v>0</v>
      </c>
      <c r="N45" s="24">
        <v>1.11022302462516E-16</v>
      </c>
    </row>
    <row r="46" spans="1:14" hidden="1" x14ac:dyDescent="0.3">
      <c r="A46" s="24" t="s">
        <v>501</v>
      </c>
      <c r="B46" s="24" t="s">
        <v>85</v>
      </c>
      <c r="C46" s="24" t="s">
        <v>502</v>
      </c>
      <c r="D46" s="41" t="s">
        <v>773</v>
      </c>
      <c r="E46" s="24" t="s">
        <v>503</v>
      </c>
      <c r="F46" s="24" t="s">
        <v>515</v>
      </c>
      <c r="G46" s="24" t="s">
        <v>86</v>
      </c>
      <c r="H46" s="24" t="s">
        <v>100</v>
      </c>
      <c r="I46" s="24" t="str">
        <f t="shared" si="2"/>
        <v>Main safety and security concerns for women : Being detained</v>
      </c>
      <c r="J46" s="24" t="str">
        <f t="shared" si="3"/>
        <v>Main safety and security concerns for women : Being detained Migrants</v>
      </c>
      <c r="K46" s="24">
        <v>0</v>
      </c>
      <c r="L46" s="24">
        <v>0</v>
      </c>
      <c r="M46" s="24">
        <v>0</v>
      </c>
      <c r="N46" s="24">
        <v>1.11022302462516E-16</v>
      </c>
    </row>
    <row r="47" spans="1:14" hidden="1" x14ac:dyDescent="0.3">
      <c r="A47" s="24" t="s">
        <v>501</v>
      </c>
      <c r="B47" s="24" t="s">
        <v>85</v>
      </c>
      <c r="C47" s="24" t="s">
        <v>502</v>
      </c>
      <c r="D47" s="41" t="s">
        <v>773</v>
      </c>
      <c r="E47" s="24" t="s">
        <v>503</v>
      </c>
      <c r="F47" s="24" t="s">
        <v>515</v>
      </c>
      <c r="G47" s="24" t="s">
        <v>86</v>
      </c>
      <c r="H47" s="24" t="s">
        <v>101</v>
      </c>
      <c r="I47" s="24" t="str">
        <f t="shared" si="2"/>
        <v>Main safety and security concerns for women : Being exploited (i.e. being engaged in harmful forms of labor for economic gain of the exploiter)</v>
      </c>
      <c r="J47" s="24" t="str">
        <f t="shared" si="3"/>
        <v>Main safety and security concerns for women : Being exploited (i.e. being engaged in harmful forms of labor for economic gain of the exploiter) Migrants</v>
      </c>
      <c r="K47" s="24">
        <v>1.8018018018018001E-2</v>
      </c>
      <c r="L47" s="24">
        <v>0</v>
      </c>
      <c r="M47" s="24">
        <v>0</v>
      </c>
      <c r="N47" s="24">
        <v>1.11022302462516E-16</v>
      </c>
    </row>
    <row r="48" spans="1:14" hidden="1" x14ac:dyDescent="0.3">
      <c r="A48" s="24" t="s">
        <v>501</v>
      </c>
      <c r="B48" s="24" t="s">
        <v>85</v>
      </c>
      <c r="C48" s="24" t="s">
        <v>502</v>
      </c>
      <c r="D48" s="41" t="s">
        <v>773</v>
      </c>
      <c r="E48" s="24" t="s">
        <v>503</v>
      </c>
      <c r="F48" s="24" t="s">
        <v>515</v>
      </c>
      <c r="G48" s="24" t="s">
        <v>86</v>
      </c>
      <c r="H48" s="24" t="s">
        <v>102</v>
      </c>
      <c r="I48" s="24" t="str">
        <f t="shared" si="2"/>
        <v>Main safety and security concerns for women : Being sexually exploited in exchange of humanitarian aid, goods, services, money or preference treatment</v>
      </c>
      <c r="J48" s="24" t="str">
        <f t="shared" si="3"/>
        <v>Main safety and security concerns for women : Being sexually exploited in exchange of humanitarian aid, goods, services, money or preference treatment Migrants</v>
      </c>
      <c r="K48" s="24">
        <v>0</v>
      </c>
      <c r="L48" s="24">
        <v>0</v>
      </c>
      <c r="M48" s="24">
        <v>0</v>
      </c>
      <c r="N48" s="24">
        <v>1.11022302462516E-16</v>
      </c>
    </row>
    <row r="49" spans="1:14" hidden="1" x14ac:dyDescent="0.3">
      <c r="A49" s="24" t="s">
        <v>501</v>
      </c>
      <c r="B49" s="24" t="s">
        <v>85</v>
      </c>
      <c r="C49" s="24" t="s">
        <v>502</v>
      </c>
      <c r="D49" s="41" t="s">
        <v>773</v>
      </c>
      <c r="E49" s="24" t="s">
        <v>503</v>
      </c>
      <c r="F49" s="24" t="s">
        <v>515</v>
      </c>
      <c r="G49" s="24" t="s">
        <v>86</v>
      </c>
      <c r="H49" s="24" t="s">
        <v>103</v>
      </c>
      <c r="I49" s="24" t="str">
        <f t="shared" si="2"/>
        <v>Main safety and security concerns for women : Being recruited by armed groups</v>
      </c>
      <c r="J49" s="24" t="str">
        <f t="shared" si="3"/>
        <v>Main safety and security concerns for women : Being recruited by armed groups Migrants</v>
      </c>
      <c r="K49" s="24">
        <v>0</v>
      </c>
      <c r="L49" s="24">
        <v>5.4644808743169399E-3</v>
      </c>
      <c r="M49" s="24">
        <v>0</v>
      </c>
      <c r="N49" s="24">
        <v>1.11022302462516E-16</v>
      </c>
    </row>
    <row r="50" spans="1:14" hidden="1" x14ac:dyDescent="0.3">
      <c r="A50" s="24" t="s">
        <v>501</v>
      </c>
      <c r="B50" s="24" t="s">
        <v>85</v>
      </c>
      <c r="C50" s="24" t="s">
        <v>502</v>
      </c>
      <c r="D50" s="41" t="s">
        <v>773</v>
      </c>
      <c r="E50" s="24" t="s">
        <v>503</v>
      </c>
      <c r="F50" s="24" t="s">
        <v>515</v>
      </c>
      <c r="G50" s="24" t="s">
        <v>86</v>
      </c>
      <c r="H50" s="24" t="s">
        <v>104</v>
      </c>
      <c r="I50" s="24" t="str">
        <f t="shared" si="2"/>
        <v>Main safety and security concerns for women : Being forcibly married</v>
      </c>
      <c r="J50" s="24" t="str">
        <f t="shared" si="3"/>
        <v>Main safety and security concerns for women : Being forcibly married Migrants</v>
      </c>
      <c r="K50" s="24">
        <v>9.0090090090090107E-3</v>
      </c>
      <c r="L50" s="24">
        <v>0</v>
      </c>
      <c r="M50" s="24">
        <v>0</v>
      </c>
      <c r="N50" s="24">
        <v>1.11022302462516E-16</v>
      </c>
    </row>
    <row r="51" spans="1:14" hidden="1" x14ac:dyDescent="0.3">
      <c r="A51" s="24" t="s">
        <v>501</v>
      </c>
      <c r="B51" s="24" t="s">
        <v>85</v>
      </c>
      <c r="C51" s="24" t="s">
        <v>502</v>
      </c>
      <c r="D51" s="41" t="s">
        <v>773</v>
      </c>
      <c r="E51" s="24" t="s">
        <v>503</v>
      </c>
      <c r="F51" s="24" t="s">
        <v>515</v>
      </c>
      <c r="G51" s="24" t="s">
        <v>86</v>
      </c>
      <c r="H51" s="24" t="s">
        <v>105</v>
      </c>
      <c r="I51" s="24" t="str">
        <f t="shared" si="2"/>
        <v>Main safety and security concerns for women : Being injured/killed by an explosive hazard</v>
      </c>
      <c r="J51" s="24" t="str">
        <f t="shared" si="3"/>
        <v>Main safety and security concerns for women : Being injured/killed by an explosive hazard Migrants</v>
      </c>
      <c r="K51" s="24">
        <v>0</v>
      </c>
      <c r="L51" s="24">
        <v>0</v>
      </c>
      <c r="M51" s="24">
        <v>3.5714285714285698E-2</v>
      </c>
      <c r="N51" s="24">
        <v>1.11022302462516E-16</v>
      </c>
    </row>
    <row r="52" spans="1:14" hidden="1" x14ac:dyDescent="0.3">
      <c r="A52" s="24" t="s">
        <v>501</v>
      </c>
      <c r="B52" s="24" t="s">
        <v>85</v>
      </c>
      <c r="C52" s="24" t="s">
        <v>502</v>
      </c>
      <c r="D52" s="41" t="s">
        <v>773</v>
      </c>
      <c r="E52" s="24" t="s">
        <v>503</v>
      </c>
      <c r="F52" s="24" t="s">
        <v>515</v>
      </c>
      <c r="G52" s="24" t="s">
        <v>86</v>
      </c>
      <c r="H52" s="24" t="s">
        <v>106</v>
      </c>
      <c r="I52" s="24" t="str">
        <f t="shared" si="2"/>
        <v>Main safety and security concerns for women : Being sent abroad to find work</v>
      </c>
      <c r="J52" s="24" t="str">
        <f t="shared" si="3"/>
        <v>Main safety and security concerns for women : Being sent abroad to find work Migrants</v>
      </c>
      <c r="K52" s="24">
        <v>0</v>
      </c>
      <c r="L52" s="24">
        <v>0</v>
      </c>
      <c r="M52" s="24">
        <v>0</v>
      </c>
      <c r="N52" s="24">
        <v>1.11022302462516E-16</v>
      </c>
    </row>
    <row r="53" spans="1:14" hidden="1" x14ac:dyDescent="0.3">
      <c r="A53" s="24" t="s">
        <v>501</v>
      </c>
      <c r="B53" s="24" t="s">
        <v>85</v>
      </c>
      <c r="C53" s="24" t="s">
        <v>502</v>
      </c>
      <c r="D53" s="41" t="s">
        <v>773</v>
      </c>
      <c r="E53" s="24" t="s">
        <v>503</v>
      </c>
      <c r="F53" s="24" t="s">
        <v>515</v>
      </c>
      <c r="G53" s="24" t="s">
        <v>86</v>
      </c>
      <c r="H53" s="24" t="s">
        <v>107</v>
      </c>
      <c r="I53" s="24" t="str">
        <f t="shared" si="2"/>
        <v>Main safety and security concerns for women : Cyber bullying/exploitation/violence</v>
      </c>
      <c r="J53" s="24" t="str">
        <f t="shared" si="3"/>
        <v>Main safety and security concerns for women : Cyber bullying/exploitation/violence Migrants</v>
      </c>
      <c r="K53" s="24">
        <v>0</v>
      </c>
      <c r="L53" s="24">
        <v>0</v>
      </c>
      <c r="M53" s="24">
        <v>0</v>
      </c>
      <c r="N53" s="24">
        <v>1.11022302462516E-16</v>
      </c>
    </row>
    <row r="54" spans="1:14" hidden="1" x14ac:dyDescent="0.3">
      <c r="A54" s="24" t="s">
        <v>501</v>
      </c>
      <c r="B54" s="24" t="s">
        <v>85</v>
      </c>
      <c r="C54" s="24" t="s">
        <v>502</v>
      </c>
      <c r="D54" s="41" t="s">
        <v>773</v>
      </c>
      <c r="E54" s="24" t="s">
        <v>503</v>
      </c>
      <c r="F54" s="24" t="s">
        <v>515</v>
      </c>
      <c r="G54" s="24" t="s">
        <v>86</v>
      </c>
      <c r="H54" s="24" t="s">
        <v>108</v>
      </c>
      <c r="I54" s="24" t="str">
        <f t="shared" si="2"/>
        <v>Main safety and security concerns for women : Wildlife (e.g. dogs, scorpions or snakes)</v>
      </c>
      <c r="J54" s="24" t="str">
        <f t="shared" si="3"/>
        <v>Main safety and security concerns for women : Wildlife (e.g. dogs, scorpions or snakes) Migrants</v>
      </c>
      <c r="K54" s="24">
        <v>0</v>
      </c>
      <c r="L54" s="24">
        <v>0</v>
      </c>
      <c r="M54" s="24">
        <v>0</v>
      </c>
      <c r="N54" s="24">
        <v>1.11022302462516E-16</v>
      </c>
    </row>
    <row r="55" spans="1:14" hidden="1" x14ac:dyDescent="0.3">
      <c r="A55" s="24" t="s">
        <v>501</v>
      </c>
      <c r="B55" s="24" t="s">
        <v>85</v>
      </c>
      <c r="C55" s="24" t="s">
        <v>502</v>
      </c>
      <c r="D55" s="41" t="s">
        <v>773</v>
      </c>
      <c r="E55" s="24" t="s">
        <v>503</v>
      </c>
      <c r="F55" s="24" t="s">
        <v>515</v>
      </c>
      <c r="G55" s="24" t="s">
        <v>86</v>
      </c>
      <c r="H55" s="24" t="s">
        <v>109</v>
      </c>
      <c r="I55" s="24" t="str">
        <f t="shared" si="2"/>
        <v>Main safety and security concerns for women : Unsafe transportation infrastructure or arrangements</v>
      </c>
      <c r="J55" s="24" t="str">
        <f t="shared" si="3"/>
        <v>Main safety and security concerns for women : Unsafe transportation infrastructure or arrangements Migrants</v>
      </c>
      <c r="K55" s="24">
        <v>0</v>
      </c>
      <c r="L55" s="24">
        <v>5.4644808743169399E-3</v>
      </c>
      <c r="M55" s="24">
        <v>0</v>
      </c>
      <c r="N55" s="24">
        <v>1.11022302462516E-16</v>
      </c>
    </row>
    <row r="56" spans="1:14" hidden="1" x14ac:dyDescent="0.3">
      <c r="A56" s="24" t="s">
        <v>501</v>
      </c>
      <c r="B56" s="24" t="s">
        <v>85</v>
      </c>
      <c r="C56" s="24" t="s">
        <v>502</v>
      </c>
      <c r="D56" s="41" t="s">
        <v>773</v>
      </c>
      <c r="E56" s="24" t="s">
        <v>503</v>
      </c>
      <c r="F56" s="24" t="s">
        <v>515</v>
      </c>
      <c r="G56" s="24" t="s">
        <v>86</v>
      </c>
      <c r="H56" s="24" t="s">
        <v>110</v>
      </c>
      <c r="I56" s="24" t="str">
        <f t="shared" si="2"/>
        <v>Main safety and security concerns for women : Electrical wiring or arrangements from lack of electricity (e.g. candle fires)</v>
      </c>
      <c r="J56" s="24" t="str">
        <f t="shared" si="3"/>
        <v>Main safety and security concerns for women : Electrical wiring or arrangements from lack of electricity (e.g. candle fires) Migrants</v>
      </c>
      <c r="K56" s="24">
        <v>0</v>
      </c>
      <c r="L56" s="24">
        <v>0</v>
      </c>
      <c r="M56" s="24">
        <v>0</v>
      </c>
      <c r="N56" s="24">
        <v>1.11022302462516E-16</v>
      </c>
    </row>
    <row r="57" spans="1:14" hidden="1" x14ac:dyDescent="0.3">
      <c r="A57" s="24" t="s">
        <v>501</v>
      </c>
      <c r="B57" s="24" t="s">
        <v>85</v>
      </c>
      <c r="C57" s="24" t="s">
        <v>502</v>
      </c>
      <c r="D57" s="41" t="s">
        <v>773</v>
      </c>
      <c r="E57" s="24" t="s">
        <v>503</v>
      </c>
      <c r="F57" s="24" t="s">
        <v>515</v>
      </c>
      <c r="G57" s="24" t="s">
        <v>86</v>
      </c>
      <c r="H57" s="24" t="s">
        <v>111</v>
      </c>
      <c r="I57" s="24" t="str">
        <f t="shared" si="2"/>
        <v>Main safety and security concerns for women : Weather or climactic conditions</v>
      </c>
      <c r="J57" s="24" t="str">
        <f t="shared" si="3"/>
        <v>Main safety and security concerns for women : Weather or climactic conditions Migrants</v>
      </c>
      <c r="K57" s="24">
        <v>0</v>
      </c>
      <c r="L57" s="24">
        <v>0</v>
      </c>
      <c r="M57" s="24">
        <v>0</v>
      </c>
      <c r="N57" s="24">
        <v>1.11022302462516E-16</v>
      </c>
    </row>
    <row r="58" spans="1:14" hidden="1" x14ac:dyDescent="0.3">
      <c r="A58" s="24" t="s">
        <v>501</v>
      </c>
      <c r="B58" s="24" t="s">
        <v>85</v>
      </c>
      <c r="C58" s="24" t="s">
        <v>502</v>
      </c>
      <c r="D58" s="41" t="s">
        <v>773</v>
      </c>
      <c r="E58" s="24" t="s">
        <v>503</v>
      </c>
      <c r="F58" s="24" t="s">
        <v>515</v>
      </c>
      <c r="G58" s="24" t="s">
        <v>86</v>
      </c>
      <c r="H58" s="24" t="s">
        <v>112</v>
      </c>
      <c r="I58" s="24" t="str">
        <f t="shared" si="2"/>
        <v>Main safety and security concerns for women : Deportation</v>
      </c>
      <c r="J58" s="24" t="str">
        <f t="shared" si="3"/>
        <v>Main safety and security concerns for women : Deportation Migrants</v>
      </c>
      <c r="K58" s="24">
        <v>0</v>
      </c>
      <c r="L58" s="24">
        <v>0</v>
      </c>
      <c r="M58" s="24">
        <v>0</v>
      </c>
      <c r="N58" s="24">
        <v>1.11022302462516E-16</v>
      </c>
    </row>
    <row r="59" spans="1:14" hidden="1" x14ac:dyDescent="0.3">
      <c r="A59" s="24" t="s">
        <v>501</v>
      </c>
      <c r="B59" s="24" t="s">
        <v>85</v>
      </c>
      <c r="C59" s="24" t="s">
        <v>502</v>
      </c>
      <c r="D59" s="41" t="s">
        <v>773</v>
      </c>
      <c r="E59" s="24" t="s">
        <v>503</v>
      </c>
      <c r="F59" s="24" t="s">
        <v>515</v>
      </c>
      <c r="G59" s="24" t="s">
        <v>86</v>
      </c>
      <c r="H59" s="24" t="s">
        <v>10</v>
      </c>
      <c r="I59" s="24" t="str">
        <f t="shared" si="2"/>
        <v>Main safety and security concerns for women : Other</v>
      </c>
      <c r="J59" s="24" t="str">
        <f t="shared" si="3"/>
        <v>Main safety and security concerns for women : Other Migrants</v>
      </c>
      <c r="K59" s="24">
        <v>0</v>
      </c>
      <c r="L59" s="24">
        <v>0</v>
      </c>
      <c r="M59" s="24">
        <v>0</v>
      </c>
      <c r="N59" s="24">
        <v>1.11022302462516E-16</v>
      </c>
    </row>
    <row r="60" spans="1:14" hidden="1" x14ac:dyDescent="0.3">
      <c r="A60" s="24" t="s">
        <v>501</v>
      </c>
      <c r="B60" s="24" t="s">
        <v>85</v>
      </c>
      <c r="C60" s="24" t="s">
        <v>502</v>
      </c>
      <c r="D60" s="41" t="s">
        <v>773</v>
      </c>
      <c r="E60" s="24" t="s">
        <v>503</v>
      </c>
      <c r="F60" s="24" t="s">
        <v>515</v>
      </c>
      <c r="G60" s="24" t="s">
        <v>86</v>
      </c>
      <c r="H60" s="24" t="s">
        <v>9</v>
      </c>
      <c r="I60" s="24" t="str">
        <f t="shared" si="2"/>
        <v>Main safety and security concerns for women : Don't know</v>
      </c>
      <c r="J60" s="24" t="str">
        <f t="shared" si="3"/>
        <v>Main safety and security concerns for women : Don't know Migrants</v>
      </c>
      <c r="K60" s="24">
        <v>0</v>
      </c>
      <c r="L60" s="24">
        <v>8.7431693989070997E-2</v>
      </c>
      <c r="M60" s="24">
        <v>0</v>
      </c>
      <c r="N60" s="24">
        <v>1.11022302462516E-16</v>
      </c>
    </row>
    <row r="61" spans="1:14" hidden="1" x14ac:dyDescent="0.3">
      <c r="A61" s="24" t="s">
        <v>501</v>
      </c>
      <c r="B61" s="24" t="s">
        <v>85</v>
      </c>
      <c r="C61" s="24" t="s">
        <v>502</v>
      </c>
      <c r="D61" s="41" t="s">
        <v>773</v>
      </c>
      <c r="E61" s="24" t="s">
        <v>503</v>
      </c>
      <c r="F61" s="24" t="s">
        <v>515</v>
      </c>
      <c r="G61" s="24" t="s">
        <v>86</v>
      </c>
      <c r="H61" s="24" t="s">
        <v>8</v>
      </c>
      <c r="I61" s="24" t="str">
        <f t="shared" si="2"/>
        <v>Main safety and security concerns for women : Decline to answer</v>
      </c>
      <c r="J61" s="24" t="str">
        <f t="shared" si="3"/>
        <v>Main safety and security concerns for women : Decline to answer Migrants</v>
      </c>
      <c r="K61" s="24">
        <v>0</v>
      </c>
      <c r="L61" s="24">
        <v>0</v>
      </c>
      <c r="M61" s="24">
        <v>0</v>
      </c>
      <c r="N61" s="24">
        <v>1.11022302462516E-16</v>
      </c>
    </row>
    <row r="62" spans="1:14" hidden="1" x14ac:dyDescent="0.3">
      <c r="A62" s="24" t="s">
        <v>501</v>
      </c>
      <c r="B62" s="24" t="s">
        <v>85</v>
      </c>
      <c r="C62" s="24" t="s">
        <v>502</v>
      </c>
      <c r="D62" s="41" t="s">
        <v>773</v>
      </c>
      <c r="E62" s="24" t="s">
        <v>503</v>
      </c>
      <c r="F62" s="24" t="s">
        <v>512</v>
      </c>
      <c r="G62" s="24" t="s">
        <v>86</v>
      </c>
      <c r="H62" s="24" t="s">
        <v>146</v>
      </c>
      <c r="I62" s="24" t="str">
        <f t="shared" ref="I62:I125" si="4">CONCATENATE(G62,H62)</f>
        <v>Main safety and security concerns for women : None</v>
      </c>
      <c r="J62" s="24" t="str">
        <f t="shared" ref="J62:J91" si="5">CONCATENATE(G62,H62,F62)</f>
        <v>Main safety and security concerns for women : None PRL</v>
      </c>
      <c r="K62" s="24">
        <v>0.75722543352601202</v>
      </c>
      <c r="L62" s="24">
        <v>0.75595238095238104</v>
      </c>
      <c r="M62" s="24">
        <v>0.497435897435897</v>
      </c>
      <c r="N62" s="24">
        <v>0.67592592592592604</v>
      </c>
    </row>
    <row r="63" spans="1:14" hidden="1" x14ac:dyDescent="0.3">
      <c r="A63" s="24" t="s">
        <v>501</v>
      </c>
      <c r="B63" s="24" t="s">
        <v>85</v>
      </c>
      <c r="C63" s="24" t="s">
        <v>502</v>
      </c>
      <c r="D63" s="41" t="s">
        <v>773</v>
      </c>
      <c r="E63" s="24" t="s">
        <v>503</v>
      </c>
      <c r="F63" s="24" t="s">
        <v>512</v>
      </c>
      <c r="G63" s="24" t="s">
        <v>86</v>
      </c>
      <c r="H63" s="24" t="s">
        <v>87</v>
      </c>
      <c r="I63" s="24" t="str">
        <f t="shared" si="4"/>
        <v>Main safety and security concerns for women : Bullying</v>
      </c>
      <c r="J63" s="24" t="str">
        <f t="shared" si="5"/>
        <v>Main safety and security concerns for women : Bullying PRL</v>
      </c>
      <c r="K63" s="24">
        <v>6.3583815028901702E-2</v>
      </c>
      <c r="L63" s="24">
        <v>4.7619047619047603E-2</v>
      </c>
      <c r="M63" s="24">
        <v>7.1794871794871803E-2</v>
      </c>
      <c r="N63" s="24">
        <v>5.5555555555555601E-2</v>
      </c>
    </row>
    <row r="64" spans="1:14" hidden="1" x14ac:dyDescent="0.3">
      <c r="A64" s="24" t="s">
        <v>501</v>
      </c>
      <c r="B64" s="24" t="s">
        <v>85</v>
      </c>
      <c r="C64" s="24" t="s">
        <v>502</v>
      </c>
      <c r="D64" s="41" t="s">
        <v>773</v>
      </c>
      <c r="E64" s="24" t="s">
        <v>503</v>
      </c>
      <c r="F64" s="24" t="s">
        <v>512</v>
      </c>
      <c r="G64" s="24" t="s">
        <v>86</v>
      </c>
      <c r="H64" s="24" t="s">
        <v>88</v>
      </c>
      <c r="I64" s="24" t="str">
        <f t="shared" si="4"/>
        <v>Main safety and security concerns for women : Corporal punishment</v>
      </c>
      <c r="J64" s="24" t="str">
        <f t="shared" si="5"/>
        <v>Main safety and security concerns for women : Corporal punishment PRL</v>
      </c>
      <c r="K64" s="24">
        <v>0</v>
      </c>
      <c r="L64" s="24">
        <v>5.9523809523809503E-3</v>
      </c>
      <c r="M64" s="24">
        <v>1.5384615384615399E-2</v>
      </c>
      <c r="N64" s="24">
        <v>0</v>
      </c>
    </row>
    <row r="65" spans="1:14" hidden="1" x14ac:dyDescent="0.3">
      <c r="A65" s="24" t="s">
        <v>501</v>
      </c>
      <c r="B65" s="24" t="s">
        <v>85</v>
      </c>
      <c r="C65" s="24" t="s">
        <v>502</v>
      </c>
      <c r="D65" s="41" t="s">
        <v>773</v>
      </c>
      <c r="E65" s="24" t="s">
        <v>503</v>
      </c>
      <c r="F65" s="24" t="s">
        <v>512</v>
      </c>
      <c r="G65" s="24" t="s">
        <v>86</v>
      </c>
      <c r="H65" s="24" t="s">
        <v>89</v>
      </c>
      <c r="I65" s="24" t="str">
        <f t="shared" si="4"/>
        <v>Main safety and security concerns for women : Begging</v>
      </c>
      <c r="J65" s="24" t="str">
        <f t="shared" si="5"/>
        <v>Main safety and security concerns for women : Begging PRL</v>
      </c>
      <c r="K65" s="24">
        <v>1.7341040462427699E-2</v>
      </c>
      <c r="L65" s="24">
        <v>2.9761904761904798E-2</v>
      </c>
      <c r="M65" s="24">
        <v>5.1282051282051301E-2</v>
      </c>
      <c r="N65" s="24">
        <v>0</v>
      </c>
    </row>
    <row r="66" spans="1:14" hidden="1" x14ac:dyDescent="0.3">
      <c r="A66" s="24" t="s">
        <v>501</v>
      </c>
      <c r="B66" s="24" t="s">
        <v>85</v>
      </c>
      <c r="C66" s="24" t="s">
        <v>502</v>
      </c>
      <c r="D66" s="41" t="s">
        <v>773</v>
      </c>
      <c r="E66" s="24" t="s">
        <v>503</v>
      </c>
      <c r="F66" s="24" t="s">
        <v>512</v>
      </c>
      <c r="G66" s="24" t="s">
        <v>86</v>
      </c>
      <c r="H66" s="24" t="s">
        <v>90</v>
      </c>
      <c r="I66" s="24" t="str">
        <f t="shared" si="4"/>
        <v>Main safety and security concerns for women : Being robbed</v>
      </c>
      <c r="J66" s="24" t="str">
        <f t="shared" si="5"/>
        <v>Main safety and security concerns for women : Being robbed PRL</v>
      </c>
      <c r="K66" s="24">
        <v>0.144508670520231</v>
      </c>
      <c r="L66" s="24">
        <v>0.214285714285714</v>
      </c>
      <c r="M66" s="24">
        <v>0.40512820512820502</v>
      </c>
      <c r="N66" s="24">
        <v>0.22222222222222199</v>
      </c>
    </row>
    <row r="67" spans="1:14" hidden="1" x14ac:dyDescent="0.3">
      <c r="A67" s="24" t="s">
        <v>501</v>
      </c>
      <c r="B67" s="24" t="s">
        <v>85</v>
      </c>
      <c r="C67" s="24" t="s">
        <v>502</v>
      </c>
      <c r="D67" s="41" t="s">
        <v>773</v>
      </c>
      <c r="E67" s="24" t="s">
        <v>503</v>
      </c>
      <c r="F67" s="24" t="s">
        <v>512</v>
      </c>
      <c r="G67" s="24" t="s">
        <v>86</v>
      </c>
      <c r="H67" s="24" t="s">
        <v>91</v>
      </c>
      <c r="I67" s="24" t="str">
        <f t="shared" si="4"/>
        <v>Main safety and security concerns for women : Being threatened with violence</v>
      </c>
      <c r="J67" s="24" t="str">
        <f t="shared" si="5"/>
        <v>Main safety and security concerns for women : Being threatened with violence PRL</v>
      </c>
      <c r="K67" s="24">
        <v>5.78034682080925E-3</v>
      </c>
      <c r="L67" s="24">
        <v>1.7857142857142901E-2</v>
      </c>
      <c r="M67" s="24">
        <v>8.7179487179487203E-2</v>
      </c>
      <c r="N67" s="24">
        <v>1.85185185185185E-2</v>
      </c>
    </row>
    <row r="68" spans="1:14" hidden="1" x14ac:dyDescent="0.3">
      <c r="A68" s="24" t="s">
        <v>501</v>
      </c>
      <c r="B68" s="24" t="s">
        <v>85</v>
      </c>
      <c r="C68" s="24" t="s">
        <v>502</v>
      </c>
      <c r="D68" s="41" t="s">
        <v>773</v>
      </c>
      <c r="E68" s="24" t="s">
        <v>503</v>
      </c>
      <c r="F68" s="24" t="s">
        <v>512</v>
      </c>
      <c r="G68" s="24" t="s">
        <v>86</v>
      </c>
      <c r="H68" s="24" t="s">
        <v>92</v>
      </c>
      <c r="I68" s="24" t="str">
        <f t="shared" si="4"/>
        <v>Main safety and security concerns for women : Being kidnapped</v>
      </c>
      <c r="J68" s="24" t="str">
        <f t="shared" si="5"/>
        <v>Main safety and security concerns for women : Being kidnapped PRL</v>
      </c>
      <c r="K68" s="24">
        <v>3.4682080924855502E-2</v>
      </c>
      <c r="L68" s="24">
        <v>3.5714285714285698E-2</v>
      </c>
      <c r="M68" s="24">
        <v>0.18974358974359001</v>
      </c>
      <c r="N68" s="24">
        <v>9.2592592592592601E-2</v>
      </c>
    </row>
    <row r="69" spans="1:14" hidden="1" x14ac:dyDescent="0.3">
      <c r="A69" s="24" t="s">
        <v>501</v>
      </c>
      <c r="B69" s="24" t="s">
        <v>85</v>
      </c>
      <c r="C69" s="24" t="s">
        <v>502</v>
      </c>
      <c r="D69" s="41" t="s">
        <v>773</v>
      </c>
      <c r="E69" s="24" t="s">
        <v>503</v>
      </c>
      <c r="F69" s="24" t="s">
        <v>512</v>
      </c>
      <c r="G69" s="24" t="s">
        <v>86</v>
      </c>
      <c r="H69" s="24" t="s">
        <v>93</v>
      </c>
      <c r="I69" s="24" t="str">
        <f t="shared" si="4"/>
        <v>Main safety and security concerns for women : Suffering from physical harassment or violence (not sexual)</v>
      </c>
      <c r="J69" s="24" t="str">
        <f t="shared" si="5"/>
        <v>Main safety and security concerns for women : Suffering from physical harassment or violence (not sexual) PRL</v>
      </c>
      <c r="K69" s="24">
        <v>2.8901734104046201E-2</v>
      </c>
      <c r="L69" s="24">
        <v>2.9761904761904798E-2</v>
      </c>
      <c r="M69" s="24">
        <v>0.112820512820513</v>
      </c>
      <c r="N69" s="24">
        <v>4.6296296296296301E-2</v>
      </c>
    </row>
    <row r="70" spans="1:14" hidden="1" x14ac:dyDescent="0.3">
      <c r="A70" s="24" t="s">
        <v>501</v>
      </c>
      <c r="B70" s="24" t="s">
        <v>85</v>
      </c>
      <c r="C70" s="24" t="s">
        <v>502</v>
      </c>
      <c r="D70" s="41" t="s">
        <v>773</v>
      </c>
      <c r="E70" s="24" t="s">
        <v>503</v>
      </c>
      <c r="F70" s="24" t="s">
        <v>512</v>
      </c>
      <c r="G70" s="24" t="s">
        <v>86</v>
      </c>
      <c r="H70" s="24" t="s">
        <v>94</v>
      </c>
      <c r="I70" s="24" t="str">
        <f t="shared" si="4"/>
        <v>Main safety and security concerns for women : Suffering from verbal harassment</v>
      </c>
      <c r="J70" s="24" t="str">
        <f t="shared" si="5"/>
        <v>Main safety and security concerns for women : Suffering from verbal harassment PRL</v>
      </c>
      <c r="K70" s="24">
        <v>4.0462427745664699E-2</v>
      </c>
      <c r="L70" s="24">
        <v>2.9761904761904798E-2</v>
      </c>
      <c r="M70" s="24">
        <v>0.2</v>
      </c>
      <c r="N70" s="24">
        <v>0.12962962962963001</v>
      </c>
    </row>
    <row r="71" spans="1:14" hidden="1" x14ac:dyDescent="0.3">
      <c r="A71" s="24" t="s">
        <v>501</v>
      </c>
      <c r="B71" s="24" t="s">
        <v>85</v>
      </c>
      <c r="C71" s="24" t="s">
        <v>502</v>
      </c>
      <c r="D71" s="41" t="s">
        <v>773</v>
      </c>
      <c r="E71" s="24" t="s">
        <v>503</v>
      </c>
      <c r="F71" s="24" t="s">
        <v>512</v>
      </c>
      <c r="G71" s="24" t="s">
        <v>86</v>
      </c>
      <c r="H71" s="24" t="s">
        <v>95</v>
      </c>
      <c r="I71" s="24" t="str">
        <f t="shared" si="4"/>
        <v>Main safety and security concerns for women : Suffering from sexual harassment or violence</v>
      </c>
      <c r="J71" s="24" t="str">
        <f t="shared" si="5"/>
        <v>Main safety and security concerns for women : Suffering from sexual harassment or violence PRL</v>
      </c>
      <c r="K71" s="24">
        <v>5.7803468208092498E-2</v>
      </c>
      <c r="L71" s="24">
        <v>2.9761904761904798E-2</v>
      </c>
      <c r="M71" s="24">
        <v>0.18974358974359001</v>
      </c>
      <c r="N71" s="24">
        <v>3.7037037037037E-2</v>
      </c>
    </row>
    <row r="72" spans="1:14" hidden="1" x14ac:dyDescent="0.3">
      <c r="A72" s="24" t="s">
        <v>501</v>
      </c>
      <c r="B72" s="24" t="s">
        <v>85</v>
      </c>
      <c r="C72" s="24" t="s">
        <v>502</v>
      </c>
      <c r="D72" s="41" t="s">
        <v>773</v>
      </c>
      <c r="E72" s="24" t="s">
        <v>503</v>
      </c>
      <c r="F72" s="24" t="s">
        <v>512</v>
      </c>
      <c r="G72" s="24" t="s">
        <v>86</v>
      </c>
      <c r="H72" s="24" t="s">
        <v>96</v>
      </c>
      <c r="I72" s="24" t="str">
        <f t="shared" si="4"/>
        <v>Main safety and security concerns for women : Discrimination or persecution (because of ethnicity, status, etc.)</v>
      </c>
      <c r="J72" s="24" t="str">
        <f t="shared" si="5"/>
        <v>Main safety and security concerns for women : Discrimination or persecution (because of ethnicity, status, etc.) PRL</v>
      </c>
      <c r="K72" s="24">
        <v>1.15606936416185E-2</v>
      </c>
      <c r="L72" s="24">
        <v>1.7857142857142901E-2</v>
      </c>
      <c r="M72" s="24">
        <v>1.5384615384615399E-2</v>
      </c>
      <c r="N72" s="24">
        <v>0</v>
      </c>
    </row>
    <row r="73" spans="1:14" hidden="1" x14ac:dyDescent="0.3">
      <c r="A73" s="24" t="s">
        <v>501</v>
      </c>
      <c r="B73" s="24" t="s">
        <v>85</v>
      </c>
      <c r="C73" s="24" t="s">
        <v>502</v>
      </c>
      <c r="D73" s="41" t="s">
        <v>773</v>
      </c>
      <c r="E73" s="24" t="s">
        <v>503</v>
      </c>
      <c r="F73" s="24" t="s">
        <v>512</v>
      </c>
      <c r="G73" s="24" t="s">
        <v>86</v>
      </c>
      <c r="H73" s="24" t="s">
        <v>97</v>
      </c>
      <c r="I73" s="24" t="str">
        <f t="shared" si="4"/>
        <v>Main safety and security concerns for women : Discrimination or persecution (because of gender identity or sexual orientation)</v>
      </c>
      <c r="J73" s="24" t="str">
        <f t="shared" si="5"/>
        <v>Main safety and security concerns for women : Discrimination or persecution (because of gender identity or sexual orientation) PRL</v>
      </c>
      <c r="K73" s="24">
        <v>1.7341040462427699E-2</v>
      </c>
      <c r="L73" s="24">
        <v>1.1904761904761901E-2</v>
      </c>
      <c r="M73" s="24">
        <v>1.02564102564103E-2</v>
      </c>
      <c r="N73" s="24">
        <v>0</v>
      </c>
    </row>
    <row r="74" spans="1:14" hidden="1" x14ac:dyDescent="0.3">
      <c r="A74" s="24" t="s">
        <v>501</v>
      </c>
      <c r="B74" s="24" t="s">
        <v>85</v>
      </c>
      <c r="C74" s="24" t="s">
        <v>502</v>
      </c>
      <c r="D74" s="41" t="s">
        <v>773</v>
      </c>
      <c r="E74" s="24" t="s">
        <v>503</v>
      </c>
      <c r="F74" s="24" t="s">
        <v>512</v>
      </c>
      <c r="G74" s="24" t="s">
        <v>86</v>
      </c>
      <c r="H74" s="24" t="s">
        <v>98</v>
      </c>
      <c r="I74" s="24" t="str">
        <f t="shared" si="4"/>
        <v>Main safety and security concerns for women : Being killed</v>
      </c>
      <c r="J74" s="24" t="str">
        <f t="shared" si="5"/>
        <v>Main safety and security concerns for women : Being killed PRL</v>
      </c>
      <c r="K74" s="24">
        <v>5.2023121387283197E-2</v>
      </c>
      <c r="L74" s="24">
        <v>1.7857142857142901E-2</v>
      </c>
      <c r="M74" s="24">
        <v>0.117948717948718</v>
      </c>
      <c r="N74" s="24">
        <v>1.85185185185185E-2</v>
      </c>
    </row>
    <row r="75" spans="1:14" hidden="1" x14ac:dyDescent="0.3">
      <c r="A75" s="24" t="s">
        <v>501</v>
      </c>
      <c r="B75" s="24" t="s">
        <v>85</v>
      </c>
      <c r="C75" s="24" t="s">
        <v>502</v>
      </c>
      <c r="D75" s="41" t="s">
        <v>773</v>
      </c>
      <c r="E75" s="24" t="s">
        <v>503</v>
      </c>
      <c r="F75" s="24" t="s">
        <v>512</v>
      </c>
      <c r="G75" s="24" t="s">
        <v>86</v>
      </c>
      <c r="H75" s="24" t="s">
        <v>99</v>
      </c>
      <c r="I75" s="24" t="str">
        <f t="shared" si="4"/>
        <v>Main safety and security concerns for women : Mine/UXOs</v>
      </c>
      <c r="J75" s="24" t="str">
        <f t="shared" si="5"/>
        <v>Main safety and security concerns for women : Mine/UXOs PRL</v>
      </c>
      <c r="K75" s="24">
        <v>1.15606936416185E-2</v>
      </c>
      <c r="L75" s="24">
        <v>0</v>
      </c>
      <c r="M75" s="24">
        <v>0</v>
      </c>
      <c r="N75" s="24">
        <v>0</v>
      </c>
    </row>
    <row r="76" spans="1:14" hidden="1" x14ac:dyDescent="0.3">
      <c r="A76" s="24" t="s">
        <v>501</v>
      </c>
      <c r="B76" s="24" t="s">
        <v>85</v>
      </c>
      <c r="C76" s="24" t="s">
        <v>502</v>
      </c>
      <c r="D76" s="41" t="s">
        <v>773</v>
      </c>
      <c r="E76" s="24" t="s">
        <v>503</v>
      </c>
      <c r="F76" s="24" t="s">
        <v>512</v>
      </c>
      <c r="G76" s="24" t="s">
        <v>86</v>
      </c>
      <c r="H76" s="24" t="s">
        <v>100</v>
      </c>
      <c r="I76" s="24" t="str">
        <f t="shared" si="4"/>
        <v>Main safety and security concerns for women : Being detained</v>
      </c>
      <c r="J76" s="24" t="str">
        <f t="shared" si="5"/>
        <v>Main safety and security concerns for women : Being detained PRL</v>
      </c>
      <c r="K76" s="24">
        <v>0</v>
      </c>
      <c r="L76" s="24">
        <v>0</v>
      </c>
      <c r="M76" s="24">
        <v>0</v>
      </c>
      <c r="N76" s="24">
        <v>0</v>
      </c>
    </row>
    <row r="77" spans="1:14" hidden="1" x14ac:dyDescent="0.3">
      <c r="A77" s="24" t="s">
        <v>501</v>
      </c>
      <c r="B77" s="24" t="s">
        <v>85</v>
      </c>
      <c r="C77" s="24" t="s">
        <v>502</v>
      </c>
      <c r="D77" s="41" t="s">
        <v>773</v>
      </c>
      <c r="E77" s="24" t="s">
        <v>503</v>
      </c>
      <c r="F77" s="24" t="s">
        <v>512</v>
      </c>
      <c r="G77" s="24" t="s">
        <v>86</v>
      </c>
      <c r="H77" s="24" t="s">
        <v>101</v>
      </c>
      <c r="I77" s="24" t="str">
        <f t="shared" si="4"/>
        <v>Main safety and security concerns for women : Being exploited (i.e. being engaged in harmful forms of labor for economic gain of the exploiter)</v>
      </c>
      <c r="J77" s="24" t="str">
        <f t="shared" si="5"/>
        <v>Main safety and security concerns for women : Being exploited (i.e. being engaged in harmful forms of labor for economic gain of the exploiter) PRL</v>
      </c>
      <c r="K77" s="24">
        <v>1.15606936416185E-2</v>
      </c>
      <c r="L77" s="24">
        <v>0</v>
      </c>
      <c r="M77" s="24">
        <v>2.5641025641025599E-2</v>
      </c>
      <c r="N77" s="24">
        <v>9.2592592592592605E-3</v>
      </c>
    </row>
    <row r="78" spans="1:14" hidden="1" x14ac:dyDescent="0.3">
      <c r="A78" s="24" t="s">
        <v>501</v>
      </c>
      <c r="B78" s="24" t="s">
        <v>85</v>
      </c>
      <c r="C78" s="24" t="s">
        <v>502</v>
      </c>
      <c r="D78" s="41" t="s">
        <v>773</v>
      </c>
      <c r="E78" s="24" t="s">
        <v>503</v>
      </c>
      <c r="F78" s="24" t="s">
        <v>512</v>
      </c>
      <c r="G78" s="24" t="s">
        <v>86</v>
      </c>
      <c r="H78" s="24" t="s">
        <v>102</v>
      </c>
      <c r="I78" s="24" t="str">
        <f t="shared" si="4"/>
        <v>Main safety and security concerns for women : Being sexually exploited in exchange of humanitarian aid, goods, services, money or preference treatment</v>
      </c>
      <c r="J78" s="24" t="str">
        <f t="shared" si="5"/>
        <v>Main safety and security concerns for women : Being sexually exploited in exchange of humanitarian aid, goods, services, money or preference treatment PRL</v>
      </c>
      <c r="K78" s="24">
        <v>1.7341040462427699E-2</v>
      </c>
      <c r="L78" s="24">
        <v>0</v>
      </c>
      <c r="M78" s="24">
        <v>0</v>
      </c>
      <c r="N78" s="24">
        <v>0</v>
      </c>
    </row>
    <row r="79" spans="1:14" hidden="1" x14ac:dyDescent="0.3">
      <c r="A79" s="24" t="s">
        <v>501</v>
      </c>
      <c r="B79" s="24" t="s">
        <v>85</v>
      </c>
      <c r="C79" s="24" t="s">
        <v>502</v>
      </c>
      <c r="D79" s="41" t="s">
        <v>773</v>
      </c>
      <c r="E79" s="24" t="s">
        <v>503</v>
      </c>
      <c r="F79" s="24" t="s">
        <v>512</v>
      </c>
      <c r="G79" s="24" t="s">
        <v>86</v>
      </c>
      <c r="H79" s="24" t="s">
        <v>103</v>
      </c>
      <c r="I79" s="24" t="str">
        <f t="shared" si="4"/>
        <v>Main safety and security concerns for women : Being recruited by armed groups</v>
      </c>
      <c r="J79" s="24" t="str">
        <f t="shared" si="5"/>
        <v>Main safety and security concerns for women : Being recruited by armed groups PRL</v>
      </c>
      <c r="K79" s="24">
        <v>5.78034682080925E-3</v>
      </c>
      <c r="L79" s="24">
        <v>0</v>
      </c>
      <c r="M79" s="24">
        <v>5.1282051282051299E-3</v>
      </c>
      <c r="N79" s="24">
        <v>0</v>
      </c>
    </row>
    <row r="80" spans="1:14" hidden="1" x14ac:dyDescent="0.3">
      <c r="A80" s="24" t="s">
        <v>501</v>
      </c>
      <c r="B80" s="24" t="s">
        <v>85</v>
      </c>
      <c r="C80" s="24" t="s">
        <v>502</v>
      </c>
      <c r="D80" s="41" t="s">
        <v>773</v>
      </c>
      <c r="E80" s="24" t="s">
        <v>503</v>
      </c>
      <c r="F80" s="24" t="s">
        <v>512</v>
      </c>
      <c r="G80" s="24" t="s">
        <v>86</v>
      </c>
      <c r="H80" s="24" t="s">
        <v>104</v>
      </c>
      <c r="I80" s="24" t="str">
        <f t="shared" si="4"/>
        <v>Main safety and security concerns for women : Being forcibly married</v>
      </c>
      <c r="J80" s="24" t="str">
        <f t="shared" si="5"/>
        <v>Main safety and security concerns for women : Being forcibly married PRL</v>
      </c>
      <c r="K80" s="24">
        <v>0</v>
      </c>
      <c r="L80" s="24">
        <v>0</v>
      </c>
      <c r="M80" s="24">
        <v>0</v>
      </c>
      <c r="N80" s="24">
        <v>0</v>
      </c>
    </row>
    <row r="81" spans="1:14" hidden="1" x14ac:dyDescent="0.3">
      <c r="A81" s="24" t="s">
        <v>501</v>
      </c>
      <c r="B81" s="24" t="s">
        <v>85</v>
      </c>
      <c r="C81" s="24" t="s">
        <v>502</v>
      </c>
      <c r="D81" s="41" t="s">
        <v>773</v>
      </c>
      <c r="E81" s="24" t="s">
        <v>503</v>
      </c>
      <c r="F81" s="24" t="s">
        <v>512</v>
      </c>
      <c r="G81" s="24" t="s">
        <v>86</v>
      </c>
      <c r="H81" s="24" t="s">
        <v>105</v>
      </c>
      <c r="I81" s="24" t="str">
        <f t="shared" si="4"/>
        <v>Main safety and security concerns for women : Being injured/killed by an explosive hazard</v>
      </c>
      <c r="J81" s="24" t="str">
        <f t="shared" si="5"/>
        <v>Main safety and security concerns for women : Being injured/killed by an explosive hazard PRL</v>
      </c>
      <c r="K81" s="24">
        <v>0</v>
      </c>
      <c r="L81" s="24">
        <v>0</v>
      </c>
      <c r="M81" s="24">
        <v>0</v>
      </c>
      <c r="N81" s="24">
        <v>0</v>
      </c>
    </row>
    <row r="82" spans="1:14" hidden="1" x14ac:dyDescent="0.3">
      <c r="A82" s="24" t="s">
        <v>501</v>
      </c>
      <c r="B82" s="24" t="s">
        <v>85</v>
      </c>
      <c r="C82" s="24" t="s">
        <v>502</v>
      </c>
      <c r="D82" s="41" t="s">
        <v>773</v>
      </c>
      <c r="E82" s="24" t="s">
        <v>503</v>
      </c>
      <c r="F82" s="24" t="s">
        <v>512</v>
      </c>
      <c r="G82" s="24" t="s">
        <v>86</v>
      </c>
      <c r="H82" s="24" t="s">
        <v>106</v>
      </c>
      <c r="I82" s="24" t="str">
        <f t="shared" si="4"/>
        <v>Main safety and security concerns for women : Being sent abroad to find work</v>
      </c>
      <c r="J82" s="24" t="str">
        <f t="shared" si="5"/>
        <v>Main safety and security concerns for women : Being sent abroad to find work PRL</v>
      </c>
      <c r="K82" s="24">
        <v>0</v>
      </c>
      <c r="L82" s="24">
        <v>0</v>
      </c>
      <c r="M82" s="24">
        <v>0</v>
      </c>
      <c r="N82" s="24">
        <v>0</v>
      </c>
    </row>
    <row r="83" spans="1:14" hidden="1" x14ac:dyDescent="0.3">
      <c r="A83" s="24" t="s">
        <v>501</v>
      </c>
      <c r="B83" s="24" t="s">
        <v>85</v>
      </c>
      <c r="C83" s="24" t="s">
        <v>502</v>
      </c>
      <c r="D83" s="41" t="s">
        <v>773</v>
      </c>
      <c r="E83" s="24" t="s">
        <v>503</v>
      </c>
      <c r="F83" s="24" t="s">
        <v>512</v>
      </c>
      <c r="G83" s="24" t="s">
        <v>86</v>
      </c>
      <c r="H83" s="24" t="s">
        <v>107</v>
      </c>
      <c r="I83" s="24" t="str">
        <f t="shared" si="4"/>
        <v>Main safety and security concerns for women : Cyber bullying/exploitation/violence</v>
      </c>
      <c r="J83" s="24" t="str">
        <f t="shared" si="5"/>
        <v>Main safety and security concerns for women : Cyber bullying/exploitation/violence PRL</v>
      </c>
      <c r="K83" s="24">
        <v>5.78034682080925E-3</v>
      </c>
      <c r="L83" s="24">
        <v>0</v>
      </c>
      <c r="M83" s="24">
        <v>0</v>
      </c>
      <c r="N83" s="24">
        <v>0</v>
      </c>
    </row>
    <row r="84" spans="1:14" hidden="1" x14ac:dyDescent="0.3">
      <c r="A84" s="24" t="s">
        <v>501</v>
      </c>
      <c r="B84" s="24" t="s">
        <v>85</v>
      </c>
      <c r="C84" s="24" t="s">
        <v>502</v>
      </c>
      <c r="D84" s="41" t="s">
        <v>773</v>
      </c>
      <c r="E84" s="24" t="s">
        <v>503</v>
      </c>
      <c r="F84" s="24" t="s">
        <v>512</v>
      </c>
      <c r="G84" s="24" t="s">
        <v>86</v>
      </c>
      <c r="H84" s="24" t="s">
        <v>108</v>
      </c>
      <c r="I84" s="24" t="str">
        <f t="shared" si="4"/>
        <v>Main safety and security concerns for women : Wildlife (e.g. dogs, scorpions or snakes)</v>
      </c>
      <c r="J84" s="24" t="str">
        <f t="shared" si="5"/>
        <v>Main safety and security concerns for women : Wildlife (e.g. dogs, scorpions or snakes) PRL</v>
      </c>
      <c r="K84" s="24">
        <v>1.15606936416185E-2</v>
      </c>
      <c r="L84" s="24">
        <v>0</v>
      </c>
      <c r="M84" s="24">
        <v>0</v>
      </c>
      <c r="N84" s="24">
        <v>0</v>
      </c>
    </row>
    <row r="85" spans="1:14" hidden="1" x14ac:dyDescent="0.3">
      <c r="A85" s="24" t="s">
        <v>501</v>
      </c>
      <c r="B85" s="24" t="s">
        <v>85</v>
      </c>
      <c r="C85" s="24" t="s">
        <v>502</v>
      </c>
      <c r="D85" s="41" t="s">
        <v>773</v>
      </c>
      <c r="E85" s="24" t="s">
        <v>503</v>
      </c>
      <c r="F85" s="24" t="s">
        <v>512</v>
      </c>
      <c r="G85" s="24" t="s">
        <v>86</v>
      </c>
      <c r="H85" s="24" t="s">
        <v>109</v>
      </c>
      <c r="I85" s="24" t="str">
        <f t="shared" si="4"/>
        <v>Main safety and security concerns for women : Unsafe transportation infrastructure or arrangements</v>
      </c>
      <c r="J85" s="24" t="str">
        <f t="shared" si="5"/>
        <v>Main safety and security concerns for women : Unsafe transportation infrastructure or arrangements PRL</v>
      </c>
      <c r="K85" s="24">
        <v>0</v>
      </c>
      <c r="L85" s="24">
        <v>1.1904761904761901E-2</v>
      </c>
      <c r="M85" s="24">
        <v>5.1282051282051299E-3</v>
      </c>
      <c r="N85" s="24">
        <v>0</v>
      </c>
    </row>
    <row r="86" spans="1:14" hidden="1" x14ac:dyDescent="0.3">
      <c r="A86" s="24" t="s">
        <v>501</v>
      </c>
      <c r="B86" s="24" t="s">
        <v>85</v>
      </c>
      <c r="C86" s="24" t="s">
        <v>502</v>
      </c>
      <c r="D86" s="41" t="s">
        <v>773</v>
      </c>
      <c r="E86" s="24" t="s">
        <v>503</v>
      </c>
      <c r="F86" s="24" t="s">
        <v>512</v>
      </c>
      <c r="G86" s="24" t="s">
        <v>86</v>
      </c>
      <c r="H86" s="24" t="s">
        <v>110</v>
      </c>
      <c r="I86" s="24" t="str">
        <f t="shared" si="4"/>
        <v>Main safety and security concerns for women : Electrical wiring or arrangements from lack of electricity (e.g. candle fires)</v>
      </c>
      <c r="J86" s="24" t="str">
        <f t="shared" si="5"/>
        <v>Main safety and security concerns for women : Electrical wiring or arrangements from lack of electricity (e.g. candle fires) PRL</v>
      </c>
      <c r="K86" s="24">
        <v>0</v>
      </c>
      <c r="L86" s="24">
        <v>0</v>
      </c>
      <c r="M86" s="24">
        <v>0</v>
      </c>
      <c r="N86" s="24">
        <v>0</v>
      </c>
    </row>
    <row r="87" spans="1:14" hidden="1" x14ac:dyDescent="0.3">
      <c r="A87" s="24" t="s">
        <v>501</v>
      </c>
      <c r="B87" s="24" t="s">
        <v>85</v>
      </c>
      <c r="C87" s="24" t="s">
        <v>502</v>
      </c>
      <c r="D87" s="41" t="s">
        <v>773</v>
      </c>
      <c r="E87" s="24" t="s">
        <v>503</v>
      </c>
      <c r="F87" s="24" t="s">
        <v>512</v>
      </c>
      <c r="G87" s="24" t="s">
        <v>86</v>
      </c>
      <c r="H87" s="24" t="s">
        <v>111</v>
      </c>
      <c r="I87" s="24" t="str">
        <f t="shared" si="4"/>
        <v>Main safety and security concerns for women : Weather or climactic conditions</v>
      </c>
      <c r="J87" s="24" t="str">
        <f t="shared" si="5"/>
        <v>Main safety and security concerns for women : Weather or climactic conditions PRL</v>
      </c>
      <c r="K87" s="24">
        <v>0</v>
      </c>
      <c r="L87" s="24">
        <v>0</v>
      </c>
      <c r="M87" s="24">
        <v>0</v>
      </c>
      <c r="N87" s="24">
        <v>0</v>
      </c>
    </row>
    <row r="88" spans="1:14" hidden="1" x14ac:dyDescent="0.3">
      <c r="A88" s="24" t="s">
        <v>501</v>
      </c>
      <c r="B88" s="24" t="s">
        <v>85</v>
      </c>
      <c r="C88" s="24" t="s">
        <v>502</v>
      </c>
      <c r="D88" s="41" t="s">
        <v>773</v>
      </c>
      <c r="E88" s="24" t="s">
        <v>503</v>
      </c>
      <c r="F88" s="24" t="s">
        <v>512</v>
      </c>
      <c r="G88" s="24" t="s">
        <v>86</v>
      </c>
      <c r="H88" s="24" t="s">
        <v>112</v>
      </c>
      <c r="I88" s="24" t="str">
        <f t="shared" si="4"/>
        <v>Main safety and security concerns for women : Deportation</v>
      </c>
      <c r="J88" s="24" t="str">
        <f t="shared" si="5"/>
        <v>Main safety and security concerns for women : Deportation PRL</v>
      </c>
      <c r="K88" s="24">
        <v>0</v>
      </c>
      <c r="L88" s="24">
        <v>0</v>
      </c>
      <c r="M88" s="24">
        <v>0</v>
      </c>
      <c r="N88" s="24">
        <v>0</v>
      </c>
    </row>
    <row r="89" spans="1:14" hidden="1" x14ac:dyDescent="0.3">
      <c r="A89" s="24" t="s">
        <v>501</v>
      </c>
      <c r="B89" s="24" t="s">
        <v>85</v>
      </c>
      <c r="C89" s="24" t="s">
        <v>502</v>
      </c>
      <c r="D89" s="41" t="s">
        <v>773</v>
      </c>
      <c r="E89" s="24" t="s">
        <v>503</v>
      </c>
      <c r="F89" s="24" t="s">
        <v>512</v>
      </c>
      <c r="G89" s="24" t="s">
        <v>86</v>
      </c>
      <c r="H89" s="24" t="s">
        <v>10</v>
      </c>
      <c r="I89" s="24" t="str">
        <f t="shared" si="4"/>
        <v>Main safety and security concerns for women : Other</v>
      </c>
      <c r="J89" s="24" t="str">
        <f t="shared" si="5"/>
        <v>Main safety and security concerns for women : Other PRL</v>
      </c>
      <c r="K89" s="24">
        <v>0</v>
      </c>
      <c r="L89" s="24">
        <v>0</v>
      </c>
      <c r="M89" s="24">
        <v>0</v>
      </c>
      <c r="N89" s="24">
        <v>0</v>
      </c>
    </row>
    <row r="90" spans="1:14" hidden="1" x14ac:dyDescent="0.3">
      <c r="A90" s="24" t="s">
        <v>501</v>
      </c>
      <c r="B90" s="24" t="s">
        <v>85</v>
      </c>
      <c r="C90" s="24" t="s">
        <v>502</v>
      </c>
      <c r="D90" s="41" t="s">
        <v>773</v>
      </c>
      <c r="E90" s="24" t="s">
        <v>503</v>
      </c>
      <c r="F90" s="24" t="s">
        <v>512</v>
      </c>
      <c r="G90" s="24" t="s">
        <v>86</v>
      </c>
      <c r="H90" s="24" t="s">
        <v>9</v>
      </c>
      <c r="I90" s="24" t="str">
        <f t="shared" si="4"/>
        <v>Main safety and security concerns for women : Don't know</v>
      </c>
      <c r="J90" s="24" t="str">
        <f t="shared" si="5"/>
        <v>Main safety and security concerns for women : Don't know PRL</v>
      </c>
      <c r="K90" s="24">
        <v>1.15606936416185E-2</v>
      </c>
      <c r="L90" s="24">
        <v>1.1904761904761901E-2</v>
      </c>
      <c r="M90" s="24">
        <v>0</v>
      </c>
      <c r="N90" s="24">
        <v>9.2592592592592605E-3</v>
      </c>
    </row>
    <row r="91" spans="1:14" hidden="1" x14ac:dyDescent="0.3">
      <c r="A91" s="24" t="s">
        <v>501</v>
      </c>
      <c r="B91" s="24" t="s">
        <v>85</v>
      </c>
      <c r="C91" s="24" t="s">
        <v>502</v>
      </c>
      <c r="D91" s="41" t="s">
        <v>773</v>
      </c>
      <c r="E91" s="24" t="s">
        <v>503</v>
      </c>
      <c r="F91" s="24" t="s">
        <v>512</v>
      </c>
      <c r="G91" s="24" t="s">
        <v>86</v>
      </c>
      <c r="H91" s="24" t="s">
        <v>8</v>
      </c>
      <c r="I91" s="24" t="str">
        <f t="shared" si="4"/>
        <v>Main safety and security concerns for women : Decline to answer</v>
      </c>
      <c r="J91" s="24" t="str">
        <f t="shared" si="5"/>
        <v>Main safety and security concerns for women : Decline to answer PRL</v>
      </c>
      <c r="K91" s="24">
        <v>0</v>
      </c>
      <c r="L91" s="24">
        <v>0</v>
      </c>
      <c r="M91" s="24">
        <v>0</v>
      </c>
      <c r="N91" s="24">
        <v>0</v>
      </c>
    </row>
    <row r="92" spans="1:14" hidden="1" x14ac:dyDescent="0.3">
      <c r="A92" s="24" t="s">
        <v>501</v>
      </c>
      <c r="B92" s="24" t="s">
        <v>85</v>
      </c>
      <c r="C92" s="24" t="s">
        <v>502</v>
      </c>
      <c r="D92" s="41" t="s">
        <v>774</v>
      </c>
      <c r="E92" s="24" t="s">
        <v>503</v>
      </c>
      <c r="F92" s="24" t="s">
        <v>509</v>
      </c>
      <c r="G92" s="24" t="s">
        <v>145</v>
      </c>
      <c r="H92" s="24" t="s">
        <v>146</v>
      </c>
      <c r="I92" s="24" t="str">
        <f t="shared" si="4"/>
        <v>Main safety and security concerns for girls : None</v>
      </c>
      <c r="J92" s="24" t="str">
        <f>CONCATENATE(G92,H92, F92)</f>
        <v>Main safety and security concerns for girls : None Lebanese</v>
      </c>
      <c r="K92" s="24">
        <v>0.625148743870927</v>
      </c>
      <c r="L92" s="24">
        <v>0.778515835209041</v>
      </c>
      <c r="M92" s="24">
        <v>0.50995821512607198</v>
      </c>
      <c r="N92" s="24">
        <v>0.64932813237864095</v>
      </c>
    </row>
    <row r="93" spans="1:14" hidden="1" x14ac:dyDescent="0.3">
      <c r="A93" s="24" t="s">
        <v>501</v>
      </c>
      <c r="B93" s="24" t="s">
        <v>85</v>
      </c>
      <c r="C93" s="24" t="s">
        <v>502</v>
      </c>
      <c r="D93" s="41" t="s">
        <v>774</v>
      </c>
      <c r="E93" s="24" t="s">
        <v>503</v>
      </c>
      <c r="F93" s="24" t="s">
        <v>509</v>
      </c>
      <c r="G93" s="24" t="s">
        <v>145</v>
      </c>
      <c r="H93" s="24" t="s">
        <v>87</v>
      </c>
      <c r="I93" s="24" t="str">
        <f t="shared" si="4"/>
        <v>Main safety and security concerns for girls : Bullying</v>
      </c>
      <c r="J93" s="24" t="str">
        <f t="shared" ref="J93:J149" si="6">CONCATENATE(G93,H93, F93)</f>
        <v>Main safety and security concerns for girls : Bullying Lebanese</v>
      </c>
      <c r="K93" s="24">
        <v>0.114205148689382</v>
      </c>
      <c r="L93" s="24">
        <v>7.0319130085986198E-2</v>
      </c>
      <c r="M93" s="24">
        <v>0.10263487467412501</v>
      </c>
      <c r="N93" s="24">
        <v>3.7091126239366501E-2</v>
      </c>
    </row>
    <row r="94" spans="1:14" hidden="1" x14ac:dyDescent="0.3">
      <c r="A94" s="24" t="s">
        <v>501</v>
      </c>
      <c r="B94" s="24" t="s">
        <v>85</v>
      </c>
      <c r="C94" s="24" t="s">
        <v>502</v>
      </c>
      <c r="D94" s="41" t="s">
        <v>774</v>
      </c>
      <c r="E94" s="24" t="s">
        <v>503</v>
      </c>
      <c r="F94" s="24" t="s">
        <v>509</v>
      </c>
      <c r="G94" s="24" t="s">
        <v>145</v>
      </c>
      <c r="H94" s="24" t="s">
        <v>88</v>
      </c>
      <c r="I94" s="24" t="str">
        <f t="shared" si="4"/>
        <v>Main safety and security concerns for girls : Corporal punishment</v>
      </c>
      <c r="J94" s="24" t="str">
        <f t="shared" si="6"/>
        <v>Main safety and security concerns for girls : Corporal punishment Lebanese</v>
      </c>
      <c r="K94" s="24">
        <v>4.6459260552934201E-2</v>
      </c>
      <c r="L94" s="24">
        <v>5.2251505727469701E-3</v>
      </c>
      <c r="M94" s="24">
        <v>3.2981580203990099E-2</v>
      </c>
      <c r="N94" s="24">
        <v>1.20932646780402E-2</v>
      </c>
    </row>
    <row r="95" spans="1:14" hidden="1" x14ac:dyDescent="0.3">
      <c r="A95" s="24" t="s">
        <v>501</v>
      </c>
      <c r="B95" s="24" t="s">
        <v>85</v>
      </c>
      <c r="C95" s="24" t="s">
        <v>502</v>
      </c>
      <c r="D95" s="41" t="s">
        <v>774</v>
      </c>
      <c r="E95" s="24" t="s">
        <v>503</v>
      </c>
      <c r="F95" s="24" t="s">
        <v>509</v>
      </c>
      <c r="G95" s="24" t="s">
        <v>145</v>
      </c>
      <c r="H95" s="24" t="s">
        <v>89</v>
      </c>
      <c r="I95" s="24" t="str">
        <f t="shared" si="4"/>
        <v>Main safety and security concerns for girls : Begging</v>
      </c>
      <c r="J95" s="24" t="str">
        <f t="shared" si="6"/>
        <v>Main safety and security concerns for girls : Begging Lebanese</v>
      </c>
      <c r="K95" s="24">
        <v>1.61081132504498E-2</v>
      </c>
      <c r="L95" s="24">
        <v>1.21158998966568E-2</v>
      </c>
      <c r="M95" s="24">
        <v>3.2633739549557401E-2</v>
      </c>
      <c r="N95" s="24">
        <v>1.52313221193378E-2</v>
      </c>
    </row>
    <row r="96" spans="1:14" hidden="1" x14ac:dyDescent="0.3">
      <c r="A96" s="24" t="s">
        <v>501</v>
      </c>
      <c r="B96" s="24" t="s">
        <v>85</v>
      </c>
      <c r="C96" s="24" t="s">
        <v>502</v>
      </c>
      <c r="D96" s="41" t="s">
        <v>774</v>
      </c>
      <c r="E96" s="24" t="s">
        <v>503</v>
      </c>
      <c r="F96" s="24" t="s">
        <v>509</v>
      </c>
      <c r="G96" s="24" t="s">
        <v>145</v>
      </c>
      <c r="H96" s="24" t="s">
        <v>90</v>
      </c>
      <c r="I96" s="24" t="str">
        <f t="shared" si="4"/>
        <v>Main safety and security concerns for girls : Being robbed</v>
      </c>
      <c r="J96" s="24" t="str">
        <f t="shared" si="6"/>
        <v>Main safety and security concerns for girls : Being robbed Lebanese</v>
      </c>
      <c r="K96" s="24">
        <v>0.16999928129465799</v>
      </c>
      <c r="L96" s="24">
        <v>8.7331838216781504E-2</v>
      </c>
      <c r="M96" s="24">
        <v>0.25650533959308902</v>
      </c>
      <c r="N96" s="24">
        <v>0.21209467705676499</v>
      </c>
    </row>
    <row r="97" spans="1:14" hidden="1" x14ac:dyDescent="0.3">
      <c r="A97" s="24" t="s">
        <v>501</v>
      </c>
      <c r="B97" s="24" t="s">
        <v>85</v>
      </c>
      <c r="C97" s="24" t="s">
        <v>502</v>
      </c>
      <c r="D97" s="41" t="s">
        <v>774</v>
      </c>
      <c r="E97" s="24" t="s">
        <v>503</v>
      </c>
      <c r="F97" s="24" t="s">
        <v>509</v>
      </c>
      <c r="G97" s="24" t="s">
        <v>145</v>
      </c>
      <c r="H97" s="24" t="s">
        <v>91</v>
      </c>
      <c r="I97" s="24" t="str">
        <f t="shared" si="4"/>
        <v>Main safety and security concerns for girls : Being threatened with violence</v>
      </c>
      <c r="J97" s="24" t="str">
        <f t="shared" si="6"/>
        <v>Main safety and security concerns for girls : Being threatened with violence Lebanese</v>
      </c>
      <c r="K97" s="24">
        <v>6.9550853445649596E-2</v>
      </c>
      <c r="L97" s="24">
        <v>3.0138589593867799E-2</v>
      </c>
      <c r="M97" s="24">
        <v>6.7446451985038097E-2</v>
      </c>
      <c r="N97" s="24">
        <v>1.06576878414434E-2</v>
      </c>
    </row>
    <row r="98" spans="1:14" hidden="1" x14ac:dyDescent="0.3">
      <c r="A98" s="24" t="s">
        <v>501</v>
      </c>
      <c r="B98" s="24" t="s">
        <v>85</v>
      </c>
      <c r="C98" s="24" t="s">
        <v>502</v>
      </c>
      <c r="D98" s="41" t="s">
        <v>774</v>
      </c>
      <c r="E98" s="24" t="s">
        <v>503</v>
      </c>
      <c r="F98" s="24" t="s">
        <v>509</v>
      </c>
      <c r="G98" s="24" t="s">
        <v>145</v>
      </c>
      <c r="H98" s="24" t="s">
        <v>92</v>
      </c>
      <c r="I98" s="24" t="str">
        <f t="shared" si="4"/>
        <v>Main safety and security concerns for girls : Being kidnapped</v>
      </c>
      <c r="J98" s="24" t="str">
        <f t="shared" si="6"/>
        <v>Main safety and security concerns for girls : Being kidnapped Lebanese</v>
      </c>
      <c r="K98" s="24">
        <v>0.18075972000899099</v>
      </c>
      <c r="L98" s="24">
        <v>5.7639270004020901E-2</v>
      </c>
      <c r="M98" s="24">
        <v>0.16730860789599999</v>
      </c>
      <c r="N98" s="24">
        <v>0.120565612064905</v>
      </c>
    </row>
    <row r="99" spans="1:14" hidden="1" x14ac:dyDescent="0.3">
      <c r="A99" s="24" t="s">
        <v>501</v>
      </c>
      <c r="B99" s="24" t="s">
        <v>85</v>
      </c>
      <c r="C99" s="24" t="s">
        <v>502</v>
      </c>
      <c r="D99" s="41" t="s">
        <v>774</v>
      </c>
      <c r="E99" s="24" t="s">
        <v>503</v>
      </c>
      <c r="F99" s="24" t="s">
        <v>509</v>
      </c>
      <c r="G99" s="24" t="s">
        <v>145</v>
      </c>
      <c r="H99" s="24" t="s">
        <v>93</v>
      </c>
      <c r="I99" s="24" t="str">
        <f t="shared" si="4"/>
        <v>Main safety and security concerns for girls : Suffering from physical harassment or violence (not sexual)</v>
      </c>
      <c r="J99" s="24" t="str">
        <f t="shared" si="6"/>
        <v>Main safety and security concerns for girls : Suffering from physical harassment or violence (not sexual) Lebanese</v>
      </c>
      <c r="K99" s="24">
        <v>7.5974661389034595E-2</v>
      </c>
      <c r="L99" s="24">
        <v>1.9882154187623801E-2</v>
      </c>
      <c r="M99" s="24">
        <v>0.14516184165943599</v>
      </c>
      <c r="N99" s="24">
        <v>5.4758046402109697E-2</v>
      </c>
    </row>
    <row r="100" spans="1:14" hidden="1" x14ac:dyDescent="0.3">
      <c r="A100" s="24" t="s">
        <v>501</v>
      </c>
      <c r="B100" s="24" t="s">
        <v>85</v>
      </c>
      <c r="C100" s="24" t="s">
        <v>502</v>
      </c>
      <c r="D100" s="41" t="s">
        <v>774</v>
      </c>
      <c r="E100" s="24" t="s">
        <v>503</v>
      </c>
      <c r="F100" s="24" t="s">
        <v>509</v>
      </c>
      <c r="G100" s="24" t="s">
        <v>145</v>
      </c>
      <c r="H100" s="24" t="s">
        <v>94</v>
      </c>
      <c r="I100" s="24" t="str">
        <f t="shared" si="4"/>
        <v>Main safety and security concerns for girls : Suffering from verbal harassment</v>
      </c>
      <c r="J100" s="24" t="str">
        <f t="shared" si="6"/>
        <v>Main safety and security concerns for girls : Suffering from verbal harassment Lebanese</v>
      </c>
      <c r="K100" s="24">
        <v>8.7896268423479404E-2</v>
      </c>
      <c r="L100" s="24">
        <v>3.4185994553002703E-2</v>
      </c>
      <c r="M100" s="24">
        <v>0.186935877129498</v>
      </c>
      <c r="N100" s="24">
        <v>9.7168429800589901E-2</v>
      </c>
    </row>
    <row r="101" spans="1:14" hidden="1" x14ac:dyDescent="0.3">
      <c r="A101" s="24" t="s">
        <v>501</v>
      </c>
      <c r="B101" s="24" t="s">
        <v>85</v>
      </c>
      <c r="C101" s="24" t="s">
        <v>502</v>
      </c>
      <c r="D101" s="41" t="s">
        <v>774</v>
      </c>
      <c r="E101" s="24" t="s">
        <v>503</v>
      </c>
      <c r="F101" s="24" t="s">
        <v>509</v>
      </c>
      <c r="G101" s="24" t="s">
        <v>145</v>
      </c>
      <c r="H101" s="24" t="s">
        <v>95</v>
      </c>
      <c r="I101" s="24" t="str">
        <f t="shared" si="4"/>
        <v>Main safety and security concerns for girls : Suffering from sexual harassment or violence</v>
      </c>
      <c r="J101" s="24" t="str">
        <f t="shared" si="6"/>
        <v>Main safety and security concerns for girls : Suffering from sexual harassment or violence Lebanese</v>
      </c>
      <c r="K101" s="24">
        <v>0.116252430822567</v>
      </c>
      <c r="L101" s="24">
        <v>2.6842952688261201E-2</v>
      </c>
      <c r="M101" s="24">
        <v>0.18182237770148599</v>
      </c>
      <c r="N101" s="24">
        <v>3.8801315625216798E-2</v>
      </c>
    </row>
    <row r="102" spans="1:14" hidden="1" x14ac:dyDescent="0.3">
      <c r="A102" s="24" t="s">
        <v>501</v>
      </c>
      <c r="B102" s="24" t="s">
        <v>85</v>
      </c>
      <c r="C102" s="24" t="s">
        <v>502</v>
      </c>
      <c r="D102" s="41" t="s">
        <v>774</v>
      </c>
      <c r="E102" s="24" t="s">
        <v>503</v>
      </c>
      <c r="F102" s="24" t="s">
        <v>509</v>
      </c>
      <c r="G102" s="24" t="s">
        <v>145</v>
      </c>
      <c r="H102" s="24" t="s">
        <v>96</v>
      </c>
      <c r="I102" s="24" t="str">
        <f t="shared" si="4"/>
        <v>Main safety and security concerns for girls : Discrimination or persecution (because of ethnicity, status, etc.)</v>
      </c>
      <c r="J102" s="24" t="str">
        <f t="shared" si="6"/>
        <v>Main safety and security concerns for girls : Discrimination or persecution (because of ethnicity, status, etc.) Lebanese</v>
      </c>
      <c r="K102" s="24">
        <v>1.07387421669665E-2</v>
      </c>
      <c r="L102" s="24">
        <v>2.41036656643344E-2</v>
      </c>
      <c r="M102" s="24">
        <v>0</v>
      </c>
      <c r="N102" s="24">
        <v>0</v>
      </c>
    </row>
    <row r="103" spans="1:14" hidden="1" x14ac:dyDescent="0.3">
      <c r="A103" s="24" t="s">
        <v>501</v>
      </c>
      <c r="B103" s="24" t="s">
        <v>85</v>
      </c>
      <c r="C103" s="24" t="s">
        <v>502</v>
      </c>
      <c r="D103" s="41" t="s">
        <v>774</v>
      </c>
      <c r="E103" s="24" t="s">
        <v>503</v>
      </c>
      <c r="F103" s="24" t="s">
        <v>509</v>
      </c>
      <c r="G103" s="24" t="s">
        <v>145</v>
      </c>
      <c r="H103" s="24" t="s">
        <v>97</v>
      </c>
      <c r="I103" s="24" t="str">
        <f t="shared" si="4"/>
        <v>Main safety and security concerns for girls : Discrimination or persecution (because of gender identity or sexual orientation)</v>
      </c>
      <c r="J103" s="24" t="str">
        <f t="shared" si="6"/>
        <v>Main safety and security concerns for girls : Discrimination or persecution (because of gender identity or sexual orientation) Lebanese</v>
      </c>
      <c r="K103" s="24">
        <v>5.3693710834832702E-3</v>
      </c>
      <c r="L103" s="24">
        <v>2.6727862559734399E-2</v>
      </c>
      <c r="M103" s="24">
        <v>4.2782590193582602E-3</v>
      </c>
      <c r="N103" s="24">
        <v>0</v>
      </c>
    </row>
    <row r="104" spans="1:14" hidden="1" x14ac:dyDescent="0.3">
      <c r="A104" s="24" t="s">
        <v>501</v>
      </c>
      <c r="B104" s="24" t="s">
        <v>85</v>
      </c>
      <c r="C104" s="24" t="s">
        <v>502</v>
      </c>
      <c r="D104" s="41" t="s">
        <v>774</v>
      </c>
      <c r="E104" s="24" t="s">
        <v>503</v>
      </c>
      <c r="F104" s="24" t="s">
        <v>509</v>
      </c>
      <c r="G104" s="24" t="s">
        <v>145</v>
      </c>
      <c r="H104" s="24" t="s">
        <v>98</v>
      </c>
      <c r="I104" s="24" t="str">
        <f t="shared" si="4"/>
        <v>Main safety and security concerns for girls : Being killed</v>
      </c>
      <c r="J104" s="24" t="str">
        <f t="shared" si="6"/>
        <v>Main safety and security concerns for girls : Being killed Lebanese</v>
      </c>
      <c r="K104" s="24">
        <v>1.3246598094006299E-2</v>
      </c>
      <c r="L104" s="24">
        <v>3.8981575606010801E-3</v>
      </c>
      <c r="M104" s="24">
        <v>3.9599609025501699E-2</v>
      </c>
      <c r="N104" s="24">
        <v>0</v>
      </c>
    </row>
    <row r="105" spans="1:14" hidden="1" x14ac:dyDescent="0.3">
      <c r="A105" s="24" t="s">
        <v>501</v>
      </c>
      <c r="B105" s="24" t="s">
        <v>85</v>
      </c>
      <c r="C105" s="24" t="s">
        <v>502</v>
      </c>
      <c r="D105" s="41" t="s">
        <v>774</v>
      </c>
      <c r="E105" s="24" t="s">
        <v>503</v>
      </c>
      <c r="F105" s="24" t="s">
        <v>509</v>
      </c>
      <c r="G105" s="24" t="s">
        <v>145</v>
      </c>
      <c r="H105" s="24" t="s">
        <v>99</v>
      </c>
      <c r="I105" s="24" t="str">
        <f t="shared" si="4"/>
        <v>Main safety and security concerns for girls : Mine/UXOs</v>
      </c>
      <c r="J105" s="24" t="str">
        <f t="shared" si="6"/>
        <v>Main safety and security concerns for girls : Mine/UXOs Lebanese</v>
      </c>
      <c r="K105" s="24">
        <v>0</v>
      </c>
      <c r="L105" s="24">
        <v>0</v>
      </c>
      <c r="M105" s="24">
        <v>0</v>
      </c>
      <c r="N105" s="24">
        <v>0</v>
      </c>
    </row>
    <row r="106" spans="1:14" hidden="1" x14ac:dyDescent="0.3">
      <c r="A106" s="24" t="s">
        <v>501</v>
      </c>
      <c r="B106" s="24" t="s">
        <v>85</v>
      </c>
      <c r="C106" s="24" t="s">
        <v>502</v>
      </c>
      <c r="D106" s="41" t="s">
        <v>774</v>
      </c>
      <c r="E106" s="24" t="s">
        <v>503</v>
      </c>
      <c r="F106" s="24" t="s">
        <v>509</v>
      </c>
      <c r="G106" s="24" t="s">
        <v>145</v>
      </c>
      <c r="H106" s="24" t="s">
        <v>100</v>
      </c>
      <c r="I106" s="24" t="str">
        <f t="shared" si="4"/>
        <v>Main safety and security concerns for girls : Being detained</v>
      </c>
      <c r="J106" s="24" t="str">
        <f t="shared" si="6"/>
        <v>Main safety and security concerns for girls : Being detained Lebanese</v>
      </c>
      <c r="K106" s="24">
        <v>0</v>
      </c>
      <c r="L106" s="24">
        <v>0</v>
      </c>
      <c r="M106" s="24">
        <v>0</v>
      </c>
      <c r="N106" s="24">
        <v>0</v>
      </c>
    </row>
    <row r="107" spans="1:14" hidden="1" x14ac:dyDescent="0.3">
      <c r="A107" s="24" t="s">
        <v>501</v>
      </c>
      <c r="B107" s="24" t="s">
        <v>85</v>
      </c>
      <c r="C107" s="24" t="s">
        <v>502</v>
      </c>
      <c r="D107" s="41" t="s">
        <v>774</v>
      </c>
      <c r="E107" s="24" t="s">
        <v>503</v>
      </c>
      <c r="F107" s="24" t="s">
        <v>509</v>
      </c>
      <c r="G107" s="24" t="s">
        <v>145</v>
      </c>
      <c r="H107" s="24" t="s">
        <v>101</v>
      </c>
      <c r="I107" s="24" t="str">
        <f t="shared" si="4"/>
        <v>Main safety and security concerns for girls : Being exploited (i.e. being engaged in harmful forms of labor for economic gain of the exploiter)</v>
      </c>
      <c r="J107" s="24" t="str">
        <f t="shared" si="6"/>
        <v>Main safety and security concerns for girls : Being exploited (i.e. being engaged in harmful forms of labor for economic gain of the exploiter) Lebanese</v>
      </c>
      <c r="K107" s="24">
        <v>2.25276952191545E-2</v>
      </c>
      <c r="L107" s="24">
        <v>0</v>
      </c>
      <c r="M107" s="24">
        <v>8.7579059657367508E-3</v>
      </c>
      <c r="N107" s="24">
        <v>0</v>
      </c>
    </row>
    <row r="108" spans="1:14" hidden="1" x14ac:dyDescent="0.3">
      <c r="A108" s="24" t="s">
        <v>501</v>
      </c>
      <c r="B108" s="24" t="s">
        <v>85</v>
      </c>
      <c r="C108" s="24" t="s">
        <v>502</v>
      </c>
      <c r="D108" s="41" t="s">
        <v>774</v>
      </c>
      <c r="E108" s="24" t="s">
        <v>503</v>
      </c>
      <c r="F108" s="24" t="s">
        <v>509</v>
      </c>
      <c r="G108" s="24" t="s">
        <v>145</v>
      </c>
      <c r="H108" s="24" t="s">
        <v>102</v>
      </c>
      <c r="I108" s="24" t="str">
        <f t="shared" si="4"/>
        <v>Main safety and security concerns for girls : Being sexually exploited in exchange of humanitarian aid, goods, services, money or preference treatment</v>
      </c>
      <c r="J108" s="24" t="str">
        <f t="shared" si="6"/>
        <v>Main safety and security concerns for girls : Being sexually exploited in exchange of humanitarian aid, goods, services, money or preference treatment Lebanese</v>
      </c>
      <c r="K108" s="24">
        <v>2.25276952191545E-2</v>
      </c>
      <c r="L108" s="24">
        <v>0</v>
      </c>
      <c r="M108" s="24">
        <v>6.0382255305365604E-3</v>
      </c>
      <c r="N108" s="24">
        <v>0</v>
      </c>
    </row>
    <row r="109" spans="1:14" hidden="1" x14ac:dyDescent="0.3">
      <c r="A109" s="24" t="s">
        <v>501</v>
      </c>
      <c r="B109" s="24" t="s">
        <v>85</v>
      </c>
      <c r="C109" s="24" t="s">
        <v>502</v>
      </c>
      <c r="D109" s="41" t="s">
        <v>774</v>
      </c>
      <c r="E109" s="24" t="s">
        <v>503</v>
      </c>
      <c r="F109" s="24" t="s">
        <v>509</v>
      </c>
      <c r="G109" s="24" t="s">
        <v>145</v>
      </c>
      <c r="H109" s="24" t="s">
        <v>103</v>
      </c>
      <c r="I109" s="24" t="str">
        <f t="shared" si="4"/>
        <v>Main safety and security concerns for girls : Being recruited by armed groups</v>
      </c>
      <c r="J109" s="24" t="str">
        <f t="shared" si="6"/>
        <v>Main safety and security concerns for girls : Being recruited by armed groups Lebanese</v>
      </c>
      <c r="K109" s="24">
        <v>0</v>
      </c>
      <c r="L109" s="24">
        <v>0</v>
      </c>
      <c r="M109" s="24">
        <v>0</v>
      </c>
      <c r="N109" s="24">
        <v>0</v>
      </c>
    </row>
    <row r="110" spans="1:14" hidden="1" x14ac:dyDescent="0.3">
      <c r="A110" s="24" t="s">
        <v>501</v>
      </c>
      <c r="B110" s="24" t="s">
        <v>85</v>
      </c>
      <c r="C110" s="24" t="s">
        <v>502</v>
      </c>
      <c r="D110" s="41" t="s">
        <v>774</v>
      </c>
      <c r="E110" s="24" t="s">
        <v>503</v>
      </c>
      <c r="F110" s="24" t="s">
        <v>509</v>
      </c>
      <c r="G110" s="24" t="s">
        <v>145</v>
      </c>
      <c r="H110" s="24" t="s">
        <v>104</v>
      </c>
      <c r="I110" s="24" t="str">
        <f t="shared" si="4"/>
        <v>Main safety and security concerns for girls : Being forcibly married</v>
      </c>
      <c r="J110" s="24" t="str">
        <f t="shared" si="6"/>
        <v>Main safety and security concerns for girls : Being forcibly married Lebanese</v>
      </c>
      <c r="K110" s="24">
        <v>7.8772270105230396E-3</v>
      </c>
      <c r="L110" s="24">
        <v>0</v>
      </c>
      <c r="M110" s="24">
        <v>6.0382255305365604E-3</v>
      </c>
      <c r="N110" s="24">
        <v>0</v>
      </c>
    </row>
    <row r="111" spans="1:14" hidden="1" x14ac:dyDescent="0.3">
      <c r="A111" s="24" t="s">
        <v>501</v>
      </c>
      <c r="B111" s="24" t="s">
        <v>85</v>
      </c>
      <c r="C111" s="24" t="s">
        <v>502</v>
      </c>
      <c r="D111" s="41" t="s">
        <v>774</v>
      </c>
      <c r="E111" s="24" t="s">
        <v>503</v>
      </c>
      <c r="F111" s="24" t="s">
        <v>509</v>
      </c>
      <c r="G111" s="24" t="s">
        <v>145</v>
      </c>
      <c r="H111" s="24" t="s">
        <v>105</v>
      </c>
      <c r="I111" s="24" t="str">
        <f t="shared" si="4"/>
        <v>Main safety and security concerns for girls : Being injured/killed by an explosive hazard</v>
      </c>
      <c r="J111" s="24" t="str">
        <f t="shared" si="6"/>
        <v>Main safety and security concerns for girls : Being injured/killed by an explosive hazard Lebanese</v>
      </c>
      <c r="K111" s="24">
        <v>0</v>
      </c>
      <c r="L111" s="24">
        <v>3.1118134400800902E-3</v>
      </c>
      <c r="M111" s="24">
        <v>2.5402342189364598E-2</v>
      </c>
      <c r="N111" s="24">
        <v>0</v>
      </c>
    </row>
    <row r="112" spans="1:14" hidden="1" x14ac:dyDescent="0.3">
      <c r="A112" s="24" t="s">
        <v>501</v>
      </c>
      <c r="B112" s="24" t="s">
        <v>85</v>
      </c>
      <c r="C112" s="24" t="s">
        <v>502</v>
      </c>
      <c r="D112" s="41" t="s">
        <v>774</v>
      </c>
      <c r="E112" s="24" t="s">
        <v>503</v>
      </c>
      <c r="F112" s="24" t="s">
        <v>509</v>
      </c>
      <c r="G112" s="24" t="s">
        <v>145</v>
      </c>
      <c r="H112" s="24" t="s">
        <v>106</v>
      </c>
      <c r="I112" s="24" t="str">
        <f t="shared" si="4"/>
        <v>Main safety and security concerns for girls : Being sent abroad to find work</v>
      </c>
      <c r="J112" s="24" t="str">
        <f t="shared" si="6"/>
        <v>Main safety and security concerns for girls : Being sent abroad to find work Lebanese</v>
      </c>
      <c r="K112" s="24">
        <v>0</v>
      </c>
      <c r="L112" s="24">
        <v>3.1118134400800902E-3</v>
      </c>
      <c r="M112" s="24">
        <v>8.0104543431446205E-3</v>
      </c>
      <c r="N112" s="24">
        <v>0</v>
      </c>
    </row>
    <row r="113" spans="1:14" hidden="1" x14ac:dyDescent="0.3">
      <c r="A113" s="24" t="s">
        <v>501</v>
      </c>
      <c r="B113" s="24" t="s">
        <v>85</v>
      </c>
      <c r="C113" s="24" t="s">
        <v>502</v>
      </c>
      <c r="D113" s="41" t="s">
        <v>774</v>
      </c>
      <c r="E113" s="24" t="s">
        <v>503</v>
      </c>
      <c r="F113" s="24" t="s">
        <v>509</v>
      </c>
      <c r="G113" s="24" t="s">
        <v>145</v>
      </c>
      <c r="H113" s="24" t="s">
        <v>107</v>
      </c>
      <c r="I113" s="24" t="str">
        <f t="shared" si="4"/>
        <v>Main safety and security concerns for girls : Cyber bullying/exploitation/violence</v>
      </c>
      <c r="J113" s="24" t="str">
        <f t="shared" si="6"/>
        <v>Main safety and security concerns for girls : Cyber bullying/exploitation/violence Lebanese</v>
      </c>
      <c r="K113" s="24">
        <v>2.9354711344456101E-2</v>
      </c>
      <c r="L113" s="24">
        <v>1.6070169404888202E-2</v>
      </c>
      <c r="M113" s="24">
        <v>9.9109210691118495E-3</v>
      </c>
      <c r="N113" s="24">
        <v>2.8634448920440299E-3</v>
      </c>
    </row>
    <row r="114" spans="1:14" hidden="1" x14ac:dyDescent="0.3">
      <c r="A114" s="24" t="s">
        <v>501</v>
      </c>
      <c r="B114" s="24" t="s">
        <v>85</v>
      </c>
      <c r="C114" s="24" t="s">
        <v>502</v>
      </c>
      <c r="D114" s="41" t="s">
        <v>774</v>
      </c>
      <c r="E114" s="24" t="s">
        <v>503</v>
      </c>
      <c r="F114" s="24" t="s">
        <v>509</v>
      </c>
      <c r="G114" s="24" t="s">
        <v>145</v>
      </c>
      <c r="H114" s="24" t="s">
        <v>108</v>
      </c>
      <c r="I114" s="24" t="str">
        <f t="shared" si="4"/>
        <v>Main safety and security concerns for girls : Wildlife (e.g. dogs, scorpions or snakes)</v>
      </c>
      <c r="J114" s="24" t="str">
        <f t="shared" si="6"/>
        <v>Main safety and security concerns for girls : Wildlife (e.g. dogs, scorpions or snakes) Lebanese</v>
      </c>
      <c r="K114" s="24">
        <v>2.7897066302637798E-2</v>
      </c>
      <c r="L114" s="24">
        <v>0</v>
      </c>
      <c r="M114" s="24">
        <v>6.0382255305365604E-3</v>
      </c>
      <c r="N114" s="24">
        <v>1.38034540638905E-2</v>
      </c>
    </row>
    <row r="115" spans="1:14" hidden="1" x14ac:dyDescent="0.3">
      <c r="A115" s="24" t="s">
        <v>501</v>
      </c>
      <c r="B115" s="24" t="s">
        <v>85</v>
      </c>
      <c r="C115" s="24" t="s">
        <v>502</v>
      </c>
      <c r="D115" s="41" t="s">
        <v>774</v>
      </c>
      <c r="E115" s="24" t="s">
        <v>503</v>
      </c>
      <c r="F115" s="24" t="s">
        <v>509</v>
      </c>
      <c r="G115" s="24" t="s">
        <v>145</v>
      </c>
      <c r="H115" s="24" t="s">
        <v>109</v>
      </c>
      <c r="I115" s="24" t="str">
        <f t="shared" si="4"/>
        <v>Main safety and security concerns for girls : Unsafe transportation infrastructure or arrangements</v>
      </c>
      <c r="J115" s="24" t="str">
        <f t="shared" si="6"/>
        <v>Main safety and security concerns for girls : Unsafe transportation infrastructure or arrangements Lebanese</v>
      </c>
      <c r="K115" s="24">
        <v>0</v>
      </c>
      <c r="L115" s="24">
        <v>1.6257205879867901E-3</v>
      </c>
      <c r="M115" s="24">
        <v>7.1912406339116599E-3</v>
      </c>
      <c r="N115" s="24">
        <v>4.5736342778944002E-3</v>
      </c>
    </row>
    <row r="116" spans="1:14" hidden="1" x14ac:dyDescent="0.3">
      <c r="A116" s="24" t="s">
        <v>501</v>
      </c>
      <c r="B116" s="24" t="s">
        <v>85</v>
      </c>
      <c r="C116" s="24" t="s">
        <v>502</v>
      </c>
      <c r="D116" s="41" t="s">
        <v>774</v>
      </c>
      <c r="E116" s="24" t="s">
        <v>503</v>
      </c>
      <c r="F116" s="24" t="s">
        <v>509</v>
      </c>
      <c r="G116" s="24" t="s">
        <v>145</v>
      </c>
      <c r="H116" s="24" t="s">
        <v>110</v>
      </c>
      <c r="I116" s="24" t="str">
        <f t="shared" si="4"/>
        <v>Main safety and security concerns for girls : Electrical wiring or arrangements from lack of electricity (e.g. candle fires)</v>
      </c>
      <c r="J116" s="24" t="str">
        <f t="shared" si="6"/>
        <v>Main safety and security concerns for girls : Electrical wiring or arrangements from lack of electricity (e.g. candle fires) Lebanese</v>
      </c>
      <c r="K116" s="24">
        <v>5.3693710834832702E-3</v>
      </c>
      <c r="L116" s="24">
        <v>0</v>
      </c>
      <c r="M116" s="24">
        <v>6.0382255305365604E-3</v>
      </c>
      <c r="N116" s="24">
        <v>0</v>
      </c>
    </row>
    <row r="117" spans="1:14" hidden="1" x14ac:dyDescent="0.3">
      <c r="A117" s="24" t="s">
        <v>501</v>
      </c>
      <c r="B117" s="24" t="s">
        <v>85</v>
      </c>
      <c r="C117" s="24" t="s">
        <v>502</v>
      </c>
      <c r="D117" s="41" t="s">
        <v>774</v>
      </c>
      <c r="E117" s="24" t="s">
        <v>503</v>
      </c>
      <c r="F117" s="24" t="s">
        <v>509</v>
      </c>
      <c r="G117" s="24" t="s">
        <v>145</v>
      </c>
      <c r="H117" s="24" t="s">
        <v>111</v>
      </c>
      <c r="I117" s="24" t="str">
        <f t="shared" si="4"/>
        <v>Main safety and security concerns for girls : Weather or climactic conditions</v>
      </c>
      <c r="J117" s="24" t="str">
        <f t="shared" si="6"/>
        <v>Main safety and security concerns for girls : Weather or climactic conditions Lebanese</v>
      </c>
      <c r="K117" s="24">
        <v>5.3693710834832702E-3</v>
      </c>
      <c r="L117" s="24">
        <v>0</v>
      </c>
      <c r="M117" s="24">
        <v>2.71968043520019E-3</v>
      </c>
      <c r="N117" s="24">
        <v>0</v>
      </c>
    </row>
    <row r="118" spans="1:14" hidden="1" x14ac:dyDescent="0.3">
      <c r="A118" s="24" t="s">
        <v>501</v>
      </c>
      <c r="B118" s="24" t="s">
        <v>85</v>
      </c>
      <c r="C118" s="24" t="s">
        <v>502</v>
      </c>
      <c r="D118" s="41" t="s">
        <v>774</v>
      </c>
      <c r="E118" s="24" t="s">
        <v>503</v>
      </c>
      <c r="F118" s="24" t="s">
        <v>509</v>
      </c>
      <c r="G118" s="24" t="s">
        <v>145</v>
      </c>
      <c r="H118" s="24" t="s">
        <v>112</v>
      </c>
      <c r="I118" s="24" t="str">
        <f t="shared" si="4"/>
        <v>Main safety and security concerns for girls : Deportation</v>
      </c>
      <c r="J118" s="24" t="str">
        <f t="shared" si="6"/>
        <v>Main safety and security concerns for girls : Deportation Lebanese</v>
      </c>
      <c r="K118" s="24">
        <v>1.07387421669665E-2</v>
      </c>
      <c r="L118" s="24">
        <v>0</v>
      </c>
      <c r="M118" s="24">
        <v>0</v>
      </c>
      <c r="N118" s="24">
        <v>0</v>
      </c>
    </row>
    <row r="119" spans="1:14" hidden="1" x14ac:dyDescent="0.3">
      <c r="A119" s="24" t="s">
        <v>501</v>
      </c>
      <c r="B119" s="24" t="s">
        <v>85</v>
      </c>
      <c r="C119" s="24" t="s">
        <v>502</v>
      </c>
      <c r="D119" s="41" t="s">
        <v>774</v>
      </c>
      <c r="E119" s="24" t="s">
        <v>503</v>
      </c>
      <c r="F119" s="24" t="s">
        <v>509</v>
      </c>
      <c r="G119" s="24" t="s">
        <v>145</v>
      </c>
      <c r="H119" s="24" t="s">
        <v>10</v>
      </c>
      <c r="I119" s="24" t="str">
        <f t="shared" si="4"/>
        <v>Main safety and security concerns for girls : Other</v>
      </c>
      <c r="J119" s="24" t="str">
        <f t="shared" si="6"/>
        <v>Main safety and security concerns for girls : Other Lebanese</v>
      </c>
      <c r="K119" s="24">
        <v>7.8772270105230396E-3</v>
      </c>
      <c r="L119" s="24">
        <v>2.0827686880994099E-2</v>
      </c>
      <c r="M119" s="24">
        <v>3.1252439159831602E-3</v>
      </c>
      <c r="N119" s="24">
        <v>6.4522984416430897E-3</v>
      </c>
    </row>
    <row r="120" spans="1:14" hidden="1" x14ac:dyDescent="0.3">
      <c r="A120" s="24" t="s">
        <v>501</v>
      </c>
      <c r="B120" s="24" t="s">
        <v>85</v>
      </c>
      <c r="C120" s="24" t="s">
        <v>502</v>
      </c>
      <c r="D120" s="41" t="s">
        <v>774</v>
      </c>
      <c r="E120" s="24" t="s">
        <v>503</v>
      </c>
      <c r="F120" s="24" t="s">
        <v>509</v>
      </c>
      <c r="G120" s="24" t="s">
        <v>145</v>
      </c>
      <c r="H120" s="24" t="s">
        <v>9</v>
      </c>
      <c r="I120" s="24" t="str">
        <f t="shared" si="4"/>
        <v>Main safety and security concerns for girls : Don't know</v>
      </c>
      <c r="J120" s="24" t="str">
        <f t="shared" si="6"/>
        <v>Main safety and security concerns for girls : Don't know Lebanese</v>
      </c>
      <c r="K120" s="24">
        <v>0</v>
      </c>
      <c r="L120" s="24">
        <v>0</v>
      </c>
      <c r="M120" s="24">
        <v>1.4796131496273301E-2</v>
      </c>
      <c r="N120" s="24">
        <v>0</v>
      </c>
    </row>
    <row r="121" spans="1:14" hidden="1" x14ac:dyDescent="0.3">
      <c r="A121" s="24" t="s">
        <v>501</v>
      </c>
      <c r="B121" s="24" t="s">
        <v>85</v>
      </c>
      <c r="C121" s="24" t="s">
        <v>502</v>
      </c>
      <c r="D121" s="41" t="s">
        <v>774</v>
      </c>
      <c r="E121" s="24" t="s">
        <v>503</v>
      </c>
      <c r="F121" s="24" t="s">
        <v>515</v>
      </c>
      <c r="G121" s="24" t="s">
        <v>145</v>
      </c>
      <c r="H121" s="24" t="s">
        <v>146</v>
      </c>
      <c r="I121" s="24" t="str">
        <f t="shared" si="4"/>
        <v>Main safety and security concerns for girls : None</v>
      </c>
      <c r="J121" s="24" t="str">
        <f t="shared" si="6"/>
        <v>Main safety and security concerns for girls : None Migrants</v>
      </c>
      <c r="K121" s="24">
        <v>0.6</v>
      </c>
      <c r="L121" s="24">
        <v>0.77142857142857102</v>
      </c>
      <c r="M121" s="24">
        <v>0.41666666666666702</v>
      </c>
      <c r="N121" s="24">
        <v>1</v>
      </c>
    </row>
    <row r="122" spans="1:14" hidden="1" x14ac:dyDescent="0.3">
      <c r="A122" s="24" t="s">
        <v>501</v>
      </c>
      <c r="B122" s="24" t="s">
        <v>85</v>
      </c>
      <c r="C122" s="24" t="s">
        <v>502</v>
      </c>
      <c r="D122" s="41" t="s">
        <v>774</v>
      </c>
      <c r="E122" s="24" t="s">
        <v>503</v>
      </c>
      <c r="F122" s="24" t="s">
        <v>515</v>
      </c>
      <c r="G122" s="24" t="s">
        <v>145</v>
      </c>
      <c r="H122" s="24" t="s">
        <v>87</v>
      </c>
      <c r="I122" s="24" t="str">
        <f t="shared" si="4"/>
        <v>Main safety and security concerns for girls : Bullying</v>
      </c>
      <c r="J122" s="24" t="str">
        <f t="shared" si="6"/>
        <v>Main safety and security concerns for girls : Bullying Migrants</v>
      </c>
      <c r="K122" s="24">
        <v>0.133333333333333</v>
      </c>
      <c r="L122" s="24">
        <v>5.7142857142857099E-2</v>
      </c>
      <c r="M122" s="24">
        <v>8.3333333333333301E-2</v>
      </c>
      <c r="N122" s="24">
        <v>0</v>
      </c>
    </row>
    <row r="123" spans="1:14" hidden="1" x14ac:dyDescent="0.3">
      <c r="A123" s="24" t="s">
        <v>501</v>
      </c>
      <c r="B123" s="24" t="s">
        <v>85</v>
      </c>
      <c r="C123" s="24" t="s">
        <v>502</v>
      </c>
      <c r="D123" s="41" t="s">
        <v>774</v>
      </c>
      <c r="E123" s="24" t="s">
        <v>503</v>
      </c>
      <c r="F123" s="24" t="s">
        <v>515</v>
      </c>
      <c r="G123" s="24" t="s">
        <v>145</v>
      </c>
      <c r="H123" s="24" t="s">
        <v>88</v>
      </c>
      <c r="I123" s="24" t="str">
        <f t="shared" si="4"/>
        <v>Main safety and security concerns for girls : Corporal punishment</v>
      </c>
      <c r="J123" s="24" t="str">
        <f t="shared" si="6"/>
        <v>Main safety and security concerns for girls : Corporal punishment Migrants</v>
      </c>
      <c r="K123" s="24">
        <v>0</v>
      </c>
      <c r="L123" s="24">
        <v>0</v>
      </c>
      <c r="M123" s="24">
        <v>0</v>
      </c>
      <c r="N123" s="24">
        <v>0</v>
      </c>
    </row>
    <row r="124" spans="1:14" hidden="1" x14ac:dyDescent="0.3">
      <c r="A124" s="24" t="s">
        <v>501</v>
      </c>
      <c r="B124" s="24" t="s">
        <v>85</v>
      </c>
      <c r="C124" s="24" t="s">
        <v>502</v>
      </c>
      <c r="D124" s="41" t="s">
        <v>774</v>
      </c>
      <c r="E124" s="24" t="s">
        <v>503</v>
      </c>
      <c r="F124" s="24" t="s">
        <v>515</v>
      </c>
      <c r="G124" s="24" t="s">
        <v>145</v>
      </c>
      <c r="H124" s="24" t="s">
        <v>89</v>
      </c>
      <c r="I124" s="24" t="str">
        <f t="shared" si="4"/>
        <v>Main safety and security concerns for girls : Begging</v>
      </c>
      <c r="J124" s="24" t="str">
        <f t="shared" si="6"/>
        <v>Main safety and security concerns for girls : Begging Migrants</v>
      </c>
      <c r="K124" s="24">
        <v>0</v>
      </c>
      <c r="L124" s="24">
        <v>2.8571428571428598E-2</v>
      </c>
      <c r="M124" s="24">
        <v>8.3333333333333301E-2</v>
      </c>
      <c r="N124" s="24">
        <v>0</v>
      </c>
    </row>
    <row r="125" spans="1:14" hidden="1" x14ac:dyDescent="0.3">
      <c r="A125" s="24" t="s">
        <v>501</v>
      </c>
      <c r="B125" s="24" t="s">
        <v>85</v>
      </c>
      <c r="C125" s="24" t="s">
        <v>502</v>
      </c>
      <c r="D125" s="41" t="s">
        <v>774</v>
      </c>
      <c r="E125" s="24" t="s">
        <v>503</v>
      </c>
      <c r="F125" s="24" t="s">
        <v>515</v>
      </c>
      <c r="G125" s="24" t="s">
        <v>145</v>
      </c>
      <c r="H125" s="24" t="s">
        <v>90</v>
      </c>
      <c r="I125" s="24" t="str">
        <f t="shared" si="4"/>
        <v>Main safety and security concerns for girls : Being robbed</v>
      </c>
      <c r="J125" s="24" t="str">
        <f t="shared" si="6"/>
        <v>Main safety and security concerns for girls : Being robbed Migrants</v>
      </c>
      <c r="K125" s="24">
        <v>0</v>
      </c>
      <c r="L125" s="24">
        <v>5.7142857142857099E-2</v>
      </c>
      <c r="M125" s="24">
        <v>0.25</v>
      </c>
      <c r="N125" s="24">
        <v>0</v>
      </c>
    </row>
    <row r="126" spans="1:14" hidden="1" x14ac:dyDescent="0.3">
      <c r="A126" s="24" t="s">
        <v>501</v>
      </c>
      <c r="B126" s="24" t="s">
        <v>85</v>
      </c>
      <c r="C126" s="24" t="s">
        <v>502</v>
      </c>
      <c r="D126" s="41" t="s">
        <v>774</v>
      </c>
      <c r="E126" s="24" t="s">
        <v>503</v>
      </c>
      <c r="F126" s="24" t="s">
        <v>515</v>
      </c>
      <c r="G126" s="24" t="s">
        <v>145</v>
      </c>
      <c r="H126" s="24" t="s">
        <v>91</v>
      </c>
      <c r="I126" s="24" t="str">
        <f t="shared" ref="I126:I149" si="7">CONCATENATE(G126,H126)</f>
        <v>Main safety and security concerns for girls : Being threatened with violence</v>
      </c>
      <c r="J126" s="24" t="str">
        <f t="shared" si="6"/>
        <v>Main safety and security concerns for girls : Being threatened with violence Migrants</v>
      </c>
      <c r="K126" s="24">
        <v>0</v>
      </c>
      <c r="L126" s="24">
        <v>2.8571428571428598E-2</v>
      </c>
      <c r="M126" s="24">
        <v>8.3333333333333301E-2</v>
      </c>
      <c r="N126" s="24">
        <v>0</v>
      </c>
    </row>
    <row r="127" spans="1:14" hidden="1" x14ac:dyDescent="0.3">
      <c r="A127" s="24" t="s">
        <v>501</v>
      </c>
      <c r="B127" s="24" t="s">
        <v>85</v>
      </c>
      <c r="C127" s="24" t="s">
        <v>502</v>
      </c>
      <c r="D127" s="41" t="s">
        <v>774</v>
      </c>
      <c r="E127" s="24" t="s">
        <v>503</v>
      </c>
      <c r="F127" s="24" t="s">
        <v>515</v>
      </c>
      <c r="G127" s="24" t="s">
        <v>145</v>
      </c>
      <c r="H127" s="24" t="s">
        <v>92</v>
      </c>
      <c r="I127" s="24" t="str">
        <f t="shared" si="7"/>
        <v>Main safety and security concerns for girls : Being kidnapped</v>
      </c>
      <c r="J127" s="24" t="str">
        <f t="shared" si="6"/>
        <v>Main safety and security concerns for girls : Being kidnapped Migrants</v>
      </c>
      <c r="K127" s="24">
        <v>0.2</v>
      </c>
      <c r="L127" s="24">
        <v>2.8571428571428598E-2</v>
      </c>
      <c r="M127" s="24">
        <v>8.3333333333333301E-2</v>
      </c>
      <c r="N127" s="24">
        <v>0</v>
      </c>
    </row>
    <row r="128" spans="1:14" hidden="1" x14ac:dyDescent="0.3">
      <c r="A128" s="24" t="s">
        <v>501</v>
      </c>
      <c r="B128" s="24" t="s">
        <v>85</v>
      </c>
      <c r="C128" s="24" t="s">
        <v>502</v>
      </c>
      <c r="D128" s="41" t="s">
        <v>774</v>
      </c>
      <c r="E128" s="24" t="s">
        <v>503</v>
      </c>
      <c r="F128" s="24" t="s">
        <v>515</v>
      </c>
      <c r="G128" s="24" t="s">
        <v>145</v>
      </c>
      <c r="H128" s="24" t="s">
        <v>93</v>
      </c>
      <c r="I128" s="24" t="str">
        <f t="shared" si="7"/>
        <v>Main safety and security concerns for girls : Suffering from physical harassment or violence (not sexual)</v>
      </c>
      <c r="J128" s="24" t="str">
        <f t="shared" si="6"/>
        <v>Main safety and security concerns for girls : Suffering from physical harassment or violence (not sexual) Migrants</v>
      </c>
      <c r="K128" s="24">
        <v>6.6666666666666693E-2</v>
      </c>
      <c r="L128" s="24">
        <v>0</v>
      </c>
      <c r="M128" s="24">
        <v>0.16666666666666699</v>
      </c>
      <c r="N128" s="24">
        <v>0</v>
      </c>
    </row>
    <row r="129" spans="1:14" hidden="1" x14ac:dyDescent="0.3">
      <c r="A129" s="24" t="s">
        <v>501</v>
      </c>
      <c r="B129" s="24" t="s">
        <v>85</v>
      </c>
      <c r="C129" s="24" t="s">
        <v>502</v>
      </c>
      <c r="D129" s="41" t="s">
        <v>774</v>
      </c>
      <c r="E129" s="24" t="s">
        <v>503</v>
      </c>
      <c r="F129" s="24" t="s">
        <v>515</v>
      </c>
      <c r="G129" s="24" t="s">
        <v>145</v>
      </c>
      <c r="H129" s="24" t="s">
        <v>94</v>
      </c>
      <c r="I129" s="24" t="str">
        <f t="shared" si="7"/>
        <v>Main safety and security concerns for girls : Suffering from verbal harassment</v>
      </c>
      <c r="J129" s="24" t="str">
        <f t="shared" si="6"/>
        <v>Main safety and security concerns for girls : Suffering from verbal harassment Migrants</v>
      </c>
      <c r="K129" s="24">
        <v>0.133333333333333</v>
      </c>
      <c r="L129" s="24">
        <v>2.8571428571428598E-2</v>
      </c>
      <c r="M129" s="24">
        <v>0.25</v>
      </c>
      <c r="N129" s="24">
        <v>0</v>
      </c>
    </row>
    <row r="130" spans="1:14" hidden="1" x14ac:dyDescent="0.3">
      <c r="A130" s="24" t="s">
        <v>501</v>
      </c>
      <c r="B130" s="24" t="s">
        <v>85</v>
      </c>
      <c r="C130" s="24" t="s">
        <v>502</v>
      </c>
      <c r="D130" s="41" t="s">
        <v>774</v>
      </c>
      <c r="E130" s="24" t="s">
        <v>503</v>
      </c>
      <c r="F130" s="24" t="s">
        <v>515</v>
      </c>
      <c r="G130" s="24" t="s">
        <v>145</v>
      </c>
      <c r="H130" s="24" t="s">
        <v>95</v>
      </c>
      <c r="I130" s="24" t="str">
        <f t="shared" si="7"/>
        <v>Main safety and security concerns for girls : Suffering from sexual harassment or violence</v>
      </c>
      <c r="J130" s="24" t="str">
        <f t="shared" si="6"/>
        <v>Main safety and security concerns for girls : Suffering from sexual harassment or violence Migrants</v>
      </c>
      <c r="K130" s="24">
        <v>0.133333333333333</v>
      </c>
      <c r="L130" s="24">
        <v>0</v>
      </c>
      <c r="M130" s="24">
        <v>8.3333333333333301E-2</v>
      </c>
      <c r="N130" s="24">
        <v>0</v>
      </c>
    </row>
    <row r="131" spans="1:14" hidden="1" x14ac:dyDescent="0.3">
      <c r="A131" s="24" t="s">
        <v>501</v>
      </c>
      <c r="B131" s="24" t="s">
        <v>85</v>
      </c>
      <c r="C131" s="24" t="s">
        <v>502</v>
      </c>
      <c r="D131" s="41" t="s">
        <v>774</v>
      </c>
      <c r="E131" s="24" t="s">
        <v>503</v>
      </c>
      <c r="F131" s="24" t="s">
        <v>515</v>
      </c>
      <c r="G131" s="24" t="s">
        <v>145</v>
      </c>
      <c r="H131" s="24" t="s">
        <v>96</v>
      </c>
      <c r="I131" s="24" t="str">
        <f t="shared" si="7"/>
        <v>Main safety and security concerns for girls : Discrimination or persecution (because of ethnicity, status, etc.)</v>
      </c>
      <c r="J131" s="24" t="str">
        <f t="shared" si="6"/>
        <v>Main safety and security concerns for girls : Discrimination or persecution (because of ethnicity, status, etc.) Migrants</v>
      </c>
      <c r="K131" s="24">
        <v>6.6666666666666693E-2</v>
      </c>
      <c r="L131" s="24">
        <v>5.7142857142857099E-2</v>
      </c>
      <c r="M131" s="24">
        <v>0</v>
      </c>
      <c r="N131" s="24">
        <v>0</v>
      </c>
    </row>
    <row r="132" spans="1:14" hidden="1" x14ac:dyDescent="0.3">
      <c r="A132" s="24" t="s">
        <v>501</v>
      </c>
      <c r="B132" s="24" t="s">
        <v>85</v>
      </c>
      <c r="C132" s="24" t="s">
        <v>502</v>
      </c>
      <c r="D132" s="41" t="s">
        <v>774</v>
      </c>
      <c r="E132" s="24" t="s">
        <v>503</v>
      </c>
      <c r="F132" s="24" t="s">
        <v>515</v>
      </c>
      <c r="G132" s="24" t="s">
        <v>145</v>
      </c>
      <c r="H132" s="24" t="s">
        <v>97</v>
      </c>
      <c r="I132" s="24" t="str">
        <f t="shared" si="7"/>
        <v>Main safety and security concerns for girls : Discrimination or persecution (because of gender identity or sexual orientation)</v>
      </c>
      <c r="J132" s="24" t="str">
        <f t="shared" si="6"/>
        <v>Main safety and security concerns for girls : Discrimination or persecution (because of gender identity or sexual orientation) Migrants</v>
      </c>
      <c r="K132" s="24">
        <v>6.6666666666666693E-2</v>
      </c>
      <c r="L132" s="24">
        <v>0</v>
      </c>
      <c r="M132" s="24">
        <v>0</v>
      </c>
      <c r="N132" s="24">
        <v>0</v>
      </c>
    </row>
    <row r="133" spans="1:14" hidden="1" x14ac:dyDescent="0.3">
      <c r="A133" s="24" t="s">
        <v>501</v>
      </c>
      <c r="B133" s="24" t="s">
        <v>85</v>
      </c>
      <c r="C133" s="24" t="s">
        <v>502</v>
      </c>
      <c r="D133" s="41" t="s">
        <v>774</v>
      </c>
      <c r="E133" s="24" t="s">
        <v>503</v>
      </c>
      <c r="F133" s="24" t="s">
        <v>515</v>
      </c>
      <c r="G133" s="24" t="s">
        <v>145</v>
      </c>
      <c r="H133" s="24" t="s">
        <v>98</v>
      </c>
      <c r="I133" s="24" t="str">
        <f t="shared" si="7"/>
        <v>Main safety and security concerns for girls : Being killed</v>
      </c>
      <c r="J133" s="24" t="str">
        <f t="shared" si="6"/>
        <v>Main safety and security concerns for girls : Being killed Migrants</v>
      </c>
      <c r="K133" s="24">
        <v>0</v>
      </c>
      <c r="L133" s="24">
        <v>0</v>
      </c>
      <c r="M133" s="24">
        <v>0.16666666666666699</v>
      </c>
      <c r="N133" s="24">
        <v>0</v>
      </c>
    </row>
    <row r="134" spans="1:14" hidden="1" x14ac:dyDescent="0.3">
      <c r="A134" s="24" t="s">
        <v>501</v>
      </c>
      <c r="B134" s="24" t="s">
        <v>85</v>
      </c>
      <c r="C134" s="24" t="s">
        <v>502</v>
      </c>
      <c r="D134" s="41" t="s">
        <v>774</v>
      </c>
      <c r="E134" s="24" t="s">
        <v>503</v>
      </c>
      <c r="F134" s="24" t="s">
        <v>515</v>
      </c>
      <c r="G134" s="24" t="s">
        <v>145</v>
      </c>
      <c r="H134" s="24" t="s">
        <v>99</v>
      </c>
      <c r="I134" s="24" t="str">
        <f t="shared" si="7"/>
        <v>Main safety and security concerns for girls : Mine/UXOs</v>
      </c>
      <c r="J134" s="24" t="str">
        <f t="shared" si="6"/>
        <v>Main safety and security concerns for girls : Mine/UXOs Migrants</v>
      </c>
      <c r="K134" s="24">
        <v>0</v>
      </c>
      <c r="L134" s="24">
        <v>0</v>
      </c>
      <c r="M134" s="24">
        <v>0</v>
      </c>
      <c r="N134" s="24">
        <v>0</v>
      </c>
    </row>
    <row r="135" spans="1:14" hidden="1" x14ac:dyDescent="0.3">
      <c r="A135" s="24" t="s">
        <v>501</v>
      </c>
      <c r="B135" s="24" t="s">
        <v>85</v>
      </c>
      <c r="C135" s="24" t="s">
        <v>502</v>
      </c>
      <c r="D135" s="41" t="s">
        <v>774</v>
      </c>
      <c r="E135" s="24" t="s">
        <v>503</v>
      </c>
      <c r="F135" s="24" t="s">
        <v>515</v>
      </c>
      <c r="G135" s="24" t="s">
        <v>145</v>
      </c>
      <c r="H135" s="24" t="s">
        <v>100</v>
      </c>
      <c r="I135" s="24" t="str">
        <f t="shared" si="7"/>
        <v>Main safety and security concerns for girls : Being detained</v>
      </c>
      <c r="J135" s="24" t="str">
        <f t="shared" si="6"/>
        <v>Main safety and security concerns for girls : Being detained Migrants</v>
      </c>
      <c r="K135" s="24">
        <v>0</v>
      </c>
      <c r="L135" s="24">
        <v>0</v>
      </c>
      <c r="M135" s="24">
        <v>0</v>
      </c>
      <c r="N135" s="24">
        <v>0</v>
      </c>
    </row>
    <row r="136" spans="1:14" hidden="1" x14ac:dyDescent="0.3">
      <c r="A136" s="24" t="s">
        <v>501</v>
      </c>
      <c r="B136" s="24" t="s">
        <v>85</v>
      </c>
      <c r="C136" s="24" t="s">
        <v>502</v>
      </c>
      <c r="D136" s="41" t="s">
        <v>774</v>
      </c>
      <c r="E136" s="24" t="s">
        <v>503</v>
      </c>
      <c r="F136" s="24" t="s">
        <v>515</v>
      </c>
      <c r="G136" s="24" t="s">
        <v>145</v>
      </c>
      <c r="H136" s="24" t="s">
        <v>101</v>
      </c>
      <c r="I136" s="24" t="str">
        <f t="shared" si="7"/>
        <v>Main safety and security concerns for girls : Being exploited (i.e. being engaged in harmful forms of labor for economic gain of the exploiter)</v>
      </c>
      <c r="J136" s="24" t="str">
        <f t="shared" si="6"/>
        <v>Main safety and security concerns for girls : Being exploited (i.e. being engaged in harmful forms of labor for economic gain of the exploiter) Migrants</v>
      </c>
      <c r="K136" s="24">
        <v>6.6666666666666693E-2</v>
      </c>
      <c r="L136" s="24">
        <v>0</v>
      </c>
      <c r="M136" s="24">
        <v>0</v>
      </c>
      <c r="N136" s="24">
        <v>0</v>
      </c>
    </row>
    <row r="137" spans="1:14" hidden="1" x14ac:dyDescent="0.3">
      <c r="A137" s="24" t="s">
        <v>501</v>
      </c>
      <c r="B137" s="24" t="s">
        <v>85</v>
      </c>
      <c r="C137" s="24" t="s">
        <v>502</v>
      </c>
      <c r="D137" s="41" t="s">
        <v>774</v>
      </c>
      <c r="E137" s="24" t="s">
        <v>503</v>
      </c>
      <c r="F137" s="24" t="s">
        <v>515</v>
      </c>
      <c r="G137" s="24" t="s">
        <v>145</v>
      </c>
      <c r="H137" s="24" t="s">
        <v>102</v>
      </c>
      <c r="I137" s="24" t="str">
        <f t="shared" si="7"/>
        <v>Main safety and security concerns for girls : Being sexually exploited in exchange of humanitarian aid, goods, services, money or preference treatment</v>
      </c>
      <c r="J137" s="24" t="str">
        <f t="shared" si="6"/>
        <v>Main safety and security concerns for girls : Being sexually exploited in exchange of humanitarian aid, goods, services, money or preference treatment Migrants</v>
      </c>
      <c r="K137" s="24">
        <v>0</v>
      </c>
      <c r="L137" s="24">
        <v>0</v>
      </c>
      <c r="M137" s="24">
        <v>0</v>
      </c>
      <c r="N137" s="24">
        <v>0</v>
      </c>
    </row>
    <row r="138" spans="1:14" hidden="1" x14ac:dyDescent="0.3">
      <c r="A138" s="24" t="s">
        <v>501</v>
      </c>
      <c r="B138" s="24" t="s">
        <v>85</v>
      </c>
      <c r="C138" s="24" t="s">
        <v>502</v>
      </c>
      <c r="D138" s="41" t="s">
        <v>774</v>
      </c>
      <c r="E138" s="24" t="s">
        <v>503</v>
      </c>
      <c r="F138" s="24" t="s">
        <v>515</v>
      </c>
      <c r="G138" s="24" t="s">
        <v>145</v>
      </c>
      <c r="H138" s="24" t="s">
        <v>103</v>
      </c>
      <c r="I138" s="24" t="str">
        <f t="shared" si="7"/>
        <v>Main safety and security concerns for girls : Being recruited by armed groups</v>
      </c>
      <c r="J138" s="24" t="str">
        <f t="shared" si="6"/>
        <v>Main safety and security concerns for girls : Being recruited by armed groups Migrants</v>
      </c>
      <c r="K138" s="24">
        <v>0</v>
      </c>
      <c r="L138" s="24">
        <v>0</v>
      </c>
      <c r="M138" s="24">
        <v>0</v>
      </c>
      <c r="N138" s="24">
        <v>0</v>
      </c>
    </row>
    <row r="139" spans="1:14" hidden="1" x14ac:dyDescent="0.3">
      <c r="A139" s="24" t="s">
        <v>501</v>
      </c>
      <c r="B139" s="24" t="s">
        <v>85</v>
      </c>
      <c r="C139" s="24" t="s">
        <v>502</v>
      </c>
      <c r="D139" s="41" t="s">
        <v>774</v>
      </c>
      <c r="E139" s="24" t="s">
        <v>503</v>
      </c>
      <c r="F139" s="24" t="s">
        <v>515</v>
      </c>
      <c r="G139" s="24" t="s">
        <v>145</v>
      </c>
      <c r="H139" s="24" t="s">
        <v>104</v>
      </c>
      <c r="I139" s="24" t="str">
        <f t="shared" si="7"/>
        <v>Main safety and security concerns for girls : Being forcibly married</v>
      </c>
      <c r="J139" s="24" t="str">
        <f t="shared" si="6"/>
        <v>Main safety and security concerns for girls : Being forcibly married Migrants</v>
      </c>
      <c r="K139" s="24">
        <v>0</v>
      </c>
      <c r="L139" s="24">
        <v>0</v>
      </c>
      <c r="M139" s="24">
        <v>0</v>
      </c>
      <c r="N139" s="24">
        <v>0</v>
      </c>
    </row>
    <row r="140" spans="1:14" hidden="1" x14ac:dyDescent="0.3">
      <c r="A140" s="24" t="s">
        <v>501</v>
      </c>
      <c r="B140" s="24" t="s">
        <v>85</v>
      </c>
      <c r="C140" s="24" t="s">
        <v>502</v>
      </c>
      <c r="D140" s="41" t="s">
        <v>774</v>
      </c>
      <c r="E140" s="24" t="s">
        <v>503</v>
      </c>
      <c r="F140" s="24" t="s">
        <v>515</v>
      </c>
      <c r="G140" s="24" t="s">
        <v>145</v>
      </c>
      <c r="H140" s="24" t="s">
        <v>105</v>
      </c>
      <c r="I140" s="24" t="str">
        <f t="shared" si="7"/>
        <v>Main safety and security concerns for girls : Being injured/killed by an explosive hazard</v>
      </c>
      <c r="J140" s="24" t="str">
        <f t="shared" si="6"/>
        <v>Main safety and security concerns for girls : Being injured/killed by an explosive hazard Migrants</v>
      </c>
      <c r="K140" s="24">
        <v>0</v>
      </c>
      <c r="L140" s="24">
        <v>0</v>
      </c>
      <c r="M140" s="24">
        <v>8.3333333333333301E-2</v>
      </c>
      <c r="N140" s="24">
        <v>0</v>
      </c>
    </row>
    <row r="141" spans="1:14" hidden="1" x14ac:dyDescent="0.3">
      <c r="A141" s="24" t="s">
        <v>501</v>
      </c>
      <c r="B141" s="24" t="s">
        <v>85</v>
      </c>
      <c r="C141" s="24" t="s">
        <v>502</v>
      </c>
      <c r="D141" s="41" t="s">
        <v>774</v>
      </c>
      <c r="E141" s="24" t="s">
        <v>503</v>
      </c>
      <c r="F141" s="24" t="s">
        <v>515</v>
      </c>
      <c r="G141" s="24" t="s">
        <v>145</v>
      </c>
      <c r="H141" s="24" t="s">
        <v>106</v>
      </c>
      <c r="I141" s="24" t="str">
        <f t="shared" si="7"/>
        <v>Main safety and security concerns for girls : Being sent abroad to find work</v>
      </c>
      <c r="J141" s="24" t="str">
        <f t="shared" si="6"/>
        <v>Main safety and security concerns for girls : Being sent abroad to find work Migrants</v>
      </c>
      <c r="K141" s="24">
        <v>0</v>
      </c>
      <c r="L141" s="24">
        <v>0</v>
      </c>
      <c r="M141" s="24">
        <v>0</v>
      </c>
      <c r="N141" s="24">
        <v>0</v>
      </c>
    </row>
    <row r="142" spans="1:14" hidden="1" x14ac:dyDescent="0.3">
      <c r="A142" s="24" t="s">
        <v>501</v>
      </c>
      <c r="B142" s="24" t="s">
        <v>85</v>
      </c>
      <c r="C142" s="24" t="s">
        <v>502</v>
      </c>
      <c r="D142" s="41" t="s">
        <v>774</v>
      </c>
      <c r="E142" s="24" t="s">
        <v>503</v>
      </c>
      <c r="F142" s="24" t="s">
        <v>515</v>
      </c>
      <c r="G142" s="24" t="s">
        <v>145</v>
      </c>
      <c r="H142" s="24" t="s">
        <v>107</v>
      </c>
      <c r="I142" s="24" t="str">
        <f t="shared" si="7"/>
        <v>Main safety and security concerns for girls : Cyber bullying/exploitation/violence</v>
      </c>
      <c r="J142" s="24" t="str">
        <f t="shared" si="6"/>
        <v>Main safety and security concerns for girls : Cyber bullying/exploitation/violence Migrants</v>
      </c>
      <c r="K142" s="24">
        <v>0</v>
      </c>
      <c r="L142" s="24">
        <v>0</v>
      </c>
      <c r="M142" s="24">
        <v>0</v>
      </c>
      <c r="N142" s="24">
        <v>0</v>
      </c>
    </row>
    <row r="143" spans="1:14" hidden="1" x14ac:dyDescent="0.3">
      <c r="A143" s="24" t="s">
        <v>501</v>
      </c>
      <c r="B143" s="24" t="s">
        <v>85</v>
      </c>
      <c r="C143" s="24" t="s">
        <v>502</v>
      </c>
      <c r="D143" s="41" t="s">
        <v>774</v>
      </c>
      <c r="E143" s="24" t="s">
        <v>503</v>
      </c>
      <c r="F143" s="24" t="s">
        <v>515</v>
      </c>
      <c r="G143" s="24" t="s">
        <v>145</v>
      </c>
      <c r="H143" s="24" t="s">
        <v>108</v>
      </c>
      <c r="I143" s="24" t="str">
        <f t="shared" si="7"/>
        <v>Main safety and security concerns for girls : Wildlife (e.g. dogs, scorpions or snakes)</v>
      </c>
      <c r="J143" s="24" t="str">
        <f t="shared" si="6"/>
        <v>Main safety and security concerns for girls : Wildlife (e.g. dogs, scorpions or snakes) Migrants</v>
      </c>
      <c r="K143" s="24">
        <v>0</v>
      </c>
      <c r="L143" s="24">
        <v>0</v>
      </c>
      <c r="M143" s="24">
        <v>0</v>
      </c>
      <c r="N143" s="24">
        <v>0</v>
      </c>
    </row>
    <row r="144" spans="1:14" hidden="1" x14ac:dyDescent="0.3">
      <c r="A144" s="24" t="s">
        <v>501</v>
      </c>
      <c r="B144" s="24" t="s">
        <v>85</v>
      </c>
      <c r="C144" s="24" t="s">
        <v>502</v>
      </c>
      <c r="D144" s="41" t="s">
        <v>774</v>
      </c>
      <c r="E144" s="24" t="s">
        <v>503</v>
      </c>
      <c r="F144" s="24" t="s">
        <v>515</v>
      </c>
      <c r="G144" s="24" t="s">
        <v>145</v>
      </c>
      <c r="H144" s="24" t="s">
        <v>109</v>
      </c>
      <c r="I144" s="24" t="str">
        <f t="shared" si="7"/>
        <v>Main safety and security concerns for girls : Unsafe transportation infrastructure or arrangements</v>
      </c>
      <c r="J144" s="24" t="str">
        <f t="shared" si="6"/>
        <v>Main safety and security concerns for girls : Unsafe transportation infrastructure or arrangements Migrants</v>
      </c>
      <c r="K144" s="24">
        <v>0</v>
      </c>
      <c r="L144" s="24">
        <v>0</v>
      </c>
      <c r="M144" s="24">
        <v>0</v>
      </c>
      <c r="N144" s="24">
        <v>0</v>
      </c>
    </row>
    <row r="145" spans="1:14" hidden="1" x14ac:dyDescent="0.3">
      <c r="A145" s="24" t="s">
        <v>501</v>
      </c>
      <c r="B145" s="24" t="s">
        <v>85</v>
      </c>
      <c r="C145" s="24" t="s">
        <v>502</v>
      </c>
      <c r="D145" s="41" t="s">
        <v>774</v>
      </c>
      <c r="E145" s="24" t="s">
        <v>503</v>
      </c>
      <c r="F145" s="24" t="s">
        <v>515</v>
      </c>
      <c r="G145" s="24" t="s">
        <v>145</v>
      </c>
      <c r="H145" s="24" t="s">
        <v>110</v>
      </c>
      <c r="I145" s="24" t="str">
        <f t="shared" si="7"/>
        <v>Main safety and security concerns for girls : Electrical wiring or arrangements from lack of electricity (e.g. candle fires)</v>
      </c>
      <c r="J145" s="24" t="str">
        <f t="shared" si="6"/>
        <v>Main safety and security concerns for girls : Electrical wiring or arrangements from lack of electricity (e.g. candle fires) Migrants</v>
      </c>
      <c r="K145" s="24">
        <v>0</v>
      </c>
      <c r="L145" s="24">
        <v>0</v>
      </c>
      <c r="M145" s="24">
        <v>0</v>
      </c>
      <c r="N145" s="24">
        <v>0</v>
      </c>
    </row>
    <row r="146" spans="1:14" hidden="1" x14ac:dyDescent="0.3">
      <c r="A146" s="24" t="s">
        <v>501</v>
      </c>
      <c r="B146" s="24" t="s">
        <v>85</v>
      </c>
      <c r="C146" s="24" t="s">
        <v>502</v>
      </c>
      <c r="D146" s="41" t="s">
        <v>774</v>
      </c>
      <c r="E146" s="24" t="s">
        <v>503</v>
      </c>
      <c r="F146" s="24" t="s">
        <v>515</v>
      </c>
      <c r="G146" s="24" t="s">
        <v>145</v>
      </c>
      <c r="H146" s="24" t="s">
        <v>111</v>
      </c>
      <c r="I146" s="24" t="str">
        <f t="shared" si="7"/>
        <v>Main safety and security concerns for girls : Weather or climactic conditions</v>
      </c>
      <c r="J146" s="24" t="str">
        <f t="shared" si="6"/>
        <v>Main safety and security concerns for girls : Weather or climactic conditions Migrants</v>
      </c>
      <c r="K146" s="24">
        <v>0</v>
      </c>
      <c r="L146" s="24">
        <v>0</v>
      </c>
      <c r="M146" s="24">
        <v>0</v>
      </c>
      <c r="N146" s="24">
        <v>0</v>
      </c>
    </row>
    <row r="147" spans="1:14" hidden="1" x14ac:dyDescent="0.3">
      <c r="A147" s="24" t="s">
        <v>501</v>
      </c>
      <c r="B147" s="24" t="s">
        <v>85</v>
      </c>
      <c r="C147" s="24" t="s">
        <v>502</v>
      </c>
      <c r="D147" s="41" t="s">
        <v>774</v>
      </c>
      <c r="E147" s="24" t="s">
        <v>503</v>
      </c>
      <c r="F147" s="24" t="s">
        <v>515</v>
      </c>
      <c r="G147" s="24" t="s">
        <v>145</v>
      </c>
      <c r="H147" s="24" t="s">
        <v>112</v>
      </c>
      <c r="I147" s="24" t="str">
        <f t="shared" si="7"/>
        <v>Main safety and security concerns for girls : Deportation</v>
      </c>
      <c r="J147" s="24" t="str">
        <f t="shared" si="6"/>
        <v>Main safety and security concerns for girls : Deportation Migrants</v>
      </c>
      <c r="K147" s="24">
        <v>0</v>
      </c>
      <c r="L147" s="24">
        <v>0</v>
      </c>
      <c r="M147" s="24">
        <v>0</v>
      </c>
      <c r="N147" s="24">
        <v>0</v>
      </c>
    </row>
    <row r="148" spans="1:14" hidden="1" x14ac:dyDescent="0.3">
      <c r="A148" s="24" t="s">
        <v>501</v>
      </c>
      <c r="B148" s="24" t="s">
        <v>85</v>
      </c>
      <c r="C148" s="24" t="s">
        <v>502</v>
      </c>
      <c r="D148" s="41" t="s">
        <v>774</v>
      </c>
      <c r="E148" s="24" t="s">
        <v>503</v>
      </c>
      <c r="F148" s="24" t="s">
        <v>515</v>
      </c>
      <c r="G148" s="24" t="s">
        <v>145</v>
      </c>
      <c r="H148" s="24" t="s">
        <v>10</v>
      </c>
      <c r="I148" s="24" t="str">
        <f t="shared" si="7"/>
        <v>Main safety and security concerns for girls : Other</v>
      </c>
      <c r="J148" s="24" t="str">
        <f t="shared" si="6"/>
        <v>Main safety and security concerns for girls : Other Migrants</v>
      </c>
      <c r="K148" s="24">
        <v>0</v>
      </c>
      <c r="L148" s="24">
        <v>5.7142857142857099E-2</v>
      </c>
      <c r="M148" s="24">
        <v>0</v>
      </c>
      <c r="N148" s="24">
        <v>0</v>
      </c>
    </row>
    <row r="149" spans="1:14" hidden="1" x14ac:dyDescent="0.3">
      <c r="A149" s="24" t="s">
        <v>501</v>
      </c>
      <c r="B149" s="24" t="s">
        <v>85</v>
      </c>
      <c r="C149" s="24" t="s">
        <v>502</v>
      </c>
      <c r="D149" s="41" t="s">
        <v>774</v>
      </c>
      <c r="E149" s="24" t="s">
        <v>503</v>
      </c>
      <c r="F149" s="24" t="s">
        <v>515</v>
      </c>
      <c r="G149" s="24" t="s">
        <v>145</v>
      </c>
      <c r="H149" s="24" t="s">
        <v>9</v>
      </c>
      <c r="I149" s="24" t="str">
        <f t="shared" si="7"/>
        <v>Main safety and security concerns for girls : Don't know</v>
      </c>
      <c r="J149" s="24" t="str">
        <f t="shared" si="6"/>
        <v>Main safety and security concerns for girls : Don't know Migrants</v>
      </c>
      <c r="K149" s="24">
        <v>0</v>
      </c>
      <c r="L149" s="24">
        <v>0</v>
      </c>
      <c r="M149" s="24">
        <v>0</v>
      </c>
      <c r="N149" s="24">
        <v>0</v>
      </c>
    </row>
    <row r="150" spans="1:14" hidden="1" x14ac:dyDescent="0.3">
      <c r="A150" s="24" t="s">
        <v>501</v>
      </c>
      <c r="B150" s="24" t="s">
        <v>85</v>
      </c>
      <c r="C150" s="24" t="s">
        <v>502</v>
      </c>
      <c r="D150" s="41" t="s">
        <v>774</v>
      </c>
      <c r="E150" s="24" t="s">
        <v>503</v>
      </c>
      <c r="F150" s="24" t="s">
        <v>512</v>
      </c>
      <c r="G150" s="24" t="s">
        <v>145</v>
      </c>
      <c r="H150" s="24" t="s">
        <v>8</v>
      </c>
      <c r="I150" s="24" t="str">
        <f t="shared" ref="I150:I207" si="8">CONCATENATE(G150,H150)</f>
        <v>Main safety and security concerns for girls : Decline to answer</v>
      </c>
      <c r="J150" s="24" t="str">
        <f t="shared" ref="J150:J207" si="9">CONCATENATE(G150,H150, F150)</f>
        <v>Main safety and security concerns for girls : Decline to answer PRL</v>
      </c>
      <c r="K150" s="24">
        <v>0.69230769230769196</v>
      </c>
      <c r="L150" s="24">
        <v>0.78571428571428603</v>
      </c>
      <c r="M150" s="24">
        <v>0.48275862068965503</v>
      </c>
      <c r="N150" s="24">
        <v>0.67441860465116299</v>
      </c>
    </row>
    <row r="151" spans="1:14" hidden="1" x14ac:dyDescent="0.3">
      <c r="A151" s="24" t="s">
        <v>501</v>
      </c>
      <c r="B151" s="24" t="s">
        <v>85</v>
      </c>
      <c r="C151" s="24" t="s">
        <v>502</v>
      </c>
      <c r="D151" s="41" t="s">
        <v>774</v>
      </c>
      <c r="E151" s="24" t="s">
        <v>503</v>
      </c>
      <c r="F151" s="24" t="s">
        <v>512</v>
      </c>
      <c r="G151" s="24" t="s">
        <v>145</v>
      </c>
      <c r="H151" s="24" t="s">
        <v>146</v>
      </c>
      <c r="I151" s="24" t="str">
        <f t="shared" si="8"/>
        <v>Main safety and security concerns for girls : None</v>
      </c>
      <c r="J151" s="24" t="str">
        <f t="shared" si="9"/>
        <v>Main safety and security concerns for girls : None PRL</v>
      </c>
      <c r="K151" s="24">
        <v>0.18461538461538499</v>
      </c>
      <c r="L151" s="24">
        <v>8.9285714285714302E-2</v>
      </c>
      <c r="M151" s="24">
        <v>9.1954022988505704E-2</v>
      </c>
      <c r="N151" s="24">
        <v>2.32558139534884E-2</v>
      </c>
    </row>
    <row r="152" spans="1:14" hidden="1" x14ac:dyDescent="0.3">
      <c r="A152" s="24" t="s">
        <v>501</v>
      </c>
      <c r="B152" s="24" t="s">
        <v>85</v>
      </c>
      <c r="C152" s="24" t="s">
        <v>502</v>
      </c>
      <c r="D152" s="41" t="s">
        <v>774</v>
      </c>
      <c r="E152" s="24" t="s">
        <v>503</v>
      </c>
      <c r="F152" s="24" t="s">
        <v>512</v>
      </c>
      <c r="G152" s="24" t="s">
        <v>145</v>
      </c>
      <c r="H152" s="24" t="s">
        <v>87</v>
      </c>
      <c r="I152" s="24" t="str">
        <f t="shared" si="8"/>
        <v>Main safety and security concerns for girls : Bullying</v>
      </c>
      <c r="J152" s="24" t="str">
        <f t="shared" si="9"/>
        <v>Main safety and security concerns for girls : Bullying PRL</v>
      </c>
      <c r="K152" s="24">
        <v>3.0769230769230799E-2</v>
      </c>
      <c r="L152" s="24">
        <v>0</v>
      </c>
      <c r="M152" s="24">
        <v>0</v>
      </c>
      <c r="N152" s="24">
        <v>0</v>
      </c>
    </row>
    <row r="153" spans="1:14" hidden="1" x14ac:dyDescent="0.3">
      <c r="A153" s="24" t="s">
        <v>501</v>
      </c>
      <c r="B153" s="24" t="s">
        <v>85</v>
      </c>
      <c r="C153" s="24" t="s">
        <v>502</v>
      </c>
      <c r="D153" s="41" t="s">
        <v>774</v>
      </c>
      <c r="E153" s="24" t="s">
        <v>503</v>
      </c>
      <c r="F153" s="24" t="s">
        <v>512</v>
      </c>
      <c r="G153" s="24" t="s">
        <v>145</v>
      </c>
      <c r="H153" s="24" t="s">
        <v>88</v>
      </c>
      <c r="I153" s="24" t="str">
        <f t="shared" si="8"/>
        <v>Main safety and security concerns for girls : Corporal punishment</v>
      </c>
      <c r="J153" s="24" t="str">
        <f t="shared" si="9"/>
        <v>Main safety and security concerns for girls : Corporal punishment PRL</v>
      </c>
      <c r="K153" s="24">
        <v>1.5384615384615399E-2</v>
      </c>
      <c r="L153" s="24">
        <v>5.3571428571428603E-2</v>
      </c>
      <c r="M153" s="24">
        <v>0</v>
      </c>
      <c r="N153" s="24">
        <v>2.32558139534884E-2</v>
      </c>
    </row>
    <row r="154" spans="1:14" hidden="1" x14ac:dyDescent="0.3">
      <c r="A154" s="24" t="s">
        <v>501</v>
      </c>
      <c r="B154" s="24" t="s">
        <v>85</v>
      </c>
      <c r="C154" s="24" t="s">
        <v>502</v>
      </c>
      <c r="D154" s="41" t="s">
        <v>774</v>
      </c>
      <c r="E154" s="24" t="s">
        <v>503</v>
      </c>
      <c r="F154" s="24" t="s">
        <v>512</v>
      </c>
      <c r="G154" s="24" t="s">
        <v>145</v>
      </c>
      <c r="H154" s="24" t="s">
        <v>89</v>
      </c>
      <c r="I154" s="24" t="str">
        <f t="shared" si="8"/>
        <v>Main safety and security concerns for girls : Begging</v>
      </c>
      <c r="J154" s="24" t="str">
        <f t="shared" si="9"/>
        <v>Main safety and security concerns for girls : Begging PRL</v>
      </c>
      <c r="K154" s="24">
        <v>3.0769230769230799E-2</v>
      </c>
      <c r="L154" s="24">
        <v>0.14285714285714299</v>
      </c>
      <c r="M154" s="24">
        <v>0.252873563218391</v>
      </c>
      <c r="N154" s="24">
        <v>9.3023255813953501E-2</v>
      </c>
    </row>
    <row r="155" spans="1:14" hidden="1" x14ac:dyDescent="0.3">
      <c r="A155" s="24" t="s">
        <v>501</v>
      </c>
      <c r="B155" s="24" t="s">
        <v>85</v>
      </c>
      <c r="C155" s="24" t="s">
        <v>502</v>
      </c>
      <c r="D155" s="41" t="s">
        <v>774</v>
      </c>
      <c r="E155" s="24" t="s">
        <v>503</v>
      </c>
      <c r="F155" s="24" t="s">
        <v>512</v>
      </c>
      <c r="G155" s="24" t="s">
        <v>145</v>
      </c>
      <c r="H155" s="24" t="s">
        <v>90</v>
      </c>
      <c r="I155" s="24" t="str">
        <f t="shared" si="8"/>
        <v>Main safety and security concerns for girls : Being robbed</v>
      </c>
      <c r="J155" s="24" t="str">
        <f t="shared" si="9"/>
        <v>Main safety and security concerns for girls : Being robbed PRL</v>
      </c>
      <c r="K155" s="24">
        <v>3.0769230769230799E-2</v>
      </c>
      <c r="L155" s="24">
        <v>0</v>
      </c>
      <c r="M155" s="24">
        <v>0.160919540229885</v>
      </c>
      <c r="N155" s="24">
        <v>2.32558139534884E-2</v>
      </c>
    </row>
    <row r="156" spans="1:14" hidden="1" x14ac:dyDescent="0.3">
      <c r="A156" s="24" t="s">
        <v>501</v>
      </c>
      <c r="B156" s="24" t="s">
        <v>85</v>
      </c>
      <c r="C156" s="24" t="s">
        <v>502</v>
      </c>
      <c r="D156" s="41" t="s">
        <v>774</v>
      </c>
      <c r="E156" s="24" t="s">
        <v>503</v>
      </c>
      <c r="F156" s="24" t="s">
        <v>512</v>
      </c>
      <c r="G156" s="24" t="s">
        <v>145</v>
      </c>
      <c r="H156" s="24" t="s">
        <v>91</v>
      </c>
      <c r="I156" s="24" t="str">
        <f t="shared" si="8"/>
        <v>Main safety and security concerns for girls : Being threatened with violence</v>
      </c>
      <c r="J156" s="24" t="str">
        <f t="shared" si="9"/>
        <v>Main safety and security concerns for girls : Being threatened with violence PRL</v>
      </c>
      <c r="K156" s="24">
        <v>0.138461538461538</v>
      </c>
      <c r="L156" s="24">
        <v>5.3571428571428603E-2</v>
      </c>
      <c r="M156" s="24">
        <v>0.27586206896551702</v>
      </c>
      <c r="N156" s="24">
        <v>0.13953488372093001</v>
      </c>
    </row>
    <row r="157" spans="1:14" hidden="1" x14ac:dyDescent="0.3">
      <c r="A157" s="24" t="s">
        <v>501</v>
      </c>
      <c r="B157" s="24" t="s">
        <v>85</v>
      </c>
      <c r="C157" s="24" t="s">
        <v>502</v>
      </c>
      <c r="D157" s="41" t="s">
        <v>774</v>
      </c>
      <c r="E157" s="24" t="s">
        <v>503</v>
      </c>
      <c r="F157" s="24" t="s">
        <v>512</v>
      </c>
      <c r="G157" s="24" t="s">
        <v>145</v>
      </c>
      <c r="H157" s="24" t="s">
        <v>92</v>
      </c>
      <c r="I157" s="24" t="str">
        <f t="shared" si="8"/>
        <v>Main safety and security concerns for girls : Being kidnapped</v>
      </c>
      <c r="J157" s="24" t="str">
        <f t="shared" si="9"/>
        <v>Main safety and security concerns for girls : Being kidnapped PRL</v>
      </c>
      <c r="K157" s="24">
        <v>3.0769230769230799E-2</v>
      </c>
      <c r="L157" s="24">
        <v>5.3571428571428603E-2</v>
      </c>
      <c r="M157" s="24">
        <v>0.195402298850575</v>
      </c>
      <c r="N157" s="24">
        <v>6.9767441860465101E-2</v>
      </c>
    </row>
    <row r="158" spans="1:14" hidden="1" x14ac:dyDescent="0.3">
      <c r="A158" s="24" t="s">
        <v>501</v>
      </c>
      <c r="B158" s="24" t="s">
        <v>85</v>
      </c>
      <c r="C158" s="24" t="s">
        <v>502</v>
      </c>
      <c r="D158" s="41" t="s">
        <v>774</v>
      </c>
      <c r="E158" s="24" t="s">
        <v>503</v>
      </c>
      <c r="F158" s="24" t="s">
        <v>512</v>
      </c>
      <c r="G158" s="24" t="s">
        <v>145</v>
      </c>
      <c r="H158" s="24" t="s">
        <v>93</v>
      </c>
      <c r="I158" s="24" t="str">
        <f t="shared" si="8"/>
        <v>Main safety and security concerns for girls : Suffering from physical harassment or violence (not sexual)</v>
      </c>
      <c r="J158" s="24" t="str">
        <f t="shared" si="9"/>
        <v>Main safety and security concerns for girls : Suffering from physical harassment or violence (not sexual) PRL</v>
      </c>
      <c r="K158" s="24">
        <v>0.138461538461538</v>
      </c>
      <c r="L158" s="24">
        <v>8.9285714285714302E-2</v>
      </c>
      <c r="M158" s="24">
        <v>0.26436781609195398</v>
      </c>
      <c r="N158" s="24">
        <v>0.232558139534884</v>
      </c>
    </row>
    <row r="159" spans="1:14" hidden="1" x14ac:dyDescent="0.3">
      <c r="A159" s="24" t="s">
        <v>501</v>
      </c>
      <c r="B159" s="24" t="s">
        <v>85</v>
      </c>
      <c r="C159" s="24" t="s">
        <v>502</v>
      </c>
      <c r="D159" s="41" t="s">
        <v>774</v>
      </c>
      <c r="E159" s="24" t="s">
        <v>503</v>
      </c>
      <c r="F159" s="24" t="s">
        <v>512</v>
      </c>
      <c r="G159" s="24" t="s">
        <v>145</v>
      </c>
      <c r="H159" s="24" t="s">
        <v>94</v>
      </c>
      <c r="I159" s="24" t="str">
        <f t="shared" si="8"/>
        <v>Main safety and security concerns for girls : Suffering from verbal harassment</v>
      </c>
      <c r="J159" s="24" t="str">
        <f t="shared" si="9"/>
        <v>Main safety and security concerns for girls : Suffering from verbal harassment PRL</v>
      </c>
      <c r="K159" s="24">
        <v>9.2307692307692299E-2</v>
      </c>
      <c r="L159" s="24">
        <v>8.9285714285714302E-2</v>
      </c>
      <c r="M159" s="24">
        <v>0.21839080459770099</v>
      </c>
      <c r="N159" s="24">
        <v>9.3023255813953501E-2</v>
      </c>
    </row>
    <row r="160" spans="1:14" hidden="1" x14ac:dyDescent="0.3">
      <c r="A160" s="24" t="s">
        <v>501</v>
      </c>
      <c r="B160" s="24" t="s">
        <v>85</v>
      </c>
      <c r="C160" s="24" t="s">
        <v>502</v>
      </c>
      <c r="D160" s="41" t="s">
        <v>774</v>
      </c>
      <c r="E160" s="24" t="s">
        <v>503</v>
      </c>
      <c r="F160" s="24" t="s">
        <v>512</v>
      </c>
      <c r="G160" s="24" t="s">
        <v>145</v>
      </c>
      <c r="H160" s="24" t="s">
        <v>95</v>
      </c>
      <c r="I160" s="24" t="str">
        <f t="shared" si="8"/>
        <v>Main safety and security concerns for girls : Suffering from sexual harassment or violence</v>
      </c>
      <c r="J160" s="24" t="str">
        <f t="shared" si="9"/>
        <v>Main safety and security concerns for girls : Suffering from sexual harassment or violence PRL</v>
      </c>
      <c r="K160" s="24">
        <v>0</v>
      </c>
      <c r="L160" s="24">
        <v>0</v>
      </c>
      <c r="M160" s="24">
        <v>1.1494252873563199E-2</v>
      </c>
      <c r="N160" s="24">
        <v>0</v>
      </c>
    </row>
    <row r="161" spans="1:14" hidden="1" x14ac:dyDescent="0.3">
      <c r="A161" s="24" t="s">
        <v>501</v>
      </c>
      <c r="B161" s="24" t="s">
        <v>85</v>
      </c>
      <c r="C161" s="24" t="s">
        <v>502</v>
      </c>
      <c r="D161" s="41" t="s">
        <v>774</v>
      </c>
      <c r="E161" s="24" t="s">
        <v>503</v>
      </c>
      <c r="F161" s="24" t="s">
        <v>512</v>
      </c>
      <c r="G161" s="24" t="s">
        <v>145</v>
      </c>
      <c r="H161" s="24" t="s">
        <v>96</v>
      </c>
      <c r="I161" s="24" t="str">
        <f t="shared" si="8"/>
        <v>Main safety and security concerns for girls : Discrimination or persecution (because of ethnicity, status, etc.)</v>
      </c>
      <c r="J161" s="24" t="str">
        <f t="shared" si="9"/>
        <v>Main safety and security concerns for girls : Discrimination or persecution (because of ethnicity, status, etc.) PRL</v>
      </c>
      <c r="K161" s="24">
        <v>1.5384615384615399E-2</v>
      </c>
      <c r="L161" s="24">
        <v>0</v>
      </c>
      <c r="M161" s="24">
        <v>1.1494252873563199E-2</v>
      </c>
      <c r="N161" s="24">
        <v>0</v>
      </c>
    </row>
    <row r="162" spans="1:14" hidden="1" x14ac:dyDescent="0.3">
      <c r="A162" s="24" t="s">
        <v>501</v>
      </c>
      <c r="B162" s="24" t="s">
        <v>85</v>
      </c>
      <c r="C162" s="24" t="s">
        <v>502</v>
      </c>
      <c r="D162" s="41" t="s">
        <v>774</v>
      </c>
      <c r="E162" s="24" t="s">
        <v>503</v>
      </c>
      <c r="F162" s="24" t="s">
        <v>512</v>
      </c>
      <c r="G162" s="24" t="s">
        <v>145</v>
      </c>
      <c r="H162" s="24" t="s">
        <v>97</v>
      </c>
      <c r="I162" s="24" t="str">
        <f t="shared" si="8"/>
        <v>Main safety and security concerns for girls : Discrimination or persecution (because of gender identity or sexual orientation)</v>
      </c>
      <c r="J162" s="24" t="str">
        <f t="shared" si="9"/>
        <v>Main safety and security concerns for girls : Discrimination or persecution (because of gender identity or sexual orientation) PRL</v>
      </c>
      <c r="K162" s="24">
        <v>3.0769230769230799E-2</v>
      </c>
      <c r="L162" s="24">
        <v>1.7857142857142901E-2</v>
      </c>
      <c r="M162" s="24">
        <v>6.8965517241379296E-2</v>
      </c>
      <c r="N162" s="24">
        <v>0</v>
      </c>
    </row>
    <row r="163" spans="1:14" hidden="1" x14ac:dyDescent="0.3">
      <c r="A163" s="24" t="s">
        <v>501</v>
      </c>
      <c r="B163" s="24" t="s">
        <v>85</v>
      </c>
      <c r="C163" s="24" t="s">
        <v>502</v>
      </c>
      <c r="D163" s="41" t="s">
        <v>774</v>
      </c>
      <c r="E163" s="24" t="s">
        <v>503</v>
      </c>
      <c r="F163" s="24" t="s">
        <v>512</v>
      </c>
      <c r="G163" s="24" t="s">
        <v>145</v>
      </c>
      <c r="H163" s="24" t="s">
        <v>98</v>
      </c>
      <c r="I163" s="24" t="str">
        <f t="shared" si="8"/>
        <v>Main safety and security concerns for girls : Being killed</v>
      </c>
      <c r="J163" s="24" t="str">
        <f t="shared" si="9"/>
        <v>Main safety and security concerns for girls : Being killed PRL</v>
      </c>
      <c r="K163" s="24">
        <v>0</v>
      </c>
      <c r="L163" s="24">
        <v>0</v>
      </c>
      <c r="M163" s="24">
        <v>0</v>
      </c>
      <c r="N163" s="24">
        <v>0</v>
      </c>
    </row>
    <row r="164" spans="1:14" hidden="1" x14ac:dyDescent="0.3">
      <c r="A164" s="24" t="s">
        <v>501</v>
      </c>
      <c r="B164" s="24" t="s">
        <v>85</v>
      </c>
      <c r="C164" s="24" t="s">
        <v>502</v>
      </c>
      <c r="D164" s="41" t="s">
        <v>774</v>
      </c>
      <c r="E164" s="24" t="s">
        <v>503</v>
      </c>
      <c r="F164" s="24" t="s">
        <v>512</v>
      </c>
      <c r="G164" s="24" t="s">
        <v>145</v>
      </c>
      <c r="H164" s="24" t="s">
        <v>99</v>
      </c>
      <c r="I164" s="24" t="str">
        <f t="shared" si="8"/>
        <v>Main safety and security concerns for girls : Mine/UXOs</v>
      </c>
      <c r="J164" s="24" t="str">
        <f t="shared" si="9"/>
        <v>Main safety and security concerns for girls : Mine/UXOs PRL</v>
      </c>
      <c r="K164" s="24">
        <v>0</v>
      </c>
      <c r="L164" s="24">
        <v>1.7857142857142901E-2</v>
      </c>
      <c r="M164" s="24">
        <v>0</v>
      </c>
      <c r="N164" s="24">
        <v>0</v>
      </c>
    </row>
    <row r="165" spans="1:14" hidden="1" x14ac:dyDescent="0.3">
      <c r="A165" s="24" t="s">
        <v>501</v>
      </c>
      <c r="B165" s="24" t="s">
        <v>85</v>
      </c>
      <c r="C165" s="24" t="s">
        <v>502</v>
      </c>
      <c r="D165" s="41" t="s">
        <v>774</v>
      </c>
      <c r="E165" s="24" t="s">
        <v>503</v>
      </c>
      <c r="F165" s="24" t="s">
        <v>512</v>
      </c>
      <c r="G165" s="24" t="s">
        <v>145</v>
      </c>
      <c r="H165" s="24" t="s">
        <v>100</v>
      </c>
      <c r="I165" s="24" t="str">
        <f t="shared" si="8"/>
        <v>Main safety and security concerns for girls : Being detained</v>
      </c>
      <c r="J165" s="24" t="str">
        <f t="shared" si="9"/>
        <v>Main safety and security concerns for girls : Being detained PRL</v>
      </c>
      <c r="K165" s="24">
        <v>0</v>
      </c>
      <c r="L165" s="24">
        <v>0</v>
      </c>
      <c r="M165" s="24">
        <v>3.4482758620689703E-2</v>
      </c>
      <c r="N165" s="24">
        <v>4.6511627906976702E-2</v>
      </c>
    </row>
    <row r="166" spans="1:14" hidden="1" x14ac:dyDescent="0.3">
      <c r="A166" s="24" t="s">
        <v>501</v>
      </c>
      <c r="B166" s="24" t="s">
        <v>85</v>
      </c>
      <c r="C166" s="24" t="s">
        <v>502</v>
      </c>
      <c r="D166" s="41" t="s">
        <v>774</v>
      </c>
      <c r="E166" s="24" t="s">
        <v>503</v>
      </c>
      <c r="F166" s="24" t="s">
        <v>512</v>
      </c>
      <c r="G166" s="24" t="s">
        <v>145</v>
      </c>
      <c r="H166" s="24" t="s">
        <v>101</v>
      </c>
      <c r="I166" s="24" t="str">
        <f t="shared" si="8"/>
        <v>Main safety and security concerns for girls : Being exploited (i.e. being engaged in harmful forms of labor for economic gain of the exploiter)</v>
      </c>
      <c r="J166" s="24" t="str">
        <f t="shared" si="9"/>
        <v>Main safety and security concerns for girls : Being exploited (i.e. being engaged in harmful forms of labor for economic gain of the exploiter) PRL</v>
      </c>
      <c r="K166" s="24">
        <v>0</v>
      </c>
      <c r="L166" s="24">
        <v>0</v>
      </c>
      <c r="M166" s="24">
        <v>1.1494252873563199E-2</v>
      </c>
      <c r="N166" s="24">
        <v>0</v>
      </c>
    </row>
    <row r="167" spans="1:14" hidden="1" x14ac:dyDescent="0.3">
      <c r="A167" s="24" t="s">
        <v>501</v>
      </c>
      <c r="B167" s="24" t="s">
        <v>85</v>
      </c>
      <c r="C167" s="24" t="s">
        <v>502</v>
      </c>
      <c r="D167" s="41" t="s">
        <v>774</v>
      </c>
      <c r="E167" s="24" t="s">
        <v>503</v>
      </c>
      <c r="F167" s="24" t="s">
        <v>512</v>
      </c>
      <c r="G167" s="24" t="s">
        <v>145</v>
      </c>
      <c r="H167" s="24" t="s">
        <v>102</v>
      </c>
      <c r="I167" s="24" t="str">
        <f t="shared" si="8"/>
        <v>Main safety and security concerns for girls : Being sexually exploited in exchange of humanitarian aid, goods, services, money or preference treatment</v>
      </c>
      <c r="J167" s="24" t="str">
        <f t="shared" si="9"/>
        <v>Main safety and security concerns for girls : Being sexually exploited in exchange of humanitarian aid, goods, services, money or preference treatment PRL</v>
      </c>
      <c r="K167" s="24">
        <v>0</v>
      </c>
      <c r="L167" s="24">
        <v>0</v>
      </c>
      <c r="M167" s="24">
        <v>0</v>
      </c>
      <c r="N167" s="24">
        <v>0</v>
      </c>
    </row>
    <row r="168" spans="1:14" hidden="1" x14ac:dyDescent="0.3">
      <c r="A168" s="24" t="s">
        <v>501</v>
      </c>
      <c r="B168" s="24" t="s">
        <v>85</v>
      </c>
      <c r="C168" s="24" t="s">
        <v>502</v>
      </c>
      <c r="D168" s="41" t="s">
        <v>774</v>
      </c>
      <c r="E168" s="24" t="s">
        <v>503</v>
      </c>
      <c r="F168" s="24" t="s">
        <v>512</v>
      </c>
      <c r="G168" s="24" t="s">
        <v>145</v>
      </c>
      <c r="H168" s="24" t="s">
        <v>103</v>
      </c>
      <c r="I168" s="24" t="str">
        <f t="shared" si="8"/>
        <v>Main safety and security concerns for girls : Being recruited by armed groups</v>
      </c>
      <c r="J168" s="24" t="str">
        <f t="shared" si="9"/>
        <v>Main safety and security concerns for girls : Being recruited by armed groups PRL</v>
      </c>
      <c r="K168" s="24">
        <v>0</v>
      </c>
      <c r="L168" s="24">
        <v>0</v>
      </c>
      <c r="M168" s="24">
        <v>0</v>
      </c>
      <c r="N168" s="24">
        <v>0</v>
      </c>
    </row>
    <row r="169" spans="1:14" hidden="1" x14ac:dyDescent="0.3">
      <c r="A169" s="24" t="s">
        <v>501</v>
      </c>
      <c r="B169" s="24" t="s">
        <v>85</v>
      </c>
      <c r="C169" s="24" t="s">
        <v>502</v>
      </c>
      <c r="D169" s="41" t="s">
        <v>774</v>
      </c>
      <c r="E169" s="24" t="s">
        <v>503</v>
      </c>
      <c r="F169" s="24" t="s">
        <v>512</v>
      </c>
      <c r="G169" s="24" t="s">
        <v>145</v>
      </c>
      <c r="H169" s="24" t="s">
        <v>104</v>
      </c>
      <c r="I169" s="24" t="str">
        <f t="shared" si="8"/>
        <v>Main safety and security concerns for girls : Being forcibly married</v>
      </c>
      <c r="J169" s="24" t="str">
        <f t="shared" si="9"/>
        <v>Main safety and security concerns for girls : Being forcibly married PRL</v>
      </c>
      <c r="K169" s="24">
        <v>0</v>
      </c>
      <c r="L169" s="24">
        <v>0</v>
      </c>
      <c r="M169" s="24">
        <v>0</v>
      </c>
      <c r="N169" s="24">
        <v>0</v>
      </c>
    </row>
    <row r="170" spans="1:14" hidden="1" x14ac:dyDescent="0.3">
      <c r="A170" s="24" t="s">
        <v>501</v>
      </c>
      <c r="B170" s="24" t="s">
        <v>85</v>
      </c>
      <c r="C170" s="24" t="s">
        <v>502</v>
      </c>
      <c r="D170" s="41" t="s">
        <v>774</v>
      </c>
      <c r="E170" s="24" t="s">
        <v>503</v>
      </c>
      <c r="F170" s="24" t="s">
        <v>512</v>
      </c>
      <c r="G170" s="24" t="s">
        <v>145</v>
      </c>
      <c r="H170" s="24" t="s">
        <v>105</v>
      </c>
      <c r="I170" s="24" t="str">
        <f t="shared" si="8"/>
        <v>Main safety and security concerns for girls : Being injured/killed by an explosive hazard</v>
      </c>
      <c r="J170" s="24" t="str">
        <f t="shared" si="9"/>
        <v>Main safety and security concerns for girls : Being injured/killed by an explosive hazard PRL</v>
      </c>
      <c r="K170" s="24">
        <v>0</v>
      </c>
      <c r="L170" s="24">
        <v>0</v>
      </c>
      <c r="M170" s="24">
        <v>0</v>
      </c>
      <c r="N170" s="24">
        <v>0</v>
      </c>
    </row>
    <row r="171" spans="1:14" hidden="1" x14ac:dyDescent="0.3">
      <c r="A171" s="24" t="s">
        <v>501</v>
      </c>
      <c r="B171" s="24" t="s">
        <v>85</v>
      </c>
      <c r="C171" s="24" t="s">
        <v>502</v>
      </c>
      <c r="D171" s="41" t="s">
        <v>774</v>
      </c>
      <c r="E171" s="24" t="s">
        <v>503</v>
      </c>
      <c r="F171" s="24" t="s">
        <v>512</v>
      </c>
      <c r="G171" s="24" t="s">
        <v>145</v>
      </c>
      <c r="H171" s="24" t="s">
        <v>106</v>
      </c>
      <c r="I171" s="24" t="str">
        <f t="shared" si="8"/>
        <v>Main safety and security concerns for girls : Being sent abroad to find work</v>
      </c>
      <c r="J171" s="24" t="str">
        <f t="shared" si="9"/>
        <v>Main safety and security concerns for girls : Being sent abroad to find work PRL</v>
      </c>
      <c r="K171" s="24">
        <v>0</v>
      </c>
      <c r="L171" s="24">
        <v>0</v>
      </c>
      <c r="M171" s="24">
        <v>1.1494252873563199E-2</v>
      </c>
      <c r="N171" s="24">
        <v>0</v>
      </c>
    </row>
    <row r="172" spans="1:14" hidden="1" x14ac:dyDescent="0.3">
      <c r="A172" s="24" t="s">
        <v>501</v>
      </c>
      <c r="B172" s="24" t="s">
        <v>85</v>
      </c>
      <c r="C172" s="24" t="s">
        <v>502</v>
      </c>
      <c r="D172" s="41" t="s">
        <v>774</v>
      </c>
      <c r="E172" s="24" t="s">
        <v>503</v>
      </c>
      <c r="F172" s="24" t="s">
        <v>512</v>
      </c>
      <c r="G172" s="24" t="s">
        <v>145</v>
      </c>
      <c r="H172" s="24" t="s">
        <v>107</v>
      </c>
      <c r="I172" s="24" t="str">
        <f t="shared" si="8"/>
        <v>Main safety and security concerns for girls : Cyber bullying/exploitation/violence</v>
      </c>
      <c r="J172" s="24" t="str">
        <f t="shared" si="9"/>
        <v>Main safety and security concerns for girls : Cyber bullying/exploitation/violence PRL</v>
      </c>
      <c r="K172" s="24">
        <v>0</v>
      </c>
      <c r="L172" s="24">
        <v>0</v>
      </c>
      <c r="M172" s="24">
        <v>0</v>
      </c>
      <c r="N172" s="24">
        <v>0</v>
      </c>
    </row>
    <row r="173" spans="1:14" hidden="1" x14ac:dyDescent="0.3">
      <c r="A173" s="24" t="s">
        <v>501</v>
      </c>
      <c r="B173" s="24" t="s">
        <v>85</v>
      </c>
      <c r="C173" s="24" t="s">
        <v>502</v>
      </c>
      <c r="D173" s="41" t="s">
        <v>774</v>
      </c>
      <c r="E173" s="24" t="s">
        <v>503</v>
      </c>
      <c r="F173" s="24" t="s">
        <v>512</v>
      </c>
      <c r="G173" s="24" t="s">
        <v>145</v>
      </c>
      <c r="H173" s="24" t="s">
        <v>108</v>
      </c>
      <c r="I173" s="24" t="str">
        <f t="shared" si="8"/>
        <v>Main safety and security concerns for girls : Wildlife (e.g. dogs, scorpions or snakes)</v>
      </c>
      <c r="J173" s="24" t="str">
        <f t="shared" si="9"/>
        <v>Main safety and security concerns for girls : Wildlife (e.g. dogs, scorpions or snakes) PRL</v>
      </c>
      <c r="K173" s="24">
        <v>0</v>
      </c>
      <c r="L173" s="24">
        <v>1.7857142857142901E-2</v>
      </c>
      <c r="M173" s="24">
        <v>0</v>
      </c>
      <c r="N173" s="24">
        <v>0</v>
      </c>
    </row>
    <row r="174" spans="1:14" hidden="1" x14ac:dyDescent="0.3">
      <c r="A174" s="24" t="s">
        <v>501</v>
      </c>
      <c r="B174" s="24" t="s">
        <v>85</v>
      </c>
      <c r="C174" s="24" t="s">
        <v>502</v>
      </c>
      <c r="D174" s="41" t="s">
        <v>774</v>
      </c>
      <c r="E174" s="24" t="s">
        <v>503</v>
      </c>
      <c r="F174" s="24" t="s">
        <v>512</v>
      </c>
      <c r="G174" s="24" t="s">
        <v>145</v>
      </c>
      <c r="H174" s="24" t="s">
        <v>109</v>
      </c>
      <c r="I174" s="24" t="str">
        <f t="shared" si="8"/>
        <v>Main safety and security concerns for girls : Unsafe transportation infrastructure or arrangements</v>
      </c>
      <c r="J174" s="24" t="str">
        <f t="shared" si="9"/>
        <v>Main safety and security concerns for girls : Unsafe transportation infrastructure or arrangements PRL</v>
      </c>
      <c r="K174" s="24">
        <v>0</v>
      </c>
      <c r="L174" s="24">
        <v>0</v>
      </c>
      <c r="M174" s="24">
        <v>0</v>
      </c>
      <c r="N174" s="24">
        <v>0</v>
      </c>
    </row>
    <row r="175" spans="1:14" hidden="1" x14ac:dyDescent="0.3">
      <c r="A175" s="24" t="s">
        <v>501</v>
      </c>
      <c r="B175" s="24" t="s">
        <v>85</v>
      </c>
      <c r="C175" s="24" t="s">
        <v>502</v>
      </c>
      <c r="D175" s="41" t="s">
        <v>774</v>
      </c>
      <c r="E175" s="24" t="s">
        <v>503</v>
      </c>
      <c r="F175" s="24" t="s">
        <v>512</v>
      </c>
      <c r="G175" s="24" t="s">
        <v>145</v>
      </c>
      <c r="H175" s="24" t="s">
        <v>110</v>
      </c>
      <c r="I175" s="24" t="str">
        <f t="shared" si="8"/>
        <v>Main safety and security concerns for girls : Electrical wiring or arrangements from lack of electricity (e.g. candle fires)</v>
      </c>
      <c r="J175" s="24" t="str">
        <f t="shared" si="9"/>
        <v>Main safety and security concerns for girls : Electrical wiring or arrangements from lack of electricity (e.g. candle fires) PRL</v>
      </c>
      <c r="K175" s="24">
        <v>0</v>
      </c>
      <c r="L175" s="24">
        <v>0</v>
      </c>
      <c r="M175" s="24">
        <v>0</v>
      </c>
      <c r="N175" s="24">
        <v>0</v>
      </c>
    </row>
    <row r="176" spans="1:14" hidden="1" x14ac:dyDescent="0.3">
      <c r="A176" s="24" t="s">
        <v>501</v>
      </c>
      <c r="B176" s="24" t="s">
        <v>85</v>
      </c>
      <c r="C176" s="24" t="s">
        <v>502</v>
      </c>
      <c r="D176" s="41" t="s">
        <v>774</v>
      </c>
      <c r="E176" s="24" t="s">
        <v>503</v>
      </c>
      <c r="F176" s="24" t="s">
        <v>512</v>
      </c>
      <c r="G176" s="24" t="s">
        <v>145</v>
      </c>
      <c r="H176" s="24" t="s">
        <v>111</v>
      </c>
      <c r="I176" s="24" t="str">
        <f t="shared" si="8"/>
        <v>Main safety and security concerns for girls : Weather or climactic conditions</v>
      </c>
      <c r="J176" s="24" t="str">
        <f t="shared" si="9"/>
        <v>Main safety and security concerns for girls : Weather or climactic conditions PRL</v>
      </c>
      <c r="K176" s="24">
        <v>0</v>
      </c>
      <c r="L176" s="24">
        <v>0</v>
      </c>
      <c r="M176" s="24">
        <v>0</v>
      </c>
      <c r="N176" s="24">
        <v>0</v>
      </c>
    </row>
    <row r="177" spans="1:14" hidden="1" x14ac:dyDescent="0.3">
      <c r="A177" s="24" t="s">
        <v>501</v>
      </c>
      <c r="B177" s="24" t="s">
        <v>85</v>
      </c>
      <c r="C177" s="24" t="s">
        <v>502</v>
      </c>
      <c r="D177" s="41" t="s">
        <v>774</v>
      </c>
      <c r="E177" s="24" t="s">
        <v>503</v>
      </c>
      <c r="F177" s="24" t="s">
        <v>512</v>
      </c>
      <c r="G177" s="24" t="s">
        <v>145</v>
      </c>
      <c r="H177" s="24" t="s">
        <v>112</v>
      </c>
      <c r="I177" s="24" t="str">
        <f t="shared" si="8"/>
        <v>Main safety and security concerns for girls : Deportation</v>
      </c>
      <c r="J177" s="24" t="str">
        <f t="shared" si="9"/>
        <v>Main safety and security concerns for girls : Deportation PRL</v>
      </c>
      <c r="K177" s="24">
        <v>1.5384615384615399E-2</v>
      </c>
      <c r="L177" s="24">
        <v>1.7857142857142901E-2</v>
      </c>
      <c r="M177" s="24">
        <v>1.1494252873563199E-2</v>
      </c>
      <c r="N177" s="24">
        <v>0</v>
      </c>
    </row>
    <row r="178" spans="1:14" hidden="1" x14ac:dyDescent="0.3">
      <c r="A178" s="24" t="s">
        <v>501</v>
      </c>
      <c r="B178" s="24" t="s">
        <v>85</v>
      </c>
      <c r="C178" s="24" t="s">
        <v>502</v>
      </c>
      <c r="D178" s="41" t="s">
        <v>775</v>
      </c>
      <c r="E178" s="24" t="s">
        <v>503</v>
      </c>
      <c r="F178" s="24" t="s">
        <v>512</v>
      </c>
      <c r="G178" s="24" t="s">
        <v>145</v>
      </c>
      <c r="H178" s="24" t="s">
        <v>10</v>
      </c>
      <c r="I178" s="24" t="str">
        <f t="shared" si="8"/>
        <v>Main safety and security concerns for girls : Other</v>
      </c>
      <c r="J178" s="24" t="str">
        <f t="shared" si="9"/>
        <v>Main safety and security concerns for girls : Other PRL</v>
      </c>
      <c r="K178" s="24">
        <v>0</v>
      </c>
      <c r="L178" s="24">
        <v>0</v>
      </c>
      <c r="M178" s="24">
        <v>0</v>
      </c>
      <c r="N178" s="24">
        <v>0</v>
      </c>
    </row>
    <row r="179" spans="1:14" hidden="1" x14ac:dyDescent="0.3">
      <c r="A179" s="24" t="s">
        <v>501</v>
      </c>
      <c r="B179" s="24" t="s">
        <v>85</v>
      </c>
      <c r="C179" s="24" t="s">
        <v>502</v>
      </c>
      <c r="D179" s="41" t="s">
        <v>774</v>
      </c>
      <c r="E179" s="24" t="s">
        <v>503</v>
      </c>
      <c r="F179" s="24" t="s">
        <v>509</v>
      </c>
      <c r="G179" s="24" t="s">
        <v>513</v>
      </c>
      <c r="H179" s="24" t="s">
        <v>146</v>
      </c>
      <c r="I179" s="24" t="str">
        <f t="shared" si="8"/>
        <v>Main safety and security concerns for children with disabilities reported by HHs: None</v>
      </c>
      <c r="J179" s="24" t="str">
        <f t="shared" si="9"/>
        <v>Main safety and security concerns for children with disabilities reported by HHs: None Lebanese</v>
      </c>
      <c r="K179" s="24">
        <v>0.743633024382088</v>
      </c>
      <c r="L179" s="24">
        <v>0.77410191358828795</v>
      </c>
      <c r="M179" s="24">
        <v>0.33158733008254598</v>
      </c>
      <c r="N179" s="24">
        <v>0.57966304082557296</v>
      </c>
    </row>
    <row r="180" spans="1:14" hidden="1" x14ac:dyDescent="0.3">
      <c r="A180" s="24" t="s">
        <v>501</v>
      </c>
      <c r="B180" s="24" t="s">
        <v>85</v>
      </c>
      <c r="C180" s="24" t="s">
        <v>502</v>
      </c>
      <c r="D180" s="41" t="s">
        <v>774</v>
      </c>
      <c r="E180" s="24" t="s">
        <v>503</v>
      </c>
      <c r="F180" s="24" t="s">
        <v>509</v>
      </c>
      <c r="G180" s="24" t="s">
        <v>513</v>
      </c>
      <c r="H180" s="24" t="s">
        <v>87</v>
      </c>
      <c r="I180" s="24" t="str">
        <f t="shared" si="8"/>
        <v>Main safety and security concerns for children with disabilities reported by HHs: Bullying</v>
      </c>
      <c r="J180" s="24" t="str">
        <f t="shared" si="9"/>
        <v>Main safety and security concerns for children with disabilities reported by HHs: Bullying Lebanese</v>
      </c>
      <c r="K180" s="24">
        <v>0.150747347100954</v>
      </c>
      <c r="L180" s="24">
        <v>5.9838467799256001E-2</v>
      </c>
      <c r="M180" s="24">
        <v>0.32431013579564799</v>
      </c>
      <c r="N180" s="24">
        <v>0.17960978152884599</v>
      </c>
    </row>
    <row r="181" spans="1:14" hidden="1" x14ac:dyDescent="0.3">
      <c r="A181" s="24" t="s">
        <v>501</v>
      </c>
      <c r="B181" s="24" t="s">
        <v>85</v>
      </c>
      <c r="C181" s="24" t="s">
        <v>502</v>
      </c>
      <c r="D181" s="41" t="s">
        <v>774</v>
      </c>
      <c r="E181" s="24" t="s">
        <v>503</v>
      </c>
      <c r="F181" s="24" t="s">
        <v>509</v>
      </c>
      <c r="G181" s="24" t="s">
        <v>513</v>
      </c>
      <c r="H181" s="24" t="s">
        <v>88</v>
      </c>
      <c r="I181" s="24" t="str">
        <f t="shared" si="8"/>
        <v>Main safety and security concerns for children with disabilities reported by HHs: Corporal punishment</v>
      </c>
      <c r="J181" s="24" t="str">
        <f t="shared" si="9"/>
        <v>Main safety and security concerns for children with disabilities reported by HHs: Corporal punishment Lebanese</v>
      </c>
      <c r="K181" s="24">
        <v>6.1103872910730002E-2</v>
      </c>
      <c r="L181" s="24">
        <v>0</v>
      </c>
      <c r="M181" s="24">
        <v>0.118629940542644</v>
      </c>
      <c r="N181" s="24">
        <v>0</v>
      </c>
    </row>
    <row r="182" spans="1:14" hidden="1" x14ac:dyDescent="0.3">
      <c r="A182" s="24" t="s">
        <v>501</v>
      </c>
      <c r="B182" s="24" t="s">
        <v>85</v>
      </c>
      <c r="C182" s="24" t="s">
        <v>502</v>
      </c>
      <c r="D182" s="41" t="s">
        <v>774</v>
      </c>
      <c r="E182" s="24" t="s">
        <v>503</v>
      </c>
      <c r="F182" s="24" t="s">
        <v>509</v>
      </c>
      <c r="G182" s="24" t="s">
        <v>513</v>
      </c>
      <c r="H182" s="24" t="s">
        <v>89</v>
      </c>
      <c r="I182" s="24" t="str">
        <f t="shared" si="8"/>
        <v>Main safety and security concerns for children with disabilities reported by HHs: Begging</v>
      </c>
      <c r="J182" s="24" t="str">
        <f t="shared" si="9"/>
        <v>Main safety and security concerns for children with disabilities reported by HHs: Begging Lebanese</v>
      </c>
      <c r="K182" s="24">
        <v>0</v>
      </c>
      <c r="L182" s="24">
        <v>0</v>
      </c>
      <c r="M182" s="24">
        <v>0.103806190158213</v>
      </c>
      <c r="N182" s="24">
        <v>0</v>
      </c>
    </row>
    <row r="183" spans="1:14" hidden="1" x14ac:dyDescent="0.3">
      <c r="A183" s="24" t="s">
        <v>501</v>
      </c>
      <c r="B183" s="24" t="s">
        <v>85</v>
      </c>
      <c r="C183" s="24" t="s">
        <v>502</v>
      </c>
      <c r="D183" s="41" t="s">
        <v>774</v>
      </c>
      <c r="E183" s="24" t="s">
        <v>503</v>
      </c>
      <c r="F183" s="24" t="s">
        <v>509</v>
      </c>
      <c r="G183" s="24" t="s">
        <v>513</v>
      </c>
      <c r="H183" s="24" t="s">
        <v>90</v>
      </c>
      <c r="I183" s="24" t="str">
        <f t="shared" si="8"/>
        <v>Main safety and security concerns for children with disabilities reported by HHs: Being robbed</v>
      </c>
      <c r="J183" s="24" t="str">
        <f t="shared" si="9"/>
        <v>Main safety and security concerns for children with disabilities reported by HHs: Being robbed Lebanese</v>
      </c>
      <c r="K183" s="24">
        <v>0</v>
      </c>
      <c r="L183" s="24">
        <v>0</v>
      </c>
      <c r="M183" s="24">
        <v>0.35333325624233702</v>
      </c>
      <c r="N183" s="24">
        <v>0.24072717764558199</v>
      </c>
    </row>
    <row r="184" spans="1:14" hidden="1" x14ac:dyDescent="0.3">
      <c r="A184" s="24" t="s">
        <v>501</v>
      </c>
      <c r="B184" s="24" t="s">
        <v>85</v>
      </c>
      <c r="C184" s="24" t="s">
        <v>502</v>
      </c>
      <c r="D184" s="41" t="s">
        <v>774</v>
      </c>
      <c r="E184" s="24" t="s">
        <v>503</v>
      </c>
      <c r="F184" s="24" t="s">
        <v>509</v>
      </c>
      <c r="G184" s="24" t="s">
        <v>513</v>
      </c>
      <c r="H184" s="24" t="s">
        <v>91</v>
      </c>
      <c r="I184" s="24" t="str">
        <f t="shared" si="8"/>
        <v>Main safety and security concerns for children with disabilities reported by HHs: Being threatened with violence</v>
      </c>
      <c r="J184" s="24" t="str">
        <f t="shared" si="9"/>
        <v>Main safety and security concerns for children with disabilities reported by HHs: Being threatened with violence Lebanese</v>
      </c>
      <c r="K184" s="24">
        <v>6.1103872910730002E-2</v>
      </c>
      <c r="L184" s="24">
        <v>0</v>
      </c>
      <c r="M184" s="24">
        <v>0.118629940542644</v>
      </c>
      <c r="N184" s="24">
        <v>3.7631509958387398E-2</v>
      </c>
    </row>
    <row r="185" spans="1:14" hidden="1" x14ac:dyDescent="0.3">
      <c r="A185" s="24" t="s">
        <v>501</v>
      </c>
      <c r="B185" s="24" t="s">
        <v>85</v>
      </c>
      <c r="C185" s="24" t="s">
        <v>502</v>
      </c>
      <c r="D185" s="41" t="s">
        <v>774</v>
      </c>
      <c r="E185" s="24" t="s">
        <v>503</v>
      </c>
      <c r="F185" s="24" t="s">
        <v>509</v>
      </c>
      <c r="G185" s="24" t="s">
        <v>513</v>
      </c>
      <c r="H185" s="24" t="s">
        <v>92</v>
      </c>
      <c r="I185" s="24" t="str">
        <f t="shared" si="8"/>
        <v>Main safety and security concerns for children with disabilities reported by HHs: Being kidnapped</v>
      </c>
      <c r="J185" s="24" t="str">
        <f t="shared" si="9"/>
        <v>Main safety and security concerns for children with disabilities reported by HHs: Being kidnapped Lebanese</v>
      </c>
      <c r="K185" s="24">
        <v>6.1103872910730002E-2</v>
      </c>
      <c r="L185" s="24">
        <v>0</v>
      </c>
      <c r="M185" s="24">
        <v>0.197703177535279</v>
      </c>
      <c r="N185" s="24">
        <v>0.17960978152884599</v>
      </c>
    </row>
    <row r="186" spans="1:14" hidden="1" x14ac:dyDescent="0.3">
      <c r="A186" s="24" t="s">
        <v>501</v>
      </c>
      <c r="B186" s="24" t="s">
        <v>85</v>
      </c>
      <c r="C186" s="24" t="s">
        <v>502</v>
      </c>
      <c r="D186" s="41" t="s">
        <v>774</v>
      </c>
      <c r="E186" s="24" t="s">
        <v>503</v>
      </c>
      <c r="F186" s="24" t="s">
        <v>509</v>
      </c>
      <c r="G186" s="24" t="s">
        <v>513</v>
      </c>
      <c r="H186" s="24" t="s">
        <v>93</v>
      </c>
      <c r="I186" s="24" t="str">
        <f t="shared" si="8"/>
        <v>Main safety and security concerns for children with disabilities reported by HHs: Suffering from physical harassment or violence (not sexual)</v>
      </c>
      <c r="J186" s="24" t="str">
        <f t="shared" si="9"/>
        <v>Main safety and security concerns for children with disabilities reported by HHs: Suffering from physical harassment or violence (not sexual) Lebanese</v>
      </c>
      <c r="K186" s="24">
        <v>0</v>
      </c>
      <c r="L186" s="24">
        <v>0</v>
      </c>
      <c r="M186" s="24">
        <v>0.17670623138629901</v>
      </c>
      <c r="N186" s="24">
        <v>0.141978271570458</v>
      </c>
    </row>
    <row r="187" spans="1:14" hidden="1" x14ac:dyDescent="0.3">
      <c r="A187" s="24" t="s">
        <v>501</v>
      </c>
      <c r="B187" s="24" t="s">
        <v>85</v>
      </c>
      <c r="C187" s="24" t="s">
        <v>502</v>
      </c>
      <c r="D187" s="41" t="s">
        <v>774</v>
      </c>
      <c r="E187" s="24" t="s">
        <v>503</v>
      </c>
      <c r="F187" s="24" t="s">
        <v>509</v>
      </c>
      <c r="G187" s="24" t="s">
        <v>513</v>
      </c>
      <c r="H187" s="24" t="s">
        <v>94</v>
      </c>
      <c r="I187" s="24" t="str">
        <f t="shared" si="8"/>
        <v>Main safety and security concerns for children with disabilities reported by HHs: Suffering from verbal harassment</v>
      </c>
      <c r="J187" s="24" t="str">
        <f t="shared" si="9"/>
        <v>Main safety and security concerns for children with disabilities reported by HHs: Suffering from verbal harassment Lebanese</v>
      </c>
      <c r="K187" s="24">
        <v>6.1103872910730002E-2</v>
      </c>
      <c r="L187" s="24">
        <v>3.12617163361604E-2</v>
      </c>
      <c r="M187" s="24">
        <v>0.17670623138629901</v>
      </c>
      <c r="N187" s="24">
        <v>0</v>
      </c>
    </row>
    <row r="188" spans="1:14" hidden="1" x14ac:dyDescent="0.3">
      <c r="A188" s="24" t="s">
        <v>501</v>
      </c>
      <c r="B188" s="24" t="s">
        <v>85</v>
      </c>
      <c r="C188" s="24" t="s">
        <v>502</v>
      </c>
      <c r="D188" s="41" t="s">
        <v>774</v>
      </c>
      <c r="E188" s="24" t="s">
        <v>503</v>
      </c>
      <c r="F188" s="24" t="s">
        <v>509</v>
      </c>
      <c r="G188" s="24" t="s">
        <v>513</v>
      </c>
      <c r="H188" s="24" t="s">
        <v>95</v>
      </c>
      <c r="I188" s="24" t="str">
        <f t="shared" si="8"/>
        <v>Main safety and security concerns for children with disabilities reported by HHs: Suffering from sexual harassment or violence</v>
      </c>
      <c r="J188" s="24" t="str">
        <f t="shared" si="9"/>
        <v>Main safety and security concerns for children with disabilities reported by HHs: Suffering from sexual harassment or violence Lebanese</v>
      </c>
      <c r="K188" s="24">
        <v>6.1103872910730002E-2</v>
      </c>
      <c r="L188" s="24">
        <v>3.12617163361604E-2</v>
      </c>
      <c r="M188" s="24">
        <v>0.109350061842129</v>
      </c>
      <c r="N188" s="24">
        <v>0</v>
      </c>
    </row>
    <row r="189" spans="1:14" hidden="1" x14ac:dyDescent="0.3">
      <c r="A189" s="24" t="s">
        <v>501</v>
      </c>
      <c r="B189" s="24" t="s">
        <v>85</v>
      </c>
      <c r="C189" s="24" t="s">
        <v>502</v>
      </c>
      <c r="D189" s="41" t="s">
        <v>774</v>
      </c>
      <c r="E189" s="24" t="s">
        <v>503</v>
      </c>
      <c r="F189" s="24" t="s">
        <v>509</v>
      </c>
      <c r="G189" s="24" t="s">
        <v>513</v>
      </c>
      <c r="H189" s="24" t="s">
        <v>96</v>
      </c>
      <c r="I189" s="24" t="str">
        <f t="shared" si="8"/>
        <v>Main safety and security concerns for children with disabilities reported by HHs: Discrimination or persecution (because of ethnicity, status, etc.)</v>
      </c>
      <c r="J189" s="24" t="str">
        <f t="shared" si="9"/>
        <v>Main safety and security concerns for children with disabilities reported by HHs: Discrimination or persecution (because of ethnicity, status, etc.) Lebanese</v>
      </c>
      <c r="K189" s="24">
        <v>6.1103872910730002E-2</v>
      </c>
      <c r="L189" s="24">
        <v>0</v>
      </c>
      <c r="M189" s="24">
        <v>1.11022302462516E-16</v>
      </c>
      <c r="N189" s="24">
        <v>0</v>
      </c>
    </row>
    <row r="190" spans="1:14" hidden="1" x14ac:dyDescent="0.3">
      <c r="A190" s="24" t="s">
        <v>501</v>
      </c>
      <c r="B190" s="24" t="s">
        <v>85</v>
      </c>
      <c r="C190" s="24" t="s">
        <v>502</v>
      </c>
      <c r="D190" s="41" t="s">
        <v>774</v>
      </c>
      <c r="E190" s="24" t="s">
        <v>503</v>
      </c>
      <c r="F190" s="24" t="s">
        <v>509</v>
      </c>
      <c r="G190" s="24" t="s">
        <v>513</v>
      </c>
      <c r="H190" s="24" t="s">
        <v>97</v>
      </c>
      <c r="I190" s="24" t="str">
        <f t="shared" si="8"/>
        <v>Main safety and security concerns for children with disabilities reported by HHs: Discrimination or persecution (because of gender identity or sexual orientation)</v>
      </c>
      <c r="J190" s="24" t="str">
        <f t="shared" si="9"/>
        <v>Main safety and security concerns for children with disabilities reported by HHs: Discrimination or persecution (because of gender identity or sexual orientation) Lebanese</v>
      </c>
      <c r="K190" s="24">
        <v>6.1103872910730002E-2</v>
      </c>
      <c r="L190" s="24">
        <v>0</v>
      </c>
      <c r="M190" s="24">
        <v>1.11022302462516E-16</v>
      </c>
      <c r="N190" s="24">
        <v>0</v>
      </c>
    </row>
    <row r="191" spans="1:14" hidden="1" x14ac:dyDescent="0.3">
      <c r="A191" s="24" t="s">
        <v>501</v>
      </c>
      <c r="B191" s="24" t="s">
        <v>85</v>
      </c>
      <c r="C191" s="24" t="s">
        <v>502</v>
      </c>
      <c r="D191" s="41" t="s">
        <v>774</v>
      </c>
      <c r="E191" s="24" t="s">
        <v>503</v>
      </c>
      <c r="F191" s="24" t="s">
        <v>509</v>
      </c>
      <c r="G191" s="24" t="s">
        <v>513</v>
      </c>
      <c r="H191" s="24" t="s">
        <v>98</v>
      </c>
      <c r="I191" s="24" t="str">
        <f t="shared" si="8"/>
        <v>Main safety and security concerns for children with disabilities reported by HHs: Being killed</v>
      </c>
      <c r="J191" s="24" t="str">
        <f t="shared" si="9"/>
        <v>Main safety and security concerns for children with disabilities reported by HHs: Being killed Lebanese</v>
      </c>
      <c r="K191" s="24">
        <v>0</v>
      </c>
      <c r="L191" s="24">
        <v>0</v>
      </c>
      <c r="M191" s="24">
        <v>3.6450020614042997E-2</v>
      </c>
      <c r="N191" s="24">
        <v>0</v>
      </c>
    </row>
    <row r="192" spans="1:14" hidden="1" x14ac:dyDescent="0.3">
      <c r="A192" s="24" t="s">
        <v>501</v>
      </c>
      <c r="B192" s="24" t="s">
        <v>85</v>
      </c>
      <c r="C192" s="24" t="s">
        <v>502</v>
      </c>
      <c r="D192" s="41" t="s">
        <v>774</v>
      </c>
      <c r="E192" s="24" t="s">
        <v>503</v>
      </c>
      <c r="F192" s="24" t="s">
        <v>509</v>
      </c>
      <c r="G192" s="24" t="s">
        <v>513</v>
      </c>
      <c r="H192" s="24" t="s">
        <v>99</v>
      </c>
      <c r="I192" s="24" t="str">
        <f t="shared" si="8"/>
        <v>Main safety and security concerns for children with disabilities reported by HHs: Mine/UXOs</v>
      </c>
      <c r="J192" s="24" t="str">
        <f t="shared" si="9"/>
        <v>Main safety and security concerns for children with disabilities reported by HHs: Mine/UXOs Lebanese</v>
      </c>
      <c r="K192" s="24">
        <v>0</v>
      </c>
      <c r="L192" s="24">
        <v>0</v>
      </c>
      <c r="M192" s="24">
        <v>1.11022302462516E-16</v>
      </c>
      <c r="N192" s="24">
        <v>0</v>
      </c>
    </row>
    <row r="193" spans="1:14" hidden="1" x14ac:dyDescent="0.3">
      <c r="A193" s="24" t="s">
        <v>501</v>
      </c>
      <c r="B193" s="24" t="s">
        <v>85</v>
      </c>
      <c r="C193" s="24" t="s">
        <v>502</v>
      </c>
      <c r="D193" s="41" t="s">
        <v>774</v>
      </c>
      <c r="E193" s="24" t="s">
        <v>503</v>
      </c>
      <c r="F193" s="24" t="s">
        <v>509</v>
      </c>
      <c r="G193" s="24" t="s">
        <v>513</v>
      </c>
      <c r="H193" s="24" t="s">
        <v>100</v>
      </c>
      <c r="I193" s="24" t="str">
        <f t="shared" si="8"/>
        <v>Main safety and security concerns for children with disabilities reported by HHs: Being detained</v>
      </c>
      <c r="J193" s="24" t="str">
        <f t="shared" si="9"/>
        <v>Main safety and security concerns for children with disabilities reported by HHs: Being detained Lebanese</v>
      </c>
      <c r="K193" s="24">
        <v>0</v>
      </c>
      <c r="L193" s="24">
        <v>0</v>
      </c>
      <c r="M193" s="24">
        <v>1.11022302462516E-16</v>
      </c>
      <c r="N193" s="24">
        <v>0</v>
      </c>
    </row>
    <row r="194" spans="1:14" hidden="1" x14ac:dyDescent="0.3">
      <c r="A194" s="24" t="s">
        <v>501</v>
      </c>
      <c r="B194" s="24" t="s">
        <v>85</v>
      </c>
      <c r="C194" s="24" t="s">
        <v>502</v>
      </c>
      <c r="D194" s="41" t="s">
        <v>774</v>
      </c>
      <c r="E194" s="24" t="s">
        <v>503</v>
      </c>
      <c r="F194" s="24" t="s">
        <v>509</v>
      </c>
      <c r="G194" s="24" t="s">
        <v>513</v>
      </c>
      <c r="H194" s="24" t="s">
        <v>101</v>
      </c>
      <c r="I194" s="24" t="str">
        <f t="shared" si="8"/>
        <v>Main safety and security concerns for children with disabilities reported by HHs: Being exploited (i.e. being engaged in harmful forms of labor for economic gain of the exploiter)</v>
      </c>
      <c r="J194" s="24" t="str">
        <f t="shared" si="9"/>
        <v>Main safety and security concerns for children with disabilities reported by HHs: Being exploited (i.e. being engaged in harmful forms of labor for economic gain of the exploiter) Lebanese</v>
      </c>
      <c r="K194" s="24">
        <v>6.1103872910730002E-2</v>
      </c>
      <c r="L194" s="24">
        <v>0</v>
      </c>
      <c r="M194" s="24">
        <v>1.11022302462516E-16</v>
      </c>
      <c r="N194" s="24">
        <v>0</v>
      </c>
    </row>
    <row r="195" spans="1:14" hidden="1" x14ac:dyDescent="0.3">
      <c r="A195" s="24" t="s">
        <v>501</v>
      </c>
      <c r="B195" s="24" t="s">
        <v>85</v>
      </c>
      <c r="C195" s="24" t="s">
        <v>502</v>
      </c>
      <c r="D195" s="41" t="s">
        <v>774</v>
      </c>
      <c r="E195" s="24" t="s">
        <v>503</v>
      </c>
      <c r="F195" s="24" t="s">
        <v>509</v>
      </c>
      <c r="G195" s="24" t="s">
        <v>513</v>
      </c>
      <c r="H195" s="24" t="s">
        <v>102</v>
      </c>
      <c r="I195" s="24" t="str">
        <f t="shared" si="8"/>
        <v>Main safety and security concerns for children with disabilities reported by HHs: Being sexually exploited in exchange of humanitarian aid, goods, services, money or preference treatment</v>
      </c>
      <c r="J195" s="24" t="str">
        <f t="shared" si="9"/>
        <v>Main safety and security concerns for children with disabilities reported by HHs: Being sexually exploited in exchange of humanitarian aid, goods, services, money or preference treatment Lebanese</v>
      </c>
      <c r="K195" s="24">
        <v>6.1103872910730002E-2</v>
      </c>
      <c r="L195" s="24">
        <v>0</v>
      </c>
      <c r="M195" s="24">
        <v>1.11022302462516E-16</v>
      </c>
      <c r="N195" s="24">
        <v>0</v>
      </c>
    </row>
    <row r="196" spans="1:14" hidden="1" x14ac:dyDescent="0.3">
      <c r="A196" s="24" t="s">
        <v>501</v>
      </c>
      <c r="B196" s="24" t="s">
        <v>85</v>
      </c>
      <c r="C196" s="24" t="s">
        <v>502</v>
      </c>
      <c r="D196" s="41" t="s">
        <v>774</v>
      </c>
      <c r="E196" s="24" t="s">
        <v>503</v>
      </c>
      <c r="F196" s="24" t="s">
        <v>509</v>
      </c>
      <c r="G196" s="24" t="s">
        <v>513</v>
      </c>
      <c r="H196" s="24" t="s">
        <v>103</v>
      </c>
      <c r="I196" s="24" t="str">
        <f t="shared" si="8"/>
        <v>Main safety and security concerns for children with disabilities reported by HHs: Being recruited by armed groups</v>
      </c>
      <c r="J196" s="24" t="str">
        <f t="shared" si="9"/>
        <v>Main safety and security concerns for children with disabilities reported by HHs: Being recruited by armed groups Lebanese</v>
      </c>
      <c r="K196" s="24">
        <v>0</v>
      </c>
      <c r="L196" s="24">
        <v>0</v>
      </c>
      <c r="M196" s="24">
        <v>1.11022302462516E-16</v>
      </c>
      <c r="N196" s="24">
        <v>0</v>
      </c>
    </row>
    <row r="197" spans="1:14" hidden="1" x14ac:dyDescent="0.3">
      <c r="A197" s="24" t="s">
        <v>501</v>
      </c>
      <c r="B197" s="24" t="s">
        <v>85</v>
      </c>
      <c r="C197" s="24" t="s">
        <v>502</v>
      </c>
      <c r="D197" s="41" t="s">
        <v>774</v>
      </c>
      <c r="E197" s="24" t="s">
        <v>503</v>
      </c>
      <c r="F197" s="24" t="s">
        <v>509</v>
      </c>
      <c r="G197" s="24" t="s">
        <v>513</v>
      </c>
      <c r="H197" s="24" t="s">
        <v>104</v>
      </c>
      <c r="I197" s="24" t="str">
        <f t="shared" si="8"/>
        <v>Main safety and security concerns for children with disabilities reported by HHs: Being forcibly married</v>
      </c>
      <c r="J197" s="24" t="str">
        <f t="shared" si="9"/>
        <v>Main safety and security concerns for children with disabilities reported by HHs: Being forcibly married Lebanese</v>
      </c>
      <c r="K197" s="24">
        <v>0</v>
      </c>
      <c r="L197" s="24">
        <v>0</v>
      </c>
      <c r="M197" s="24">
        <v>1.11022302462516E-16</v>
      </c>
      <c r="N197" s="24">
        <v>0</v>
      </c>
    </row>
    <row r="198" spans="1:14" hidden="1" x14ac:dyDescent="0.3">
      <c r="A198" s="24" t="s">
        <v>501</v>
      </c>
      <c r="B198" s="24" t="s">
        <v>85</v>
      </c>
      <c r="C198" s="24" t="s">
        <v>502</v>
      </c>
      <c r="D198" s="41" t="s">
        <v>774</v>
      </c>
      <c r="E198" s="24" t="s">
        <v>503</v>
      </c>
      <c r="F198" s="24" t="s">
        <v>509</v>
      </c>
      <c r="G198" s="24" t="s">
        <v>513</v>
      </c>
      <c r="H198" s="24" t="s">
        <v>105</v>
      </c>
      <c r="I198" s="24" t="str">
        <f t="shared" si="8"/>
        <v>Main safety and security concerns for children with disabilities reported by HHs: Being injured/killed by an explosive hazard</v>
      </c>
      <c r="J198" s="24" t="str">
        <f t="shared" si="9"/>
        <v>Main safety and security concerns for children with disabilities reported by HHs: Being injured/killed by an explosive hazard Lebanese</v>
      </c>
      <c r="K198" s="24">
        <v>0</v>
      </c>
      <c r="L198" s="24">
        <v>0</v>
      </c>
      <c r="M198" s="24">
        <v>3.6450020614042997E-2</v>
      </c>
      <c r="N198" s="24">
        <v>0</v>
      </c>
    </row>
    <row r="199" spans="1:14" hidden="1" x14ac:dyDescent="0.3">
      <c r="A199" s="24" t="s">
        <v>501</v>
      </c>
      <c r="B199" s="24" t="s">
        <v>85</v>
      </c>
      <c r="C199" s="24" t="s">
        <v>502</v>
      </c>
      <c r="D199" s="41" t="s">
        <v>774</v>
      </c>
      <c r="E199" s="24" t="s">
        <v>503</v>
      </c>
      <c r="F199" s="24" t="s">
        <v>509</v>
      </c>
      <c r="G199" s="24" t="s">
        <v>513</v>
      </c>
      <c r="H199" s="24" t="s">
        <v>106</v>
      </c>
      <c r="I199" s="24" t="str">
        <f t="shared" si="8"/>
        <v>Main safety and security concerns for children with disabilities reported by HHs: Being sent abroad to find work</v>
      </c>
      <c r="J199" s="24" t="str">
        <f t="shared" si="9"/>
        <v>Main safety and security concerns for children with disabilities reported by HHs: Being sent abroad to find work Lebanese</v>
      </c>
      <c r="K199" s="24">
        <v>0</v>
      </c>
      <c r="L199" s="24">
        <v>0</v>
      </c>
      <c r="M199" s="24">
        <v>1.11022302462516E-16</v>
      </c>
      <c r="N199" s="24">
        <v>0</v>
      </c>
    </row>
    <row r="200" spans="1:14" hidden="1" x14ac:dyDescent="0.3">
      <c r="A200" s="24" t="s">
        <v>501</v>
      </c>
      <c r="B200" s="24" t="s">
        <v>85</v>
      </c>
      <c r="C200" s="24" t="s">
        <v>502</v>
      </c>
      <c r="D200" s="41" t="s">
        <v>774</v>
      </c>
      <c r="E200" s="24" t="s">
        <v>503</v>
      </c>
      <c r="F200" s="24" t="s">
        <v>509</v>
      </c>
      <c r="G200" s="24" t="s">
        <v>513</v>
      </c>
      <c r="H200" s="24" t="s">
        <v>107</v>
      </c>
      <c r="I200" s="24" t="str">
        <f t="shared" si="8"/>
        <v>Main safety and security concerns for children with disabilities reported by HHs: Cyber bullying/exploitation/violence</v>
      </c>
      <c r="J200" s="24" t="str">
        <f t="shared" si="9"/>
        <v>Main safety and security concerns for children with disabilities reported by HHs: Cyber bullying/exploitation/violence Lebanese</v>
      </c>
      <c r="K200" s="24">
        <v>0</v>
      </c>
      <c r="L200" s="24">
        <v>0</v>
      </c>
      <c r="M200" s="24">
        <v>1.11022302462516E-16</v>
      </c>
      <c r="N200" s="24">
        <v>0</v>
      </c>
    </row>
    <row r="201" spans="1:14" hidden="1" x14ac:dyDescent="0.3">
      <c r="A201" s="24" t="s">
        <v>501</v>
      </c>
      <c r="B201" s="24" t="s">
        <v>85</v>
      </c>
      <c r="C201" s="24" t="s">
        <v>502</v>
      </c>
      <c r="D201" s="41" t="s">
        <v>774</v>
      </c>
      <c r="E201" s="24" t="s">
        <v>503</v>
      </c>
      <c r="F201" s="24" t="s">
        <v>509</v>
      </c>
      <c r="G201" s="24" t="s">
        <v>513</v>
      </c>
      <c r="H201" s="24" t="s">
        <v>108</v>
      </c>
      <c r="I201" s="24" t="str">
        <f t="shared" si="8"/>
        <v>Main safety and security concerns for children with disabilities reported by HHs: Wildlife (e.g. dogs, scorpions or snakes)</v>
      </c>
      <c r="J201" s="24" t="str">
        <f t="shared" si="9"/>
        <v>Main safety and security concerns for children with disabilities reported by HHs: Wildlife (e.g. dogs, scorpions or snakes) Lebanese</v>
      </c>
      <c r="K201" s="24">
        <v>0</v>
      </c>
      <c r="L201" s="24">
        <v>0</v>
      </c>
      <c r="M201" s="24">
        <v>1.11022302462516E-16</v>
      </c>
      <c r="N201" s="24">
        <v>0</v>
      </c>
    </row>
    <row r="202" spans="1:14" hidden="1" x14ac:dyDescent="0.3">
      <c r="A202" s="24" t="s">
        <v>501</v>
      </c>
      <c r="B202" s="24" t="s">
        <v>85</v>
      </c>
      <c r="C202" s="24" t="s">
        <v>502</v>
      </c>
      <c r="D202" s="41" t="s">
        <v>774</v>
      </c>
      <c r="E202" s="24" t="s">
        <v>503</v>
      </c>
      <c r="F202" s="24" t="s">
        <v>509</v>
      </c>
      <c r="G202" s="24" t="s">
        <v>513</v>
      </c>
      <c r="H202" s="24" t="s">
        <v>109</v>
      </c>
      <c r="I202" s="24" t="str">
        <f t="shared" si="8"/>
        <v>Main safety and security concerns for children with disabilities reported by HHs: Unsafe transportation infrastructure or arrangements</v>
      </c>
      <c r="J202" s="24" t="str">
        <f t="shared" si="9"/>
        <v>Main safety and security concerns for children with disabilities reported by HHs: Unsafe transportation infrastructure or arrangements Lebanese</v>
      </c>
      <c r="K202" s="24">
        <v>0.105619628516958</v>
      </c>
      <c r="L202" s="24">
        <v>5.9838467799256001E-2</v>
      </c>
      <c r="M202" s="24">
        <v>1.11022302462516E-16</v>
      </c>
      <c r="N202" s="24">
        <v>0</v>
      </c>
    </row>
    <row r="203" spans="1:14" hidden="1" x14ac:dyDescent="0.3">
      <c r="A203" s="24" t="s">
        <v>501</v>
      </c>
      <c r="B203" s="24" t="s">
        <v>85</v>
      </c>
      <c r="C203" s="24" t="s">
        <v>502</v>
      </c>
      <c r="D203" s="41" t="s">
        <v>774</v>
      </c>
      <c r="E203" s="24" t="s">
        <v>503</v>
      </c>
      <c r="F203" s="24" t="s">
        <v>509</v>
      </c>
      <c r="G203" s="24" t="s">
        <v>513</v>
      </c>
      <c r="H203" s="24" t="s">
        <v>110</v>
      </c>
      <c r="I203" s="24" t="str">
        <f t="shared" si="8"/>
        <v>Main safety and security concerns for children with disabilities reported by HHs: Electrical wiring or arrangements from lack of electricity (e.g. candle fires)</v>
      </c>
      <c r="J203" s="24" t="str">
        <f t="shared" si="9"/>
        <v>Main safety and security concerns for children with disabilities reported by HHs: Electrical wiring or arrangements from lack of electricity (e.g. candle fires) Lebanese</v>
      </c>
      <c r="K203" s="24">
        <v>0</v>
      </c>
      <c r="L203" s="24">
        <v>0</v>
      </c>
      <c r="M203" s="24">
        <v>1.11022302462516E-16</v>
      </c>
      <c r="N203" s="24">
        <v>0</v>
      </c>
    </row>
    <row r="204" spans="1:14" hidden="1" x14ac:dyDescent="0.3">
      <c r="A204" s="24" t="s">
        <v>501</v>
      </c>
      <c r="B204" s="24" t="s">
        <v>85</v>
      </c>
      <c r="C204" s="24" t="s">
        <v>502</v>
      </c>
      <c r="D204" s="41" t="s">
        <v>774</v>
      </c>
      <c r="E204" s="24" t="s">
        <v>503</v>
      </c>
      <c r="F204" s="24" t="s">
        <v>509</v>
      </c>
      <c r="G204" s="24" t="s">
        <v>513</v>
      </c>
      <c r="H204" s="24" t="s">
        <v>111</v>
      </c>
      <c r="I204" s="24" t="str">
        <f t="shared" si="8"/>
        <v>Main safety and security concerns for children with disabilities reported by HHs: Weather or climactic conditions</v>
      </c>
      <c r="J204" s="24" t="str">
        <f t="shared" si="9"/>
        <v>Main safety and security concerns for children with disabilities reported by HHs: Weather or climactic conditions Lebanese</v>
      </c>
      <c r="K204" s="24">
        <v>0</v>
      </c>
      <c r="L204" s="24">
        <v>0</v>
      </c>
      <c r="M204" s="24">
        <v>1.11022302462516E-16</v>
      </c>
      <c r="N204" s="24">
        <v>0</v>
      </c>
    </row>
    <row r="205" spans="1:14" hidden="1" x14ac:dyDescent="0.3">
      <c r="A205" s="24" t="s">
        <v>501</v>
      </c>
      <c r="B205" s="24" t="s">
        <v>85</v>
      </c>
      <c r="C205" s="24" t="s">
        <v>502</v>
      </c>
      <c r="D205" s="41" t="s">
        <v>774</v>
      </c>
      <c r="E205" s="24" t="s">
        <v>503</v>
      </c>
      <c r="F205" s="24" t="s">
        <v>509</v>
      </c>
      <c r="G205" s="24" t="s">
        <v>513</v>
      </c>
      <c r="H205" s="24" t="s">
        <v>112</v>
      </c>
      <c r="I205" s="24" t="str">
        <f t="shared" si="8"/>
        <v>Main safety and security concerns for children with disabilities reported by HHs: Deportation</v>
      </c>
      <c r="J205" s="24" t="str">
        <f t="shared" si="9"/>
        <v>Main safety and security concerns for children with disabilities reported by HHs: Deportation Lebanese</v>
      </c>
      <c r="K205" s="24">
        <v>0</v>
      </c>
      <c r="L205" s="24">
        <v>0</v>
      </c>
      <c r="M205" s="24">
        <v>1.11022302462516E-16</v>
      </c>
      <c r="N205" s="24">
        <v>0</v>
      </c>
    </row>
    <row r="206" spans="1:14" hidden="1" x14ac:dyDescent="0.3">
      <c r="A206" s="24" t="s">
        <v>501</v>
      </c>
      <c r="B206" s="24" t="s">
        <v>85</v>
      </c>
      <c r="C206" s="24" t="s">
        <v>502</v>
      </c>
      <c r="D206" s="41" t="s">
        <v>774</v>
      </c>
      <c r="E206" s="24" t="s">
        <v>503</v>
      </c>
      <c r="F206" s="24" t="s">
        <v>509</v>
      </c>
      <c r="G206" s="24" t="s">
        <v>513</v>
      </c>
      <c r="H206" s="24" t="s">
        <v>10</v>
      </c>
      <c r="I206" s="24" t="str">
        <f t="shared" si="8"/>
        <v>Main safety and security concerns for children with disabilities reported by HHs: Other</v>
      </c>
      <c r="J206" s="24" t="str">
        <f t="shared" si="9"/>
        <v>Main safety and security concerns for children with disabilities reported by HHs: Other Lebanese</v>
      </c>
      <c r="K206" s="24">
        <v>0</v>
      </c>
      <c r="L206" s="24">
        <v>7.4959434477039399E-2</v>
      </c>
      <c r="M206" s="24">
        <v>1.11022302462516E-16</v>
      </c>
      <c r="N206" s="24">
        <v>0</v>
      </c>
    </row>
    <row r="207" spans="1:14" hidden="1" x14ac:dyDescent="0.3">
      <c r="A207" s="24" t="s">
        <v>501</v>
      </c>
      <c r="B207" s="24" t="s">
        <v>85</v>
      </c>
      <c r="C207" s="24" t="s">
        <v>502</v>
      </c>
      <c r="D207" s="41" t="s">
        <v>774</v>
      </c>
      <c r="E207" s="24" t="s">
        <v>503</v>
      </c>
      <c r="F207" s="24" t="s">
        <v>509</v>
      </c>
      <c r="G207" s="24" t="s">
        <v>513</v>
      </c>
      <c r="H207" s="24" t="s">
        <v>9</v>
      </c>
      <c r="I207" s="24" t="str">
        <f t="shared" si="8"/>
        <v>Main safety and security concerns for children with disabilities reported by HHs: Don't know</v>
      </c>
      <c r="J207" s="24" t="str">
        <f t="shared" si="9"/>
        <v>Main safety and security concerns for children with disabilities reported by HHs: Don't know Lebanese</v>
      </c>
      <c r="K207" s="24">
        <v>0</v>
      </c>
      <c r="L207" s="24">
        <v>0</v>
      </c>
      <c r="M207" s="24">
        <v>8.0926215525795001E-2</v>
      </c>
      <c r="N207" s="24">
        <v>0</v>
      </c>
    </row>
    <row r="208" spans="1:14" hidden="1" x14ac:dyDescent="0.3">
      <c r="A208" s="24" t="s">
        <v>501</v>
      </c>
      <c r="B208" s="24" t="s">
        <v>85</v>
      </c>
      <c r="C208" s="24" t="s">
        <v>502</v>
      </c>
      <c r="D208" s="41" t="s">
        <v>774</v>
      </c>
      <c r="E208" s="24" t="s">
        <v>503</v>
      </c>
      <c r="F208" s="24" t="s">
        <v>515</v>
      </c>
      <c r="G208" s="24" t="s">
        <v>513</v>
      </c>
      <c r="H208" s="24" t="s">
        <v>8</v>
      </c>
      <c r="I208" s="24" t="str">
        <f t="shared" ref="I208:I236" si="10">CONCATENATE(G208,H208)</f>
        <v>Main safety and security concerns for children with disabilities reported by HHs: Decline to answer</v>
      </c>
      <c r="J208" s="24" t="str">
        <f t="shared" ref="J208:J236" si="11">CONCATENATE(G208,H208, F208)</f>
        <v>Main safety and security concerns for children with disabilities reported by HHs: Decline to answer Migrants</v>
      </c>
      <c r="K208" s="24">
        <v>0</v>
      </c>
      <c r="L208" s="24">
        <v>0</v>
      </c>
      <c r="M208" s="24">
        <v>0</v>
      </c>
      <c r="N208" s="24">
        <v>1</v>
      </c>
    </row>
    <row r="209" spans="1:14" hidden="1" x14ac:dyDescent="0.3">
      <c r="A209" s="24" t="s">
        <v>501</v>
      </c>
      <c r="B209" s="24" t="s">
        <v>85</v>
      </c>
      <c r="C209" s="24" t="s">
        <v>502</v>
      </c>
      <c r="D209" s="41" t="s">
        <v>774</v>
      </c>
      <c r="E209" s="24" t="s">
        <v>503</v>
      </c>
      <c r="F209" s="24" t="s">
        <v>515</v>
      </c>
      <c r="G209" s="24" t="s">
        <v>513</v>
      </c>
      <c r="H209" s="24" t="s">
        <v>87</v>
      </c>
      <c r="I209" s="24" t="str">
        <f t="shared" si="10"/>
        <v>Main safety and security concerns for children with disabilities reported by HHs: Bullying</v>
      </c>
      <c r="J209" s="24" t="str">
        <f t="shared" si="11"/>
        <v>Main safety and security concerns for children with disabilities reported by HHs: Bullying Migrants</v>
      </c>
      <c r="K209" s="24">
        <v>0</v>
      </c>
      <c r="L209" s="24">
        <v>0</v>
      </c>
      <c r="M209" s="24">
        <v>0</v>
      </c>
      <c r="N209" s="24">
        <v>0</v>
      </c>
    </row>
    <row r="210" spans="1:14" hidden="1" x14ac:dyDescent="0.3">
      <c r="A210" s="24" t="s">
        <v>501</v>
      </c>
      <c r="B210" s="24" t="s">
        <v>85</v>
      </c>
      <c r="C210" s="24" t="s">
        <v>502</v>
      </c>
      <c r="D210" s="41" t="s">
        <v>774</v>
      </c>
      <c r="E210" s="24" t="s">
        <v>503</v>
      </c>
      <c r="F210" s="24" t="s">
        <v>515</v>
      </c>
      <c r="G210" s="24" t="s">
        <v>513</v>
      </c>
      <c r="H210" s="24" t="s">
        <v>88</v>
      </c>
      <c r="I210" s="24" t="str">
        <f t="shared" si="10"/>
        <v>Main safety and security concerns for children with disabilities reported by HHs: Corporal punishment</v>
      </c>
      <c r="J210" s="24" t="str">
        <f t="shared" si="11"/>
        <v>Main safety and security concerns for children with disabilities reported by HHs: Corporal punishment Migrants</v>
      </c>
      <c r="K210" s="24">
        <v>0</v>
      </c>
      <c r="L210" s="24">
        <v>0</v>
      </c>
      <c r="M210" s="24">
        <v>0</v>
      </c>
      <c r="N210" s="24">
        <v>0</v>
      </c>
    </row>
    <row r="211" spans="1:14" hidden="1" x14ac:dyDescent="0.3">
      <c r="A211" s="24" t="s">
        <v>501</v>
      </c>
      <c r="B211" s="24" t="s">
        <v>85</v>
      </c>
      <c r="C211" s="24" t="s">
        <v>502</v>
      </c>
      <c r="D211" s="41" t="s">
        <v>774</v>
      </c>
      <c r="E211" s="24" t="s">
        <v>503</v>
      </c>
      <c r="F211" s="24" t="s">
        <v>515</v>
      </c>
      <c r="G211" s="24" t="s">
        <v>513</v>
      </c>
      <c r="H211" s="24" t="s">
        <v>89</v>
      </c>
      <c r="I211" s="24" t="str">
        <f t="shared" si="10"/>
        <v>Main safety and security concerns for children with disabilities reported by HHs: Begging</v>
      </c>
      <c r="J211" s="24" t="str">
        <f t="shared" si="11"/>
        <v>Main safety and security concerns for children with disabilities reported by HHs: Begging Migrants</v>
      </c>
      <c r="K211" s="24">
        <v>0</v>
      </c>
      <c r="L211" s="24">
        <v>0</v>
      </c>
      <c r="M211" s="24">
        <v>0</v>
      </c>
      <c r="N211" s="24">
        <v>0</v>
      </c>
    </row>
    <row r="212" spans="1:14" hidden="1" x14ac:dyDescent="0.3">
      <c r="A212" s="24" t="s">
        <v>501</v>
      </c>
      <c r="B212" s="24" t="s">
        <v>85</v>
      </c>
      <c r="C212" s="24" t="s">
        <v>502</v>
      </c>
      <c r="D212" s="41" t="s">
        <v>774</v>
      </c>
      <c r="E212" s="24" t="s">
        <v>503</v>
      </c>
      <c r="F212" s="24" t="s">
        <v>515</v>
      </c>
      <c r="G212" s="24" t="s">
        <v>513</v>
      </c>
      <c r="H212" s="24" t="s">
        <v>90</v>
      </c>
      <c r="I212" s="24" t="str">
        <f t="shared" si="10"/>
        <v>Main safety and security concerns for children with disabilities reported by HHs: Being robbed</v>
      </c>
      <c r="J212" s="24" t="str">
        <f t="shared" si="11"/>
        <v>Main safety and security concerns for children with disabilities reported by HHs: Being robbed Migrants</v>
      </c>
      <c r="K212" s="24">
        <v>0</v>
      </c>
      <c r="L212" s="24">
        <v>0</v>
      </c>
      <c r="M212" s="24">
        <v>0</v>
      </c>
      <c r="N212" s="24">
        <v>0</v>
      </c>
    </row>
    <row r="213" spans="1:14" hidden="1" x14ac:dyDescent="0.3">
      <c r="A213" s="24" t="s">
        <v>501</v>
      </c>
      <c r="B213" s="24" t="s">
        <v>85</v>
      </c>
      <c r="C213" s="24" t="s">
        <v>502</v>
      </c>
      <c r="D213" s="41" t="s">
        <v>774</v>
      </c>
      <c r="E213" s="24" t="s">
        <v>503</v>
      </c>
      <c r="F213" s="24" t="s">
        <v>515</v>
      </c>
      <c r="G213" s="24" t="s">
        <v>513</v>
      </c>
      <c r="H213" s="24" t="s">
        <v>91</v>
      </c>
      <c r="I213" s="24" t="str">
        <f t="shared" si="10"/>
        <v>Main safety and security concerns for children with disabilities reported by HHs: Being threatened with violence</v>
      </c>
      <c r="J213" s="24" t="str">
        <f t="shared" si="11"/>
        <v>Main safety and security concerns for children with disabilities reported by HHs: Being threatened with violence Migrants</v>
      </c>
      <c r="K213" s="24">
        <v>0</v>
      </c>
      <c r="L213" s="24">
        <v>0</v>
      </c>
      <c r="M213" s="24">
        <v>0</v>
      </c>
      <c r="N213" s="24">
        <v>0</v>
      </c>
    </row>
    <row r="214" spans="1:14" hidden="1" x14ac:dyDescent="0.3">
      <c r="A214" s="24" t="s">
        <v>501</v>
      </c>
      <c r="B214" s="24" t="s">
        <v>85</v>
      </c>
      <c r="C214" s="24" t="s">
        <v>502</v>
      </c>
      <c r="D214" s="41" t="s">
        <v>774</v>
      </c>
      <c r="E214" s="24" t="s">
        <v>503</v>
      </c>
      <c r="F214" s="24" t="s">
        <v>515</v>
      </c>
      <c r="G214" s="24" t="s">
        <v>513</v>
      </c>
      <c r="H214" s="24" t="s">
        <v>92</v>
      </c>
      <c r="I214" s="24" t="str">
        <f t="shared" si="10"/>
        <v>Main safety and security concerns for children with disabilities reported by HHs: Being kidnapped</v>
      </c>
      <c r="J214" s="24" t="str">
        <f t="shared" si="11"/>
        <v>Main safety and security concerns for children with disabilities reported by HHs: Being kidnapped Migrants</v>
      </c>
      <c r="K214" s="24">
        <v>0</v>
      </c>
      <c r="L214" s="24">
        <v>0</v>
      </c>
      <c r="M214" s="24">
        <v>0</v>
      </c>
      <c r="N214" s="24">
        <v>0</v>
      </c>
    </row>
    <row r="215" spans="1:14" hidden="1" x14ac:dyDescent="0.3">
      <c r="A215" s="24" t="s">
        <v>501</v>
      </c>
      <c r="B215" s="24" t="s">
        <v>85</v>
      </c>
      <c r="C215" s="24" t="s">
        <v>502</v>
      </c>
      <c r="D215" s="41" t="s">
        <v>774</v>
      </c>
      <c r="E215" s="24" t="s">
        <v>503</v>
      </c>
      <c r="F215" s="24" t="s">
        <v>515</v>
      </c>
      <c r="G215" s="24" t="s">
        <v>513</v>
      </c>
      <c r="H215" s="24" t="s">
        <v>93</v>
      </c>
      <c r="I215" s="24" t="str">
        <f t="shared" si="10"/>
        <v>Main safety and security concerns for children with disabilities reported by HHs: Suffering from physical harassment or violence (not sexual)</v>
      </c>
      <c r="J215" s="24" t="str">
        <f t="shared" si="11"/>
        <v>Main safety and security concerns for children with disabilities reported by HHs: Suffering from physical harassment or violence (not sexual) Migrants</v>
      </c>
      <c r="K215" s="24">
        <v>0</v>
      </c>
      <c r="L215" s="24">
        <v>0</v>
      </c>
      <c r="M215" s="24">
        <v>0</v>
      </c>
      <c r="N215" s="24">
        <v>0</v>
      </c>
    </row>
    <row r="216" spans="1:14" hidden="1" x14ac:dyDescent="0.3">
      <c r="A216" s="24" t="s">
        <v>501</v>
      </c>
      <c r="B216" s="24" t="s">
        <v>85</v>
      </c>
      <c r="C216" s="24" t="s">
        <v>502</v>
      </c>
      <c r="D216" s="41" t="s">
        <v>774</v>
      </c>
      <c r="E216" s="24" t="s">
        <v>503</v>
      </c>
      <c r="F216" s="24" t="s">
        <v>515</v>
      </c>
      <c r="G216" s="24" t="s">
        <v>513</v>
      </c>
      <c r="H216" s="24" t="s">
        <v>94</v>
      </c>
      <c r="I216" s="24" t="str">
        <f t="shared" si="10"/>
        <v>Main safety and security concerns for children with disabilities reported by HHs: Suffering from verbal harassment</v>
      </c>
      <c r="J216" s="24" t="str">
        <f t="shared" si="11"/>
        <v>Main safety and security concerns for children with disabilities reported by HHs: Suffering from verbal harassment Migrants</v>
      </c>
      <c r="K216" s="24">
        <v>0</v>
      </c>
      <c r="L216" s="24">
        <v>0</v>
      </c>
      <c r="M216" s="24">
        <v>0</v>
      </c>
      <c r="N216" s="24">
        <v>0</v>
      </c>
    </row>
    <row r="217" spans="1:14" hidden="1" x14ac:dyDescent="0.3">
      <c r="A217" s="24" t="s">
        <v>501</v>
      </c>
      <c r="B217" s="24" t="s">
        <v>85</v>
      </c>
      <c r="C217" s="24" t="s">
        <v>502</v>
      </c>
      <c r="D217" s="41" t="s">
        <v>774</v>
      </c>
      <c r="E217" s="24" t="s">
        <v>503</v>
      </c>
      <c r="F217" s="24" t="s">
        <v>515</v>
      </c>
      <c r="G217" s="24" t="s">
        <v>513</v>
      </c>
      <c r="H217" s="24" t="s">
        <v>95</v>
      </c>
      <c r="I217" s="24" t="str">
        <f t="shared" si="10"/>
        <v>Main safety and security concerns for children with disabilities reported by HHs: Suffering from sexual harassment or violence</v>
      </c>
      <c r="J217" s="24" t="str">
        <f t="shared" si="11"/>
        <v>Main safety and security concerns for children with disabilities reported by HHs: Suffering from sexual harassment or violence Migrants</v>
      </c>
      <c r="K217" s="24">
        <v>0</v>
      </c>
      <c r="L217" s="24">
        <v>0</v>
      </c>
      <c r="M217" s="24">
        <v>0</v>
      </c>
      <c r="N217" s="24">
        <v>0</v>
      </c>
    </row>
    <row r="218" spans="1:14" hidden="1" x14ac:dyDescent="0.3">
      <c r="A218" s="24" t="s">
        <v>501</v>
      </c>
      <c r="B218" s="24" t="s">
        <v>85</v>
      </c>
      <c r="C218" s="24" t="s">
        <v>502</v>
      </c>
      <c r="D218" s="41" t="s">
        <v>774</v>
      </c>
      <c r="E218" s="24" t="s">
        <v>503</v>
      </c>
      <c r="F218" s="24" t="s">
        <v>515</v>
      </c>
      <c r="G218" s="24" t="s">
        <v>513</v>
      </c>
      <c r="H218" s="24" t="s">
        <v>96</v>
      </c>
      <c r="I218" s="24" t="str">
        <f t="shared" si="10"/>
        <v>Main safety and security concerns for children with disabilities reported by HHs: Discrimination or persecution (because of ethnicity, status, etc.)</v>
      </c>
      <c r="J218" s="24" t="str">
        <f t="shared" si="11"/>
        <v>Main safety and security concerns for children with disabilities reported by HHs: Discrimination or persecution (because of ethnicity, status, etc.) Migrants</v>
      </c>
      <c r="K218" s="24">
        <v>0</v>
      </c>
      <c r="L218" s="24">
        <v>0</v>
      </c>
      <c r="M218" s="24">
        <v>0</v>
      </c>
      <c r="N218" s="24">
        <v>0</v>
      </c>
    </row>
    <row r="219" spans="1:14" hidden="1" x14ac:dyDescent="0.3">
      <c r="A219" s="24" t="s">
        <v>501</v>
      </c>
      <c r="B219" s="24" t="s">
        <v>85</v>
      </c>
      <c r="C219" s="24" t="s">
        <v>502</v>
      </c>
      <c r="D219" s="41" t="s">
        <v>774</v>
      </c>
      <c r="E219" s="24" t="s">
        <v>503</v>
      </c>
      <c r="F219" s="24" t="s">
        <v>515</v>
      </c>
      <c r="G219" s="24" t="s">
        <v>513</v>
      </c>
      <c r="H219" s="24" t="s">
        <v>97</v>
      </c>
      <c r="I219" s="24" t="str">
        <f t="shared" si="10"/>
        <v>Main safety and security concerns for children with disabilities reported by HHs: Discrimination or persecution (because of gender identity or sexual orientation)</v>
      </c>
      <c r="J219" s="24" t="str">
        <f t="shared" si="11"/>
        <v>Main safety and security concerns for children with disabilities reported by HHs: Discrimination or persecution (because of gender identity or sexual orientation) Migrants</v>
      </c>
      <c r="K219" s="24">
        <v>0</v>
      </c>
      <c r="L219" s="24">
        <v>0</v>
      </c>
      <c r="M219" s="24">
        <v>0</v>
      </c>
      <c r="N219" s="24">
        <v>0</v>
      </c>
    </row>
    <row r="220" spans="1:14" hidden="1" x14ac:dyDescent="0.3">
      <c r="A220" s="24" t="s">
        <v>501</v>
      </c>
      <c r="B220" s="24" t="s">
        <v>85</v>
      </c>
      <c r="C220" s="24" t="s">
        <v>502</v>
      </c>
      <c r="D220" s="41" t="s">
        <v>774</v>
      </c>
      <c r="E220" s="24" t="s">
        <v>503</v>
      </c>
      <c r="F220" s="24" t="s">
        <v>515</v>
      </c>
      <c r="G220" s="24" t="s">
        <v>513</v>
      </c>
      <c r="H220" s="24" t="s">
        <v>98</v>
      </c>
      <c r="I220" s="24" t="str">
        <f t="shared" si="10"/>
        <v>Main safety and security concerns for children with disabilities reported by HHs: Being killed</v>
      </c>
      <c r="J220" s="24" t="str">
        <f t="shared" si="11"/>
        <v>Main safety and security concerns for children with disabilities reported by HHs: Being killed Migrants</v>
      </c>
      <c r="K220" s="24">
        <v>0</v>
      </c>
      <c r="L220" s="24">
        <v>0</v>
      </c>
      <c r="M220" s="24">
        <v>0</v>
      </c>
      <c r="N220" s="24">
        <v>0</v>
      </c>
    </row>
    <row r="221" spans="1:14" hidden="1" x14ac:dyDescent="0.3">
      <c r="A221" s="24" t="s">
        <v>501</v>
      </c>
      <c r="B221" s="24" t="s">
        <v>85</v>
      </c>
      <c r="C221" s="24" t="s">
        <v>502</v>
      </c>
      <c r="D221" s="41" t="s">
        <v>774</v>
      </c>
      <c r="E221" s="24" t="s">
        <v>503</v>
      </c>
      <c r="F221" s="24" t="s">
        <v>515</v>
      </c>
      <c r="G221" s="24" t="s">
        <v>513</v>
      </c>
      <c r="H221" s="24" t="s">
        <v>99</v>
      </c>
      <c r="I221" s="24" t="str">
        <f t="shared" si="10"/>
        <v>Main safety and security concerns for children with disabilities reported by HHs: Mine/UXOs</v>
      </c>
      <c r="J221" s="24" t="str">
        <f t="shared" si="11"/>
        <v>Main safety and security concerns for children with disabilities reported by HHs: Mine/UXOs Migrants</v>
      </c>
      <c r="K221" s="24">
        <v>0</v>
      </c>
      <c r="L221" s="24">
        <v>0</v>
      </c>
      <c r="M221" s="24">
        <v>0</v>
      </c>
      <c r="N221" s="24">
        <v>0</v>
      </c>
    </row>
    <row r="222" spans="1:14" hidden="1" x14ac:dyDescent="0.3">
      <c r="A222" s="24" t="s">
        <v>501</v>
      </c>
      <c r="B222" s="24" t="s">
        <v>85</v>
      </c>
      <c r="C222" s="24" t="s">
        <v>502</v>
      </c>
      <c r="D222" s="41" t="s">
        <v>774</v>
      </c>
      <c r="E222" s="24" t="s">
        <v>503</v>
      </c>
      <c r="F222" s="24" t="s">
        <v>515</v>
      </c>
      <c r="G222" s="24" t="s">
        <v>513</v>
      </c>
      <c r="H222" s="24" t="s">
        <v>100</v>
      </c>
      <c r="I222" s="24" t="str">
        <f t="shared" si="10"/>
        <v>Main safety and security concerns for children with disabilities reported by HHs: Being detained</v>
      </c>
      <c r="J222" s="24" t="str">
        <f t="shared" si="11"/>
        <v>Main safety and security concerns for children with disabilities reported by HHs: Being detained Migrants</v>
      </c>
      <c r="K222" s="24">
        <v>0</v>
      </c>
      <c r="L222" s="24">
        <v>0</v>
      </c>
      <c r="M222" s="24">
        <v>0</v>
      </c>
      <c r="N222" s="24">
        <v>0</v>
      </c>
    </row>
    <row r="223" spans="1:14" hidden="1" x14ac:dyDescent="0.3">
      <c r="A223" s="24" t="s">
        <v>501</v>
      </c>
      <c r="B223" s="24" t="s">
        <v>85</v>
      </c>
      <c r="C223" s="24" t="s">
        <v>502</v>
      </c>
      <c r="D223" s="41" t="s">
        <v>774</v>
      </c>
      <c r="E223" s="24" t="s">
        <v>503</v>
      </c>
      <c r="F223" s="24" t="s">
        <v>515</v>
      </c>
      <c r="G223" s="24" t="s">
        <v>513</v>
      </c>
      <c r="H223" s="24" t="s">
        <v>101</v>
      </c>
      <c r="I223" s="24" t="str">
        <f t="shared" si="10"/>
        <v>Main safety and security concerns for children with disabilities reported by HHs: Being exploited (i.e. being engaged in harmful forms of labor for economic gain of the exploiter)</v>
      </c>
      <c r="J223" s="24" t="str">
        <f t="shared" si="11"/>
        <v>Main safety and security concerns for children with disabilities reported by HHs: Being exploited (i.e. being engaged in harmful forms of labor for economic gain of the exploiter) Migrants</v>
      </c>
      <c r="K223" s="24">
        <v>0</v>
      </c>
      <c r="L223" s="24">
        <v>0</v>
      </c>
      <c r="M223" s="24">
        <v>0</v>
      </c>
      <c r="N223" s="24">
        <v>0</v>
      </c>
    </row>
    <row r="224" spans="1:14" hidden="1" x14ac:dyDescent="0.3">
      <c r="A224" s="24" t="s">
        <v>501</v>
      </c>
      <c r="B224" s="24" t="s">
        <v>85</v>
      </c>
      <c r="C224" s="24" t="s">
        <v>502</v>
      </c>
      <c r="D224" s="41" t="s">
        <v>774</v>
      </c>
      <c r="E224" s="24" t="s">
        <v>503</v>
      </c>
      <c r="F224" s="24" t="s">
        <v>515</v>
      </c>
      <c r="G224" s="24" t="s">
        <v>513</v>
      </c>
      <c r="H224" s="24" t="s">
        <v>102</v>
      </c>
      <c r="I224" s="24" t="str">
        <f t="shared" si="10"/>
        <v>Main safety and security concerns for children with disabilities reported by HHs: Being sexually exploited in exchange of humanitarian aid, goods, services, money or preference treatment</v>
      </c>
      <c r="J224" s="24" t="str">
        <f t="shared" si="11"/>
        <v>Main safety and security concerns for children with disabilities reported by HHs: Being sexually exploited in exchange of humanitarian aid, goods, services, money or preference treatment Migrants</v>
      </c>
      <c r="K224" s="24">
        <v>0</v>
      </c>
      <c r="L224" s="24">
        <v>0</v>
      </c>
      <c r="M224" s="24">
        <v>0</v>
      </c>
      <c r="N224" s="24">
        <v>0</v>
      </c>
    </row>
    <row r="225" spans="1:14" hidden="1" x14ac:dyDescent="0.3">
      <c r="A225" s="24" t="s">
        <v>501</v>
      </c>
      <c r="B225" s="24" t="s">
        <v>85</v>
      </c>
      <c r="C225" s="24" t="s">
        <v>502</v>
      </c>
      <c r="D225" s="41" t="s">
        <v>774</v>
      </c>
      <c r="E225" s="24" t="s">
        <v>503</v>
      </c>
      <c r="F225" s="24" t="s">
        <v>515</v>
      </c>
      <c r="G225" s="24" t="s">
        <v>513</v>
      </c>
      <c r="H225" s="24" t="s">
        <v>103</v>
      </c>
      <c r="I225" s="24" t="str">
        <f t="shared" si="10"/>
        <v>Main safety and security concerns for children with disabilities reported by HHs: Being recruited by armed groups</v>
      </c>
      <c r="J225" s="24" t="str">
        <f t="shared" si="11"/>
        <v>Main safety and security concerns for children with disabilities reported by HHs: Being recruited by armed groups Migrants</v>
      </c>
      <c r="K225" s="24">
        <v>0</v>
      </c>
      <c r="L225" s="24">
        <v>0</v>
      </c>
      <c r="M225" s="24">
        <v>0</v>
      </c>
      <c r="N225" s="24">
        <v>0</v>
      </c>
    </row>
    <row r="226" spans="1:14" hidden="1" x14ac:dyDescent="0.3">
      <c r="A226" s="24" t="s">
        <v>501</v>
      </c>
      <c r="B226" s="24" t="s">
        <v>85</v>
      </c>
      <c r="C226" s="24" t="s">
        <v>502</v>
      </c>
      <c r="D226" s="41" t="s">
        <v>774</v>
      </c>
      <c r="E226" s="24" t="s">
        <v>503</v>
      </c>
      <c r="F226" s="24" t="s">
        <v>515</v>
      </c>
      <c r="G226" s="24" t="s">
        <v>513</v>
      </c>
      <c r="H226" s="24" t="s">
        <v>104</v>
      </c>
      <c r="I226" s="24" t="str">
        <f t="shared" si="10"/>
        <v>Main safety and security concerns for children with disabilities reported by HHs: Being forcibly married</v>
      </c>
      <c r="J226" s="24" t="str">
        <f t="shared" si="11"/>
        <v>Main safety and security concerns for children with disabilities reported by HHs: Being forcibly married Migrants</v>
      </c>
      <c r="K226" s="24">
        <v>0</v>
      </c>
      <c r="L226" s="24">
        <v>0</v>
      </c>
      <c r="M226" s="24">
        <v>0</v>
      </c>
      <c r="N226" s="24">
        <v>0</v>
      </c>
    </row>
    <row r="227" spans="1:14" hidden="1" x14ac:dyDescent="0.3">
      <c r="A227" s="24" t="s">
        <v>501</v>
      </c>
      <c r="B227" s="24" t="s">
        <v>85</v>
      </c>
      <c r="C227" s="24" t="s">
        <v>502</v>
      </c>
      <c r="D227" s="41" t="s">
        <v>774</v>
      </c>
      <c r="E227" s="24" t="s">
        <v>503</v>
      </c>
      <c r="F227" s="24" t="s">
        <v>515</v>
      </c>
      <c r="G227" s="24" t="s">
        <v>513</v>
      </c>
      <c r="H227" s="24" t="s">
        <v>105</v>
      </c>
      <c r="I227" s="24" t="str">
        <f t="shared" si="10"/>
        <v>Main safety and security concerns for children with disabilities reported by HHs: Being injured/killed by an explosive hazard</v>
      </c>
      <c r="J227" s="24" t="str">
        <f t="shared" si="11"/>
        <v>Main safety and security concerns for children with disabilities reported by HHs: Being injured/killed by an explosive hazard Migrants</v>
      </c>
      <c r="K227" s="24">
        <v>0</v>
      </c>
      <c r="L227" s="24">
        <v>0</v>
      </c>
      <c r="M227" s="24">
        <v>0</v>
      </c>
      <c r="N227" s="24">
        <v>0</v>
      </c>
    </row>
    <row r="228" spans="1:14" hidden="1" x14ac:dyDescent="0.3">
      <c r="A228" s="24" t="s">
        <v>501</v>
      </c>
      <c r="B228" s="24" t="s">
        <v>85</v>
      </c>
      <c r="C228" s="24" t="s">
        <v>502</v>
      </c>
      <c r="D228" s="41" t="s">
        <v>774</v>
      </c>
      <c r="E228" s="24" t="s">
        <v>503</v>
      </c>
      <c r="F228" s="24" t="s">
        <v>515</v>
      </c>
      <c r="G228" s="24" t="s">
        <v>513</v>
      </c>
      <c r="H228" s="24" t="s">
        <v>106</v>
      </c>
      <c r="I228" s="24" t="str">
        <f t="shared" si="10"/>
        <v>Main safety and security concerns for children with disabilities reported by HHs: Being sent abroad to find work</v>
      </c>
      <c r="J228" s="24" t="str">
        <f t="shared" si="11"/>
        <v>Main safety and security concerns for children with disabilities reported by HHs: Being sent abroad to find work Migrants</v>
      </c>
      <c r="K228" s="24">
        <v>0</v>
      </c>
      <c r="L228" s="24">
        <v>0</v>
      </c>
      <c r="M228" s="24">
        <v>0</v>
      </c>
      <c r="N228" s="24">
        <v>0</v>
      </c>
    </row>
    <row r="229" spans="1:14" hidden="1" x14ac:dyDescent="0.3">
      <c r="A229" s="24" t="s">
        <v>501</v>
      </c>
      <c r="B229" s="24" t="s">
        <v>85</v>
      </c>
      <c r="C229" s="24" t="s">
        <v>502</v>
      </c>
      <c r="D229" s="41" t="s">
        <v>774</v>
      </c>
      <c r="E229" s="24" t="s">
        <v>503</v>
      </c>
      <c r="F229" s="24" t="s">
        <v>515</v>
      </c>
      <c r="G229" s="24" t="s">
        <v>513</v>
      </c>
      <c r="H229" s="24" t="s">
        <v>107</v>
      </c>
      <c r="I229" s="24" t="str">
        <f t="shared" si="10"/>
        <v>Main safety and security concerns for children with disabilities reported by HHs: Cyber bullying/exploitation/violence</v>
      </c>
      <c r="J229" s="24" t="str">
        <f t="shared" si="11"/>
        <v>Main safety and security concerns for children with disabilities reported by HHs: Cyber bullying/exploitation/violence Migrants</v>
      </c>
      <c r="K229" s="24">
        <v>0</v>
      </c>
      <c r="L229" s="24">
        <v>0</v>
      </c>
      <c r="M229" s="24">
        <v>0</v>
      </c>
      <c r="N229" s="24">
        <v>0</v>
      </c>
    </row>
    <row r="230" spans="1:14" hidden="1" x14ac:dyDescent="0.3">
      <c r="A230" s="24" t="s">
        <v>501</v>
      </c>
      <c r="B230" s="24" t="s">
        <v>85</v>
      </c>
      <c r="C230" s="24" t="s">
        <v>502</v>
      </c>
      <c r="D230" s="41" t="s">
        <v>774</v>
      </c>
      <c r="E230" s="24" t="s">
        <v>503</v>
      </c>
      <c r="F230" s="24" t="s">
        <v>515</v>
      </c>
      <c r="G230" s="24" t="s">
        <v>513</v>
      </c>
      <c r="H230" s="24" t="s">
        <v>108</v>
      </c>
      <c r="I230" s="24" t="str">
        <f t="shared" si="10"/>
        <v>Main safety and security concerns for children with disabilities reported by HHs: Wildlife (e.g. dogs, scorpions or snakes)</v>
      </c>
      <c r="J230" s="24" t="str">
        <f t="shared" si="11"/>
        <v>Main safety and security concerns for children with disabilities reported by HHs: Wildlife (e.g. dogs, scorpions or snakes) Migrants</v>
      </c>
      <c r="K230" s="24">
        <v>0</v>
      </c>
      <c r="L230" s="24">
        <v>0</v>
      </c>
      <c r="M230" s="24">
        <v>0</v>
      </c>
      <c r="N230" s="24">
        <v>0</v>
      </c>
    </row>
    <row r="231" spans="1:14" hidden="1" x14ac:dyDescent="0.3">
      <c r="A231" s="24" t="s">
        <v>501</v>
      </c>
      <c r="B231" s="24" t="s">
        <v>85</v>
      </c>
      <c r="C231" s="24" t="s">
        <v>502</v>
      </c>
      <c r="D231" s="41" t="s">
        <v>774</v>
      </c>
      <c r="E231" s="24" t="s">
        <v>503</v>
      </c>
      <c r="F231" s="24" t="s">
        <v>515</v>
      </c>
      <c r="G231" s="24" t="s">
        <v>513</v>
      </c>
      <c r="H231" s="24" t="s">
        <v>109</v>
      </c>
      <c r="I231" s="24" t="str">
        <f t="shared" si="10"/>
        <v>Main safety and security concerns for children with disabilities reported by HHs: Unsafe transportation infrastructure or arrangements</v>
      </c>
      <c r="J231" s="24" t="str">
        <f t="shared" si="11"/>
        <v>Main safety and security concerns for children with disabilities reported by HHs: Unsafe transportation infrastructure or arrangements Migrants</v>
      </c>
      <c r="K231" s="24">
        <v>0</v>
      </c>
      <c r="L231" s="24">
        <v>0</v>
      </c>
      <c r="M231" s="24">
        <v>0</v>
      </c>
      <c r="N231" s="24">
        <v>0</v>
      </c>
    </row>
    <row r="232" spans="1:14" hidden="1" x14ac:dyDescent="0.3">
      <c r="A232" s="24" t="s">
        <v>501</v>
      </c>
      <c r="B232" s="24" t="s">
        <v>85</v>
      </c>
      <c r="C232" s="24" t="s">
        <v>502</v>
      </c>
      <c r="D232" s="41" t="s">
        <v>774</v>
      </c>
      <c r="E232" s="24" t="s">
        <v>503</v>
      </c>
      <c r="F232" s="24" t="s">
        <v>515</v>
      </c>
      <c r="G232" s="24" t="s">
        <v>513</v>
      </c>
      <c r="H232" s="24" t="s">
        <v>110</v>
      </c>
      <c r="I232" s="24" t="str">
        <f t="shared" si="10"/>
        <v>Main safety and security concerns for children with disabilities reported by HHs: Electrical wiring or arrangements from lack of electricity (e.g. candle fires)</v>
      </c>
      <c r="J232" s="24" t="str">
        <f t="shared" si="11"/>
        <v>Main safety and security concerns for children with disabilities reported by HHs: Electrical wiring or arrangements from lack of electricity (e.g. candle fires) Migrants</v>
      </c>
      <c r="K232" s="24">
        <v>0</v>
      </c>
      <c r="L232" s="24">
        <v>0</v>
      </c>
      <c r="M232" s="24">
        <v>0</v>
      </c>
      <c r="N232" s="24">
        <v>0</v>
      </c>
    </row>
    <row r="233" spans="1:14" hidden="1" x14ac:dyDescent="0.3">
      <c r="A233" s="24" t="s">
        <v>501</v>
      </c>
      <c r="B233" s="24" t="s">
        <v>85</v>
      </c>
      <c r="C233" s="24" t="s">
        <v>502</v>
      </c>
      <c r="D233" s="41" t="s">
        <v>774</v>
      </c>
      <c r="E233" s="24" t="s">
        <v>503</v>
      </c>
      <c r="F233" s="24" t="s">
        <v>515</v>
      </c>
      <c r="G233" s="24" t="s">
        <v>513</v>
      </c>
      <c r="H233" s="24" t="s">
        <v>111</v>
      </c>
      <c r="I233" s="24" t="str">
        <f t="shared" si="10"/>
        <v>Main safety and security concerns for children with disabilities reported by HHs: Weather or climactic conditions</v>
      </c>
      <c r="J233" s="24" t="str">
        <f t="shared" si="11"/>
        <v>Main safety and security concerns for children with disabilities reported by HHs: Weather or climactic conditions Migrants</v>
      </c>
      <c r="K233" s="24">
        <v>0</v>
      </c>
      <c r="L233" s="24">
        <v>0</v>
      </c>
      <c r="M233" s="24">
        <v>0</v>
      </c>
      <c r="N233" s="24">
        <v>0</v>
      </c>
    </row>
    <row r="234" spans="1:14" hidden="1" x14ac:dyDescent="0.3">
      <c r="A234" s="24" t="s">
        <v>501</v>
      </c>
      <c r="B234" s="24" t="s">
        <v>85</v>
      </c>
      <c r="C234" s="24" t="s">
        <v>502</v>
      </c>
      <c r="D234" s="41" t="s">
        <v>774</v>
      </c>
      <c r="E234" s="24" t="s">
        <v>503</v>
      </c>
      <c r="F234" s="24" t="s">
        <v>515</v>
      </c>
      <c r="G234" s="24" t="s">
        <v>513</v>
      </c>
      <c r="H234" s="24" t="s">
        <v>112</v>
      </c>
      <c r="I234" s="24" t="str">
        <f t="shared" si="10"/>
        <v>Main safety and security concerns for children with disabilities reported by HHs: Deportation</v>
      </c>
      <c r="J234" s="24" t="str">
        <f t="shared" si="11"/>
        <v>Main safety and security concerns for children with disabilities reported by HHs: Deportation Migrants</v>
      </c>
      <c r="K234" s="24">
        <v>0</v>
      </c>
      <c r="L234" s="24">
        <v>0</v>
      </c>
      <c r="M234" s="24">
        <v>0</v>
      </c>
      <c r="N234" s="24">
        <v>0</v>
      </c>
    </row>
    <row r="235" spans="1:14" hidden="1" x14ac:dyDescent="0.3">
      <c r="A235" s="24" t="s">
        <v>501</v>
      </c>
      <c r="B235" s="24" t="s">
        <v>85</v>
      </c>
      <c r="C235" s="24" t="s">
        <v>502</v>
      </c>
      <c r="D235" s="41" t="s">
        <v>774</v>
      </c>
      <c r="E235" s="24" t="s">
        <v>503</v>
      </c>
      <c r="F235" s="24" t="s">
        <v>515</v>
      </c>
      <c r="G235" s="24" t="s">
        <v>513</v>
      </c>
      <c r="H235" s="24" t="s">
        <v>10</v>
      </c>
      <c r="I235" s="24" t="str">
        <f t="shared" si="10"/>
        <v>Main safety and security concerns for children with disabilities reported by HHs: Other</v>
      </c>
      <c r="J235" s="24" t="str">
        <f t="shared" si="11"/>
        <v>Main safety and security concerns for children with disabilities reported by HHs: Other Migrants</v>
      </c>
      <c r="K235" s="24">
        <v>0</v>
      </c>
      <c r="L235" s="24">
        <v>0</v>
      </c>
      <c r="M235" s="24">
        <v>0</v>
      </c>
      <c r="N235" s="24">
        <v>0</v>
      </c>
    </row>
    <row r="236" spans="1:14" hidden="1" x14ac:dyDescent="0.3">
      <c r="A236" s="24" t="s">
        <v>501</v>
      </c>
      <c r="B236" s="24" t="s">
        <v>85</v>
      </c>
      <c r="C236" s="24" t="s">
        <v>502</v>
      </c>
      <c r="D236" s="41" t="s">
        <v>774</v>
      </c>
      <c r="E236" s="24" t="s">
        <v>503</v>
      </c>
      <c r="F236" s="24" t="s">
        <v>515</v>
      </c>
      <c r="G236" s="24" t="s">
        <v>513</v>
      </c>
      <c r="H236" s="24" t="s">
        <v>9</v>
      </c>
      <c r="I236" s="24" t="str">
        <f t="shared" si="10"/>
        <v>Main safety and security concerns for children with disabilities reported by HHs: Don't know</v>
      </c>
      <c r="J236" s="24" t="str">
        <f t="shared" si="11"/>
        <v>Main safety and security concerns for children with disabilities reported by HHs: Don't know Migrants</v>
      </c>
      <c r="K236" s="24">
        <v>0</v>
      </c>
      <c r="L236" s="24">
        <v>0</v>
      </c>
      <c r="M236" s="24">
        <v>0</v>
      </c>
      <c r="N236" s="24">
        <v>0</v>
      </c>
    </row>
    <row r="237" spans="1:14" hidden="1" x14ac:dyDescent="0.3">
      <c r="A237" s="24" t="s">
        <v>501</v>
      </c>
      <c r="B237" s="24" t="s">
        <v>85</v>
      </c>
      <c r="C237" s="24" t="s">
        <v>502</v>
      </c>
      <c r="D237" s="41" t="s">
        <v>774</v>
      </c>
      <c r="E237" s="24" t="s">
        <v>503</v>
      </c>
      <c r="F237" s="24" t="s">
        <v>512</v>
      </c>
      <c r="G237" s="24" t="s">
        <v>513</v>
      </c>
      <c r="H237" s="24" t="s">
        <v>146</v>
      </c>
      <c r="I237" s="24" t="str">
        <f t="shared" ref="I237:I294" si="12">CONCATENATE(G237,H237)</f>
        <v>Main safety and security concerns for children with disabilities reported by HHs: None</v>
      </c>
      <c r="J237" s="24" t="str">
        <f t="shared" ref="J237:J294" si="13">CONCATENATE(G237,H237, F237)</f>
        <v>Main safety and security concerns for children with disabilities reported by HHs: None PRL</v>
      </c>
      <c r="K237" s="24">
        <v>0.16666666666666699</v>
      </c>
      <c r="L237" s="24">
        <v>0.4</v>
      </c>
      <c r="M237" s="24">
        <v>0.44444444444444398</v>
      </c>
      <c r="N237" s="24">
        <v>0.55555555555555602</v>
      </c>
    </row>
    <row r="238" spans="1:14" hidden="1" x14ac:dyDescent="0.3">
      <c r="A238" s="24" t="s">
        <v>501</v>
      </c>
      <c r="B238" s="24" t="s">
        <v>85</v>
      </c>
      <c r="C238" s="24" t="s">
        <v>502</v>
      </c>
      <c r="D238" s="41" t="s">
        <v>774</v>
      </c>
      <c r="E238" s="24" t="s">
        <v>503</v>
      </c>
      <c r="F238" s="24" t="s">
        <v>512</v>
      </c>
      <c r="G238" s="24" t="s">
        <v>513</v>
      </c>
      <c r="H238" s="24" t="s">
        <v>87</v>
      </c>
      <c r="I238" s="24" t="str">
        <f t="shared" si="12"/>
        <v>Main safety and security concerns for children with disabilities reported by HHs: Bullying</v>
      </c>
      <c r="J238" s="24" t="str">
        <f t="shared" si="13"/>
        <v>Main safety and security concerns for children with disabilities reported by HHs: Bullying PRL</v>
      </c>
      <c r="K238" s="24">
        <v>0.5</v>
      </c>
      <c r="L238" s="24">
        <v>0.2</v>
      </c>
      <c r="M238" s="24">
        <v>0.11111111111111099</v>
      </c>
      <c r="N238" s="24">
        <v>0.11111111111111099</v>
      </c>
    </row>
    <row r="239" spans="1:14" hidden="1" x14ac:dyDescent="0.3">
      <c r="A239" s="24" t="s">
        <v>501</v>
      </c>
      <c r="B239" s="24" t="s">
        <v>85</v>
      </c>
      <c r="C239" s="24" t="s">
        <v>502</v>
      </c>
      <c r="D239" s="41" t="s">
        <v>774</v>
      </c>
      <c r="E239" s="24" t="s">
        <v>503</v>
      </c>
      <c r="F239" s="24" t="s">
        <v>512</v>
      </c>
      <c r="G239" s="24" t="s">
        <v>513</v>
      </c>
      <c r="H239" s="24" t="s">
        <v>88</v>
      </c>
      <c r="I239" s="24" t="str">
        <f t="shared" si="12"/>
        <v>Main safety and security concerns for children with disabilities reported by HHs: Corporal punishment</v>
      </c>
      <c r="J239" s="24" t="str">
        <f t="shared" si="13"/>
        <v>Main safety and security concerns for children with disabilities reported by HHs: Corporal punishment PRL</v>
      </c>
      <c r="K239" s="24">
        <v>0</v>
      </c>
      <c r="L239" s="24">
        <v>0</v>
      </c>
      <c r="M239" s="24">
        <v>0.11111111111111099</v>
      </c>
      <c r="N239" s="24">
        <v>0</v>
      </c>
    </row>
    <row r="240" spans="1:14" hidden="1" x14ac:dyDescent="0.3">
      <c r="A240" s="24" t="s">
        <v>501</v>
      </c>
      <c r="B240" s="24" t="s">
        <v>85</v>
      </c>
      <c r="C240" s="24" t="s">
        <v>502</v>
      </c>
      <c r="D240" s="41" t="s">
        <v>774</v>
      </c>
      <c r="E240" s="24" t="s">
        <v>503</v>
      </c>
      <c r="F240" s="24" t="s">
        <v>512</v>
      </c>
      <c r="G240" s="24" t="s">
        <v>513</v>
      </c>
      <c r="H240" s="24" t="s">
        <v>89</v>
      </c>
      <c r="I240" s="24" t="str">
        <f t="shared" si="12"/>
        <v>Main safety and security concerns for children with disabilities reported by HHs: Begging</v>
      </c>
      <c r="J240" s="24" t="str">
        <f t="shared" si="13"/>
        <v>Main safety and security concerns for children with disabilities reported by HHs: Begging PRL</v>
      </c>
      <c r="K240" s="24">
        <v>0.16666666666666699</v>
      </c>
      <c r="L240" s="24">
        <v>0.2</v>
      </c>
      <c r="M240" s="24">
        <v>0</v>
      </c>
      <c r="N240" s="24">
        <v>0</v>
      </c>
    </row>
    <row r="241" spans="1:14" hidden="1" x14ac:dyDescent="0.3">
      <c r="A241" s="24" t="s">
        <v>501</v>
      </c>
      <c r="B241" s="24" t="s">
        <v>85</v>
      </c>
      <c r="C241" s="24" t="s">
        <v>502</v>
      </c>
      <c r="D241" s="41" t="s">
        <v>774</v>
      </c>
      <c r="E241" s="24" t="s">
        <v>503</v>
      </c>
      <c r="F241" s="24" t="s">
        <v>512</v>
      </c>
      <c r="G241" s="24" t="s">
        <v>513</v>
      </c>
      <c r="H241" s="24" t="s">
        <v>90</v>
      </c>
      <c r="I241" s="24" t="str">
        <f t="shared" si="12"/>
        <v>Main safety and security concerns for children with disabilities reported by HHs: Being robbed</v>
      </c>
      <c r="J241" s="24" t="str">
        <f t="shared" si="13"/>
        <v>Main safety and security concerns for children with disabilities reported by HHs: Being robbed PRL</v>
      </c>
      <c r="K241" s="24">
        <v>0.16666666666666699</v>
      </c>
      <c r="L241" s="24">
        <v>0.4</v>
      </c>
      <c r="M241" s="24">
        <v>0.55555555555555602</v>
      </c>
      <c r="N241" s="24">
        <v>0</v>
      </c>
    </row>
    <row r="242" spans="1:14" hidden="1" x14ac:dyDescent="0.3">
      <c r="A242" s="24" t="s">
        <v>501</v>
      </c>
      <c r="B242" s="24" t="s">
        <v>85</v>
      </c>
      <c r="C242" s="24" t="s">
        <v>502</v>
      </c>
      <c r="D242" s="41" t="s">
        <v>774</v>
      </c>
      <c r="E242" s="24" t="s">
        <v>503</v>
      </c>
      <c r="F242" s="24" t="s">
        <v>512</v>
      </c>
      <c r="G242" s="24" t="s">
        <v>513</v>
      </c>
      <c r="H242" s="24" t="s">
        <v>91</v>
      </c>
      <c r="I242" s="24" t="str">
        <f t="shared" si="12"/>
        <v>Main safety and security concerns for children with disabilities reported by HHs: Being threatened with violence</v>
      </c>
      <c r="J242" s="24" t="str">
        <f t="shared" si="13"/>
        <v>Main safety and security concerns for children with disabilities reported by HHs: Being threatened with violence PRL</v>
      </c>
      <c r="K242" s="24">
        <v>0.16666666666666699</v>
      </c>
      <c r="L242" s="24">
        <v>0</v>
      </c>
      <c r="M242" s="24">
        <v>0.22222222222222199</v>
      </c>
      <c r="N242" s="24">
        <v>0</v>
      </c>
    </row>
    <row r="243" spans="1:14" hidden="1" x14ac:dyDescent="0.3">
      <c r="A243" s="24" t="s">
        <v>501</v>
      </c>
      <c r="B243" s="24" t="s">
        <v>85</v>
      </c>
      <c r="C243" s="24" t="s">
        <v>502</v>
      </c>
      <c r="D243" s="41" t="s">
        <v>774</v>
      </c>
      <c r="E243" s="24" t="s">
        <v>503</v>
      </c>
      <c r="F243" s="24" t="s">
        <v>512</v>
      </c>
      <c r="G243" s="24" t="s">
        <v>513</v>
      </c>
      <c r="H243" s="24" t="s">
        <v>92</v>
      </c>
      <c r="I243" s="24" t="str">
        <f t="shared" si="12"/>
        <v>Main safety and security concerns for children with disabilities reported by HHs: Being kidnapped</v>
      </c>
      <c r="J243" s="24" t="str">
        <f t="shared" si="13"/>
        <v>Main safety and security concerns for children with disabilities reported by HHs: Being kidnapped PRL</v>
      </c>
      <c r="K243" s="24">
        <v>0.16666666666666699</v>
      </c>
      <c r="L243" s="24">
        <v>0</v>
      </c>
      <c r="M243" s="24">
        <v>0.33333333333333298</v>
      </c>
      <c r="N243" s="24">
        <v>0.22222222222222199</v>
      </c>
    </row>
    <row r="244" spans="1:14" hidden="1" x14ac:dyDescent="0.3">
      <c r="A244" s="24" t="s">
        <v>501</v>
      </c>
      <c r="B244" s="24" t="s">
        <v>85</v>
      </c>
      <c r="C244" s="24" t="s">
        <v>502</v>
      </c>
      <c r="D244" s="41" t="s">
        <v>774</v>
      </c>
      <c r="E244" s="24" t="s">
        <v>503</v>
      </c>
      <c r="F244" s="24" t="s">
        <v>512</v>
      </c>
      <c r="G244" s="24" t="s">
        <v>513</v>
      </c>
      <c r="H244" s="24" t="s">
        <v>93</v>
      </c>
      <c r="I244" s="24" t="str">
        <f t="shared" si="12"/>
        <v>Main safety and security concerns for children with disabilities reported by HHs: Suffering from physical harassment or violence (not sexual)</v>
      </c>
      <c r="J244" s="24" t="str">
        <f t="shared" si="13"/>
        <v>Main safety and security concerns for children with disabilities reported by HHs: Suffering from physical harassment or violence (not sexual) PRL</v>
      </c>
      <c r="K244" s="24">
        <v>0</v>
      </c>
      <c r="L244" s="24">
        <v>0</v>
      </c>
      <c r="M244" s="24">
        <v>0.22222222222222199</v>
      </c>
      <c r="N244" s="24">
        <v>0.22222222222222199</v>
      </c>
    </row>
    <row r="245" spans="1:14" hidden="1" x14ac:dyDescent="0.3">
      <c r="A245" s="24" t="s">
        <v>501</v>
      </c>
      <c r="B245" s="24" t="s">
        <v>85</v>
      </c>
      <c r="C245" s="24" t="s">
        <v>502</v>
      </c>
      <c r="D245" s="41" t="s">
        <v>774</v>
      </c>
      <c r="E245" s="24" t="s">
        <v>503</v>
      </c>
      <c r="F245" s="24" t="s">
        <v>512</v>
      </c>
      <c r="G245" s="24" t="s">
        <v>513</v>
      </c>
      <c r="H245" s="24" t="s">
        <v>94</v>
      </c>
      <c r="I245" s="24" t="str">
        <f t="shared" si="12"/>
        <v>Main safety and security concerns for children with disabilities reported by HHs: Suffering from verbal harassment</v>
      </c>
      <c r="J245" s="24" t="str">
        <f t="shared" si="13"/>
        <v>Main safety and security concerns for children with disabilities reported by HHs: Suffering from verbal harassment PRL</v>
      </c>
      <c r="K245" s="24">
        <v>0</v>
      </c>
      <c r="L245" s="24">
        <v>0</v>
      </c>
      <c r="M245" s="24">
        <v>0.33333333333333298</v>
      </c>
      <c r="N245" s="24">
        <v>0.33333333333333298</v>
      </c>
    </row>
    <row r="246" spans="1:14" hidden="1" x14ac:dyDescent="0.3">
      <c r="A246" s="24" t="s">
        <v>501</v>
      </c>
      <c r="B246" s="24" t="s">
        <v>85</v>
      </c>
      <c r="C246" s="24" t="s">
        <v>502</v>
      </c>
      <c r="D246" s="41" t="s">
        <v>774</v>
      </c>
      <c r="E246" s="24" t="s">
        <v>503</v>
      </c>
      <c r="F246" s="24" t="s">
        <v>512</v>
      </c>
      <c r="G246" s="24" t="s">
        <v>513</v>
      </c>
      <c r="H246" s="24" t="s">
        <v>95</v>
      </c>
      <c r="I246" s="24" t="str">
        <f t="shared" si="12"/>
        <v>Main safety and security concerns for children with disabilities reported by HHs: Suffering from sexual harassment or violence</v>
      </c>
      <c r="J246" s="24" t="str">
        <f t="shared" si="13"/>
        <v>Main safety and security concerns for children with disabilities reported by HHs: Suffering from sexual harassment or violence PRL</v>
      </c>
      <c r="K246" s="24">
        <v>0</v>
      </c>
      <c r="L246" s="24">
        <v>0</v>
      </c>
      <c r="M246" s="24">
        <v>0.11111111111111099</v>
      </c>
      <c r="N246" s="24">
        <v>0.11111111111111099</v>
      </c>
    </row>
    <row r="247" spans="1:14" hidden="1" x14ac:dyDescent="0.3">
      <c r="A247" s="24" t="s">
        <v>501</v>
      </c>
      <c r="B247" s="24" t="s">
        <v>85</v>
      </c>
      <c r="C247" s="24" t="s">
        <v>502</v>
      </c>
      <c r="D247" s="41" t="s">
        <v>774</v>
      </c>
      <c r="E247" s="24" t="s">
        <v>503</v>
      </c>
      <c r="F247" s="24" t="s">
        <v>512</v>
      </c>
      <c r="G247" s="24" t="s">
        <v>513</v>
      </c>
      <c r="H247" s="24" t="s">
        <v>96</v>
      </c>
      <c r="I247" s="24" t="str">
        <f t="shared" si="12"/>
        <v>Main safety and security concerns for children with disabilities reported by HHs: Discrimination or persecution (because of ethnicity, status, etc.)</v>
      </c>
      <c r="J247" s="24" t="str">
        <f t="shared" si="13"/>
        <v>Main safety and security concerns for children with disabilities reported by HHs: Discrimination or persecution (because of ethnicity, status, etc.) PRL</v>
      </c>
      <c r="K247" s="24">
        <v>0</v>
      </c>
      <c r="L247" s="24">
        <v>0</v>
      </c>
      <c r="M247" s="24">
        <v>0</v>
      </c>
      <c r="N247" s="24">
        <v>0</v>
      </c>
    </row>
    <row r="248" spans="1:14" hidden="1" x14ac:dyDescent="0.3">
      <c r="A248" s="24" t="s">
        <v>501</v>
      </c>
      <c r="B248" s="24" t="s">
        <v>85</v>
      </c>
      <c r="C248" s="24" t="s">
        <v>502</v>
      </c>
      <c r="D248" s="41" t="s">
        <v>774</v>
      </c>
      <c r="E248" s="24" t="s">
        <v>503</v>
      </c>
      <c r="F248" s="24" t="s">
        <v>512</v>
      </c>
      <c r="G248" s="24" t="s">
        <v>513</v>
      </c>
      <c r="H248" s="24" t="s">
        <v>97</v>
      </c>
      <c r="I248" s="24" t="str">
        <f t="shared" si="12"/>
        <v>Main safety and security concerns for children with disabilities reported by HHs: Discrimination or persecution (because of gender identity or sexual orientation)</v>
      </c>
      <c r="J248" s="24" t="str">
        <f t="shared" si="13"/>
        <v>Main safety and security concerns for children with disabilities reported by HHs: Discrimination or persecution (because of gender identity or sexual orientation) PRL</v>
      </c>
      <c r="K248" s="24">
        <v>0</v>
      </c>
      <c r="L248" s="24">
        <v>0</v>
      </c>
      <c r="M248" s="24">
        <v>0</v>
      </c>
      <c r="N248" s="24">
        <v>0</v>
      </c>
    </row>
    <row r="249" spans="1:14" hidden="1" x14ac:dyDescent="0.3">
      <c r="A249" s="24" t="s">
        <v>501</v>
      </c>
      <c r="B249" s="24" t="s">
        <v>85</v>
      </c>
      <c r="C249" s="24" t="s">
        <v>502</v>
      </c>
      <c r="D249" s="41" t="s">
        <v>774</v>
      </c>
      <c r="E249" s="24" t="s">
        <v>503</v>
      </c>
      <c r="F249" s="24" t="s">
        <v>512</v>
      </c>
      <c r="G249" s="24" t="s">
        <v>513</v>
      </c>
      <c r="H249" s="24" t="s">
        <v>98</v>
      </c>
      <c r="I249" s="24" t="str">
        <f t="shared" si="12"/>
        <v>Main safety and security concerns for children with disabilities reported by HHs: Being killed</v>
      </c>
      <c r="J249" s="24" t="str">
        <f t="shared" si="13"/>
        <v>Main safety and security concerns for children with disabilities reported by HHs: Being killed PRL</v>
      </c>
      <c r="K249" s="24">
        <v>0</v>
      </c>
      <c r="L249" s="24">
        <v>0</v>
      </c>
      <c r="M249" s="24">
        <v>0</v>
      </c>
      <c r="N249" s="24">
        <v>0</v>
      </c>
    </row>
    <row r="250" spans="1:14" hidden="1" x14ac:dyDescent="0.3">
      <c r="A250" s="24" t="s">
        <v>501</v>
      </c>
      <c r="B250" s="24" t="s">
        <v>85</v>
      </c>
      <c r="C250" s="24" t="s">
        <v>502</v>
      </c>
      <c r="D250" s="41" t="s">
        <v>774</v>
      </c>
      <c r="E250" s="24" t="s">
        <v>503</v>
      </c>
      <c r="F250" s="24" t="s">
        <v>512</v>
      </c>
      <c r="G250" s="24" t="s">
        <v>513</v>
      </c>
      <c r="H250" s="24" t="s">
        <v>99</v>
      </c>
      <c r="I250" s="24" t="str">
        <f t="shared" si="12"/>
        <v>Main safety and security concerns for children with disabilities reported by HHs: Mine/UXOs</v>
      </c>
      <c r="J250" s="24" t="str">
        <f t="shared" si="13"/>
        <v>Main safety and security concerns for children with disabilities reported by HHs: Mine/UXOs PRL</v>
      </c>
      <c r="K250" s="24">
        <v>0</v>
      </c>
      <c r="L250" s="24">
        <v>0</v>
      </c>
      <c r="M250" s="24">
        <v>0</v>
      </c>
      <c r="N250" s="24">
        <v>0</v>
      </c>
    </row>
    <row r="251" spans="1:14" hidden="1" x14ac:dyDescent="0.3">
      <c r="A251" s="24" t="s">
        <v>501</v>
      </c>
      <c r="B251" s="24" t="s">
        <v>85</v>
      </c>
      <c r="C251" s="24" t="s">
        <v>502</v>
      </c>
      <c r="D251" s="41" t="s">
        <v>774</v>
      </c>
      <c r="E251" s="24" t="s">
        <v>503</v>
      </c>
      <c r="F251" s="24" t="s">
        <v>512</v>
      </c>
      <c r="G251" s="24" t="s">
        <v>513</v>
      </c>
      <c r="H251" s="24" t="s">
        <v>100</v>
      </c>
      <c r="I251" s="24" t="str">
        <f t="shared" si="12"/>
        <v>Main safety and security concerns for children with disabilities reported by HHs: Being detained</v>
      </c>
      <c r="J251" s="24" t="str">
        <f t="shared" si="13"/>
        <v>Main safety and security concerns for children with disabilities reported by HHs: Being detained PRL</v>
      </c>
      <c r="K251" s="24">
        <v>0</v>
      </c>
      <c r="L251" s="24">
        <v>0</v>
      </c>
      <c r="M251" s="24">
        <v>0</v>
      </c>
      <c r="N251" s="24">
        <v>0</v>
      </c>
    </row>
    <row r="252" spans="1:14" hidden="1" x14ac:dyDescent="0.3">
      <c r="A252" s="24" t="s">
        <v>501</v>
      </c>
      <c r="B252" s="24" t="s">
        <v>85</v>
      </c>
      <c r="C252" s="24" t="s">
        <v>502</v>
      </c>
      <c r="D252" s="41" t="s">
        <v>774</v>
      </c>
      <c r="E252" s="24" t="s">
        <v>503</v>
      </c>
      <c r="F252" s="24" t="s">
        <v>512</v>
      </c>
      <c r="G252" s="24" t="s">
        <v>513</v>
      </c>
      <c r="H252" s="24" t="s">
        <v>101</v>
      </c>
      <c r="I252" s="24" t="str">
        <f t="shared" si="12"/>
        <v>Main safety and security concerns for children with disabilities reported by HHs: Being exploited (i.e. being engaged in harmful forms of labor for economic gain of the exploiter)</v>
      </c>
      <c r="J252" s="24" t="str">
        <f t="shared" si="13"/>
        <v>Main safety and security concerns for children with disabilities reported by HHs: Being exploited (i.e. being engaged in harmful forms of labor for economic gain of the exploiter) PRL</v>
      </c>
      <c r="K252" s="24">
        <v>0</v>
      </c>
      <c r="L252" s="24">
        <v>0</v>
      </c>
      <c r="M252" s="24">
        <v>0</v>
      </c>
      <c r="N252" s="24">
        <v>0.33333333333333298</v>
      </c>
    </row>
    <row r="253" spans="1:14" hidden="1" x14ac:dyDescent="0.3">
      <c r="A253" s="24" t="s">
        <v>501</v>
      </c>
      <c r="B253" s="24" t="s">
        <v>85</v>
      </c>
      <c r="C253" s="24" t="s">
        <v>502</v>
      </c>
      <c r="D253" s="41" t="s">
        <v>774</v>
      </c>
      <c r="E253" s="24" t="s">
        <v>503</v>
      </c>
      <c r="F253" s="24" t="s">
        <v>512</v>
      </c>
      <c r="G253" s="24" t="s">
        <v>513</v>
      </c>
      <c r="H253" s="24" t="s">
        <v>102</v>
      </c>
      <c r="I253" s="24" t="str">
        <f t="shared" si="12"/>
        <v>Main safety and security concerns for children with disabilities reported by HHs: Being sexually exploited in exchange of humanitarian aid, goods, services, money or preference treatment</v>
      </c>
      <c r="J253" s="24" t="str">
        <f t="shared" si="13"/>
        <v>Main safety and security concerns for children with disabilities reported by HHs: Being sexually exploited in exchange of humanitarian aid, goods, services, money or preference treatment PRL</v>
      </c>
      <c r="K253" s="24">
        <v>0</v>
      </c>
      <c r="L253" s="24">
        <v>0</v>
      </c>
      <c r="M253" s="24">
        <v>0</v>
      </c>
      <c r="N253" s="24">
        <v>0.33333333333333298</v>
      </c>
    </row>
    <row r="254" spans="1:14" hidden="1" x14ac:dyDescent="0.3">
      <c r="A254" s="24" t="s">
        <v>501</v>
      </c>
      <c r="B254" s="24" t="s">
        <v>85</v>
      </c>
      <c r="C254" s="24" t="s">
        <v>502</v>
      </c>
      <c r="D254" s="41" t="s">
        <v>774</v>
      </c>
      <c r="E254" s="24" t="s">
        <v>503</v>
      </c>
      <c r="F254" s="24" t="s">
        <v>512</v>
      </c>
      <c r="G254" s="24" t="s">
        <v>513</v>
      </c>
      <c r="H254" s="24" t="s">
        <v>103</v>
      </c>
      <c r="I254" s="24" t="str">
        <f t="shared" si="12"/>
        <v>Main safety and security concerns for children with disabilities reported by HHs: Being recruited by armed groups</v>
      </c>
      <c r="J254" s="24" t="str">
        <f t="shared" si="13"/>
        <v>Main safety and security concerns for children with disabilities reported by HHs: Being recruited by armed groups PRL</v>
      </c>
      <c r="K254" s="24">
        <v>0</v>
      </c>
      <c r="L254" s="24">
        <v>0</v>
      </c>
      <c r="M254" s="24">
        <v>0</v>
      </c>
      <c r="N254" s="24">
        <v>0</v>
      </c>
    </row>
    <row r="255" spans="1:14" hidden="1" x14ac:dyDescent="0.3">
      <c r="A255" s="24" t="s">
        <v>501</v>
      </c>
      <c r="B255" s="24" t="s">
        <v>85</v>
      </c>
      <c r="C255" s="24" t="s">
        <v>502</v>
      </c>
      <c r="D255" s="41" t="s">
        <v>774</v>
      </c>
      <c r="E255" s="24" t="s">
        <v>503</v>
      </c>
      <c r="F255" s="24" t="s">
        <v>512</v>
      </c>
      <c r="G255" s="24" t="s">
        <v>513</v>
      </c>
      <c r="H255" s="24" t="s">
        <v>104</v>
      </c>
      <c r="I255" s="24" t="str">
        <f t="shared" si="12"/>
        <v>Main safety and security concerns for children with disabilities reported by HHs: Being forcibly married</v>
      </c>
      <c r="J255" s="24" t="str">
        <f t="shared" si="13"/>
        <v>Main safety and security concerns for children with disabilities reported by HHs: Being forcibly married PRL</v>
      </c>
      <c r="K255" s="24">
        <v>0</v>
      </c>
      <c r="L255" s="24">
        <v>0</v>
      </c>
      <c r="M255" s="24">
        <v>0</v>
      </c>
      <c r="N255" s="24">
        <v>0</v>
      </c>
    </row>
    <row r="256" spans="1:14" hidden="1" x14ac:dyDescent="0.3">
      <c r="A256" s="24" t="s">
        <v>501</v>
      </c>
      <c r="B256" s="24" t="s">
        <v>85</v>
      </c>
      <c r="C256" s="24" t="s">
        <v>502</v>
      </c>
      <c r="D256" s="41" t="s">
        <v>774</v>
      </c>
      <c r="E256" s="24" t="s">
        <v>503</v>
      </c>
      <c r="F256" s="24" t="s">
        <v>512</v>
      </c>
      <c r="G256" s="24" t="s">
        <v>513</v>
      </c>
      <c r="H256" s="24" t="s">
        <v>105</v>
      </c>
      <c r="I256" s="24" t="str">
        <f t="shared" si="12"/>
        <v>Main safety and security concerns for children with disabilities reported by HHs: Being injured/killed by an explosive hazard</v>
      </c>
      <c r="J256" s="24" t="str">
        <f t="shared" si="13"/>
        <v>Main safety and security concerns for children with disabilities reported by HHs: Being injured/killed by an explosive hazard PRL</v>
      </c>
      <c r="K256" s="24">
        <v>0</v>
      </c>
      <c r="L256" s="24">
        <v>0</v>
      </c>
      <c r="M256" s="24">
        <v>0</v>
      </c>
      <c r="N256" s="24">
        <v>0</v>
      </c>
    </row>
    <row r="257" spans="1:14" hidden="1" x14ac:dyDescent="0.3">
      <c r="A257" s="24" t="s">
        <v>501</v>
      </c>
      <c r="B257" s="24" t="s">
        <v>85</v>
      </c>
      <c r="C257" s="24" t="s">
        <v>502</v>
      </c>
      <c r="D257" s="41" t="s">
        <v>774</v>
      </c>
      <c r="E257" s="24" t="s">
        <v>503</v>
      </c>
      <c r="F257" s="24" t="s">
        <v>512</v>
      </c>
      <c r="G257" s="24" t="s">
        <v>513</v>
      </c>
      <c r="H257" s="24" t="s">
        <v>106</v>
      </c>
      <c r="I257" s="24" t="str">
        <f t="shared" si="12"/>
        <v>Main safety and security concerns for children with disabilities reported by HHs: Being sent abroad to find work</v>
      </c>
      <c r="J257" s="24" t="str">
        <f t="shared" si="13"/>
        <v>Main safety and security concerns for children with disabilities reported by HHs: Being sent abroad to find work PRL</v>
      </c>
      <c r="K257" s="24">
        <v>0</v>
      </c>
      <c r="L257" s="24">
        <v>0</v>
      </c>
      <c r="M257" s="24">
        <v>0</v>
      </c>
      <c r="N257" s="24">
        <v>0</v>
      </c>
    </row>
    <row r="258" spans="1:14" hidden="1" x14ac:dyDescent="0.3">
      <c r="A258" s="24" t="s">
        <v>501</v>
      </c>
      <c r="B258" s="24" t="s">
        <v>85</v>
      </c>
      <c r="C258" s="24" t="s">
        <v>502</v>
      </c>
      <c r="D258" s="41" t="s">
        <v>774</v>
      </c>
      <c r="E258" s="24" t="s">
        <v>503</v>
      </c>
      <c r="F258" s="24" t="s">
        <v>512</v>
      </c>
      <c r="G258" s="24" t="s">
        <v>513</v>
      </c>
      <c r="H258" s="24" t="s">
        <v>107</v>
      </c>
      <c r="I258" s="24" t="str">
        <f t="shared" si="12"/>
        <v>Main safety and security concerns for children with disabilities reported by HHs: Cyber bullying/exploitation/violence</v>
      </c>
      <c r="J258" s="24" t="str">
        <f t="shared" si="13"/>
        <v>Main safety and security concerns for children with disabilities reported by HHs: Cyber bullying/exploitation/violence PRL</v>
      </c>
      <c r="K258" s="24">
        <v>0</v>
      </c>
      <c r="L258" s="24">
        <v>0</v>
      </c>
      <c r="M258" s="24">
        <v>0</v>
      </c>
      <c r="N258" s="24">
        <v>0</v>
      </c>
    </row>
    <row r="259" spans="1:14" hidden="1" x14ac:dyDescent="0.3">
      <c r="A259" s="24" t="s">
        <v>501</v>
      </c>
      <c r="B259" s="24" t="s">
        <v>85</v>
      </c>
      <c r="C259" s="24" t="s">
        <v>502</v>
      </c>
      <c r="D259" s="41" t="s">
        <v>774</v>
      </c>
      <c r="E259" s="24" t="s">
        <v>503</v>
      </c>
      <c r="F259" s="24" t="s">
        <v>512</v>
      </c>
      <c r="G259" s="24" t="s">
        <v>513</v>
      </c>
      <c r="H259" s="24" t="s">
        <v>108</v>
      </c>
      <c r="I259" s="24" t="str">
        <f t="shared" si="12"/>
        <v>Main safety and security concerns for children with disabilities reported by HHs: Wildlife (e.g. dogs, scorpions or snakes)</v>
      </c>
      <c r="J259" s="24" t="str">
        <f t="shared" si="13"/>
        <v>Main safety and security concerns for children with disabilities reported by HHs: Wildlife (e.g. dogs, scorpions or snakes) PRL</v>
      </c>
      <c r="K259" s="24">
        <v>0</v>
      </c>
      <c r="L259" s="24">
        <v>0</v>
      </c>
      <c r="M259" s="24">
        <v>0</v>
      </c>
      <c r="N259" s="24">
        <v>0</v>
      </c>
    </row>
    <row r="260" spans="1:14" hidden="1" x14ac:dyDescent="0.3">
      <c r="A260" s="24" t="s">
        <v>501</v>
      </c>
      <c r="B260" s="24" t="s">
        <v>85</v>
      </c>
      <c r="C260" s="24" t="s">
        <v>502</v>
      </c>
      <c r="D260" s="41" t="s">
        <v>774</v>
      </c>
      <c r="E260" s="24" t="s">
        <v>503</v>
      </c>
      <c r="F260" s="24" t="s">
        <v>512</v>
      </c>
      <c r="G260" s="24" t="s">
        <v>513</v>
      </c>
      <c r="H260" s="24" t="s">
        <v>109</v>
      </c>
      <c r="I260" s="24" t="str">
        <f t="shared" si="12"/>
        <v>Main safety and security concerns for children with disabilities reported by HHs: Unsafe transportation infrastructure or arrangements</v>
      </c>
      <c r="J260" s="24" t="str">
        <f t="shared" si="13"/>
        <v>Main safety and security concerns for children with disabilities reported by HHs: Unsafe transportation infrastructure or arrangements PRL</v>
      </c>
      <c r="K260" s="24">
        <v>0</v>
      </c>
      <c r="L260" s="24">
        <v>0</v>
      </c>
      <c r="M260" s="24">
        <v>0</v>
      </c>
      <c r="N260" s="24">
        <v>0</v>
      </c>
    </row>
    <row r="261" spans="1:14" hidden="1" x14ac:dyDescent="0.3">
      <c r="A261" s="24" t="s">
        <v>501</v>
      </c>
      <c r="B261" s="24" t="s">
        <v>85</v>
      </c>
      <c r="C261" s="24" t="s">
        <v>502</v>
      </c>
      <c r="D261" s="41" t="s">
        <v>774</v>
      </c>
      <c r="E261" s="24" t="s">
        <v>503</v>
      </c>
      <c r="F261" s="24" t="s">
        <v>512</v>
      </c>
      <c r="G261" s="24" t="s">
        <v>513</v>
      </c>
      <c r="H261" s="24" t="s">
        <v>110</v>
      </c>
      <c r="I261" s="24" t="str">
        <f t="shared" si="12"/>
        <v>Main safety and security concerns for children with disabilities reported by HHs: Electrical wiring or arrangements from lack of electricity (e.g. candle fires)</v>
      </c>
      <c r="J261" s="24" t="str">
        <f t="shared" si="13"/>
        <v>Main safety and security concerns for children with disabilities reported by HHs: Electrical wiring or arrangements from lack of electricity (e.g. candle fires) PRL</v>
      </c>
      <c r="K261" s="24">
        <v>0</v>
      </c>
      <c r="L261" s="24">
        <v>0</v>
      </c>
      <c r="M261" s="24">
        <v>0</v>
      </c>
      <c r="N261" s="24">
        <v>0</v>
      </c>
    </row>
    <row r="262" spans="1:14" hidden="1" x14ac:dyDescent="0.3">
      <c r="A262" s="24" t="s">
        <v>501</v>
      </c>
      <c r="B262" s="24" t="s">
        <v>85</v>
      </c>
      <c r="C262" s="24" t="s">
        <v>502</v>
      </c>
      <c r="D262" s="41" t="s">
        <v>774</v>
      </c>
      <c r="E262" s="24" t="s">
        <v>503</v>
      </c>
      <c r="F262" s="24" t="s">
        <v>512</v>
      </c>
      <c r="G262" s="24" t="s">
        <v>513</v>
      </c>
      <c r="H262" s="24" t="s">
        <v>111</v>
      </c>
      <c r="I262" s="24" t="str">
        <f t="shared" si="12"/>
        <v>Main safety and security concerns for children with disabilities reported by HHs: Weather or climactic conditions</v>
      </c>
      <c r="J262" s="24" t="str">
        <f t="shared" si="13"/>
        <v>Main safety and security concerns for children with disabilities reported by HHs: Weather or climactic conditions PRL</v>
      </c>
      <c r="K262" s="24">
        <v>0</v>
      </c>
      <c r="L262" s="24">
        <v>0</v>
      </c>
      <c r="M262" s="24">
        <v>0</v>
      </c>
      <c r="N262" s="24">
        <v>0</v>
      </c>
    </row>
    <row r="263" spans="1:14" hidden="1" x14ac:dyDescent="0.3">
      <c r="A263" s="24" t="s">
        <v>501</v>
      </c>
      <c r="B263" s="24" t="s">
        <v>85</v>
      </c>
      <c r="C263" s="24" t="s">
        <v>502</v>
      </c>
      <c r="D263" s="41" t="s">
        <v>774</v>
      </c>
      <c r="E263" s="24" t="s">
        <v>503</v>
      </c>
      <c r="F263" s="24" t="s">
        <v>512</v>
      </c>
      <c r="G263" s="24" t="s">
        <v>513</v>
      </c>
      <c r="H263" s="24" t="s">
        <v>112</v>
      </c>
      <c r="I263" s="24" t="str">
        <f t="shared" si="12"/>
        <v>Main safety and security concerns for children with disabilities reported by HHs: Deportation</v>
      </c>
      <c r="J263" s="24" t="str">
        <f t="shared" si="13"/>
        <v>Main safety and security concerns for children with disabilities reported by HHs: Deportation PRL</v>
      </c>
      <c r="K263" s="24">
        <v>0</v>
      </c>
      <c r="L263" s="24">
        <v>0.2</v>
      </c>
      <c r="M263" s="24">
        <v>0</v>
      </c>
      <c r="N263" s="24">
        <v>0</v>
      </c>
    </row>
    <row r="264" spans="1:14" hidden="1" x14ac:dyDescent="0.3">
      <c r="A264" s="24" t="s">
        <v>501</v>
      </c>
      <c r="B264" s="24" t="s">
        <v>85</v>
      </c>
      <c r="C264" s="24" t="s">
        <v>502</v>
      </c>
      <c r="D264" s="41" t="s">
        <v>774</v>
      </c>
      <c r="E264" s="24" t="s">
        <v>503</v>
      </c>
      <c r="F264" s="24" t="s">
        <v>512</v>
      </c>
      <c r="G264" s="24" t="s">
        <v>513</v>
      </c>
      <c r="H264" s="24" t="s">
        <v>10</v>
      </c>
      <c r="I264" s="24" t="str">
        <f t="shared" si="12"/>
        <v>Main safety and security concerns for children with disabilities reported by HHs: Other</v>
      </c>
      <c r="J264" s="24" t="str">
        <f t="shared" si="13"/>
        <v>Main safety and security concerns for children with disabilities reported by HHs: Other PRL</v>
      </c>
      <c r="K264" s="24">
        <v>0.16666666666666699</v>
      </c>
      <c r="L264" s="24">
        <v>0</v>
      </c>
      <c r="M264" s="24">
        <v>0</v>
      </c>
      <c r="N264" s="24">
        <v>0</v>
      </c>
    </row>
    <row r="265" spans="1:14" hidden="1" x14ac:dyDescent="0.3">
      <c r="A265" s="24" t="s">
        <v>501</v>
      </c>
      <c r="B265" s="24" t="s">
        <v>85</v>
      </c>
      <c r="C265" s="24" t="s">
        <v>502</v>
      </c>
      <c r="D265" s="41" t="s">
        <v>774</v>
      </c>
      <c r="E265" s="24" t="s">
        <v>503</v>
      </c>
      <c r="F265" s="24" t="s">
        <v>512</v>
      </c>
      <c r="G265" s="24" t="s">
        <v>513</v>
      </c>
      <c r="H265" s="24" t="s">
        <v>9</v>
      </c>
      <c r="I265" s="24" t="str">
        <f t="shared" si="12"/>
        <v>Main safety and security concerns for children with disabilities reported by HHs: Don't know</v>
      </c>
      <c r="J265" s="24" t="str">
        <f t="shared" si="13"/>
        <v>Main safety and security concerns for children with disabilities reported by HHs: Don't know PRL</v>
      </c>
      <c r="K265" s="24">
        <v>0</v>
      </c>
      <c r="L265" s="24">
        <v>0</v>
      </c>
      <c r="M265" s="24">
        <v>0</v>
      </c>
      <c r="N265" s="24">
        <v>0</v>
      </c>
    </row>
    <row r="266" spans="1:14" hidden="1" x14ac:dyDescent="0.3">
      <c r="A266" s="24" t="s">
        <v>501</v>
      </c>
      <c r="B266" s="24" t="s">
        <v>85</v>
      </c>
      <c r="C266" s="24" t="s">
        <v>502</v>
      </c>
      <c r="D266" s="41" t="s">
        <v>213</v>
      </c>
      <c r="E266" s="24" t="s">
        <v>503</v>
      </c>
      <c r="F266" s="24" t="s">
        <v>509</v>
      </c>
      <c r="G266" s="24" t="s">
        <v>516</v>
      </c>
      <c r="H266" s="24" t="s">
        <v>146</v>
      </c>
      <c r="I266" s="24" t="str">
        <f t="shared" si="12"/>
        <v>Main safety and security concerns for boys: None</v>
      </c>
      <c r="J266" s="24" t="str">
        <f t="shared" si="13"/>
        <v>Main safety and security concerns for boys: None Lebanese</v>
      </c>
      <c r="K266" s="24">
        <v>0.71503421819577495</v>
      </c>
      <c r="L266" s="24">
        <v>0.79594892106464699</v>
      </c>
      <c r="M266" s="24">
        <v>0.53879650448928695</v>
      </c>
      <c r="N266" s="24">
        <v>0.69953013924353102</v>
      </c>
    </row>
    <row r="267" spans="1:14" hidden="1" x14ac:dyDescent="0.3">
      <c r="A267" s="24" t="s">
        <v>501</v>
      </c>
      <c r="B267" s="24" t="s">
        <v>85</v>
      </c>
      <c r="C267" s="24" t="s">
        <v>502</v>
      </c>
      <c r="D267" s="41" t="s">
        <v>213</v>
      </c>
      <c r="E267" s="24" t="s">
        <v>503</v>
      </c>
      <c r="F267" s="24" t="s">
        <v>509</v>
      </c>
      <c r="G267" s="24" t="s">
        <v>516</v>
      </c>
      <c r="H267" s="24" t="s">
        <v>87</v>
      </c>
      <c r="I267" s="24" t="str">
        <f t="shared" si="12"/>
        <v>Main safety and security concerns for boys: Bullying</v>
      </c>
      <c r="J267" s="24" t="str">
        <f t="shared" si="13"/>
        <v>Main safety and security concerns for boys: Bullying Lebanese</v>
      </c>
      <c r="K267" s="24">
        <v>0.104793470520489</v>
      </c>
      <c r="L267" s="24">
        <v>6.0120666938489303E-2</v>
      </c>
      <c r="M267" s="24">
        <v>0.122220824879583</v>
      </c>
      <c r="N267" s="24">
        <v>6.6390469167471503E-2</v>
      </c>
    </row>
    <row r="268" spans="1:14" hidden="1" x14ac:dyDescent="0.3">
      <c r="A268" s="24" t="s">
        <v>501</v>
      </c>
      <c r="B268" s="24" t="s">
        <v>85</v>
      </c>
      <c r="C268" s="24" t="s">
        <v>502</v>
      </c>
      <c r="D268" s="41" t="s">
        <v>213</v>
      </c>
      <c r="E268" s="24" t="s">
        <v>503</v>
      </c>
      <c r="F268" s="24" t="s">
        <v>509</v>
      </c>
      <c r="G268" s="24" t="s">
        <v>516</v>
      </c>
      <c r="H268" s="24" t="s">
        <v>88</v>
      </c>
      <c r="I268" s="24" t="str">
        <f t="shared" si="12"/>
        <v>Main safety and security concerns for boys: Corporal punishment</v>
      </c>
      <c r="J268" s="24" t="str">
        <f t="shared" si="13"/>
        <v>Main safety and security concerns for boys: Corporal punishment Lebanese</v>
      </c>
      <c r="K268" s="24">
        <v>4.5560042350777097E-2</v>
      </c>
      <c r="L268" s="24">
        <v>4.8741339393893702E-3</v>
      </c>
      <c r="M268" s="24">
        <v>5.2347207097466597E-2</v>
      </c>
      <c r="N268" s="24">
        <v>2.5280271530018199E-2</v>
      </c>
    </row>
    <row r="269" spans="1:14" hidden="1" x14ac:dyDescent="0.3">
      <c r="A269" s="24" t="s">
        <v>501</v>
      </c>
      <c r="B269" s="24" t="s">
        <v>85</v>
      </c>
      <c r="C269" s="24" t="s">
        <v>502</v>
      </c>
      <c r="D269" s="41" t="s">
        <v>213</v>
      </c>
      <c r="E269" s="24" t="s">
        <v>503</v>
      </c>
      <c r="F269" s="24" t="s">
        <v>509</v>
      </c>
      <c r="G269" s="24" t="s">
        <v>516</v>
      </c>
      <c r="H269" s="24" t="s">
        <v>89</v>
      </c>
      <c r="I269" s="24" t="str">
        <f t="shared" si="12"/>
        <v>Main safety and security concerns for boys: Begging</v>
      </c>
      <c r="J269" s="24" t="str">
        <f t="shared" si="13"/>
        <v>Main safety and security concerns for boys: Begging Lebanese</v>
      </c>
      <c r="K269" s="24">
        <v>4.7474232659667397E-3</v>
      </c>
      <c r="L269" s="24">
        <v>2.1326466861301002E-2</v>
      </c>
      <c r="M269" s="24">
        <v>4.8724045834807703E-2</v>
      </c>
      <c r="N269" s="24">
        <v>3.1131201459125299E-3</v>
      </c>
    </row>
    <row r="270" spans="1:14" hidden="1" x14ac:dyDescent="0.3">
      <c r="A270" s="24" t="s">
        <v>501</v>
      </c>
      <c r="B270" s="24" t="s">
        <v>85</v>
      </c>
      <c r="C270" s="24" t="s">
        <v>502</v>
      </c>
      <c r="D270" s="41" t="s">
        <v>213</v>
      </c>
      <c r="E270" s="24" t="s">
        <v>503</v>
      </c>
      <c r="F270" s="24" t="s">
        <v>509</v>
      </c>
      <c r="G270" s="24" t="s">
        <v>516</v>
      </c>
      <c r="H270" s="24" t="s">
        <v>90</v>
      </c>
      <c r="I270" s="24" t="str">
        <f t="shared" si="12"/>
        <v>Main safety and security concerns for boys: Being robbed</v>
      </c>
      <c r="J270" s="24" t="str">
        <f t="shared" si="13"/>
        <v>Main safety and security concerns for boys: Being robbed Lebanese</v>
      </c>
      <c r="K270" s="24">
        <v>0.10667929816933</v>
      </c>
      <c r="L270" s="24">
        <v>9.6928975897431602E-2</v>
      </c>
      <c r="M270" s="24">
        <v>0.21482981091112899</v>
      </c>
      <c r="N270" s="24">
        <v>0.13863923373193501</v>
      </c>
    </row>
    <row r="271" spans="1:14" hidden="1" x14ac:dyDescent="0.3">
      <c r="A271" s="24" t="s">
        <v>501</v>
      </c>
      <c r="B271" s="24" t="s">
        <v>85</v>
      </c>
      <c r="C271" s="24" t="s">
        <v>502</v>
      </c>
      <c r="D271" s="41" t="s">
        <v>213</v>
      </c>
      <c r="E271" s="24" t="s">
        <v>503</v>
      </c>
      <c r="F271" s="24" t="s">
        <v>509</v>
      </c>
      <c r="G271" s="24" t="s">
        <v>516</v>
      </c>
      <c r="H271" s="24" t="s">
        <v>91</v>
      </c>
      <c r="I271" s="24" t="str">
        <f t="shared" si="12"/>
        <v>Main safety and security concerns for boys: Being threatened with violence</v>
      </c>
      <c r="J271" s="24" t="str">
        <f t="shared" si="13"/>
        <v>Main safety and security concerns for boys: Being threatened with violence Lebanese</v>
      </c>
      <c r="K271" s="24">
        <v>4.9018663282642497E-2</v>
      </c>
      <c r="L271" s="24">
        <v>1.85727757029675E-3</v>
      </c>
      <c r="M271" s="24">
        <v>5.2455231965949201E-2</v>
      </c>
      <c r="N271" s="24">
        <v>2.78082832591133E-2</v>
      </c>
    </row>
    <row r="272" spans="1:14" hidden="1" x14ac:dyDescent="0.3">
      <c r="A272" s="24" t="s">
        <v>501</v>
      </c>
      <c r="B272" s="24" t="s">
        <v>85</v>
      </c>
      <c r="C272" s="24" t="s">
        <v>502</v>
      </c>
      <c r="D272" s="41" t="s">
        <v>213</v>
      </c>
      <c r="E272" s="24" t="s">
        <v>503</v>
      </c>
      <c r="F272" s="24" t="s">
        <v>509</v>
      </c>
      <c r="G272" s="24" t="s">
        <v>516</v>
      </c>
      <c r="H272" s="24" t="s">
        <v>92</v>
      </c>
      <c r="I272" s="24" t="str">
        <f t="shared" si="12"/>
        <v>Main safety and security concerns for boys: Being kidnapped</v>
      </c>
      <c r="J272" s="24" t="str">
        <f t="shared" si="13"/>
        <v>Main safety and security concerns for boys: Being kidnapped Lebanese</v>
      </c>
      <c r="K272" s="24">
        <v>0.144630321637014</v>
      </c>
      <c r="L272" s="24">
        <v>4.7266255878597299E-2</v>
      </c>
      <c r="M272" s="24">
        <v>0.153092692322886</v>
      </c>
      <c r="N272" s="24">
        <v>0.15491136270733399</v>
      </c>
    </row>
    <row r="273" spans="1:14" hidden="1" x14ac:dyDescent="0.3">
      <c r="A273" s="24" t="s">
        <v>501</v>
      </c>
      <c r="B273" s="24" t="s">
        <v>85</v>
      </c>
      <c r="C273" s="24" t="s">
        <v>502</v>
      </c>
      <c r="D273" s="41" t="s">
        <v>213</v>
      </c>
      <c r="E273" s="24" t="s">
        <v>503</v>
      </c>
      <c r="F273" s="24" t="s">
        <v>509</v>
      </c>
      <c r="G273" s="24" t="s">
        <v>516</v>
      </c>
      <c r="H273" s="24" t="s">
        <v>93</v>
      </c>
      <c r="I273" s="24" t="str">
        <f t="shared" si="12"/>
        <v>Main safety and security concerns for boys: Suffering from physical harassment or violence (not sexual)</v>
      </c>
      <c r="J273" s="24" t="str">
        <f t="shared" si="13"/>
        <v>Main safety and security concerns for boys: Suffering from physical harassment or violence (not sexual) Lebanese</v>
      </c>
      <c r="K273" s="24">
        <v>4.97842594446221E-2</v>
      </c>
      <c r="L273" s="24">
        <v>5.0177876382053897E-3</v>
      </c>
      <c r="M273" s="24">
        <v>0.11465259594853699</v>
      </c>
      <c r="N273" s="24">
        <v>3.9553637564497E-2</v>
      </c>
    </row>
    <row r="274" spans="1:14" hidden="1" x14ac:dyDescent="0.3">
      <c r="A274" s="24" t="s">
        <v>501</v>
      </c>
      <c r="B274" s="24" t="s">
        <v>85</v>
      </c>
      <c r="C274" s="24" t="s">
        <v>502</v>
      </c>
      <c r="D274" s="41" t="s">
        <v>213</v>
      </c>
      <c r="E274" s="24" t="s">
        <v>503</v>
      </c>
      <c r="F274" s="24" t="s">
        <v>509</v>
      </c>
      <c r="G274" s="24" t="s">
        <v>516</v>
      </c>
      <c r="H274" s="24" t="s">
        <v>94</v>
      </c>
      <c r="I274" s="24" t="str">
        <f t="shared" si="12"/>
        <v>Main safety and security concerns for boys: Suffering from verbal harassment</v>
      </c>
      <c r="J274" s="24" t="str">
        <f t="shared" si="13"/>
        <v>Main safety and security concerns for boys: Suffering from verbal harassment Lebanese</v>
      </c>
      <c r="K274" s="24">
        <v>8.3990462418417802E-2</v>
      </c>
      <c r="L274" s="24">
        <v>9.3562435023314804E-3</v>
      </c>
      <c r="M274" s="24">
        <v>9.34992578799268E-2</v>
      </c>
      <c r="N274" s="24">
        <v>5.7190067367061101E-2</v>
      </c>
    </row>
    <row r="275" spans="1:14" hidden="1" x14ac:dyDescent="0.3">
      <c r="A275" s="24" t="s">
        <v>501</v>
      </c>
      <c r="B275" s="24" t="s">
        <v>85</v>
      </c>
      <c r="C275" s="24" t="s">
        <v>502</v>
      </c>
      <c r="D275" s="41" t="s">
        <v>213</v>
      </c>
      <c r="E275" s="24" t="s">
        <v>503</v>
      </c>
      <c r="F275" s="24" t="s">
        <v>509</v>
      </c>
      <c r="G275" s="24" t="s">
        <v>516</v>
      </c>
      <c r="H275" s="24" t="s">
        <v>95</v>
      </c>
      <c r="I275" s="24" t="str">
        <f t="shared" si="12"/>
        <v>Main safety and security concerns for boys: Suffering from sexual harassment or violence</v>
      </c>
      <c r="J275" s="24" t="str">
        <f t="shared" si="13"/>
        <v>Main safety and security concerns for boys: Suffering from sexual harassment or violence Lebanese</v>
      </c>
      <c r="K275" s="24">
        <v>9.4938945662336099E-2</v>
      </c>
      <c r="L275" s="24">
        <v>1.10288393817333E-2</v>
      </c>
      <c r="M275" s="24">
        <v>7.5722320163676304E-2</v>
      </c>
      <c r="N275" s="24">
        <v>2.0146043187170601E-2</v>
      </c>
    </row>
    <row r="276" spans="1:14" hidden="1" x14ac:dyDescent="0.3">
      <c r="A276" s="24" t="s">
        <v>501</v>
      </c>
      <c r="B276" s="24" t="s">
        <v>85</v>
      </c>
      <c r="C276" s="24" t="s">
        <v>502</v>
      </c>
      <c r="D276" s="41" t="s">
        <v>213</v>
      </c>
      <c r="E276" s="24" t="s">
        <v>503</v>
      </c>
      <c r="F276" s="24" t="s">
        <v>509</v>
      </c>
      <c r="G276" s="24" t="s">
        <v>516</v>
      </c>
      <c r="H276" s="24" t="s">
        <v>96</v>
      </c>
      <c r="I276" s="24" t="str">
        <f t="shared" si="12"/>
        <v>Main safety and security concerns for boys: Discrimination or persecution (because of ethnicity, status, etc.)</v>
      </c>
      <c r="J276" s="24" t="str">
        <f t="shared" si="13"/>
        <v>Main safety and security concerns for boys: Discrimination or persecution (because of ethnicity, status, etc.) Lebanese</v>
      </c>
      <c r="K276" s="24">
        <v>0</v>
      </c>
      <c r="L276" s="24">
        <v>1.37492608240846E-2</v>
      </c>
      <c r="M276" s="24">
        <v>8.8100365517235595E-3</v>
      </c>
      <c r="N276" s="24">
        <v>8.4006888817869697E-3</v>
      </c>
    </row>
    <row r="277" spans="1:14" hidden="1" x14ac:dyDescent="0.3">
      <c r="A277" s="24" t="s">
        <v>501</v>
      </c>
      <c r="B277" s="24" t="s">
        <v>85</v>
      </c>
      <c r="C277" s="24" t="s">
        <v>502</v>
      </c>
      <c r="D277" s="41" t="s">
        <v>213</v>
      </c>
      <c r="E277" s="24" t="s">
        <v>503</v>
      </c>
      <c r="F277" s="24" t="s">
        <v>509</v>
      </c>
      <c r="G277" s="24" t="s">
        <v>516</v>
      </c>
      <c r="H277" s="24" t="s">
        <v>97</v>
      </c>
      <c r="I277" s="24" t="str">
        <f t="shared" si="12"/>
        <v>Main safety and security concerns for boys: Discrimination or persecution (because of gender identity or sexual orientation)</v>
      </c>
      <c r="J277" s="24" t="str">
        <f t="shared" si="13"/>
        <v>Main safety and security concerns for boys: Discrimination or persecution (because of gender identity or sexual orientation) Lebanese</v>
      </c>
      <c r="K277" s="24">
        <v>0</v>
      </c>
      <c r="L277" s="24">
        <v>1.74223531761394E-2</v>
      </c>
      <c r="M277" s="24">
        <v>2.7358690692570698E-3</v>
      </c>
      <c r="N277" s="24">
        <v>0</v>
      </c>
    </row>
    <row r="278" spans="1:14" hidden="1" x14ac:dyDescent="0.3">
      <c r="A278" s="24" t="s">
        <v>501</v>
      </c>
      <c r="B278" s="24" t="s">
        <v>85</v>
      </c>
      <c r="C278" s="24" t="s">
        <v>502</v>
      </c>
      <c r="D278" s="41" t="s">
        <v>213</v>
      </c>
      <c r="E278" s="24" t="s">
        <v>503</v>
      </c>
      <c r="F278" s="24" t="s">
        <v>509</v>
      </c>
      <c r="G278" s="24" t="s">
        <v>516</v>
      </c>
      <c r="H278" s="24" t="s">
        <v>98</v>
      </c>
      <c r="I278" s="24" t="str">
        <f t="shared" si="12"/>
        <v>Main safety and security concerns for boys: Being killed</v>
      </c>
      <c r="J278" s="24" t="str">
        <f t="shared" si="13"/>
        <v>Main safety and security concerns for boys: Being killed Lebanese</v>
      </c>
      <c r="K278" s="24">
        <v>4.7474232659667397E-3</v>
      </c>
      <c r="L278" s="24">
        <v>0</v>
      </c>
      <c r="M278" s="24">
        <v>3.9491398660341397E-2</v>
      </c>
      <c r="N278" s="24">
        <v>0</v>
      </c>
    </row>
    <row r="279" spans="1:14" hidden="1" x14ac:dyDescent="0.3">
      <c r="A279" s="24" t="s">
        <v>501</v>
      </c>
      <c r="B279" s="24" t="s">
        <v>85</v>
      </c>
      <c r="C279" s="24" t="s">
        <v>502</v>
      </c>
      <c r="D279" s="41" t="s">
        <v>213</v>
      </c>
      <c r="E279" s="24" t="s">
        <v>503</v>
      </c>
      <c r="F279" s="24" t="s">
        <v>509</v>
      </c>
      <c r="G279" s="24" t="s">
        <v>516</v>
      </c>
      <c r="H279" s="24" t="s">
        <v>99</v>
      </c>
      <c r="I279" s="24" t="str">
        <f t="shared" si="12"/>
        <v>Main safety and security concerns for boys: Mine/UXOs</v>
      </c>
      <c r="J279" s="24" t="str">
        <f t="shared" si="13"/>
        <v>Main safety and security concerns for boys: Mine/UXOs Lebanese</v>
      </c>
      <c r="K279" s="24">
        <v>0</v>
      </c>
      <c r="L279" s="24">
        <v>0</v>
      </c>
      <c r="M279" s="24">
        <v>0</v>
      </c>
      <c r="N279" s="24">
        <v>0</v>
      </c>
    </row>
    <row r="280" spans="1:14" hidden="1" x14ac:dyDescent="0.3">
      <c r="A280" s="24" t="s">
        <v>501</v>
      </c>
      <c r="B280" s="24" t="s">
        <v>85</v>
      </c>
      <c r="C280" s="24" t="s">
        <v>502</v>
      </c>
      <c r="D280" s="41" t="s">
        <v>213</v>
      </c>
      <c r="E280" s="24" t="s">
        <v>503</v>
      </c>
      <c r="F280" s="24" t="s">
        <v>509</v>
      </c>
      <c r="G280" s="24" t="s">
        <v>516</v>
      </c>
      <c r="H280" s="24" t="s">
        <v>100</v>
      </c>
      <c r="I280" s="24" t="str">
        <f t="shared" si="12"/>
        <v>Main safety and security concerns for boys: Being detained</v>
      </c>
      <c r="J280" s="24" t="str">
        <f t="shared" si="13"/>
        <v>Main safety and security concerns for boys: Being detained Lebanese</v>
      </c>
      <c r="K280" s="24">
        <v>0</v>
      </c>
      <c r="L280" s="24">
        <v>0</v>
      </c>
      <c r="M280" s="24">
        <v>0</v>
      </c>
      <c r="N280" s="24">
        <v>0</v>
      </c>
    </row>
    <row r="281" spans="1:14" hidden="1" x14ac:dyDescent="0.3">
      <c r="A281" s="24" t="s">
        <v>501</v>
      </c>
      <c r="B281" s="24" t="s">
        <v>85</v>
      </c>
      <c r="C281" s="24" t="s">
        <v>502</v>
      </c>
      <c r="D281" s="41" t="s">
        <v>213</v>
      </c>
      <c r="E281" s="24" t="s">
        <v>503</v>
      </c>
      <c r="F281" s="24" t="s">
        <v>509</v>
      </c>
      <c r="G281" s="24" t="s">
        <v>516</v>
      </c>
      <c r="H281" s="24" t="s">
        <v>101</v>
      </c>
      <c r="I281" s="24" t="str">
        <f t="shared" si="12"/>
        <v>Main safety and security concerns for boys: Being exploited (i.e. being engaged in harmful forms of labor for economic gain of the exploiter)</v>
      </c>
      <c r="J281" s="24" t="str">
        <f t="shared" si="13"/>
        <v>Main safety and security concerns for boys: Being exploited (i.e. being engaged in harmful forms of labor for economic gain of the exploiter) Lebanese</v>
      </c>
      <c r="K281" s="24">
        <v>2.7195737261699101E-2</v>
      </c>
      <c r="L281" s="24">
        <v>4.0105552708749404E-3</v>
      </c>
      <c r="M281" s="24">
        <v>4.4793948631263E-2</v>
      </c>
      <c r="N281" s="24">
        <v>1.6879582648231198E-2</v>
      </c>
    </row>
    <row r="282" spans="1:14" hidden="1" x14ac:dyDescent="0.3">
      <c r="A282" s="24" t="s">
        <v>501</v>
      </c>
      <c r="B282" s="24" t="s">
        <v>85</v>
      </c>
      <c r="C282" s="24" t="s">
        <v>502</v>
      </c>
      <c r="D282" s="41" t="s">
        <v>213</v>
      </c>
      <c r="E282" s="24" t="s">
        <v>503</v>
      </c>
      <c r="F282" s="24" t="s">
        <v>509</v>
      </c>
      <c r="G282" s="24" t="s">
        <v>516</v>
      </c>
      <c r="H282" s="24" t="s">
        <v>102</v>
      </c>
      <c r="I282" s="24" t="str">
        <f t="shared" si="12"/>
        <v>Main safety and security concerns for boys: Being sexually exploited in exchange of humanitarian aid, goods, services, money or preference treatment</v>
      </c>
      <c r="J282" s="24" t="str">
        <f t="shared" si="13"/>
        <v>Main safety and security concerns for boys: Being sexually exploited in exchange of humanitarian aid, goods, services, money or preference treatment Lebanese</v>
      </c>
      <c r="K282" s="24">
        <v>1.29534674637989E-2</v>
      </c>
      <c r="L282" s="24">
        <v>0</v>
      </c>
      <c r="M282" s="24">
        <v>8.8100365517235595E-3</v>
      </c>
      <c r="N282" s="24">
        <v>0</v>
      </c>
    </row>
    <row r="283" spans="1:14" hidden="1" x14ac:dyDescent="0.3">
      <c r="A283" s="24" t="s">
        <v>501</v>
      </c>
      <c r="B283" s="24" t="s">
        <v>85</v>
      </c>
      <c r="C283" s="24" t="s">
        <v>502</v>
      </c>
      <c r="D283" s="41" t="s">
        <v>213</v>
      </c>
      <c r="E283" s="24" t="s">
        <v>503</v>
      </c>
      <c r="F283" s="24" t="s">
        <v>509</v>
      </c>
      <c r="G283" s="24" t="s">
        <v>516</v>
      </c>
      <c r="H283" s="24" t="s">
        <v>103</v>
      </c>
      <c r="I283" s="24" t="str">
        <f t="shared" si="12"/>
        <v>Main safety and security concerns for boys: Being recruited by armed groups</v>
      </c>
      <c r="J283" s="24" t="str">
        <f t="shared" si="13"/>
        <v>Main safety and security concerns for boys: Being recruited by armed groups Lebanese</v>
      </c>
      <c r="K283" s="24">
        <v>0</v>
      </c>
      <c r="L283" s="24">
        <v>0</v>
      </c>
      <c r="M283" s="24">
        <v>0</v>
      </c>
      <c r="N283" s="24">
        <v>0</v>
      </c>
    </row>
    <row r="284" spans="1:14" hidden="1" x14ac:dyDescent="0.3">
      <c r="A284" s="24" t="s">
        <v>501</v>
      </c>
      <c r="B284" s="24" t="s">
        <v>85</v>
      </c>
      <c r="C284" s="24" t="s">
        <v>502</v>
      </c>
      <c r="D284" s="41" t="s">
        <v>213</v>
      </c>
      <c r="E284" s="24" t="s">
        <v>503</v>
      </c>
      <c r="F284" s="24" t="s">
        <v>509</v>
      </c>
      <c r="G284" s="24" t="s">
        <v>516</v>
      </c>
      <c r="H284" s="24" t="s">
        <v>104</v>
      </c>
      <c r="I284" s="24" t="str">
        <f t="shared" si="12"/>
        <v>Main safety and security concerns for boys: Being forcibly married</v>
      </c>
      <c r="J284" s="24" t="str">
        <f t="shared" si="13"/>
        <v>Main safety and security concerns for boys: Being forcibly married Lebanese</v>
      </c>
      <c r="K284" s="24">
        <v>0</v>
      </c>
      <c r="L284" s="24">
        <v>0</v>
      </c>
      <c r="M284" s="24">
        <v>0</v>
      </c>
      <c r="N284" s="24">
        <v>0</v>
      </c>
    </row>
    <row r="285" spans="1:14" hidden="1" x14ac:dyDescent="0.3">
      <c r="A285" s="24" t="s">
        <v>501</v>
      </c>
      <c r="B285" s="24" t="s">
        <v>85</v>
      </c>
      <c r="C285" s="24" t="s">
        <v>502</v>
      </c>
      <c r="D285" s="41" t="s">
        <v>213</v>
      </c>
      <c r="E285" s="24" t="s">
        <v>503</v>
      </c>
      <c r="F285" s="24" t="s">
        <v>509</v>
      </c>
      <c r="G285" s="24" t="s">
        <v>516</v>
      </c>
      <c r="H285" s="24" t="s">
        <v>105</v>
      </c>
      <c r="I285" s="24" t="str">
        <f t="shared" si="12"/>
        <v>Main safety and security concerns for boys: Being injured/killed by an explosive hazard</v>
      </c>
      <c r="J285" s="24" t="str">
        <f t="shared" si="13"/>
        <v>Main safety and security concerns for boys: Being injured/killed by an explosive hazard Lebanese</v>
      </c>
      <c r="K285" s="24">
        <v>0</v>
      </c>
      <c r="L285" s="24">
        <v>0</v>
      </c>
      <c r="M285" s="24">
        <v>3.1627714650389799E-2</v>
      </c>
      <c r="N285" s="24">
        <v>0</v>
      </c>
    </row>
    <row r="286" spans="1:14" hidden="1" x14ac:dyDescent="0.3">
      <c r="A286" s="24" t="s">
        <v>501</v>
      </c>
      <c r="B286" s="24" t="s">
        <v>85</v>
      </c>
      <c r="C286" s="24" t="s">
        <v>502</v>
      </c>
      <c r="D286" s="41" t="s">
        <v>213</v>
      </c>
      <c r="E286" s="24" t="s">
        <v>503</v>
      </c>
      <c r="F286" s="24" t="s">
        <v>509</v>
      </c>
      <c r="G286" s="24" t="s">
        <v>516</v>
      </c>
      <c r="H286" s="24" t="s">
        <v>106</v>
      </c>
      <c r="I286" s="24" t="str">
        <f t="shared" si="12"/>
        <v>Main safety and security concerns for boys: Being sent abroad to find work</v>
      </c>
      <c r="J286" s="24" t="str">
        <f t="shared" si="13"/>
        <v>Main safety and security concerns for boys: Being sent abroad to find work Lebanese</v>
      </c>
      <c r="K286" s="24">
        <v>0</v>
      </c>
      <c r="L286" s="24">
        <v>6.4030761199751398E-3</v>
      </c>
      <c r="M286" s="24">
        <v>6.0741674824665E-3</v>
      </c>
      <c r="N286" s="24">
        <v>8.4006888817869697E-3</v>
      </c>
    </row>
    <row r="287" spans="1:14" hidden="1" x14ac:dyDescent="0.3">
      <c r="A287" s="24" t="s">
        <v>501</v>
      </c>
      <c r="B287" s="24" t="s">
        <v>85</v>
      </c>
      <c r="C287" s="24" t="s">
        <v>502</v>
      </c>
      <c r="D287" s="41" t="s">
        <v>213</v>
      </c>
      <c r="E287" s="24" t="s">
        <v>503</v>
      </c>
      <c r="F287" s="24" t="s">
        <v>509</v>
      </c>
      <c r="G287" s="24" t="s">
        <v>516</v>
      </c>
      <c r="H287" s="24" t="s">
        <v>107</v>
      </c>
      <c r="I287" s="24" t="str">
        <f t="shared" si="12"/>
        <v>Main safety and security concerns for boys: Cyber bullying/exploitation/violence</v>
      </c>
      <c r="J287" s="24" t="str">
        <f t="shared" si="13"/>
        <v>Main safety and security concerns for boys: Cyber bullying/exploitation/violence Lebanese</v>
      </c>
      <c r="K287" s="24">
        <v>8.2060441978321595E-3</v>
      </c>
      <c r="L287" s="24">
        <v>0</v>
      </c>
      <c r="M287" s="24">
        <v>9.9226789997644595E-3</v>
      </c>
      <c r="N287" s="24">
        <v>0</v>
      </c>
    </row>
    <row r="288" spans="1:14" hidden="1" x14ac:dyDescent="0.3">
      <c r="A288" s="24" t="s">
        <v>501</v>
      </c>
      <c r="B288" s="24" t="s">
        <v>85</v>
      </c>
      <c r="C288" s="24" t="s">
        <v>502</v>
      </c>
      <c r="D288" s="41" t="s">
        <v>213</v>
      </c>
      <c r="E288" s="24" t="s">
        <v>503</v>
      </c>
      <c r="F288" s="24" t="s">
        <v>509</v>
      </c>
      <c r="G288" s="24" t="s">
        <v>516</v>
      </c>
      <c r="H288" s="24" t="s">
        <v>108</v>
      </c>
      <c r="I288" s="24" t="str">
        <f t="shared" si="12"/>
        <v>Main safety and security concerns for boys: Wildlife (e.g. dogs, scorpions or snakes)</v>
      </c>
      <c r="J288" s="24" t="str">
        <f t="shared" si="13"/>
        <v>Main safety and security concerns for boys: Wildlife (e.g. dogs, scorpions or snakes) Lebanese</v>
      </c>
      <c r="K288" s="24">
        <v>3.6019518011999901E-2</v>
      </c>
      <c r="L288" s="24">
        <v>0</v>
      </c>
      <c r="M288" s="24">
        <v>6.0741674824665E-3</v>
      </c>
      <c r="N288" s="24">
        <v>1.25634655684957E-2</v>
      </c>
    </row>
    <row r="289" spans="1:14" hidden="1" x14ac:dyDescent="0.3">
      <c r="A289" s="24" t="s">
        <v>501</v>
      </c>
      <c r="B289" s="24" t="s">
        <v>85</v>
      </c>
      <c r="C289" s="24" t="s">
        <v>502</v>
      </c>
      <c r="D289" s="41" t="s">
        <v>213</v>
      </c>
      <c r="E289" s="24" t="s">
        <v>503</v>
      </c>
      <c r="F289" s="24" t="s">
        <v>509</v>
      </c>
      <c r="G289" s="24" t="s">
        <v>516</v>
      </c>
      <c r="H289" s="24" t="s">
        <v>109</v>
      </c>
      <c r="I289" s="24" t="str">
        <f t="shared" si="12"/>
        <v>Main safety and security concerns for boys: Unsafe transportation infrastructure or arrangements</v>
      </c>
      <c r="J289" s="24" t="str">
        <f t="shared" si="13"/>
        <v>Main safety and security concerns for boys: Unsafe transportation infrastructure or arrangements Lebanese</v>
      </c>
      <c r="K289" s="24">
        <v>0</v>
      </c>
      <c r="L289" s="24">
        <v>0</v>
      </c>
      <c r="M289" s="24">
        <v>1.33082132789004E-2</v>
      </c>
      <c r="N289" s="24">
        <v>2.6062166137524202E-3</v>
      </c>
    </row>
    <row r="290" spans="1:14" hidden="1" x14ac:dyDescent="0.3">
      <c r="A290" s="24" t="s">
        <v>501</v>
      </c>
      <c r="B290" s="24" t="s">
        <v>85</v>
      </c>
      <c r="C290" s="24" t="s">
        <v>502</v>
      </c>
      <c r="D290" s="41" t="s">
        <v>213</v>
      </c>
      <c r="E290" s="24" t="s">
        <v>503</v>
      </c>
      <c r="F290" s="24" t="s">
        <v>509</v>
      </c>
      <c r="G290" s="24" t="s">
        <v>516</v>
      </c>
      <c r="H290" s="24" t="s">
        <v>110</v>
      </c>
      <c r="I290" s="24" t="str">
        <f t="shared" si="12"/>
        <v>Main safety and security concerns for boys: Electrical wiring or arrangements from lack of electricity (e.g. candle fires)</v>
      </c>
      <c r="J290" s="24" t="str">
        <f t="shared" si="13"/>
        <v>Main safety and security concerns for boys: Electrical wiring or arrangements from lack of electricity (e.g. candle fires) Lebanese</v>
      </c>
      <c r="K290" s="24">
        <v>4.7474232659667397E-3</v>
      </c>
      <c r="L290" s="24">
        <v>0</v>
      </c>
      <c r="M290" s="24">
        <v>8.8100365517235595E-3</v>
      </c>
      <c r="N290" s="24">
        <v>8.4006888817869697E-3</v>
      </c>
    </row>
    <row r="291" spans="1:14" hidden="1" x14ac:dyDescent="0.3">
      <c r="A291" s="24" t="s">
        <v>501</v>
      </c>
      <c r="B291" s="24" t="s">
        <v>85</v>
      </c>
      <c r="C291" s="24" t="s">
        <v>502</v>
      </c>
      <c r="D291" s="41" t="s">
        <v>213</v>
      </c>
      <c r="E291" s="24" t="s">
        <v>503</v>
      </c>
      <c r="F291" s="24" t="s">
        <v>509</v>
      </c>
      <c r="G291" s="24" t="s">
        <v>516</v>
      </c>
      <c r="H291" s="24" t="s">
        <v>111</v>
      </c>
      <c r="I291" s="24" t="str">
        <f t="shared" si="12"/>
        <v>Main safety and security concerns for boys: Weather or climactic conditions</v>
      </c>
      <c r="J291" s="24" t="str">
        <f t="shared" si="13"/>
        <v>Main safety and security concerns for boys: Weather or climactic conditions Lebanese</v>
      </c>
      <c r="K291" s="24">
        <v>9.4948465319334898E-3</v>
      </c>
      <c r="L291" s="24">
        <v>0</v>
      </c>
      <c r="M291" s="24">
        <v>6.0741674824665E-3</v>
      </c>
      <c r="N291" s="24">
        <v>0</v>
      </c>
    </row>
    <row r="292" spans="1:14" hidden="1" x14ac:dyDescent="0.3">
      <c r="A292" s="24" t="s">
        <v>501</v>
      </c>
      <c r="B292" s="24" t="s">
        <v>85</v>
      </c>
      <c r="C292" s="24" t="s">
        <v>502</v>
      </c>
      <c r="D292" s="41" t="s">
        <v>213</v>
      </c>
      <c r="E292" s="24" t="s">
        <v>503</v>
      </c>
      <c r="F292" s="24" t="s">
        <v>509</v>
      </c>
      <c r="G292" s="24" t="s">
        <v>516</v>
      </c>
      <c r="H292" s="24" t="s">
        <v>112</v>
      </c>
      <c r="I292" s="24" t="str">
        <f t="shared" si="12"/>
        <v>Main safety and security concerns for boys: Deportation</v>
      </c>
      <c r="J292" s="24" t="str">
        <f t="shared" si="13"/>
        <v>Main safety and security concerns for boys: Deportation Lebanese</v>
      </c>
      <c r="K292" s="24">
        <v>0</v>
      </c>
      <c r="L292" s="24">
        <v>0</v>
      </c>
      <c r="M292" s="24">
        <v>8.6877740093477297E-3</v>
      </c>
      <c r="N292" s="24">
        <v>5.8726771526918303E-3</v>
      </c>
    </row>
    <row r="293" spans="1:14" hidden="1" x14ac:dyDescent="0.3">
      <c r="A293" s="24" t="s">
        <v>501</v>
      </c>
      <c r="B293" s="24" t="s">
        <v>85</v>
      </c>
      <c r="C293" s="24" t="s">
        <v>502</v>
      </c>
      <c r="D293" s="41" t="s">
        <v>213</v>
      </c>
      <c r="E293" s="24" t="s">
        <v>503</v>
      </c>
      <c r="F293" s="24" t="s">
        <v>509</v>
      </c>
      <c r="G293" s="24" t="s">
        <v>516</v>
      </c>
      <c r="H293" s="24" t="s">
        <v>10</v>
      </c>
      <c r="I293" s="24" t="str">
        <f t="shared" si="12"/>
        <v>Main safety and security concerns for boys: Other</v>
      </c>
      <c r="J293" s="24" t="str">
        <f t="shared" si="13"/>
        <v>Main safety and security concerns for boys: Other Lebanese</v>
      </c>
      <c r="K293" s="24">
        <v>0</v>
      </c>
      <c r="L293" s="24">
        <v>2.99754492665626E-2</v>
      </c>
      <c r="M293" s="24">
        <v>0</v>
      </c>
      <c r="N293" s="24">
        <v>0</v>
      </c>
    </row>
    <row r="294" spans="1:14" hidden="1" x14ac:dyDescent="0.3">
      <c r="A294" s="24" t="s">
        <v>501</v>
      </c>
      <c r="B294" s="24" t="s">
        <v>85</v>
      </c>
      <c r="C294" s="24" t="s">
        <v>502</v>
      </c>
      <c r="D294" s="41" t="s">
        <v>213</v>
      </c>
      <c r="E294" s="24" t="s">
        <v>503</v>
      </c>
      <c r="F294" s="24" t="s">
        <v>509</v>
      </c>
      <c r="G294" s="24" t="s">
        <v>516</v>
      </c>
      <c r="H294" s="24" t="s">
        <v>9</v>
      </c>
      <c r="I294" s="24" t="str">
        <f t="shared" si="12"/>
        <v>Main safety and security concerns for boys: Don't know</v>
      </c>
      <c r="J294" s="24" t="str">
        <f t="shared" si="13"/>
        <v>Main safety and security concerns for boys: Don't know Lebanese</v>
      </c>
      <c r="K294" s="24">
        <v>0</v>
      </c>
      <c r="L294" s="24">
        <v>0</v>
      </c>
      <c r="M294" s="24">
        <v>1.2148334964933E-2</v>
      </c>
      <c r="N294" s="24">
        <v>0</v>
      </c>
    </row>
    <row r="295" spans="1:14" hidden="1" x14ac:dyDescent="0.3">
      <c r="A295" s="24" t="s">
        <v>501</v>
      </c>
      <c r="B295" s="24" t="s">
        <v>85</v>
      </c>
      <c r="C295" s="24" t="s">
        <v>502</v>
      </c>
      <c r="D295" s="41" t="s">
        <v>213</v>
      </c>
      <c r="E295" s="24" t="s">
        <v>503</v>
      </c>
      <c r="F295" s="24" t="s">
        <v>515</v>
      </c>
      <c r="G295" s="24" t="s">
        <v>516</v>
      </c>
      <c r="H295" s="24" t="s">
        <v>146</v>
      </c>
      <c r="I295" s="24" t="str">
        <f t="shared" ref="I295:I323" si="14">CONCATENATE(G295,H295)</f>
        <v>Main safety and security concerns for boys: None</v>
      </c>
      <c r="J295" s="24" t="str">
        <f t="shared" ref="J295:J323" si="15">CONCATENATE(G295,H295, F295)</f>
        <v>Main safety and security concerns for boys: None Migrants</v>
      </c>
      <c r="K295" s="24">
        <v>0.61538461538461497</v>
      </c>
      <c r="L295" s="24">
        <v>0.91176470588235303</v>
      </c>
      <c r="M295" s="24">
        <v>0.875</v>
      </c>
      <c r="N295" s="24">
        <v>1</v>
      </c>
    </row>
    <row r="296" spans="1:14" hidden="1" x14ac:dyDescent="0.3">
      <c r="A296" s="24" t="s">
        <v>501</v>
      </c>
      <c r="B296" s="24" t="s">
        <v>85</v>
      </c>
      <c r="C296" s="24" t="s">
        <v>502</v>
      </c>
      <c r="D296" s="41" t="s">
        <v>213</v>
      </c>
      <c r="E296" s="24" t="s">
        <v>503</v>
      </c>
      <c r="F296" s="24" t="s">
        <v>515</v>
      </c>
      <c r="G296" s="24" t="s">
        <v>516</v>
      </c>
      <c r="H296" s="24" t="s">
        <v>87</v>
      </c>
      <c r="I296" s="24" t="str">
        <f t="shared" si="14"/>
        <v>Main safety and security concerns for boys: Bullying</v>
      </c>
      <c r="J296" s="24" t="str">
        <f t="shared" si="15"/>
        <v>Main safety and security concerns for boys: Bullying Migrants</v>
      </c>
      <c r="K296" s="24">
        <v>0.15384615384615399</v>
      </c>
      <c r="L296" s="24">
        <v>2.9411764705882401E-2</v>
      </c>
      <c r="M296" s="24">
        <v>0.125</v>
      </c>
      <c r="N296" s="24">
        <v>0</v>
      </c>
    </row>
    <row r="297" spans="1:14" hidden="1" x14ac:dyDescent="0.3">
      <c r="A297" s="24" t="s">
        <v>501</v>
      </c>
      <c r="B297" s="24" t="s">
        <v>85</v>
      </c>
      <c r="C297" s="24" t="s">
        <v>502</v>
      </c>
      <c r="D297" s="41" t="s">
        <v>213</v>
      </c>
      <c r="E297" s="24" t="s">
        <v>503</v>
      </c>
      <c r="F297" s="24" t="s">
        <v>515</v>
      </c>
      <c r="G297" s="24" t="s">
        <v>516</v>
      </c>
      <c r="H297" s="24" t="s">
        <v>88</v>
      </c>
      <c r="I297" s="24" t="str">
        <f t="shared" si="14"/>
        <v>Main safety and security concerns for boys: Corporal punishment</v>
      </c>
      <c r="J297" s="24" t="str">
        <f t="shared" si="15"/>
        <v>Main safety and security concerns for boys: Corporal punishment Migrants</v>
      </c>
      <c r="K297" s="24">
        <v>0</v>
      </c>
      <c r="L297" s="24">
        <v>0</v>
      </c>
      <c r="M297" s="24">
        <v>0</v>
      </c>
      <c r="N297" s="24">
        <v>0</v>
      </c>
    </row>
    <row r="298" spans="1:14" hidden="1" x14ac:dyDescent="0.3">
      <c r="A298" s="24" t="s">
        <v>501</v>
      </c>
      <c r="B298" s="24" t="s">
        <v>85</v>
      </c>
      <c r="C298" s="24" t="s">
        <v>502</v>
      </c>
      <c r="D298" s="41" t="s">
        <v>213</v>
      </c>
      <c r="E298" s="24" t="s">
        <v>503</v>
      </c>
      <c r="F298" s="24" t="s">
        <v>515</v>
      </c>
      <c r="G298" s="24" t="s">
        <v>516</v>
      </c>
      <c r="H298" s="24" t="s">
        <v>89</v>
      </c>
      <c r="I298" s="24" t="str">
        <f t="shared" si="14"/>
        <v>Main safety and security concerns for boys: Begging</v>
      </c>
      <c r="J298" s="24" t="str">
        <f t="shared" si="15"/>
        <v>Main safety and security concerns for boys: Begging Migrants</v>
      </c>
      <c r="K298" s="24">
        <v>7.69230769230769E-2</v>
      </c>
      <c r="L298" s="24">
        <v>0</v>
      </c>
      <c r="M298" s="24">
        <v>0.125</v>
      </c>
      <c r="N298" s="24">
        <v>0</v>
      </c>
    </row>
    <row r="299" spans="1:14" hidden="1" x14ac:dyDescent="0.3">
      <c r="A299" s="24" t="s">
        <v>501</v>
      </c>
      <c r="B299" s="24" t="s">
        <v>85</v>
      </c>
      <c r="C299" s="24" t="s">
        <v>502</v>
      </c>
      <c r="D299" s="41" t="s">
        <v>213</v>
      </c>
      <c r="E299" s="24" t="s">
        <v>503</v>
      </c>
      <c r="F299" s="24" t="s">
        <v>515</v>
      </c>
      <c r="G299" s="24" t="s">
        <v>516</v>
      </c>
      <c r="H299" s="24" t="s">
        <v>90</v>
      </c>
      <c r="I299" s="24" t="str">
        <f t="shared" si="14"/>
        <v>Main safety and security concerns for boys: Being robbed</v>
      </c>
      <c r="J299" s="24" t="str">
        <f t="shared" si="15"/>
        <v>Main safety and security concerns for boys: Being robbed Migrants</v>
      </c>
      <c r="K299" s="24">
        <v>0.15384615384615399</v>
      </c>
      <c r="L299" s="24">
        <v>0</v>
      </c>
      <c r="M299" s="24">
        <v>0.125</v>
      </c>
      <c r="N299" s="24">
        <v>0</v>
      </c>
    </row>
    <row r="300" spans="1:14" hidden="1" x14ac:dyDescent="0.3">
      <c r="A300" s="24" t="s">
        <v>501</v>
      </c>
      <c r="B300" s="24" t="s">
        <v>85</v>
      </c>
      <c r="C300" s="24" t="s">
        <v>502</v>
      </c>
      <c r="D300" s="41" t="s">
        <v>213</v>
      </c>
      <c r="E300" s="24" t="s">
        <v>503</v>
      </c>
      <c r="F300" s="24" t="s">
        <v>515</v>
      </c>
      <c r="G300" s="24" t="s">
        <v>516</v>
      </c>
      <c r="H300" s="24" t="s">
        <v>91</v>
      </c>
      <c r="I300" s="24" t="str">
        <f t="shared" si="14"/>
        <v>Main safety and security concerns for boys: Being threatened with violence</v>
      </c>
      <c r="J300" s="24" t="str">
        <f t="shared" si="15"/>
        <v>Main safety and security concerns for boys: Being threatened with violence Migrants</v>
      </c>
      <c r="K300" s="24">
        <v>7.69230769230769E-2</v>
      </c>
      <c r="L300" s="24">
        <v>0</v>
      </c>
      <c r="M300" s="24">
        <v>0.125</v>
      </c>
      <c r="N300" s="24">
        <v>0</v>
      </c>
    </row>
    <row r="301" spans="1:14" hidden="1" x14ac:dyDescent="0.3">
      <c r="A301" s="24" t="s">
        <v>501</v>
      </c>
      <c r="B301" s="24" t="s">
        <v>85</v>
      </c>
      <c r="C301" s="24" t="s">
        <v>502</v>
      </c>
      <c r="D301" s="41" t="s">
        <v>213</v>
      </c>
      <c r="E301" s="24" t="s">
        <v>503</v>
      </c>
      <c r="F301" s="24" t="s">
        <v>515</v>
      </c>
      <c r="G301" s="24" t="s">
        <v>516</v>
      </c>
      <c r="H301" s="24" t="s">
        <v>92</v>
      </c>
      <c r="I301" s="24" t="str">
        <f t="shared" si="14"/>
        <v>Main safety and security concerns for boys: Being kidnapped</v>
      </c>
      <c r="J301" s="24" t="str">
        <f t="shared" si="15"/>
        <v>Main safety and security concerns for boys: Being kidnapped Migrants</v>
      </c>
      <c r="K301" s="24">
        <v>7.69230769230769E-2</v>
      </c>
      <c r="L301" s="24">
        <v>0</v>
      </c>
      <c r="M301" s="24">
        <v>0</v>
      </c>
      <c r="N301" s="24">
        <v>0</v>
      </c>
    </row>
    <row r="302" spans="1:14" hidden="1" x14ac:dyDescent="0.3">
      <c r="A302" s="24" t="s">
        <v>501</v>
      </c>
      <c r="B302" s="24" t="s">
        <v>85</v>
      </c>
      <c r="C302" s="24" t="s">
        <v>502</v>
      </c>
      <c r="D302" s="41" t="s">
        <v>213</v>
      </c>
      <c r="E302" s="24" t="s">
        <v>503</v>
      </c>
      <c r="F302" s="24" t="s">
        <v>515</v>
      </c>
      <c r="G302" s="24" t="s">
        <v>516</v>
      </c>
      <c r="H302" s="24" t="s">
        <v>93</v>
      </c>
      <c r="I302" s="24" t="str">
        <f t="shared" si="14"/>
        <v>Main safety and security concerns for boys: Suffering from physical harassment or violence (not sexual)</v>
      </c>
      <c r="J302" s="24" t="str">
        <f t="shared" si="15"/>
        <v>Main safety and security concerns for boys: Suffering from physical harassment or violence (not sexual) Migrants</v>
      </c>
      <c r="K302" s="24">
        <v>7.69230769230769E-2</v>
      </c>
      <c r="L302" s="24">
        <v>0</v>
      </c>
      <c r="M302" s="24">
        <v>0.125</v>
      </c>
      <c r="N302" s="24">
        <v>0</v>
      </c>
    </row>
    <row r="303" spans="1:14" hidden="1" x14ac:dyDescent="0.3">
      <c r="A303" s="24" t="s">
        <v>501</v>
      </c>
      <c r="B303" s="24" t="s">
        <v>85</v>
      </c>
      <c r="C303" s="24" t="s">
        <v>502</v>
      </c>
      <c r="D303" s="41" t="s">
        <v>213</v>
      </c>
      <c r="E303" s="24" t="s">
        <v>503</v>
      </c>
      <c r="F303" s="24" t="s">
        <v>515</v>
      </c>
      <c r="G303" s="24" t="s">
        <v>516</v>
      </c>
      <c r="H303" s="24" t="s">
        <v>94</v>
      </c>
      <c r="I303" s="24" t="str">
        <f t="shared" si="14"/>
        <v>Main safety and security concerns for boys: Suffering from verbal harassment</v>
      </c>
      <c r="J303" s="24" t="str">
        <f t="shared" si="15"/>
        <v>Main safety and security concerns for boys: Suffering from verbal harassment Migrants</v>
      </c>
      <c r="K303" s="24">
        <v>7.69230769230769E-2</v>
      </c>
      <c r="L303" s="24">
        <v>0</v>
      </c>
      <c r="M303" s="24">
        <v>0.125</v>
      </c>
      <c r="N303" s="24">
        <v>0</v>
      </c>
    </row>
    <row r="304" spans="1:14" hidden="1" x14ac:dyDescent="0.3">
      <c r="A304" s="24" t="s">
        <v>501</v>
      </c>
      <c r="B304" s="24" t="s">
        <v>85</v>
      </c>
      <c r="C304" s="24" t="s">
        <v>502</v>
      </c>
      <c r="D304" s="41" t="s">
        <v>213</v>
      </c>
      <c r="E304" s="24" t="s">
        <v>503</v>
      </c>
      <c r="F304" s="24" t="s">
        <v>515</v>
      </c>
      <c r="G304" s="24" t="s">
        <v>516</v>
      </c>
      <c r="H304" s="24" t="s">
        <v>95</v>
      </c>
      <c r="I304" s="24" t="str">
        <f t="shared" si="14"/>
        <v>Main safety and security concerns for boys: Suffering from sexual harassment or violence</v>
      </c>
      <c r="J304" s="24" t="str">
        <f t="shared" si="15"/>
        <v>Main safety and security concerns for boys: Suffering from sexual harassment or violence Migrants</v>
      </c>
      <c r="K304" s="24">
        <v>0.15384615384615399</v>
      </c>
      <c r="L304" s="24">
        <v>0</v>
      </c>
      <c r="M304" s="24">
        <v>0</v>
      </c>
      <c r="N304" s="24">
        <v>0</v>
      </c>
    </row>
    <row r="305" spans="1:14" hidden="1" x14ac:dyDescent="0.3">
      <c r="A305" s="24" t="s">
        <v>501</v>
      </c>
      <c r="B305" s="24" t="s">
        <v>85</v>
      </c>
      <c r="C305" s="24" t="s">
        <v>502</v>
      </c>
      <c r="D305" s="41" t="s">
        <v>213</v>
      </c>
      <c r="E305" s="24" t="s">
        <v>503</v>
      </c>
      <c r="F305" s="24" t="s">
        <v>515</v>
      </c>
      <c r="G305" s="24" t="s">
        <v>516</v>
      </c>
      <c r="H305" s="24" t="s">
        <v>96</v>
      </c>
      <c r="I305" s="24" t="str">
        <f t="shared" si="14"/>
        <v>Main safety and security concerns for boys: Discrimination or persecution (because of ethnicity, status, etc.)</v>
      </c>
      <c r="J305" s="24" t="str">
        <f t="shared" si="15"/>
        <v>Main safety and security concerns for boys: Discrimination or persecution (because of ethnicity, status, etc.) Migrants</v>
      </c>
      <c r="K305" s="24">
        <v>0.15384615384615399</v>
      </c>
      <c r="L305" s="24">
        <v>0</v>
      </c>
      <c r="M305" s="24">
        <v>0</v>
      </c>
      <c r="N305" s="24">
        <v>0</v>
      </c>
    </row>
    <row r="306" spans="1:14" hidden="1" x14ac:dyDescent="0.3">
      <c r="A306" s="24" t="s">
        <v>501</v>
      </c>
      <c r="B306" s="24" t="s">
        <v>85</v>
      </c>
      <c r="C306" s="24" t="s">
        <v>502</v>
      </c>
      <c r="D306" s="41" t="s">
        <v>213</v>
      </c>
      <c r="E306" s="24" t="s">
        <v>503</v>
      </c>
      <c r="F306" s="24" t="s">
        <v>515</v>
      </c>
      <c r="G306" s="24" t="s">
        <v>516</v>
      </c>
      <c r="H306" s="24" t="s">
        <v>97</v>
      </c>
      <c r="I306" s="24" t="str">
        <f t="shared" si="14"/>
        <v>Main safety and security concerns for boys: Discrimination or persecution (because of gender identity or sexual orientation)</v>
      </c>
      <c r="J306" s="24" t="str">
        <f t="shared" si="15"/>
        <v>Main safety and security concerns for boys: Discrimination or persecution (because of gender identity or sexual orientation) Migrants</v>
      </c>
      <c r="K306" s="24">
        <v>0</v>
      </c>
      <c r="L306" s="24">
        <v>0</v>
      </c>
      <c r="M306" s="24">
        <v>0</v>
      </c>
      <c r="N306" s="24">
        <v>0</v>
      </c>
    </row>
    <row r="307" spans="1:14" hidden="1" x14ac:dyDescent="0.3">
      <c r="A307" s="24" t="s">
        <v>501</v>
      </c>
      <c r="B307" s="24" t="s">
        <v>85</v>
      </c>
      <c r="C307" s="24" t="s">
        <v>502</v>
      </c>
      <c r="D307" s="41" t="s">
        <v>213</v>
      </c>
      <c r="E307" s="24" t="s">
        <v>503</v>
      </c>
      <c r="F307" s="24" t="s">
        <v>515</v>
      </c>
      <c r="G307" s="24" t="s">
        <v>516</v>
      </c>
      <c r="H307" s="24" t="s">
        <v>98</v>
      </c>
      <c r="I307" s="24" t="str">
        <f t="shared" si="14"/>
        <v>Main safety and security concerns for boys: Being killed</v>
      </c>
      <c r="J307" s="24" t="str">
        <f t="shared" si="15"/>
        <v>Main safety and security concerns for boys: Being killed Migrants</v>
      </c>
      <c r="K307" s="24">
        <v>7.69230769230769E-2</v>
      </c>
      <c r="L307" s="24">
        <v>0</v>
      </c>
      <c r="M307" s="24">
        <v>0</v>
      </c>
      <c r="N307" s="24">
        <v>0</v>
      </c>
    </row>
    <row r="308" spans="1:14" hidden="1" x14ac:dyDescent="0.3">
      <c r="A308" s="24" t="s">
        <v>501</v>
      </c>
      <c r="B308" s="24" t="s">
        <v>85</v>
      </c>
      <c r="C308" s="24" t="s">
        <v>502</v>
      </c>
      <c r="D308" s="41" t="s">
        <v>213</v>
      </c>
      <c r="E308" s="24" t="s">
        <v>503</v>
      </c>
      <c r="F308" s="24" t="s">
        <v>515</v>
      </c>
      <c r="G308" s="24" t="s">
        <v>516</v>
      </c>
      <c r="H308" s="24" t="s">
        <v>99</v>
      </c>
      <c r="I308" s="24" t="str">
        <f t="shared" si="14"/>
        <v>Main safety and security concerns for boys: Mine/UXOs</v>
      </c>
      <c r="J308" s="24" t="str">
        <f t="shared" si="15"/>
        <v>Main safety and security concerns for boys: Mine/UXOs Migrants</v>
      </c>
      <c r="K308" s="24">
        <v>0</v>
      </c>
      <c r="L308" s="24">
        <v>0</v>
      </c>
      <c r="M308" s="24">
        <v>0</v>
      </c>
      <c r="N308" s="24">
        <v>0</v>
      </c>
    </row>
    <row r="309" spans="1:14" hidden="1" x14ac:dyDescent="0.3">
      <c r="A309" s="24" t="s">
        <v>501</v>
      </c>
      <c r="B309" s="24" t="s">
        <v>85</v>
      </c>
      <c r="C309" s="24" t="s">
        <v>502</v>
      </c>
      <c r="D309" s="41" t="s">
        <v>213</v>
      </c>
      <c r="E309" s="24" t="s">
        <v>503</v>
      </c>
      <c r="F309" s="24" t="s">
        <v>515</v>
      </c>
      <c r="G309" s="24" t="s">
        <v>516</v>
      </c>
      <c r="H309" s="24" t="s">
        <v>100</v>
      </c>
      <c r="I309" s="24" t="str">
        <f t="shared" si="14"/>
        <v>Main safety and security concerns for boys: Being detained</v>
      </c>
      <c r="J309" s="24" t="str">
        <f t="shared" si="15"/>
        <v>Main safety and security concerns for boys: Being detained Migrants</v>
      </c>
      <c r="K309" s="24">
        <v>0</v>
      </c>
      <c r="L309" s="24">
        <v>0</v>
      </c>
      <c r="M309" s="24">
        <v>0</v>
      </c>
      <c r="N309" s="24">
        <v>0</v>
      </c>
    </row>
    <row r="310" spans="1:14" hidden="1" x14ac:dyDescent="0.3">
      <c r="A310" s="24" t="s">
        <v>501</v>
      </c>
      <c r="B310" s="24" t="s">
        <v>85</v>
      </c>
      <c r="C310" s="24" t="s">
        <v>502</v>
      </c>
      <c r="D310" s="41" t="s">
        <v>213</v>
      </c>
      <c r="E310" s="24" t="s">
        <v>503</v>
      </c>
      <c r="F310" s="24" t="s">
        <v>515</v>
      </c>
      <c r="G310" s="24" t="s">
        <v>516</v>
      </c>
      <c r="H310" s="24" t="s">
        <v>101</v>
      </c>
      <c r="I310" s="24" t="str">
        <f t="shared" si="14"/>
        <v>Main safety and security concerns for boys: Being exploited (i.e. being engaged in harmful forms of labor for economic gain of the exploiter)</v>
      </c>
      <c r="J310" s="24" t="str">
        <f t="shared" si="15"/>
        <v>Main safety and security concerns for boys: Being exploited (i.e. being engaged in harmful forms of labor for economic gain of the exploiter) Migrants</v>
      </c>
      <c r="K310" s="24">
        <v>0</v>
      </c>
      <c r="L310" s="24">
        <v>0</v>
      </c>
      <c r="M310" s="24">
        <v>0</v>
      </c>
      <c r="N310" s="24">
        <v>0</v>
      </c>
    </row>
    <row r="311" spans="1:14" hidden="1" x14ac:dyDescent="0.3">
      <c r="A311" s="24" t="s">
        <v>501</v>
      </c>
      <c r="B311" s="24" t="s">
        <v>85</v>
      </c>
      <c r="C311" s="24" t="s">
        <v>502</v>
      </c>
      <c r="D311" s="41" t="s">
        <v>213</v>
      </c>
      <c r="E311" s="24" t="s">
        <v>503</v>
      </c>
      <c r="F311" s="24" t="s">
        <v>515</v>
      </c>
      <c r="G311" s="24" t="s">
        <v>516</v>
      </c>
      <c r="H311" s="24" t="s">
        <v>102</v>
      </c>
      <c r="I311" s="24" t="str">
        <f t="shared" si="14"/>
        <v>Main safety and security concerns for boys: Being sexually exploited in exchange of humanitarian aid, goods, services, money or preference treatment</v>
      </c>
      <c r="J311" s="24" t="str">
        <f t="shared" si="15"/>
        <v>Main safety and security concerns for boys: Being sexually exploited in exchange of humanitarian aid, goods, services, money or preference treatment Migrants</v>
      </c>
      <c r="K311" s="24">
        <v>7.69230769230769E-2</v>
      </c>
      <c r="L311" s="24">
        <v>0</v>
      </c>
      <c r="M311" s="24">
        <v>0</v>
      </c>
      <c r="N311" s="24">
        <v>0</v>
      </c>
    </row>
    <row r="312" spans="1:14" hidden="1" x14ac:dyDescent="0.3">
      <c r="A312" s="24" t="s">
        <v>501</v>
      </c>
      <c r="B312" s="24" t="s">
        <v>85</v>
      </c>
      <c r="C312" s="24" t="s">
        <v>502</v>
      </c>
      <c r="D312" s="41" t="s">
        <v>213</v>
      </c>
      <c r="E312" s="24" t="s">
        <v>503</v>
      </c>
      <c r="F312" s="24" t="s">
        <v>515</v>
      </c>
      <c r="G312" s="24" t="s">
        <v>516</v>
      </c>
      <c r="H312" s="24" t="s">
        <v>103</v>
      </c>
      <c r="I312" s="24" t="str">
        <f t="shared" si="14"/>
        <v>Main safety and security concerns for boys: Being recruited by armed groups</v>
      </c>
      <c r="J312" s="24" t="str">
        <f t="shared" si="15"/>
        <v>Main safety and security concerns for boys: Being recruited by armed groups Migrants</v>
      </c>
      <c r="K312" s="24">
        <v>0</v>
      </c>
      <c r="L312" s="24">
        <v>0</v>
      </c>
      <c r="M312" s="24">
        <v>0</v>
      </c>
      <c r="N312" s="24">
        <v>0</v>
      </c>
    </row>
    <row r="313" spans="1:14" hidden="1" x14ac:dyDescent="0.3">
      <c r="A313" s="24" t="s">
        <v>501</v>
      </c>
      <c r="B313" s="24" t="s">
        <v>85</v>
      </c>
      <c r="C313" s="24" t="s">
        <v>502</v>
      </c>
      <c r="D313" s="41" t="s">
        <v>213</v>
      </c>
      <c r="E313" s="24" t="s">
        <v>503</v>
      </c>
      <c r="F313" s="24" t="s">
        <v>515</v>
      </c>
      <c r="G313" s="24" t="s">
        <v>516</v>
      </c>
      <c r="H313" s="24" t="s">
        <v>104</v>
      </c>
      <c r="I313" s="24" t="str">
        <f t="shared" si="14"/>
        <v>Main safety and security concerns for boys: Being forcibly married</v>
      </c>
      <c r="J313" s="24" t="str">
        <f t="shared" si="15"/>
        <v>Main safety and security concerns for boys: Being forcibly married Migrants</v>
      </c>
      <c r="K313" s="24">
        <v>0</v>
      </c>
      <c r="L313" s="24">
        <v>0</v>
      </c>
      <c r="M313" s="24">
        <v>0</v>
      </c>
      <c r="N313" s="24">
        <v>0</v>
      </c>
    </row>
    <row r="314" spans="1:14" hidden="1" x14ac:dyDescent="0.3">
      <c r="A314" s="24" t="s">
        <v>501</v>
      </c>
      <c r="B314" s="24" t="s">
        <v>85</v>
      </c>
      <c r="C314" s="24" t="s">
        <v>502</v>
      </c>
      <c r="D314" s="41" t="s">
        <v>213</v>
      </c>
      <c r="E314" s="24" t="s">
        <v>503</v>
      </c>
      <c r="F314" s="24" t="s">
        <v>515</v>
      </c>
      <c r="G314" s="24" t="s">
        <v>516</v>
      </c>
      <c r="H314" s="24" t="s">
        <v>105</v>
      </c>
      <c r="I314" s="24" t="str">
        <f t="shared" si="14"/>
        <v>Main safety and security concerns for boys: Being injured/killed by an explosive hazard</v>
      </c>
      <c r="J314" s="24" t="str">
        <f t="shared" si="15"/>
        <v>Main safety and security concerns for boys: Being injured/killed by an explosive hazard Migrants</v>
      </c>
      <c r="K314" s="24">
        <v>0</v>
      </c>
      <c r="L314" s="24">
        <v>0</v>
      </c>
      <c r="M314" s="24">
        <v>0</v>
      </c>
      <c r="N314" s="24">
        <v>0</v>
      </c>
    </row>
    <row r="315" spans="1:14" hidden="1" x14ac:dyDescent="0.3">
      <c r="A315" s="24" t="s">
        <v>501</v>
      </c>
      <c r="B315" s="24" t="s">
        <v>85</v>
      </c>
      <c r="C315" s="24" t="s">
        <v>502</v>
      </c>
      <c r="D315" s="41" t="s">
        <v>213</v>
      </c>
      <c r="E315" s="24" t="s">
        <v>503</v>
      </c>
      <c r="F315" s="24" t="s">
        <v>515</v>
      </c>
      <c r="G315" s="24" t="s">
        <v>516</v>
      </c>
      <c r="H315" s="24" t="s">
        <v>106</v>
      </c>
      <c r="I315" s="24" t="str">
        <f t="shared" si="14"/>
        <v>Main safety and security concerns for boys: Being sent abroad to find work</v>
      </c>
      <c r="J315" s="24" t="str">
        <f t="shared" si="15"/>
        <v>Main safety and security concerns for boys: Being sent abroad to find work Migrants</v>
      </c>
      <c r="K315" s="24">
        <v>0</v>
      </c>
      <c r="L315" s="24">
        <v>0</v>
      </c>
      <c r="M315" s="24">
        <v>0</v>
      </c>
      <c r="N315" s="24">
        <v>0</v>
      </c>
    </row>
    <row r="316" spans="1:14" hidden="1" x14ac:dyDescent="0.3">
      <c r="A316" s="24" t="s">
        <v>501</v>
      </c>
      <c r="B316" s="24" t="s">
        <v>85</v>
      </c>
      <c r="C316" s="24" t="s">
        <v>502</v>
      </c>
      <c r="D316" s="41" t="s">
        <v>213</v>
      </c>
      <c r="E316" s="24" t="s">
        <v>503</v>
      </c>
      <c r="F316" s="24" t="s">
        <v>515</v>
      </c>
      <c r="G316" s="24" t="s">
        <v>516</v>
      </c>
      <c r="H316" s="24" t="s">
        <v>107</v>
      </c>
      <c r="I316" s="24" t="str">
        <f t="shared" si="14"/>
        <v>Main safety and security concerns for boys: Cyber bullying/exploitation/violence</v>
      </c>
      <c r="J316" s="24" t="str">
        <f t="shared" si="15"/>
        <v>Main safety and security concerns for boys: Cyber bullying/exploitation/violence Migrants</v>
      </c>
      <c r="K316" s="24">
        <v>0</v>
      </c>
      <c r="L316" s="24">
        <v>0</v>
      </c>
      <c r="M316" s="24">
        <v>0</v>
      </c>
      <c r="N316" s="24">
        <v>0</v>
      </c>
    </row>
    <row r="317" spans="1:14" hidden="1" x14ac:dyDescent="0.3">
      <c r="A317" s="24" t="s">
        <v>501</v>
      </c>
      <c r="B317" s="24" t="s">
        <v>85</v>
      </c>
      <c r="C317" s="24" t="s">
        <v>502</v>
      </c>
      <c r="D317" s="41" t="s">
        <v>213</v>
      </c>
      <c r="E317" s="24" t="s">
        <v>503</v>
      </c>
      <c r="F317" s="24" t="s">
        <v>515</v>
      </c>
      <c r="G317" s="24" t="s">
        <v>516</v>
      </c>
      <c r="H317" s="24" t="s">
        <v>108</v>
      </c>
      <c r="I317" s="24" t="str">
        <f t="shared" si="14"/>
        <v>Main safety and security concerns for boys: Wildlife (e.g. dogs, scorpions or snakes)</v>
      </c>
      <c r="J317" s="24" t="str">
        <f t="shared" si="15"/>
        <v>Main safety and security concerns for boys: Wildlife (e.g. dogs, scorpions or snakes) Migrants</v>
      </c>
      <c r="K317" s="24">
        <v>0</v>
      </c>
      <c r="L317" s="24">
        <v>0</v>
      </c>
      <c r="M317" s="24">
        <v>0</v>
      </c>
      <c r="N317" s="24">
        <v>0</v>
      </c>
    </row>
    <row r="318" spans="1:14" hidden="1" x14ac:dyDescent="0.3">
      <c r="A318" s="24" t="s">
        <v>501</v>
      </c>
      <c r="B318" s="24" t="s">
        <v>85</v>
      </c>
      <c r="C318" s="24" t="s">
        <v>502</v>
      </c>
      <c r="D318" s="41" t="s">
        <v>213</v>
      </c>
      <c r="E318" s="24" t="s">
        <v>503</v>
      </c>
      <c r="F318" s="24" t="s">
        <v>515</v>
      </c>
      <c r="G318" s="24" t="s">
        <v>516</v>
      </c>
      <c r="H318" s="24" t="s">
        <v>109</v>
      </c>
      <c r="I318" s="24" t="str">
        <f t="shared" si="14"/>
        <v>Main safety and security concerns for boys: Unsafe transportation infrastructure or arrangements</v>
      </c>
      <c r="J318" s="24" t="str">
        <f t="shared" si="15"/>
        <v>Main safety and security concerns for boys: Unsafe transportation infrastructure or arrangements Migrants</v>
      </c>
      <c r="K318" s="24">
        <v>0</v>
      </c>
      <c r="L318" s="24">
        <v>0</v>
      </c>
      <c r="M318" s="24">
        <v>0</v>
      </c>
      <c r="N318" s="24">
        <v>0</v>
      </c>
    </row>
    <row r="319" spans="1:14" hidden="1" x14ac:dyDescent="0.3">
      <c r="A319" s="24" t="s">
        <v>501</v>
      </c>
      <c r="B319" s="24" t="s">
        <v>85</v>
      </c>
      <c r="C319" s="24" t="s">
        <v>502</v>
      </c>
      <c r="D319" s="41" t="s">
        <v>213</v>
      </c>
      <c r="E319" s="24" t="s">
        <v>503</v>
      </c>
      <c r="F319" s="24" t="s">
        <v>515</v>
      </c>
      <c r="G319" s="24" t="s">
        <v>516</v>
      </c>
      <c r="H319" s="24" t="s">
        <v>110</v>
      </c>
      <c r="I319" s="24" t="str">
        <f t="shared" si="14"/>
        <v>Main safety and security concerns for boys: Electrical wiring or arrangements from lack of electricity (e.g. candle fires)</v>
      </c>
      <c r="J319" s="24" t="str">
        <f t="shared" si="15"/>
        <v>Main safety and security concerns for boys: Electrical wiring or arrangements from lack of electricity (e.g. candle fires) Migrants</v>
      </c>
      <c r="K319" s="24">
        <v>7.69230769230769E-2</v>
      </c>
      <c r="L319" s="24">
        <v>0</v>
      </c>
      <c r="M319" s="24">
        <v>0</v>
      </c>
      <c r="N319" s="24">
        <v>0</v>
      </c>
    </row>
    <row r="320" spans="1:14" hidden="1" x14ac:dyDescent="0.3">
      <c r="A320" s="24" t="s">
        <v>501</v>
      </c>
      <c r="B320" s="24" t="s">
        <v>85</v>
      </c>
      <c r="C320" s="24" t="s">
        <v>502</v>
      </c>
      <c r="D320" s="41" t="s">
        <v>213</v>
      </c>
      <c r="E320" s="24" t="s">
        <v>503</v>
      </c>
      <c r="F320" s="24" t="s">
        <v>515</v>
      </c>
      <c r="G320" s="24" t="s">
        <v>516</v>
      </c>
      <c r="H320" s="24" t="s">
        <v>111</v>
      </c>
      <c r="I320" s="24" t="str">
        <f t="shared" si="14"/>
        <v>Main safety and security concerns for boys: Weather or climactic conditions</v>
      </c>
      <c r="J320" s="24" t="str">
        <f t="shared" si="15"/>
        <v>Main safety and security concerns for boys: Weather or climactic conditions Migrants</v>
      </c>
      <c r="K320" s="24">
        <v>7.69230769230769E-2</v>
      </c>
      <c r="L320" s="24">
        <v>0</v>
      </c>
      <c r="M320" s="24">
        <v>0</v>
      </c>
      <c r="N320" s="24">
        <v>0</v>
      </c>
    </row>
    <row r="321" spans="1:14" hidden="1" x14ac:dyDescent="0.3">
      <c r="A321" s="24" t="s">
        <v>501</v>
      </c>
      <c r="B321" s="24" t="s">
        <v>85</v>
      </c>
      <c r="C321" s="24" t="s">
        <v>502</v>
      </c>
      <c r="D321" s="41" t="s">
        <v>213</v>
      </c>
      <c r="E321" s="24" t="s">
        <v>503</v>
      </c>
      <c r="F321" s="24" t="s">
        <v>515</v>
      </c>
      <c r="G321" s="24" t="s">
        <v>516</v>
      </c>
      <c r="H321" s="24" t="s">
        <v>112</v>
      </c>
      <c r="I321" s="24" t="str">
        <f t="shared" si="14"/>
        <v>Main safety and security concerns for boys: Deportation</v>
      </c>
      <c r="J321" s="24" t="str">
        <f t="shared" si="15"/>
        <v>Main safety and security concerns for boys: Deportation Migrants</v>
      </c>
      <c r="K321" s="24">
        <v>0</v>
      </c>
      <c r="L321" s="24">
        <v>0</v>
      </c>
      <c r="M321" s="24">
        <v>0</v>
      </c>
      <c r="N321" s="24">
        <v>0</v>
      </c>
    </row>
    <row r="322" spans="1:14" hidden="1" x14ac:dyDescent="0.3">
      <c r="A322" s="24" t="s">
        <v>501</v>
      </c>
      <c r="B322" s="24" t="s">
        <v>85</v>
      </c>
      <c r="C322" s="24" t="s">
        <v>502</v>
      </c>
      <c r="D322" s="41" t="s">
        <v>213</v>
      </c>
      <c r="E322" s="24" t="s">
        <v>503</v>
      </c>
      <c r="F322" s="24" t="s">
        <v>515</v>
      </c>
      <c r="G322" s="24" t="s">
        <v>516</v>
      </c>
      <c r="H322" s="24" t="s">
        <v>10</v>
      </c>
      <c r="I322" s="24" t="str">
        <f t="shared" si="14"/>
        <v>Main safety and security concerns for boys: Other</v>
      </c>
      <c r="J322" s="24" t="str">
        <f t="shared" si="15"/>
        <v>Main safety and security concerns for boys: Other Migrants</v>
      </c>
      <c r="K322" s="24">
        <v>0</v>
      </c>
      <c r="L322" s="24">
        <v>5.8823529411764698E-2</v>
      </c>
      <c r="M322" s="24">
        <v>0</v>
      </c>
      <c r="N322" s="24">
        <v>0</v>
      </c>
    </row>
    <row r="323" spans="1:14" hidden="1" x14ac:dyDescent="0.3">
      <c r="A323" s="24" t="s">
        <v>501</v>
      </c>
      <c r="B323" s="24" t="s">
        <v>85</v>
      </c>
      <c r="C323" s="24" t="s">
        <v>502</v>
      </c>
      <c r="D323" s="41" t="s">
        <v>213</v>
      </c>
      <c r="E323" s="24" t="s">
        <v>503</v>
      </c>
      <c r="F323" s="24" t="s">
        <v>515</v>
      </c>
      <c r="G323" s="24" t="s">
        <v>516</v>
      </c>
      <c r="H323" s="24" t="s">
        <v>9</v>
      </c>
      <c r="I323" s="24" t="str">
        <f t="shared" si="14"/>
        <v>Main safety and security concerns for boys: Don't know</v>
      </c>
      <c r="J323" s="24" t="str">
        <f t="shared" si="15"/>
        <v>Main safety and security concerns for boys: Don't know Migrants</v>
      </c>
      <c r="K323" s="24">
        <v>0</v>
      </c>
      <c r="L323" s="24">
        <v>0</v>
      </c>
      <c r="M323" s="24">
        <v>0</v>
      </c>
      <c r="N323" s="24">
        <v>0</v>
      </c>
    </row>
    <row r="324" spans="1:14" hidden="1" x14ac:dyDescent="0.3">
      <c r="A324" s="24" t="s">
        <v>501</v>
      </c>
      <c r="B324" s="24" t="s">
        <v>85</v>
      </c>
      <c r="C324" s="24" t="s">
        <v>502</v>
      </c>
      <c r="D324" s="41" t="s">
        <v>213</v>
      </c>
      <c r="E324" s="24" t="s">
        <v>503</v>
      </c>
      <c r="F324" s="24" t="s">
        <v>512</v>
      </c>
      <c r="G324" s="24" t="s">
        <v>516</v>
      </c>
      <c r="H324" s="24" t="s">
        <v>8</v>
      </c>
      <c r="I324" s="24" t="str">
        <f t="shared" ref="I324:I352" si="16">CONCATENATE(G324,H324)</f>
        <v>Main safety and security concerns for boys: Decline to answer</v>
      </c>
      <c r="J324" s="24" t="str">
        <f t="shared" ref="J324:J352" si="17">CONCATENATE(G324,H324, F324)</f>
        <v>Main safety and security concerns for boys: Decline to answer PRL</v>
      </c>
      <c r="K324" s="24">
        <v>0.69841269841269804</v>
      </c>
      <c r="L324" s="24">
        <v>0.8</v>
      </c>
      <c r="M324" s="24">
        <v>0.50495049504950495</v>
      </c>
      <c r="N324" s="24">
        <v>0.55555555555555602</v>
      </c>
    </row>
    <row r="325" spans="1:14" hidden="1" x14ac:dyDescent="0.3">
      <c r="A325" s="24" t="s">
        <v>501</v>
      </c>
      <c r="B325" s="24" t="s">
        <v>85</v>
      </c>
      <c r="C325" s="24" t="s">
        <v>502</v>
      </c>
      <c r="D325" s="41" t="s">
        <v>213</v>
      </c>
      <c r="E325" s="24" t="s">
        <v>503</v>
      </c>
      <c r="F325" s="24" t="s">
        <v>512</v>
      </c>
      <c r="G325" s="24" t="s">
        <v>516</v>
      </c>
      <c r="H325" s="24" t="s">
        <v>146</v>
      </c>
      <c r="I325" s="24" t="str">
        <f t="shared" si="16"/>
        <v>Main safety and security concerns for boys: None</v>
      </c>
      <c r="J325" s="24" t="str">
        <f t="shared" si="17"/>
        <v>Main safety and security concerns for boys: None PRL</v>
      </c>
      <c r="K325" s="24">
        <v>0.206349206349206</v>
      </c>
      <c r="L325" s="24">
        <v>4.2857142857142899E-2</v>
      </c>
      <c r="M325" s="24">
        <v>6.9306930693069299E-2</v>
      </c>
      <c r="N325" s="24">
        <v>5.5555555555555601E-2</v>
      </c>
    </row>
    <row r="326" spans="1:14" hidden="1" x14ac:dyDescent="0.3">
      <c r="A326" s="24" t="s">
        <v>501</v>
      </c>
      <c r="B326" s="24" t="s">
        <v>85</v>
      </c>
      <c r="C326" s="24" t="s">
        <v>502</v>
      </c>
      <c r="D326" s="41" t="s">
        <v>213</v>
      </c>
      <c r="E326" s="24" t="s">
        <v>503</v>
      </c>
      <c r="F326" s="24" t="s">
        <v>512</v>
      </c>
      <c r="G326" s="24" t="s">
        <v>516</v>
      </c>
      <c r="H326" s="24" t="s">
        <v>87</v>
      </c>
      <c r="I326" s="24" t="str">
        <f t="shared" si="16"/>
        <v>Main safety and security concerns for boys: Bullying</v>
      </c>
      <c r="J326" s="24" t="str">
        <f t="shared" si="17"/>
        <v>Main safety and security concerns for boys: Bullying PRL</v>
      </c>
      <c r="K326" s="24">
        <v>4.7619047619047603E-2</v>
      </c>
      <c r="L326" s="24">
        <v>0</v>
      </c>
      <c r="M326" s="24">
        <v>2.9702970297029702E-2</v>
      </c>
      <c r="N326" s="24">
        <v>0</v>
      </c>
    </row>
    <row r="327" spans="1:14" hidden="1" x14ac:dyDescent="0.3">
      <c r="A327" s="24" t="s">
        <v>501</v>
      </c>
      <c r="B327" s="24" t="s">
        <v>85</v>
      </c>
      <c r="C327" s="24" t="s">
        <v>502</v>
      </c>
      <c r="D327" s="41" t="s">
        <v>213</v>
      </c>
      <c r="E327" s="24" t="s">
        <v>503</v>
      </c>
      <c r="F327" s="24" t="s">
        <v>512</v>
      </c>
      <c r="G327" s="24" t="s">
        <v>516</v>
      </c>
      <c r="H327" s="24" t="s">
        <v>88</v>
      </c>
      <c r="I327" s="24" t="str">
        <f t="shared" si="16"/>
        <v>Main safety and security concerns for boys: Corporal punishment</v>
      </c>
      <c r="J327" s="24" t="str">
        <f t="shared" si="17"/>
        <v>Main safety and security concerns for boys: Corporal punishment PRL</v>
      </c>
      <c r="K327" s="24">
        <v>3.1746031746031703E-2</v>
      </c>
      <c r="L327" s="24">
        <v>2.8571428571428598E-2</v>
      </c>
      <c r="M327" s="24">
        <v>2.9702970297029702E-2</v>
      </c>
      <c r="N327" s="24">
        <v>2.7777777777777801E-2</v>
      </c>
    </row>
    <row r="328" spans="1:14" hidden="1" x14ac:dyDescent="0.3">
      <c r="A328" s="24" t="s">
        <v>501</v>
      </c>
      <c r="B328" s="24" t="s">
        <v>85</v>
      </c>
      <c r="C328" s="24" t="s">
        <v>502</v>
      </c>
      <c r="D328" s="41" t="s">
        <v>213</v>
      </c>
      <c r="E328" s="24" t="s">
        <v>503</v>
      </c>
      <c r="F328" s="24" t="s">
        <v>512</v>
      </c>
      <c r="G328" s="24" t="s">
        <v>516</v>
      </c>
      <c r="H328" s="24" t="s">
        <v>89</v>
      </c>
      <c r="I328" s="24" t="str">
        <f t="shared" si="16"/>
        <v>Main safety and security concerns for boys: Begging</v>
      </c>
      <c r="J328" s="24" t="str">
        <f t="shared" si="17"/>
        <v>Main safety and security concerns for boys: Begging PRL</v>
      </c>
      <c r="K328" s="24">
        <v>9.5238095238095205E-2</v>
      </c>
      <c r="L328" s="24">
        <v>0.14285714285714299</v>
      </c>
      <c r="M328" s="24">
        <v>0.32673267326732702</v>
      </c>
      <c r="N328" s="24">
        <v>0.194444444444444</v>
      </c>
    </row>
    <row r="329" spans="1:14" hidden="1" x14ac:dyDescent="0.3">
      <c r="A329" s="24" t="s">
        <v>501</v>
      </c>
      <c r="B329" s="24" t="s">
        <v>85</v>
      </c>
      <c r="C329" s="24" t="s">
        <v>502</v>
      </c>
      <c r="D329" s="41" t="s">
        <v>213</v>
      </c>
      <c r="E329" s="24" t="s">
        <v>503</v>
      </c>
      <c r="F329" s="24" t="s">
        <v>512</v>
      </c>
      <c r="G329" s="24" t="s">
        <v>516</v>
      </c>
      <c r="H329" s="24" t="s">
        <v>90</v>
      </c>
      <c r="I329" s="24" t="str">
        <f t="shared" si="16"/>
        <v>Main safety and security concerns for boys: Being robbed</v>
      </c>
      <c r="J329" s="24" t="str">
        <f t="shared" si="17"/>
        <v>Main safety and security concerns for boys: Being robbed PRL</v>
      </c>
      <c r="K329" s="24">
        <v>0</v>
      </c>
      <c r="L329" s="24">
        <v>2.8571428571428598E-2</v>
      </c>
      <c r="M329" s="24">
        <v>9.9009900990099001E-2</v>
      </c>
      <c r="N329" s="24">
        <v>2.7777777777777801E-2</v>
      </c>
    </row>
    <row r="330" spans="1:14" hidden="1" x14ac:dyDescent="0.3">
      <c r="A330" s="24" t="s">
        <v>501</v>
      </c>
      <c r="B330" s="24" t="s">
        <v>85</v>
      </c>
      <c r="C330" s="24" t="s">
        <v>502</v>
      </c>
      <c r="D330" s="41" t="s">
        <v>213</v>
      </c>
      <c r="E330" s="24" t="s">
        <v>503</v>
      </c>
      <c r="F330" s="24" t="s">
        <v>512</v>
      </c>
      <c r="G330" s="24" t="s">
        <v>516</v>
      </c>
      <c r="H330" s="24" t="s">
        <v>91</v>
      </c>
      <c r="I330" s="24" t="str">
        <f t="shared" si="16"/>
        <v>Main safety and security concerns for boys: Being threatened with violence</v>
      </c>
      <c r="J330" s="24" t="str">
        <f t="shared" si="17"/>
        <v>Main safety and security concerns for boys: Being threatened with violence PRL</v>
      </c>
      <c r="K330" s="24">
        <v>9.5238095238095205E-2</v>
      </c>
      <c r="L330" s="24">
        <v>0.114285714285714</v>
      </c>
      <c r="M330" s="24">
        <v>0.237623762376238</v>
      </c>
      <c r="N330" s="24">
        <v>0.16666666666666699</v>
      </c>
    </row>
    <row r="331" spans="1:14" hidden="1" x14ac:dyDescent="0.3">
      <c r="A331" s="24" t="s">
        <v>501</v>
      </c>
      <c r="B331" s="24" t="s">
        <v>85</v>
      </c>
      <c r="C331" s="24" t="s">
        <v>502</v>
      </c>
      <c r="D331" s="41" t="s">
        <v>213</v>
      </c>
      <c r="E331" s="24" t="s">
        <v>503</v>
      </c>
      <c r="F331" s="24" t="s">
        <v>512</v>
      </c>
      <c r="G331" s="24" t="s">
        <v>516</v>
      </c>
      <c r="H331" s="24" t="s">
        <v>92</v>
      </c>
      <c r="I331" s="24" t="str">
        <f t="shared" si="16"/>
        <v>Main safety and security concerns for boys: Being kidnapped</v>
      </c>
      <c r="J331" s="24" t="str">
        <f t="shared" si="17"/>
        <v>Main safety and security concerns for boys: Being kidnapped PRL</v>
      </c>
      <c r="K331" s="24">
        <v>4.7619047619047603E-2</v>
      </c>
      <c r="L331" s="24">
        <v>4.2857142857142899E-2</v>
      </c>
      <c r="M331" s="24">
        <v>0.13861386138613899</v>
      </c>
      <c r="N331" s="24">
        <v>5.5555555555555601E-2</v>
      </c>
    </row>
    <row r="332" spans="1:14" hidden="1" x14ac:dyDescent="0.3">
      <c r="A332" s="24" t="s">
        <v>501</v>
      </c>
      <c r="B332" s="24" t="s">
        <v>85</v>
      </c>
      <c r="C332" s="24" t="s">
        <v>502</v>
      </c>
      <c r="D332" s="41" t="s">
        <v>213</v>
      </c>
      <c r="E332" s="24" t="s">
        <v>503</v>
      </c>
      <c r="F332" s="24" t="s">
        <v>512</v>
      </c>
      <c r="G332" s="24" t="s">
        <v>516</v>
      </c>
      <c r="H332" s="24" t="s">
        <v>93</v>
      </c>
      <c r="I332" s="24" t="str">
        <f t="shared" si="16"/>
        <v>Main safety and security concerns for boys: Suffering from physical harassment or violence (not sexual)</v>
      </c>
      <c r="J332" s="24" t="str">
        <f t="shared" si="17"/>
        <v>Main safety and security concerns for boys: Suffering from physical harassment or violence (not sexual) PRL</v>
      </c>
      <c r="K332" s="24">
        <v>0.158730158730159</v>
      </c>
      <c r="L332" s="24">
        <v>8.5714285714285701E-2</v>
      </c>
      <c r="M332" s="24">
        <v>0.198019801980198</v>
      </c>
      <c r="N332" s="24">
        <v>0.16666666666666699</v>
      </c>
    </row>
    <row r="333" spans="1:14" hidden="1" x14ac:dyDescent="0.3">
      <c r="A333" s="24" t="s">
        <v>501</v>
      </c>
      <c r="B333" s="24" t="s">
        <v>85</v>
      </c>
      <c r="C333" s="24" t="s">
        <v>502</v>
      </c>
      <c r="D333" s="41" t="s">
        <v>213</v>
      </c>
      <c r="E333" s="24" t="s">
        <v>503</v>
      </c>
      <c r="F333" s="24" t="s">
        <v>512</v>
      </c>
      <c r="G333" s="24" t="s">
        <v>516</v>
      </c>
      <c r="H333" s="24" t="s">
        <v>94</v>
      </c>
      <c r="I333" s="24" t="str">
        <f t="shared" si="16"/>
        <v>Main safety and security concerns for boys: Suffering from verbal harassment</v>
      </c>
      <c r="J333" s="24" t="str">
        <f t="shared" si="17"/>
        <v>Main safety and security concerns for boys: Suffering from verbal harassment PRL</v>
      </c>
      <c r="K333" s="24">
        <v>9.5238095238095205E-2</v>
      </c>
      <c r="L333" s="24">
        <v>4.2857142857142899E-2</v>
      </c>
      <c r="M333" s="24">
        <v>0.14851485148514901</v>
      </c>
      <c r="N333" s="24">
        <v>8.3333333333333301E-2</v>
      </c>
    </row>
    <row r="334" spans="1:14" hidden="1" x14ac:dyDescent="0.3">
      <c r="A334" s="24" t="s">
        <v>501</v>
      </c>
      <c r="B334" s="24" t="s">
        <v>85</v>
      </c>
      <c r="C334" s="24" t="s">
        <v>502</v>
      </c>
      <c r="D334" s="41" t="s">
        <v>213</v>
      </c>
      <c r="E334" s="24" t="s">
        <v>503</v>
      </c>
      <c r="F334" s="24" t="s">
        <v>512</v>
      </c>
      <c r="G334" s="24" t="s">
        <v>516</v>
      </c>
      <c r="H334" s="24" t="s">
        <v>95</v>
      </c>
      <c r="I334" s="24" t="str">
        <f t="shared" si="16"/>
        <v>Main safety and security concerns for boys: Suffering from sexual harassment or violence</v>
      </c>
      <c r="J334" s="24" t="str">
        <f t="shared" si="17"/>
        <v>Main safety and security concerns for boys: Suffering from sexual harassment or violence PRL</v>
      </c>
      <c r="K334" s="24">
        <v>0</v>
      </c>
      <c r="L334" s="24">
        <v>0</v>
      </c>
      <c r="M334" s="24">
        <v>0</v>
      </c>
      <c r="N334" s="24">
        <v>0</v>
      </c>
    </row>
    <row r="335" spans="1:14" hidden="1" x14ac:dyDescent="0.3">
      <c r="A335" s="24" t="s">
        <v>501</v>
      </c>
      <c r="B335" s="24" t="s">
        <v>85</v>
      </c>
      <c r="C335" s="24" t="s">
        <v>502</v>
      </c>
      <c r="D335" s="41" t="s">
        <v>213</v>
      </c>
      <c r="E335" s="24" t="s">
        <v>503</v>
      </c>
      <c r="F335" s="24" t="s">
        <v>512</v>
      </c>
      <c r="G335" s="24" t="s">
        <v>516</v>
      </c>
      <c r="H335" s="24" t="s">
        <v>96</v>
      </c>
      <c r="I335" s="24" t="str">
        <f t="shared" si="16"/>
        <v>Main safety and security concerns for boys: Discrimination or persecution (because of ethnicity, status, etc.)</v>
      </c>
      <c r="J335" s="24" t="str">
        <f t="shared" si="17"/>
        <v>Main safety and security concerns for boys: Discrimination or persecution (because of ethnicity, status, etc.) PRL</v>
      </c>
      <c r="K335" s="24">
        <v>3.1746031746031703E-2</v>
      </c>
      <c r="L335" s="24">
        <v>0</v>
      </c>
      <c r="M335" s="24">
        <v>0</v>
      </c>
      <c r="N335" s="24">
        <v>0</v>
      </c>
    </row>
    <row r="336" spans="1:14" hidden="1" x14ac:dyDescent="0.3">
      <c r="A336" s="24" t="s">
        <v>501</v>
      </c>
      <c r="B336" s="24" t="s">
        <v>85</v>
      </c>
      <c r="C336" s="24" t="s">
        <v>502</v>
      </c>
      <c r="D336" s="41" t="s">
        <v>213</v>
      </c>
      <c r="E336" s="24" t="s">
        <v>503</v>
      </c>
      <c r="F336" s="24" t="s">
        <v>512</v>
      </c>
      <c r="G336" s="24" t="s">
        <v>516</v>
      </c>
      <c r="H336" s="24" t="s">
        <v>97</v>
      </c>
      <c r="I336" s="24" t="str">
        <f t="shared" si="16"/>
        <v>Main safety and security concerns for boys: Discrimination or persecution (because of gender identity or sexual orientation)</v>
      </c>
      <c r="J336" s="24" t="str">
        <f t="shared" si="17"/>
        <v>Main safety and security concerns for boys: Discrimination or persecution (because of gender identity or sexual orientation) PRL</v>
      </c>
      <c r="K336" s="24">
        <v>1.58730158730159E-2</v>
      </c>
      <c r="L336" s="24">
        <v>1.4285714285714299E-2</v>
      </c>
      <c r="M336" s="24">
        <v>5.9405940594059403E-2</v>
      </c>
      <c r="N336" s="24">
        <v>0</v>
      </c>
    </row>
    <row r="337" spans="1:14" hidden="1" x14ac:dyDescent="0.3">
      <c r="A337" s="24" t="s">
        <v>501</v>
      </c>
      <c r="B337" s="24" t="s">
        <v>85</v>
      </c>
      <c r="C337" s="24" t="s">
        <v>502</v>
      </c>
      <c r="D337" s="41" t="s">
        <v>213</v>
      </c>
      <c r="E337" s="24" t="s">
        <v>503</v>
      </c>
      <c r="F337" s="24" t="s">
        <v>512</v>
      </c>
      <c r="G337" s="24" t="s">
        <v>516</v>
      </c>
      <c r="H337" s="24" t="s">
        <v>98</v>
      </c>
      <c r="I337" s="24" t="str">
        <f t="shared" si="16"/>
        <v>Main safety and security concerns for boys: Being killed</v>
      </c>
      <c r="J337" s="24" t="str">
        <f t="shared" si="17"/>
        <v>Main safety and security concerns for boys: Being killed PRL</v>
      </c>
      <c r="K337" s="24">
        <v>0</v>
      </c>
      <c r="L337" s="24">
        <v>0</v>
      </c>
      <c r="M337" s="24">
        <v>0</v>
      </c>
      <c r="N337" s="24">
        <v>0</v>
      </c>
    </row>
    <row r="338" spans="1:14" hidden="1" x14ac:dyDescent="0.3">
      <c r="A338" s="24" t="s">
        <v>501</v>
      </c>
      <c r="B338" s="24" t="s">
        <v>85</v>
      </c>
      <c r="C338" s="24" t="s">
        <v>502</v>
      </c>
      <c r="D338" s="41" t="s">
        <v>213</v>
      </c>
      <c r="E338" s="24" t="s">
        <v>503</v>
      </c>
      <c r="F338" s="24" t="s">
        <v>512</v>
      </c>
      <c r="G338" s="24" t="s">
        <v>516</v>
      </c>
      <c r="H338" s="24" t="s">
        <v>99</v>
      </c>
      <c r="I338" s="24" t="str">
        <f t="shared" si="16"/>
        <v>Main safety and security concerns for boys: Mine/UXOs</v>
      </c>
      <c r="J338" s="24" t="str">
        <f t="shared" si="17"/>
        <v>Main safety and security concerns for boys: Mine/UXOs PRL</v>
      </c>
      <c r="K338" s="24">
        <v>0</v>
      </c>
      <c r="L338" s="24">
        <v>1.4285714285714299E-2</v>
      </c>
      <c r="M338" s="24">
        <v>0</v>
      </c>
      <c r="N338" s="24">
        <v>0</v>
      </c>
    </row>
    <row r="339" spans="1:14" hidden="1" x14ac:dyDescent="0.3">
      <c r="A339" s="24" t="s">
        <v>501</v>
      </c>
      <c r="B339" s="24" t="s">
        <v>85</v>
      </c>
      <c r="C339" s="24" t="s">
        <v>502</v>
      </c>
      <c r="D339" s="41" t="s">
        <v>213</v>
      </c>
      <c r="E339" s="24" t="s">
        <v>503</v>
      </c>
      <c r="F339" s="24" t="s">
        <v>512</v>
      </c>
      <c r="G339" s="24" t="s">
        <v>516</v>
      </c>
      <c r="H339" s="24" t="s">
        <v>100</v>
      </c>
      <c r="I339" s="24" t="str">
        <f t="shared" si="16"/>
        <v>Main safety and security concerns for boys: Being detained</v>
      </c>
      <c r="J339" s="24" t="str">
        <f t="shared" si="17"/>
        <v>Main safety and security concerns for boys: Being detained PRL</v>
      </c>
      <c r="K339" s="24">
        <v>0</v>
      </c>
      <c r="L339" s="24">
        <v>0</v>
      </c>
      <c r="M339" s="24">
        <v>5.9405940594059403E-2</v>
      </c>
      <c r="N339" s="24">
        <v>2.7777777777777801E-2</v>
      </c>
    </row>
    <row r="340" spans="1:14" hidden="1" x14ac:dyDescent="0.3">
      <c r="A340" s="24" t="s">
        <v>501</v>
      </c>
      <c r="B340" s="24" t="s">
        <v>85</v>
      </c>
      <c r="C340" s="24" t="s">
        <v>502</v>
      </c>
      <c r="D340" s="41" t="s">
        <v>213</v>
      </c>
      <c r="E340" s="24" t="s">
        <v>503</v>
      </c>
      <c r="F340" s="24" t="s">
        <v>512</v>
      </c>
      <c r="G340" s="24" t="s">
        <v>516</v>
      </c>
      <c r="H340" s="24" t="s">
        <v>101</v>
      </c>
      <c r="I340" s="24" t="str">
        <f t="shared" si="16"/>
        <v>Main safety and security concerns for boys: Being exploited (i.e. being engaged in harmful forms of labor for economic gain of the exploiter)</v>
      </c>
      <c r="J340" s="24" t="str">
        <f t="shared" si="17"/>
        <v>Main safety and security concerns for boys: Being exploited (i.e. being engaged in harmful forms of labor for economic gain of the exploiter) PRL</v>
      </c>
      <c r="K340" s="24">
        <v>0</v>
      </c>
      <c r="L340" s="24">
        <v>1.4285714285714299E-2</v>
      </c>
      <c r="M340" s="24">
        <v>1.9801980198019799E-2</v>
      </c>
      <c r="N340" s="24">
        <v>2.7777777777777801E-2</v>
      </c>
    </row>
    <row r="341" spans="1:14" hidden="1" x14ac:dyDescent="0.3">
      <c r="A341" s="24" t="s">
        <v>501</v>
      </c>
      <c r="B341" s="24" t="s">
        <v>85</v>
      </c>
      <c r="C341" s="24" t="s">
        <v>502</v>
      </c>
      <c r="D341" s="41" t="s">
        <v>213</v>
      </c>
      <c r="E341" s="24" t="s">
        <v>503</v>
      </c>
      <c r="F341" s="24" t="s">
        <v>512</v>
      </c>
      <c r="G341" s="24" t="s">
        <v>516</v>
      </c>
      <c r="H341" s="24" t="s">
        <v>102</v>
      </c>
      <c r="I341" s="24" t="str">
        <f t="shared" si="16"/>
        <v>Main safety and security concerns for boys: Being sexually exploited in exchange of humanitarian aid, goods, services, money or preference treatment</v>
      </c>
      <c r="J341" s="24" t="str">
        <f t="shared" si="17"/>
        <v>Main safety and security concerns for boys: Being sexually exploited in exchange of humanitarian aid, goods, services, money or preference treatment PRL</v>
      </c>
      <c r="K341" s="24">
        <v>0</v>
      </c>
      <c r="L341" s="24">
        <v>0</v>
      </c>
      <c r="M341" s="24">
        <v>0</v>
      </c>
      <c r="N341" s="24">
        <v>2.7777777777777801E-2</v>
      </c>
    </row>
    <row r="342" spans="1:14" hidden="1" x14ac:dyDescent="0.3">
      <c r="A342" s="24" t="s">
        <v>501</v>
      </c>
      <c r="B342" s="24" t="s">
        <v>85</v>
      </c>
      <c r="C342" s="24" t="s">
        <v>502</v>
      </c>
      <c r="D342" s="41" t="s">
        <v>213</v>
      </c>
      <c r="E342" s="24" t="s">
        <v>503</v>
      </c>
      <c r="F342" s="24" t="s">
        <v>512</v>
      </c>
      <c r="G342" s="24" t="s">
        <v>516</v>
      </c>
      <c r="H342" s="24" t="s">
        <v>103</v>
      </c>
      <c r="I342" s="24" t="str">
        <f t="shared" si="16"/>
        <v>Main safety and security concerns for boys: Being recruited by armed groups</v>
      </c>
      <c r="J342" s="24" t="str">
        <f t="shared" si="17"/>
        <v>Main safety and security concerns for boys: Being recruited by armed groups PRL</v>
      </c>
      <c r="K342" s="24">
        <v>0</v>
      </c>
      <c r="L342" s="24">
        <v>0</v>
      </c>
      <c r="M342" s="24">
        <v>0</v>
      </c>
      <c r="N342" s="24">
        <v>2.7777777777777801E-2</v>
      </c>
    </row>
    <row r="343" spans="1:14" hidden="1" x14ac:dyDescent="0.3">
      <c r="A343" s="24" t="s">
        <v>501</v>
      </c>
      <c r="B343" s="24" t="s">
        <v>85</v>
      </c>
      <c r="C343" s="24" t="s">
        <v>502</v>
      </c>
      <c r="D343" s="41" t="s">
        <v>213</v>
      </c>
      <c r="E343" s="24" t="s">
        <v>503</v>
      </c>
      <c r="F343" s="24" t="s">
        <v>512</v>
      </c>
      <c r="G343" s="24" t="s">
        <v>516</v>
      </c>
      <c r="H343" s="24" t="s">
        <v>104</v>
      </c>
      <c r="I343" s="24" t="str">
        <f t="shared" si="16"/>
        <v>Main safety and security concerns for boys: Being forcibly married</v>
      </c>
      <c r="J343" s="24" t="str">
        <f t="shared" si="17"/>
        <v>Main safety and security concerns for boys: Being forcibly married PRL</v>
      </c>
      <c r="K343" s="24">
        <v>0</v>
      </c>
      <c r="L343" s="24">
        <v>0</v>
      </c>
      <c r="M343" s="24">
        <v>0</v>
      </c>
      <c r="N343" s="24">
        <v>0</v>
      </c>
    </row>
    <row r="344" spans="1:14" hidden="1" x14ac:dyDescent="0.3">
      <c r="A344" s="24" t="s">
        <v>501</v>
      </c>
      <c r="B344" s="24" t="s">
        <v>85</v>
      </c>
      <c r="C344" s="24" t="s">
        <v>502</v>
      </c>
      <c r="D344" s="41" t="s">
        <v>213</v>
      </c>
      <c r="E344" s="24" t="s">
        <v>503</v>
      </c>
      <c r="F344" s="24" t="s">
        <v>512</v>
      </c>
      <c r="G344" s="24" t="s">
        <v>516</v>
      </c>
      <c r="H344" s="24" t="s">
        <v>105</v>
      </c>
      <c r="I344" s="24" t="str">
        <f t="shared" si="16"/>
        <v>Main safety and security concerns for boys: Being injured/killed by an explosive hazard</v>
      </c>
      <c r="J344" s="24" t="str">
        <f t="shared" si="17"/>
        <v>Main safety and security concerns for boys: Being injured/killed by an explosive hazard PRL</v>
      </c>
      <c r="K344" s="24">
        <v>0</v>
      </c>
      <c r="L344" s="24">
        <v>0</v>
      </c>
      <c r="M344" s="24">
        <v>0</v>
      </c>
      <c r="N344" s="24">
        <v>0</v>
      </c>
    </row>
    <row r="345" spans="1:14" hidden="1" x14ac:dyDescent="0.3">
      <c r="A345" s="24" t="s">
        <v>501</v>
      </c>
      <c r="B345" s="24" t="s">
        <v>85</v>
      </c>
      <c r="C345" s="24" t="s">
        <v>502</v>
      </c>
      <c r="D345" s="41" t="s">
        <v>213</v>
      </c>
      <c r="E345" s="24" t="s">
        <v>503</v>
      </c>
      <c r="F345" s="24" t="s">
        <v>512</v>
      </c>
      <c r="G345" s="24" t="s">
        <v>516</v>
      </c>
      <c r="H345" s="24" t="s">
        <v>106</v>
      </c>
      <c r="I345" s="24" t="str">
        <f t="shared" si="16"/>
        <v>Main safety and security concerns for boys: Being sent abroad to find work</v>
      </c>
      <c r="J345" s="24" t="str">
        <f t="shared" si="17"/>
        <v>Main safety and security concerns for boys: Being sent abroad to find work PRL</v>
      </c>
      <c r="K345" s="24">
        <v>0</v>
      </c>
      <c r="L345" s="24">
        <v>0</v>
      </c>
      <c r="M345" s="24">
        <v>9.9009900990098994E-3</v>
      </c>
      <c r="N345" s="24">
        <v>0</v>
      </c>
    </row>
    <row r="346" spans="1:14" hidden="1" x14ac:dyDescent="0.3">
      <c r="A346" s="24" t="s">
        <v>501</v>
      </c>
      <c r="B346" s="24" t="s">
        <v>85</v>
      </c>
      <c r="C346" s="24" t="s">
        <v>502</v>
      </c>
      <c r="D346" s="41" t="s">
        <v>213</v>
      </c>
      <c r="E346" s="24" t="s">
        <v>503</v>
      </c>
      <c r="F346" s="24" t="s">
        <v>512</v>
      </c>
      <c r="G346" s="24" t="s">
        <v>516</v>
      </c>
      <c r="H346" s="24" t="s">
        <v>107</v>
      </c>
      <c r="I346" s="24" t="str">
        <f t="shared" si="16"/>
        <v>Main safety and security concerns for boys: Cyber bullying/exploitation/violence</v>
      </c>
      <c r="J346" s="24" t="str">
        <f t="shared" si="17"/>
        <v>Main safety and security concerns for boys: Cyber bullying/exploitation/violence PRL</v>
      </c>
      <c r="K346" s="24">
        <v>0</v>
      </c>
      <c r="L346" s="24">
        <v>0</v>
      </c>
      <c r="M346" s="24">
        <v>0</v>
      </c>
      <c r="N346" s="24">
        <v>0</v>
      </c>
    </row>
    <row r="347" spans="1:14" hidden="1" x14ac:dyDescent="0.3">
      <c r="A347" s="24" t="s">
        <v>501</v>
      </c>
      <c r="B347" s="24" t="s">
        <v>85</v>
      </c>
      <c r="C347" s="24" t="s">
        <v>502</v>
      </c>
      <c r="D347" s="41" t="s">
        <v>213</v>
      </c>
      <c r="E347" s="24" t="s">
        <v>503</v>
      </c>
      <c r="F347" s="24" t="s">
        <v>512</v>
      </c>
      <c r="G347" s="24" t="s">
        <v>516</v>
      </c>
      <c r="H347" s="24" t="s">
        <v>108</v>
      </c>
      <c r="I347" s="24" t="str">
        <f t="shared" si="16"/>
        <v>Main safety and security concerns for boys: Wildlife (e.g. dogs, scorpions or snakes)</v>
      </c>
      <c r="J347" s="24" t="str">
        <f t="shared" si="17"/>
        <v>Main safety and security concerns for boys: Wildlife (e.g. dogs, scorpions or snakes) PRL</v>
      </c>
      <c r="K347" s="24">
        <v>0</v>
      </c>
      <c r="L347" s="24">
        <v>2.8571428571428598E-2</v>
      </c>
      <c r="M347" s="24">
        <v>0</v>
      </c>
      <c r="N347" s="24">
        <v>0</v>
      </c>
    </row>
    <row r="348" spans="1:14" hidden="1" x14ac:dyDescent="0.3">
      <c r="A348" s="24" t="s">
        <v>501</v>
      </c>
      <c r="B348" s="24" t="s">
        <v>85</v>
      </c>
      <c r="C348" s="24" t="s">
        <v>502</v>
      </c>
      <c r="D348" s="41" t="s">
        <v>213</v>
      </c>
      <c r="E348" s="24" t="s">
        <v>503</v>
      </c>
      <c r="F348" s="24" t="s">
        <v>512</v>
      </c>
      <c r="G348" s="24" t="s">
        <v>516</v>
      </c>
      <c r="H348" s="24" t="s">
        <v>109</v>
      </c>
      <c r="I348" s="24" t="str">
        <f t="shared" si="16"/>
        <v>Main safety and security concerns for boys: Unsafe transportation infrastructure or arrangements</v>
      </c>
      <c r="J348" s="24" t="str">
        <f t="shared" si="17"/>
        <v>Main safety and security concerns for boys: Unsafe transportation infrastructure or arrangements PRL</v>
      </c>
      <c r="K348" s="24">
        <v>0</v>
      </c>
      <c r="L348" s="24">
        <v>0</v>
      </c>
      <c r="M348" s="24">
        <v>0</v>
      </c>
      <c r="N348" s="24">
        <v>0</v>
      </c>
    </row>
    <row r="349" spans="1:14" hidden="1" x14ac:dyDescent="0.3">
      <c r="A349" s="24" t="s">
        <v>501</v>
      </c>
      <c r="B349" s="24" t="s">
        <v>85</v>
      </c>
      <c r="C349" s="24" t="s">
        <v>502</v>
      </c>
      <c r="D349" s="41" t="s">
        <v>213</v>
      </c>
      <c r="E349" s="24" t="s">
        <v>503</v>
      </c>
      <c r="F349" s="24" t="s">
        <v>512</v>
      </c>
      <c r="G349" s="24" t="s">
        <v>516</v>
      </c>
      <c r="H349" s="24" t="s">
        <v>110</v>
      </c>
      <c r="I349" s="24" t="str">
        <f t="shared" si="16"/>
        <v>Main safety and security concerns for boys: Electrical wiring or arrangements from lack of electricity (e.g. candle fires)</v>
      </c>
      <c r="J349" s="24" t="str">
        <f t="shared" si="17"/>
        <v>Main safety and security concerns for boys: Electrical wiring or arrangements from lack of electricity (e.g. candle fires) PRL</v>
      </c>
      <c r="K349" s="24">
        <v>0</v>
      </c>
      <c r="L349" s="24">
        <v>0</v>
      </c>
      <c r="M349" s="24">
        <v>0</v>
      </c>
      <c r="N349" s="24">
        <v>0</v>
      </c>
    </row>
    <row r="350" spans="1:14" hidden="1" x14ac:dyDescent="0.3">
      <c r="A350" s="24" t="s">
        <v>501</v>
      </c>
      <c r="B350" s="24" t="s">
        <v>85</v>
      </c>
      <c r="C350" s="24" t="s">
        <v>502</v>
      </c>
      <c r="D350" s="41" t="s">
        <v>213</v>
      </c>
      <c r="E350" s="24" t="s">
        <v>503</v>
      </c>
      <c r="F350" s="24" t="s">
        <v>512</v>
      </c>
      <c r="G350" s="24" t="s">
        <v>516</v>
      </c>
      <c r="H350" s="24" t="s">
        <v>111</v>
      </c>
      <c r="I350" s="24" t="str">
        <f t="shared" si="16"/>
        <v>Main safety and security concerns for boys: Weather or climactic conditions</v>
      </c>
      <c r="J350" s="24" t="str">
        <f t="shared" si="17"/>
        <v>Main safety and security concerns for boys: Weather or climactic conditions PRL</v>
      </c>
      <c r="K350" s="24">
        <v>0</v>
      </c>
      <c r="L350" s="24">
        <v>0</v>
      </c>
      <c r="M350" s="24">
        <v>9.9009900990098994E-3</v>
      </c>
      <c r="N350" s="24">
        <v>0</v>
      </c>
    </row>
    <row r="351" spans="1:14" hidden="1" x14ac:dyDescent="0.3">
      <c r="A351" s="24" t="s">
        <v>501</v>
      </c>
      <c r="B351" s="24" t="s">
        <v>85</v>
      </c>
      <c r="C351" s="24" t="s">
        <v>502</v>
      </c>
      <c r="D351" s="41" t="s">
        <v>213</v>
      </c>
      <c r="E351" s="24" t="s">
        <v>503</v>
      </c>
      <c r="F351" s="24" t="s">
        <v>512</v>
      </c>
      <c r="G351" s="24" t="s">
        <v>516</v>
      </c>
      <c r="H351" s="24" t="s">
        <v>112</v>
      </c>
      <c r="I351" s="24" t="str">
        <f t="shared" si="16"/>
        <v>Main safety and security concerns for boys: Deportation</v>
      </c>
      <c r="J351" s="24" t="str">
        <f t="shared" si="17"/>
        <v>Main safety and security concerns for boys: Deportation PRL</v>
      </c>
      <c r="K351" s="24">
        <v>0</v>
      </c>
      <c r="L351" s="24">
        <v>1.4285714285714299E-2</v>
      </c>
      <c r="M351" s="24">
        <v>0</v>
      </c>
      <c r="N351" s="24">
        <v>2.7777777777777801E-2</v>
      </c>
    </row>
    <row r="352" spans="1:14" hidden="1" x14ac:dyDescent="0.3">
      <c r="A352" s="24" t="s">
        <v>501</v>
      </c>
      <c r="B352" s="24" t="s">
        <v>85</v>
      </c>
      <c r="C352" s="24" t="s">
        <v>502</v>
      </c>
      <c r="D352" s="41" t="s">
        <v>213</v>
      </c>
      <c r="E352" s="24" t="s">
        <v>503</v>
      </c>
      <c r="F352" s="24" t="s">
        <v>512</v>
      </c>
      <c r="G352" s="24" t="s">
        <v>516</v>
      </c>
      <c r="H352" s="24" t="s">
        <v>10</v>
      </c>
      <c r="I352" s="24" t="str">
        <f t="shared" si="16"/>
        <v>Main safety and security concerns for boys: Other</v>
      </c>
      <c r="J352" s="24" t="str">
        <f t="shared" si="17"/>
        <v>Main safety and security concerns for boys: Other PRL</v>
      </c>
      <c r="K352" s="24">
        <v>0</v>
      </c>
      <c r="L352" s="24">
        <v>0</v>
      </c>
      <c r="M352" s="24">
        <v>0</v>
      </c>
    </row>
    <row r="353" spans="1:14" hidden="1" x14ac:dyDescent="0.3">
      <c r="A353" s="24" t="s">
        <v>501</v>
      </c>
      <c r="B353" s="24" t="s">
        <v>85</v>
      </c>
      <c r="C353" s="24" t="s">
        <v>502</v>
      </c>
      <c r="D353" s="41" t="s">
        <v>773</v>
      </c>
      <c r="E353" s="24" t="s">
        <v>503</v>
      </c>
      <c r="F353" s="24" t="s">
        <v>509</v>
      </c>
      <c r="G353" s="24" t="s">
        <v>243</v>
      </c>
      <c r="H353" s="101" t="s">
        <v>8</v>
      </c>
      <c r="I353" s="24" t="str">
        <f t="shared" ref="I353" si="18">CONCATENATE(G353,H353)</f>
        <v>Women feeling unsafe in certain areas : Decline to answer</v>
      </c>
      <c r="J353" s="24" t="str">
        <f>CONCATENATE(G353,H353, F353)</f>
        <v>Women feeling unsafe in certain areas : Decline to answer Lebanese</v>
      </c>
      <c r="L353" s="101">
        <v>1.5740799069087401E-3</v>
      </c>
      <c r="M353" s="101">
        <v>2.4101452609234702E-3</v>
      </c>
    </row>
    <row r="354" spans="1:14" hidden="1" x14ac:dyDescent="0.3">
      <c r="A354" s="24" t="s">
        <v>501</v>
      </c>
      <c r="B354" s="24" t="s">
        <v>85</v>
      </c>
      <c r="C354" s="24" t="s">
        <v>502</v>
      </c>
      <c r="D354" s="41" t="s">
        <v>773</v>
      </c>
      <c r="E354" s="24" t="s">
        <v>503</v>
      </c>
      <c r="F354" s="24" t="s">
        <v>509</v>
      </c>
      <c r="G354" s="24" t="s">
        <v>243</v>
      </c>
      <c r="H354" s="101" t="s">
        <v>9</v>
      </c>
      <c r="I354" s="24" t="str">
        <f t="shared" ref="I354:I358" si="19">CONCATENATE(G354,H354)</f>
        <v>Women feeling unsafe in certain areas : Don't know</v>
      </c>
      <c r="J354" s="24" t="str">
        <f t="shared" ref="J354:J358" si="20">CONCATENATE(G354,H354, F354)</f>
        <v>Women feeling unsafe in certain areas : Don't know Lebanese</v>
      </c>
      <c r="K354" s="101">
        <v>1.5842890934355001E-2</v>
      </c>
      <c r="L354" s="101">
        <v>3.9963317442034303E-2</v>
      </c>
      <c r="M354" s="101">
        <v>4.4867799647575202E-2</v>
      </c>
      <c r="N354" s="101">
        <v>9.6160190941932695E-3</v>
      </c>
    </row>
    <row r="355" spans="1:14" hidden="1" x14ac:dyDescent="0.3">
      <c r="A355" s="24" t="s">
        <v>501</v>
      </c>
      <c r="B355" s="24" t="s">
        <v>85</v>
      </c>
      <c r="C355" s="24" t="s">
        <v>502</v>
      </c>
      <c r="D355" s="41" t="s">
        <v>773</v>
      </c>
      <c r="E355" s="24" t="s">
        <v>503</v>
      </c>
      <c r="F355" s="24" t="s">
        <v>509</v>
      </c>
      <c r="G355" s="24" t="s">
        <v>243</v>
      </c>
      <c r="H355" s="101" t="s">
        <v>66</v>
      </c>
      <c r="I355" s="24" t="str">
        <f t="shared" si="19"/>
        <v>Women feeling unsafe in certain areas : No</v>
      </c>
      <c r="J355" s="24" t="str">
        <f t="shared" si="20"/>
        <v>Women feeling unsafe in certain areas : No Lebanese</v>
      </c>
      <c r="K355" s="101">
        <v>0.92609655314740702</v>
      </c>
      <c r="L355" s="101">
        <v>0.89977857610272904</v>
      </c>
      <c r="M355" s="101">
        <v>0.78685412066187899</v>
      </c>
      <c r="N355" s="101">
        <v>0.90032892429939304</v>
      </c>
    </row>
    <row r="356" spans="1:14" hidden="1" x14ac:dyDescent="0.3">
      <c r="A356" s="24" t="s">
        <v>501</v>
      </c>
      <c r="B356" s="24" t="s">
        <v>85</v>
      </c>
      <c r="C356" s="24" t="s">
        <v>502</v>
      </c>
      <c r="D356" s="41" t="s">
        <v>773</v>
      </c>
      <c r="E356" s="24" t="s">
        <v>503</v>
      </c>
      <c r="F356" s="24" t="s">
        <v>509</v>
      </c>
      <c r="G356" s="24" t="s">
        <v>243</v>
      </c>
      <c r="H356" s="101" t="s">
        <v>67</v>
      </c>
      <c r="I356" s="24" t="str">
        <f t="shared" si="19"/>
        <v>Women feeling unsafe in certain areas : Yes</v>
      </c>
      <c r="J356" s="24" t="str">
        <f t="shared" si="20"/>
        <v>Women feeling unsafe in certain areas : Yes Lebanese</v>
      </c>
      <c r="K356" s="101">
        <v>5.8060555918238402E-2</v>
      </c>
      <c r="L356" s="101">
        <v>5.8684026548328001E-2</v>
      </c>
      <c r="M356" s="101">
        <v>0.165867934429623</v>
      </c>
      <c r="N356" s="101">
        <v>9.0055056606413803E-2</v>
      </c>
    </row>
    <row r="357" spans="1:14" hidden="1" x14ac:dyDescent="0.3">
      <c r="A357" s="24" t="s">
        <v>501</v>
      </c>
      <c r="B357" s="24" t="s">
        <v>85</v>
      </c>
      <c r="C357" s="24" t="s">
        <v>502</v>
      </c>
      <c r="D357" s="41" t="s">
        <v>773</v>
      </c>
      <c r="E357" s="24" t="s">
        <v>503</v>
      </c>
      <c r="F357" s="24" t="s">
        <v>515</v>
      </c>
      <c r="G357" s="24" t="s">
        <v>243</v>
      </c>
      <c r="H357" s="109" t="s">
        <v>8</v>
      </c>
      <c r="I357" s="24" t="str">
        <f t="shared" si="19"/>
        <v>Women feeling unsafe in certain areas : Decline to answer</v>
      </c>
      <c r="J357" s="24" t="str">
        <f>CONCATENATE(G357,H357, F357)</f>
        <v>Women feeling unsafe in certain areas : Decline to answer Migrants</v>
      </c>
      <c r="K357" s="110">
        <v>0</v>
      </c>
      <c r="L357" s="110">
        <v>0</v>
      </c>
      <c r="M357" s="110">
        <v>0</v>
      </c>
      <c r="N357" s="110">
        <v>0</v>
      </c>
    </row>
    <row r="358" spans="1:14" hidden="1" x14ac:dyDescent="0.3">
      <c r="A358" s="24" t="s">
        <v>501</v>
      </c>
      <c r="B358" s="24" t="s">
        <v>85</v>
      </c>
      <c r="C358" s="24" t="s">
        <v>502</v>
      </c>
      <c r="D358" s="41" t="s">
        <v>773</v>
      </c>
      <c r="E358" s="24" t="s">
        <v>503</v>
      </c>
      <c r="F358" s="24" t="s">
        <v>515</v>
      </c>
      <c r="G358" s="24" t="s">
        <v>243</v>
      </c>
      <c r="H358" s="24" t="s">
        <v>9</v>
      </c>
      <c r="I358" s="24" t="str">
        <f t="shared" si="19"/>
        <v>Women feeling unsafe in certain areas : Don't know</v>
      </c>
      <c r="J358" s="24" t="str">
        <f t="shared" si="20"/>
        <v>Women feeling unsafe in certain areas : Don't know Migrants</v>
      </c>
      <c r="K358" s="24">
        <v>5.4054054054054099E-2</v>
      </c>
      <c r="L358" s="24">
        <v>6.4864864864864896E-2</v>
      </c>
      <c r="M358" s="24">
        <v>3.5714285714285698E-2</v>
      </c>
      <c r="N358" s="24">
        <v>8.0808080808080801E-2</v>
      </c>
    </row>
    <row r="359" spans="1:14" hidden="1" x14ac:dyDescent="0.3">
      <c r="A359" s="24" t="s">
        <v>501</v>
      </c>
      <c r="B359" s="24" t="s">
        <v>85</v>
      </c>
      <c r="C359" s="24" t="s">
        <v>502</v>
      </c>
      <c r="D359" s="41" t="s">
        <v>773</v>
      </c>
      <c r="E359" s="24" t="s">
        <v>503</v>
      </c>
      <c r="F359" s="24" t="s">
        <v>515</v>
      </c>
      <c r="G359" s="24" t="s">
        <v>243</v>
      </c>
      <c r="H359" s="24" t="s">
        <v>66</v>
      </c>
      <c r="I359" s="24" t="str">
        <f t="shared" ref="I359:I362" si="21">CONCATENATE(G359,H359)</f>
        <v>Women feeling unsafe in certain areas : No</v>
      </c>
      <c r="J359" s="24" t="str">
        <f t="shared" ref="J359:J362" si="22">CONCATENATE(G359,H359, F359)</f>
        <v>Women feeling unsafe in certain areas : No Migrants</v>
      </c>
      <c r="K359" s="24">
        <v>0.90990990990991005</v>
      </c>
      <c r="L359" s="24">
        <v>0.84864864864864897</v>
      </c>
      <c r="M359" s="24">
        <v>0.82142857142857095</v>
      </c>
      <c r="N359" s="24">
        <v>0.89898989898989901</v>
      </c>
    </row>
    <row r="360" spans="1:14" hidden="1" x14ac:dyDescent="0.3">
      <c r="A360" s="24" t="s">
        <v>501</v>
      </c>
      <c r="B360" s="24" t="s">
        <v>85</v>
      </c>
      <c r="C360" s="24" t="s">
        <v>502</v>
      </c>
      <c r="D360" s="41" t="s">
        <v>773</v>
      </c>
      <c r="E360" s="24" t="s">
        <v>503</v>
      </c>
      <c r="F360" s="24" t="s">
        <v>515</v>
      </c>
      <c r="G360" s="24" t="s">
        <v>243</v>
      </c>
      <c r="H360" s="24" t="s">
        <v>67</v>
      </c>
      <c r="I360" s="24" t="str">
        <f t="shared" si="21"/>
        <v>Women feeling unsafe in certain areas : Yes</v>
      </c>
      <c r="J360" s="24" t="str">
        <f t="shared" si="22"/>
        <v>Women feeling unsafe in certain areas : Yes Migrants</v>
      </c>
      <c r="K360" s="24">
        <v>3.6036036036036001E-2</v>
      </c>
      <c r="L360" s="24">
        <v>8.6486486486486505E-2</v>
      </c>
      <c r="M360" s="24">
        <v>0.14285714285714299</v>
      </c>
      <c r="N360" s="24">
        <v>2.02020202020202E-2</v>
      </c>
    </row>
    <row r="361" spans="1:14" hidden="1" x14ac:dyDescent="0.3">
      <c r="A361" s="24" t="s">
        <v>501</v>
      </c>
      <c r="B361" s="24" t="s">
        <v>85</v>
      </c>
      <c r="C361" s="24" t="s">
        <v>502</v>
      </c>
      <c r="D361" s="41" t="s">
        <v>773</v>
      </c>
      <c r="E361" s="24" t="s">
        <v>503</v>
      </c>
      <c r="F361" s="24" t="s">
        <v>512</v>
      </c>
      <c r="G361" s="24" t="s">
        <v>243</v>
      </c>
      <c r="H361" s="24" t="s">
        <v>8</v>
      </c>
      <c r="I361" s="24" t="str">
        <f t="shared" ref="I361" si="23">CONCATENATE(G361,H361)</f>
        <v>Women feeling unsafe in certain areas : Decline to answer</v>
      </c>
      <c r="J361" s="24" t="str">
        <f t="shared" ref="J361" si="24">CONCATENATE(G361,H361, F361)</f>
        <v>Women feeling unsafe in certain areas : Decline to answer PRL</v>
      </c>
      <c r="K361" s="24">
        <v>0</v>
      </c>
      <c r="L361" s="24">
        <v>0</v>
      </c>
      <c r="M361" s="24">
        <v>0</v>
      </c>
      <c r="N361" s="24">
        <v>0</v>
      </c>
    </row>
    <row r="362" spans="1:14" hidden="1" x14ac:dyDescent="0.3">
      <c r="A362" s="24" t="s">
        <v>501</v>
      </c>
      <c r="B362" s="24" t="s">
        <v>85</v>
      </c>
      <c r="C362" s="24" t="s">
        <v>502</v>
      </c>
      <c r="D362" s="41" t="s">
        <v>773</v>
      </c>
      <c r="E362" s="24" t="s">
        <v>503</v>
      </c>
      <c r="F362" s="24" t="s">
        <v>512</v>
      </c>
      <c r="G362" s="24" t="s">
        <v>243</v>
      </c>
      <c r="H362" s="24" t="s">
        <v>9</v>
      </c>
      <c r="I362" s="24" t="str">
        <f t="shared" si="21"/>
        <v>Women feeling unsafe in certain areas : Don't know</v>
      </c>
      <c r="J362" s="24" t="str">
        <f t="shared" si="22"/>
        <v>Women feeling unsafe in certain areas : Don't know PRL</v>
      </c>
      <c r="K362" s="24">
        <v>1.7142857142857099E-2</v>
      </c>
      <c r="L362" s="24">
        <v>7.7380952380952397E-2</v>
      </c>
      <c r="M362" s="24">
        <v>2.5380710659898501E-2</v>
      </c>
      <c r="N362" s="24">
        <v>0</v>
      </c>
    </row>
    <row r="363" spans="1:14" hidden="1" x14ac:dyDescent="0.3">
      <c r="A363" s="24" t="s">
        <v>501</v>
      </c>
      <c r="B363" s="24" t="s">
        <v>85</v>
      </c>
      <c r="C363" s="24" t="s">
        <v>502</v>
      </c>
      <c r="D363" s="41" t="s">
        <v>250</v>
      </c>
      <c r="E363" s="24" t="s">
        <v>503</v>
      </c>
      <c r="F363" s="24" t="s">
        <v>512</v>
      </c>
      <c r="G363" s="24" t="s">
        <v>243</v>
      </c>
      <c r="H363" s="24" t="s">
        <v>66</v>
      </c>
      <c r="I363" s="24" t="str">
        <f t="shared" ref="I363:I364" si="25">CONCATENATE(G363,H363)</f>
        <v>Women feeling unsafe in certain areas : No</v>
      </c>
      <c r="J363" s="24" t="str">
        <f t="shared" ref="J363:J364" si="26">CONCATENATE(G363,H363, F363)</f>
        <v>Women feeling unsafe in certain areas : No PRL</v>
      </c>
      <c r="K363" s="24">
        <v>0.90285714285714302</v>
      </c>
      <c r="L363" s="24">
        <v>0.78571428571428603</v>
      </c>
      <c r="M363" s="24">
        <v>0.59390862944162404</v>
      </c>
      <c r="N363" s="24">
        <v>0.80555555555555503</v>
      </c>
    </row>
    <row r="364" spans="1:14" hidden="1" x14ac:dyDescent="0.3">
      <c r="A364" s="24" t="s">
        <v>501</v>
      </c>
      <c r="B364" s="24" t="s">
        <v>85</v>
      </c>
      <c r="C364" s="24" t="s">
        <v>502</v>
      </c>
      <c r="D364" s="41" t="s">
        <v>250</v>
      </c>
      <c r="E364" s="24" t="s">
        <v>503</v>
      </c>
      <c r="F364" s="24" t="s">
        <v>512</v>
      </c>
      <c r="G364" s="24" t="s">
        <v>243</v>
      </c>
      <c r="H364" s="24" t="s">
        <v>67</v>
      </c>
      <c r="I364" s="24" t="str">
        <f t="shared" si="25"/>
        <v>Women feeling unsafe in certain areas : Yes</v>
      </c>
      <c r="J364" s="24" t="str">
        <f t="shared" si="26"/>
        <v>Women feeling unsafe in certain areas : Yes PRL</v>
      </c>
      <c r="K364" s="24">
        <v>0.08</v>
      </c>
      <c r="L364" s="24">
        <v>0.136904761904762</v>
      </c>
      <c r="M364" s="24">
        <v>0.38071065989847702</v>
      </c>
      <c r="N364" s="24">
        <v>0.194444444444444</v>
      </c>
    </row>
    <row r="365" spans="1:14" hidden="1" x14ac:dyDescent="0.3">
      <c r="A365" s="24" t="s">
        <v>501</v>
      </c>
      <c r="B365" s="24" t="s">
        <v>85</v>
      </c>
      <c r="C365" s="24" t="s">
        <v>502</v>
      </c>
      <c r="D365" s="41" t="s">
        <v>250</v>
      </c>
      <c r="E365" s="24" t="s">
        <v>503</v>
      </c>
      <c r="F365" s="24" t="s">
        <v>509</v>
      </c>
      <c r="G365" s="24" t="s">
        <v>517</v>
      </c>
      <c r="H365" s="24" t="s">
        <v>518</v>
      </c>
      <c r="I365" s="24" t="str">
        <f t="shared" ref="I365:I375" si="27">CONCATENATE(G365,H365)</f>
        <v>Unsafe_Locations: markets</v>
      </c>
      <c r="J365" s="24" t="str">
        <f t="shared" ref="J365:J375" si="28">CONCATENATE(G365,H365, F365)</f>
        <v>Unsafe_Locations: markets Lebanese</v>
      </c>
      <c r="K365" s="24">
        <v>0.24237478580872501</v>
      </c>
      <c r="L365" s="24">
        <v>0.27889127108824302</v>
      </c>
      <c r="M365" s="24">
        <v>0.50145541125915905</v>
      </c>
      <c r="N365" s="24">
        <v>0.365768604517268</v>
      </c>
    </row>
    <row r="366" spans="1:14" hidden="1" x14ac:dyDescent="0.3">
      <c r="A366" s="24" t="s">
        <v>501</v>
      </c>
      <c r="B366" s="24" t="s">
        <v>85</v>
      </c>
      <c r="C366" s="24" t="s">
        <v>502</v>
      </c>
      <c r="D366" s="41" t="s">
        <v>250</v>
      </c>
      <c r="E366" s="24" t="s">
        <v>503</v>
      </c>
      <c r="F366" s="24" t="s">
        <v>509</v>
      </c>
      <c r="G366" s="24" t="s">
        <v>517</v>
      </c>
      <c r="H366" s="24" t="s">
        <v>556</v>
      </c>
      <c r="I366" s="24" t="str">
        <f t="shared" si="27"/>
        <v>Unsafe_Locations: social community areas</v>
      </c>
      <c r="J366" s="24" t="str">
        <f t="shared" si="28"/>
        <v>Unsafe_Locations: social community areas Lebanese</v>
      </c>
      <c r="K366" s="24">
        <v>0.23258460052868099</v>
      </c>
      <c r="L366" s="24">
        <v>0.14897295922206999</v>
      </c>
      <c r="M366" s="24">
        <v>5.9023340795315099E-2</v>
      </c>
      <c r="N366" s="24">
        <v>0.16941294230178999</v>
      </c>
    </row>
    <row r="367" spans="1:14" hidden="1" x14ac:dyDescent="0.3">
      <c r="A367" s="24" t="s">
        <v>501</v>
      </c>
      <c r="B367" s="24" t="s">
        <v>85</v>
      </c>
      <c r="C367" s="24" t="s">
        <v>502</v>
      </c>
      <c r="D367" s="41" t="s">
        <v>250</v>
      </c>
      <c r="E367" s="24" t="s">
        <v>503</v>
      </c>
      <c r="F367" s="24" t="s">
        <v>509</v>
      </c>
      <c r="G367" s="24" t="s">
        <v>517</v>
      </c>
      <c r="H367" s="24" t="s">
        <v>520</v>
      </c>
      <c r="I367" s="24" t="str">
        <f t="shared" si="27"/>
        <v>Unsafe_Locations: route_school</v>
      </c>
      <c r="J367" s="24" t="str">
        <f t="shared" si="28"/>
        <v>Unsafe_Locations: route_school Lebanese</v>
      </c>
      <c r="K367" s="24">
        <v>4.6770464979753101E-3</v>
      </c>
      <c r="L367" s="24">
        <v>7.0578776291327999E-2</v>
      </c>
      <c r="M367" s="24">
        <v>0.14490950730916</v>
      </c>
      <c r="N367" s="24">
        <v>2.2074637407139601E-2</v>
      </c>
    </row>
    <row r="368" spans="1:14" hidden="1" x14ac:dyDescent="0.3">
      <c r="A368" s="24" t="s">
        <v>501</v>
      </c>
      <c r="B368" s="24" t="s">
        <v>85</v>
      </c>
      <c r="C368" s="24" t="s">
        <v>502</v>
      </c>
      <c r="D368" s="41" t="s">
        <v>250</v>
      </c>
      <c r="E368" s="24" t="s">
        <v>503</v>
      </c>
      <c r="F368" s="24" t="s">
        <v>509</v>
      </c>
      <c r="G368" s="24" t="s">
        <v>517</v>
      </c>
      <c r="H368" s="24" t="s">
        <v>521</v>
      </c>
      <c r="I368" s="24" t="str">
        <f t="shared" si="27"/>
        <v>Unsafe_Locations: route_community_health</v>
      </c>
      <c r="J368" s="24" t="str">
        <f t="shared" si="28"/>
        <v>Unsafe_Locations: route_community_health Lebanese</v>
      </c>
      <c r="K368" s="24">
        <v>1.11022302462516E-16</v>
      </c>
      <c r="L368" s="24">
        <v>3.3073799810857799E-2</v>
      </c>
      <c r="M368" s="24">
        <v>4.7699679960768501E-2</v>
      </c>
      <c r="N368" s="24">
        <v>4.0239380456064303E-2</v>
      </c>
    </row>
    <row r="369" spans="1:14" hidden="1" x14ac:dyDescent="0.3">
      <c r="A369" s="24" t="s">
        <v>501</v>
      </c>
      <c r="B369" s="24" t="s">
        <v>85</v>
      </c>
      <c r="C369" s="24" t="s">
        <v>502</v>
      </c>
      <c r="D369" s="41" t="s">
        <v>250</v>
      </c>
      <c r="E369" s="24" t="s">
        <v>503</v>
      </c>
      <c r="F369" s="24" t="s">
        <v>509</v>
      </c>
      <c r="G369" s="24" t="s">
        <v>517</v>
      </c>
      <c r="H369" s="24" t="s">
        <v>522</v>
      </c>
      <c r="I369" s="24" t="str">
        <f t="shared" si="27"/>
        <v>Unsafe_Locations: route_home_religious</v>
      </c>
      <c r="J369" s="24" t="str">
        <f t="shared" si="28"/>
        <v>Unsafe_Locations: route_home_religious Lebanese</v>
      </c>
      <c r="K369" s="24">
        <v>1.11022302462516E-16</v>
      </c>
      <c r="L369" s="24">
        <v>3.3073799810857799E-2</v>
      </c>
      <c r="M369" s="24">
        <v>5.1694840763025503E-2</v>
      </c>
      <c r="N369" s="24">
        <v>1.05322807884343E-2</v>
      </c>
    </row>
    <row r="370" spans="1:14" hidden="1" x14ac:dyDescent="0.3">
      <c r="A370" s="24" t="s">
        <v>501</v>
      </c>
      <c r="B370" s="24" t="s">
        <v>85</v>
      </c>
      <c r="C370" s="24" t="s">
        <v>502</v>
      </c>
      <c r="D370" s="41" t="s">
        <v>250</v>
      </c>
      <c r="E370" s="24" t="s">
        <v>503</v>
      </c>
      <c r="F370" s="24" t="s">
        <v>509</v>
      </c>
      <c r="G370" s="24" t="s">
        <v>517</v>
      </c>
      <c r="H370" s="24" t="s">
        <v>523</v>
      </c>
      <c r="I370" s="24" t="str">
        <f t="shared" si="27"/>
        <v>Unsafe_Locations: in_home</v>
      </c>
      <c r="J370" s="24" t="str">
        <f t="shared" si="28"/>
        <v>Unsafe_Locations: in_home Lebanese</v>
      </c>
      <c r="K370" s="24">
        <v>1.13958564104189E-2</v>
      </c>
      <c r="L370" s="24">
        <v>4.2145217029656602E-2</v>
      </c>
      <c r="M370" s="24">
        <v>0.103116667518991</v>
      </c>
      <c r="N370" s="24">
        <v>0</v>
      </c>
    </row>
    <row r="371" spans="1:14" hidden="1" x14ac:dyDescent="0.3">
      <c r="A371" s="24" t="s">
        <v>501</v>
      </c>
      <c r="B371" s="24" t="s">
        <v>85</v>
      </c>
      <c r="C371" s="24" t="s">
        <v>502</v>
      </c>
      <c r="D371" s="41" t="s">
        <v>250</v>
      </c>
      <c r="E371" s="24" t="s">
        <v>503</v>
      </c>
      <c r="F371" s="24" t="s">
        <v>509</v>
      </c>
      <c r="G371" s="24" t="s">
        <v>517</v>
      </c>
      <c r="H371" s="24" t="s">
        <v>524</v>
      </c>
      <c r="I371" s="24" t="str">
        <f t="shared" si="27"/>
        <v>Unsafe_Locations: public_transport</v>
      </c>
      <c r="J371" s="24" t="str">
        <f t="shared" si="28"/>
        <v>Unsafe_Locations: public_transport Lebanese</v>
      </c>
      <c r="K371" s="24">
        <v>0.17969439805620799</v>
      </c>
      <c r="L371" s="24">
        <v>0.27817537330838699</v>
      </c>
      <c r="M371" s="24">
        <v>0.26457908325329998</v>
      </c>
      <c r="N371" s="24">
        <v>0.31872540152268197</v>
      </c>
    </row>
    <row r="372" spans="1:14" hidden="1" x14ac:dyDescent="0.3">
      <c r="A372" s="24" t="s">
        <v>501</v>
      </c>
      <c r="B372" s="24" t="s">
        <v>85</v>
      </c>
      <c r="C372" s="24" t="s">
        <v>502</v>
      </c>
      <c r="D372" s="41" t="s">
        <v>250</v>
      </c>
      <c r="E372" s="24" t="s">
        <v>503</v>
      </c>
      <c r="F372" s="24" t="s">
        <v>509</v>
      </c>
      <c r="G372" s="24" t="s">
        <v>517</v>
      </c>
      <c r="H372" s="24" t="s">
        <v>525</v>
      </c>
      <c r="I372" s="24" t="str">
        <f t="shared" si="27"/>
        <v>Unsafe_Locations: on_street_neighborhood</v>
      </c>
      <c r="J372" s="24" t="str">
        <f t="shared" si="28"/>
        <v>Unsafe_Locations: on_street_neighborhood Lebanese</v>
      </c>
      <c r="K372" s="24">
        <v>0.50224436796343996</v>
      </c>
      <c r="L372" s="24">
        <v>0.60687426740955597</v>
      </c>
      <c r="M372" s="24">
        <v>0.65683529144089303</v>
      </c>
      <c r="N372" s="24">
        <v>0.61905088259032004</v>
      </c>
    </row>
    <row r="373" spans="1:14" hidden="1" x14ac:dyDescent="0.3">
      <c r="A373" s="24" t="s">
        <v>501</v>
      </c>
      <c r="B373" s="24" t="s">
        <v>85</v>
      </c>
      <c r="C373" s="24" t="s">
        <v>502</v>
      </c>
      <c r="D373" s="41" t="s">
        <v>250</v>
      </c>
      <c r="E373" s="24" t="s">
        <v>503</v>
      </c>
      <c r="F373" s="24" t="s">
        <v>509</v>
      </c>
      <c r="G373" s="24" t="s">
        <v>517</v>
      </c>
      <c r="H373" s="24" t="s">
        <v>526</v>
      </c>
      <c r="I373" s="24" t="str">
        <f t="shared" si="27"/>
        <v>Unsafe_Locations: other</v>
      </c>
      <c r="J373" s="24" t="str">
        <f t="shared" si="28"/>
        <v>Unsafe_Locations: other Lebanese</v>
      </c>
      <c r="K373" s="24">
        <v>1.11022302462516E-16</v>
      </c>
      <c r="L373" s="24">
        <v>0</v>
      </c>
      <c r="M373" s="24">
        <v>0</v>
      </c>
      <c r="N373" s="24">
        <v>0</v>
      </c>
    </row>
    <row r="374" spans="1:14" hidden="1" x14ac:dyDescent="0.3">
      <c r="A374" s="24" t="s">
        <v>501</v>
      </c>
      <c r="B374" s="24" t="s">
        <v>85</v>
      </c>
      <c r="C374" s="24" t="s">
        <v>502</v>
      </c>
      <c r="D374" s="41" t="s">
        <v>250</v>
      </c>
      <c r="E374" s="24" t="s">
        <v>503</v>
      </c>
      <c r="F374" s="24" t="s">
        <v>509</v>
      </c>
      <c r="G374" s="24" t="s">
        <v>517</v>
      </c>
      <c r="H374" s="24" t="s">
        <v>9</v>
      </c>
      <c r="I374" s="24" t="str">
        <f t="shared" si="27"/>
        <v>Unsafe_Locations: Don't know</v>
      </c>
      <c r="J374" s="24" t="str">
        <f t="shared" si="28"/>
        <v>Unsafe_Locations: Don't know Lebanese</v>
      </c>
      <c r="K374" s="24">
        <v>2.90730750660851E-2</v>
      </c>
      <c r="L374" s="24">
        <v>1.19647958720816E-2</v>
      </c>
      <c r="M374" s="24">
        <v>2.4022529710340499E-2</v>
      </c>
      <c r="N374" s="24">
        <v>0</v>
      </c>
    </row>
    <row r="375" spans="1:14" hidden="1" x14ac:dyDescent="0.3">
      <c r="A375" s="24" t="s">
        <v>501</v>
      </c>
      <c r="B375" s="24" t="s">
        <v>85</v>
      </c>
      <c r="C375" s="24" t="s">
        <v>502</v>
      </c>
      <c r="D375" s="41" t="s">
        <v>250</v>
      </c>
      <c r="E375" s="24" t="s">
        <v>503</v>
      </c>
      <c r="F375" s="24" t="s">
        <v>509</v>
      </c>
      <c r="G375" s="24" t="s">
        <v>517</v>
      </c>
      <c r="H375" s="24" t="s">
        <v>8</v>
      </c>
      <c r="I375" s="24" t="str">
        <f t="shared" si="27"/>
        <v>Unsafe_Locations: Decline to answer</v>
      </c>
      <c r="J375" s="24" t="str">
        <f t="shared" si="28"/>
        <v>Unsafe_Locations: Decline to answer Lebanese</v>
      </c>
      <c r="K375" s="24">
        <v>1.11022302462516E-16</v>
      </c>
      <c r="L375" s="24">
        <v>6.2508294134117097E-3</v>
      </c>
      <c r="M375" s="24">
        <v>0</v>
      </c>
      <c r="N375" s="24">
        <v>0</v>
      </c>
    </row>
    <row r="376" spans="1:14" hidden="1" x14ac:dyDescent="0.3">
      <c r="A376" s="24" t="s">
        <v>501</v>
      </c>
      <c r="B376" s="24" t="s">
        <v>85</v>
      </c>
      <c r="C376" s="24" t="s">
        <v>502</v>
      </c>
      <c r="D376" s="41" t="s">
        <v>250</v>
      </c>
      <c r="E376" s="24" t="s">
        <v>503</v>
      </c>
      <c r="F376" s="24" t="s">
        <v>512</v>
      </c>
      <c r="G376" s="24" t="s">
        <v>517</v>
      </c>
      <c r="H376" s="24" t="s">
        <v>518</v>
      </c>
      <c r="I376" s="24" t="str">
        <f t="shared" ref="I376:I386" si="29">CONCATENATE(G376,H376)</f>
        <v>Unsafe_Locations: markets</v>
      </c>
      <c r="J376" s="24" t="str">
        <f t="shared" ref="J376:J386" si="30">CONCATENATE(G376,H376, F376)</f>
        <v>Unsafe_Locations: markets PRL</v>
      </c>
      <c r="K376" s="24">
        <v>0.214285714285714</v>
      </c>
      <c r="L376" s="24">
        <v>0.34782608695652201</v>
      </c>
      <c r="M376" s="24">
        <v>0.65333333333333299</v>
      </c>
      <c r="N376" s="24">
        <v>0.57142857142857195</v>
      </c>
    </row>
    <row r="377" spans="1:14" hidden="1" x14ac:dyDescent="0.3">
      <c r="A377" s="24" t="s">
        <v>501</v>
      </c>
      <c r="B377" s="24" t="s">
        <v>85</v>
      </c>
      <c r="C377" s="24" t="s">
        <v>502</v>
      </c>
      <c r="D377" s="41" t="s">
        <v>250</v>
      </c>
      <c r="E377" s="24" t="s">
        <v>503</v>
      </c>
      <c r="F377" s="24" t="s">
        <v>512</v>
      </c>
      <c r="G377" s="24" t="s">
        <v>517</v>
      </c>
      <c r="H377" s="24" t="s">
        <v>519</v>
      </c>
      <c r="I377" s="24" t="str">
        <f t="shared" si="29"/>
        <v>Unsafe_Locations: social_community_areas</v>
      </c>
      <c r="J377" s="24" t="str">
        <f t="shared" si="30"/>
        <v>Unsafe_Locations: social_community_areas PRL</v>
      </c>
      <c r="K377" s="24">
        <v>0.14285714285714299</v>
      </c>
      <c r="L377" s="24">
        <v>0.26086956521739102</v>
      </c>
      <c r="M377" s="24">
        <v>0.04</v>
      </c>
      <c r="N377" s="24">
        <v>9.5238095238095205E-2</v>
      </c>
    </row>
    <row r="378" spans="1:14" hidden="1" x14ac:dyDescent="0.3">
      <c r="A378" s="24" t="s">
        <v>501</v>
      </c>
      <c r="B378" s="24" t="s">
        <v>85</v>
      </c>
      <c r="C378" s="24" t="s">
        <v>502</v>
      </c>
      <c r="D378" s="41" t="s">
        <v>250</v>
      </c>
      <c r="E378" s="24" t="s">
        <v>503</v>
      </c>
      <c r="F378" s="24" t="s">
        <v>512</v>
      </c>
      <c r="G378" s="24" t="s">
        <v>517</v>
      </c>
      <c r="H378" s="24" t="s">
        <v>520</v>
      </c>
      <c r="I378" s="24" t="str">
        <f t="shared" si="29"/>
        <v>Unsafe_Locations: route_school</v>
      </c>
      <c r="J378" s="24" t="str">
        <f t="shared" si="30"/>
        <v>Unsafe_Locations: route_school PRL</v>
      </c>
      <c r="K378" s="24">
        <v>0.14285714285714299</v>
      </c>
      <c r="L378" s="24">
        <v>4.3478260869565202E-2</v>
      </c>
      <c r="M378" s="24">
        <v>6.6666666666666693E-2</v>
      </c>
      <c r="N378" s="24">
        <v>4.7619047619047603E-2</v>
      </c>
    </row>
    <row r="379" spans="1:14" hidden="1" x14ac:dyDescent="0.3">
      <c r="A379" s="24" t="s">
        <v>501</v>
      </c>
      <c r="B379" s="24" t="s">
        <v>85</v>
      </c>
      <c r="C379" s="24" t="s">
        <v>502</v>
      </c>
      <c r="D379" s="41" t="s">
        <v>250</v>
      </c>
      <c r="E379" s="24" t="s">
        <v>503</v>
      </c>
      <c r="F379" s="24" t="s">
        <v>512</v>
      </c>
      <c r="G379" s="24" t="s">
        <v>517</v>
      </c>
      <c r="H379" s="24" t="s">
        <v>521</v>
      </c>
      <c r="I379" s="24" t="str">
        <f t="shared" si="29"/>
        <v>Unsafe_Locations: route_community_health</v>
      </c>
      <c r="J379" s="24" t="str">
        <f t="shared" si="30"/>
        <v>Unsafe_Locations: route_community_health PRL</v>
      </c>
      <c r="K379" s="24">
        <v>-2.2204460492503101E-16</v>
      </c>
      <c r="L379" s="24">
        <v>4.3478260869565202E-2</v>
      </c>
      <c r="M379" s="24">
        <v>2.66666666666667E-2</v>
      </c>
      <c r="N379" s="24">
        <v>4.7619047619047603E-2</v>
      </c>
    </row>
    <row r="380" spans="1:14" hidden="1" x14ac:dyDescent="0.3">
      <c r="A380" s="24" t="s">
        <v>501</v>
      </c>
      <c r="B380" s="24" t="s">
        <v>85</v>
      </c>
      <c r="C380" s="24" t="s">
        <v>502</v>
      </c>
      <c r="D380" s="41" t="s">
        <v>250</v>
      </c>
      <c r="E380" s="24" t="s">
        <v>503</v>
      </c>
      <c r="F380" s="24" t="s">
        <v>512</v>
      </c>
      <c r="G380" s="24" t="s">
        <v>517</v>
      </c>
      <c r="H380" s="24" t="s">
        <v>522</v>
      </c>
      <c r="I380" s="24" t="str">
        <f t="shared" si="29"/>
        <v>Unsafe_Locations: route_home_religious</v>
      </c>
      <c r="J380" s="24" t="str">
        <f t="shared" si="30"/>
        <v>Unsafe_Locations: route_home_religious PRL</v>
      </c>
      <c r="K380" s="24">
        <v>-2.2204460492503101E-16</v>
      </c>
      <c r="L380" s="24">
        <v>8.6956521739130405E-2</v>
      </c>
      <c r="M380" s="24">
        <v>0</v>
      </c>
      <c r="N380" s="24">
        <v>0</v>
      </c>
    </row>
    <row r="381" spans="1:14" hidden="1" x14ac:dyDescent="0.3">
      <c r="A381" s="24" t="s">
        <v>501</v>
      </c>
      <c r="B381" s="24" t="s">
        <v>85</v>
      </c>
      <c r="C381" s="24" t="s">
        <v>502</v>
      </c>
      <c r="D381" s="41" t="s">
        <v>250</v>
      </c>
      <c r="E381" s="24" t="s">
        <v>503</v>
      </c>
      <c r="F381" s="24" t="s">
        <v>512</v>
      </c>
      <c r="G381" s="24" t="s">
        <v>517</v>
      </c>
      <c r="H381" s="24" t="s">
        <v>523</v>
      </c>
      <c r="I381" s="24" t="str">
        <f t="shared" si="29"/>
        <v>Unsafe_Locations: in_home</v>
      </c>
      <c r="J381" s="24" t="str">
        <f t="shared" si="30"/>
        <v>Unsafe_Locations: in_home PRL</v>
      </c>
      <c r="K381" s="24">
        <v>-2.2204460492503101E-16</v>
      </c>
      <c r="L381" s="24">
        <v>-2.2204460492503101E-16</v>
      </c>
      <c r="M381" s="24">
        <v>6.6666666666666693E-2</v>
      </c>
      <c r="N381" s="24">
        <v>0</v>
      </c>
    </row>
    <row r="382" spans="1:14" hidden="1" x14ac:dyDescent="0.3">
      <c r="A382" s="24" t="s">
        <v>501</v>
      </c>
      <c r="B382" s="24" t="s">
        <v>85</v>
      </c>
      <c r="C382" s="24" t="s">
        <v>502</v>
      </c>
      <c r="D382" s="41" t="s">
        <v>250</v>
      </c>
      <c r="E382" s="24" t="s">
        <v>503</v>
      </c>
      <c r="F382" s="24" t="s">
        <v>512</v>
      </c>
      <c r="G382" s="24" t="s">
        <v>517</v>
      </c>
      <c r="H382" s="24" t="s">
        <v>524</v>
      </c>
      <c r="I382" s="24" t="str">
        <f t="shared" si="29"/>
        <v>Unsafe_Locations: public_transport</v>
      </c>
      <c r="J382" s="24" t="str">
        <f t="shared" si="30"/>
        <v>Unsafe_Locations: public_transport PRL</v>
      </c>
      <c r="K382" s="24">
        <v>0.35714285714285698</v>
      </c>
      <c r="L382" s="24">
        <v>0.217391304347826</v>
      </c>
      <c r="M382" s="24">
        <v>0.10666666666666701</v>
      </c>
      <c r="N382" s="24">
        <v>0.57142857142857195</v>
      </c>
    </row>
    <row r="383" spans="1:14" hidden="1" x14ac:dyDescent="0.3">
      <c r="A383" s="24" t="s">
        <v>501</v>
      </c>
      <c r="B383" s="24" t="s">
        <v>85</v>
      </c>
      <c r="C383" s="24" t="s">
        <v>502</v>
      </c>
      <c r="D383" s="41" t="s">
        <v>250</v>
      </c>
      <c r="E383" s="24" t="s">
        <v>503</v>
      </c>
      <c r="F383" s="24" t="s">
        <v>512</v>
      </c>
      <c r="G383" s="24" t="s">
        <v>517</v>
      </c>
      <c r="H383" s="24" t="s">
        <v>525</v>
      </c>
      <c r="I383" s="24" t="str">
        <f t="shared" si="29"/>
        <v>Unsafe_Locations: on_street_neighborhood</v>
      </c>
      <c r="J383" s="24" t="str">
        <f t="shared" si="30"/>
        <v>Unsafe_Locations: on_street_neighborhood PRL</v>
      </c>
      <c r="K383" s="24">
        <v>0.64285714285714302</v>
      </c>
      <c r="L383" s="24">
        <v>0.565217391304348</v>
      </c>
      <c r="M383" s="24">
        <v>0.52</v>
      </c>
      <c r="N383" s="24">
        <v>0.76190476190476197</v>
      </c>
    </row>
    <row r="384" spans="1:14" hidden="1" x14ac:dyDescent="0.3">
      <c r="A384" s="24" t="s">
        <v>501</v>
      </c>
      <c r="B384" s="24" t="s">
        <v>85</v>
      </c>
      <c r="C384" s="24" t="s">
        <v>502</v>
      </c>
      <c r="D384" s="41" t="s">
        <v>250</v>
      </c>
      <c r="E384" s="24" t="s">
        <v>503</v>
      </c>
      <c r="F384" s="24" t="s">
        <v>512</v>
      </c>
      <c r="G384" s="24" t="s">
        <v>517</v>
      </c>
      <c r="H384" s="24" t="s">
        <v>526</v>
      </c>
      <c r="I384" s="24" t="str">
        <f t="shared" si="29"/>
        <v>Unsafe_Locations: other</v>
      </c>
      <c r="J384" s="24" t="str">
        <f t="shared" si="30"/>
        <v>Unsafe_Locations: other PRL</v>
      </c>
      <c r="K384" s="24">
        <v>-2.2204460492503101E-16</v>
      </c>
      <c r="L384" s="24">
        <v>-2.2204460492503101E-16</v>
      </c>
      <c r="M384" s="24">
        <v>0</v>
      </c>
      <c r="N384" s="24">
        <v>0</v>
      </c>
    </row>
    <row r="385" spans="1:14" hidden="1" x14ac:dyDescent="0.3">
      <c r="A385" s="24" t="s">
        <v>501</v>
      </c>
      <c r="B385" s="24" t="s">
        <v>85</v>
      </c>
      <c r="C385" s="24" t="s">
        <v>502</v>
      </c>
      <c r="D385" s="41" t="s">
        <v>250</v>
      </c>
      <c r="E385" s="24" t="s">
        <v>503</v>
      </c>
      <c r="F385" s="24" t="s">
        <v>512</v>
      </c>
      <c r="G385" s="24" t="s">
        <v>517</v>
      </c>
      <c r="H385" s="24" t="s">
        <v>9</v>
      </c>
      <c r="I385" s="24" t="str">
        <f t="shared" si="29"/>
        <v>Unsafe_Locations: Don't know</v>
      </c>
      <c r="J385" s="24" t="str">
        <f t="shared" si="30"/>
        <v>Unsafe_Locations: Don't know PRL</v>
      </c>
      <c r="K385" s="24">
        <v>-2.2204460492503101E-16</v>
      </c>
      <c r="L385" s="24">
        <v>4.3478260869565202E-2</v>
      </c>
      <c r="M385" s="24">
        <v>0</v>
      </c>
      <c r="N385" s="24">
        <v>4.7619047619047603E-2</v>
      </c>
    </row>
    <row r="386" spans="1:14" hidden="1" x14ac:dyDescent="0.3">
      <c r="A386" s="24" t="s">
        <v>501</v>
      </c>
      <c r="B386" s="24" t="s">
        <v>85</v>
      </c>
      <c r="C386" s="24" t="s">
        <v>502</v>
      </c>
      <c r="D386" s="41" t="s">
        <v>250</v>
      </c>
      <c r="E386" s="24" t="s">
        <v>503</v>
      </c>
      <c r="F386" s="24" t="s">
        <v>512</v>
      </c>
      <c r="G386" s="24" t="s">
        <v>517</v>
      </c>
      <c r="H386" s="24" t="s">
        <v>8</v>
      </c>
      <c r="I386" s="24" t="str">
        <f t="shared" si="29"/>
        <v>Unsafe_Locations: Decline to answer</v>
      </c>
      <c r="J386" s="24" t="str">
        <f t="shared" si="30"/>
        <v>Unsafe_Locations: Decline to answer PRL</v>
      </c>
      <c r="K386" s="24">
        <v>-2.2204460492503101E-16</v>
      </c>
      <c r="L386" s="24">
        <v>-2.2204460492503101E-16</v>
      </c>
      <c r="M386" s="24">
        <v>1.3333333333333299E-2</v>
      </c>
      <c r="N386" s="24">
        <v>0</v>
      </c>
    </row>
    <row r="387" spans="1:14" hidden="1" x14ac:dyDescent="0.3">
      <c r="A387" s="24" t="s">
        <v>501</v>
      </c>
      <c r="B387" s="24" t="s">
        <v>85</v>
      </c>
      <c r="C387" s="24" t="s">
        <v>502</v>
      </c>
      <c r="D387" s="41" t="s">
        <v>250</v>
      </c>
      <c r="E387" s="24" t="s">
        <v>503</v>
      </c>
      <c r="F387" s="24" t="s">
        <v>515</v>
      </c>
      <c r="G387" s="24" t="s">
        <v>517</v>
      </c>
      <c r="H387" s="24" t="s">
        <v>518</v>
      </c>
      <c r="I387" s="24" t="str">
        <f t="shared" ref="I387:I397" si="31">CONCATENATE(G387,H387)</f>
        <v>Unsafe_Locations: markets</v>
      </c>
      <c r="J387" s="24" t="str">
        <f t="shared" ref="J387:J397" si="32">CONCATENATE(G387,H387, F387)</f>
        <v>Unsafe_Locations: markets Migrants</v>
      </c>
      <c r="K387" s="24">
        <v>0</v>
      </c>
      <c r="L387" s="24">
        <v>0.375</v>
      </c>
      <c r="M387" s="24">
        <v>0.75</v>
      </c>
      <c r="N387" s="24">
        <v>0</v>
      </c>
    </row>
    <row r="388" spans="1:14" hidden="1" x14ac:dyDescent="0.3">
      <c r="A388" s="24" t="s">
        <v>501</v>
      </c>
      <c r="B388" s="24" t="s">
        <v>85</v>
      </c>
      <c r="C388" s="24" t="s">
        <v>502</v>
      </c>
      <c r="D388" s="41" t="s">
        <v>250</v>
      </c>
      <c r="E388" s="24" t="s">
        <v>503</v>
      </c>
      <c r="F388" s="24" t="s">
        <v>515</v>
      </c>
      <c r="G388" s="24" t="s">
        <v>517</v>
      </c>
      <c r="H388" s="24" t="s">
        <v>519</v>
      </c>
      <c r="I388" s="24" t="str">
        <f t="shared" si="31"/>
        <v>Unsafe_Locations: social_community_areas</v>
      </c>
      <c r="J388" s="24" t="str">
        <f t="shared" si="32"/>
        <v>Unsafe_Locations: social_community_areas Migrants</v>
      </c>
      <c r="K388" s="24">
        <v>0.25</v>
      </c>
      <c r="L388" s="24">
        <v>0.125</v>
      </c>
      <c r="M388" s="24">
        <v>0</v>
      </c>
      <c r="N388" s="24">
        <v>0</v>
      </c>
    </row>
    <row r="389" spans="1:14" hidden="1" x14ac:dyDescent="0.3">
      <c r="A389" s="24" t="s">
        <v>501</v>
      </c>
      <c r="B389" s="24" t="s">
        <v>85</v>
      </c>
      <c r="C389" s="24" t="s">
        <v>502</v>
      </c>
      <c r="D389" s="41" t="s">
        <v>250</v>
      </c>
      <c r="E389" s="24" t="s">
        <v>503</v>
      </c>
      <c r="F389" s="24" t="s">
        <v>515</v>
      </c>
      <c r="G389" s="24" t="s">
        <v>517</v>
      </c>
      <c r="H389" s="24" t="s">
        <v>520</v>
      </c>
      <c r="I389" s="24" t="str">
        <f t="shared" si="31"/>
        <v>Unsafe_Locations: route_school</v>
      </c>
      <c r="J389" s="24" t="str">
        <f t="shared" si="32"/>
        <v>Unsafe_Locations: route_school Migrants</v>
      </c>
      <c r="K389" s="24">
        <v>0.5</v>
      </c>
      <c r="L389" s="24">
        <v>0</v>
      </c>
      <c r="M389" s="24">
        <v>0.25</v>
      </c>
      <c r="N389" s="24">
        <v>0</v>
      </c>
    </row>
    <row r="390" spans="1:14" hidden="1" x14ac:dyDescent="0.3">
      <c r="A390" s="24" t="s">
        <v>501</v>
      </c>
      <c r="B390" s="24" t="s">
        <v>85</v>
      </c>
      <c r="C390" s="24" t="s">
        <v>502</v>
      </c>
      <c r="D390" s="41" t="s">
        <v>250</v>
      </c>
      <c r="E390" s="24" t="s">
        <v>503</v>
      </c>
      <c r="F390" s="24" t="s">
        <v>515</v>
      </c>
      <c r="G390" s="24" t="s">
        <v>517</v>
      </c>
      <c r="H390" s="24" t="s">
        <v>521</v>
      </c>
      <c r="I390" s="24" t="str">
        <f t="shared" si="31"/>
        <v>Unsafe_Locations: route_community_health</v>
      </c>
      <c r="J390" s="24" t="str">
        <f t="shared" si="32"/>
        <v>Unsafe_Locations: route_community_health Migrants</v>
      </c>
      <c r="K390" s="24">
        <v>0</v>
      </c>
      <c r="L390" s="24">
        <v>0</v>
      </c>
      <c r="M390" s="24">
        <v>0</v>
      </c>
      <c r="N390" s="24">
        <v>0</v>
      </c>
    </row>
    <row r="391" spans="1:14" hidden="1" x14ac:dyDescent="0.3">
      <c r="A391" s="24" t="s">
        <v>501</v>
      </c>
      <c r="B391" s="24" t="s">
        <v>85</v>
      </c>
      <c r="C391" s="24" t="s">
        <v>502</v>
      </c>
      <c r="D391" s="41" t="s">
        <v>250</v>
      </c>
      <c r="E391" s="24" t="s">
        <v>503</v>
      </c>
      <c r="F391" s="24" t="s">
        <v>515</v>
      </c>
      <c r="G391" s="24" t="s">
        <v>517</v>
      </c>
      <c r="H391" s="24" t="s">
        <v>522</v>
      </c>
      <c r="I391" s="24" t="str">
        <f t="shared" si="31"/>
        <v>Unsafe_Locations: route_home_religious</v>
      </c>
      <c r="J391" s="24" t="str">
        <f t="shared" si="32"/>
        <v>Unsafe_Locations: route_home_religious Migrants</v>
      </c>
      <c r="K391" s="24">
        <v>0</v>
      </c>
      <c r="L391" s="24">
        <v>6.25E-2</v>
      </c>
      <c r="M391" s="24">
        <v>0</v>
      </c>
      <c r="N391" s="24">
        <v>0</v>
      </c>
    </row>
    <row r="392" spans="1:14" hidden="1" x14ac:dyDescent="0.3">
      <c r="A392" s="24" t="s">
        <v>501</v>
      </c>
      <c r="B392" s="24" t="s">
        <v>85</v>
      </c>
      <c r="C392" s="24" t="s">
        <v>502</v>
      </c>
      <c r="D392" s="41" t="s">
        <v>250</v>
      </c>
      <c r="E392" s="24" t="s">
        <v>503</v>
      </c>
      <c r="F392" s="24" t="s">
        <v>515</v>
      </c>
      <c r="G392" s="24" t="s">
        <v>517</v>
      </c>
      <c r="H392" s="24" t="s">
        <v>523</v>
      </c>
      <c r="I392" s="24" t="str">
        <f t="shared" si="31"/>
        <v>Unsafe_Locations: in_home</v>
      </c>
      <c r="J392" s="24" t="str">
        <f t="shared" si="32"/>
        <v>Unsafe_Locations: in_home Migrants</v>
      </c>
      <c r="K392" s="24">
        <v>0</v>
      </c>
      <c r="L392" s="24">
        <v>0</v>
      </c>
      <c r="M392" s="24">
        <v>0</v>
      </c>
      <c r="N392" s="24">
        <v>0</v>
      </c>
    </row>
    <row r="393" spans="1:14" hidden="1" x14ac:dyDescent="0.3">
      <c r="A393" s="24" t="s">
        <v>501</v>
      </c>
      <c r="B393" s="24" t="s">
        <v>85</v>
      </c>
      <c r="C393" s="24" t="s">
        <v>502</v>
      </c>
      <c r="D393" s="41" t="s">
        <v>250</v>
      </c>
      <c r="E393" s="24" t="s">
        <v>503</v>
      </c>
      <c r="F393" s="24" t="s">
        <v>515</v>
      </c>
      <c r="G393" s="24" t="s">
        <v>517</v>
      </c>
      <c r="H393" s="24" t="s">
        <v>524</v>
      </c>
      <c r="I393" s="24" t="str">
        <f t="shared" si="31"/>
        <v>Unsafe_Locations: public_transport</v>
      </c>
      <c r="J393" s="24" t="str">
        <f t="shared" si="32"/>
        <v>Unsafe_Locations: public_transport Migrants</v>
      </c>
      <c r="K393" s="24">
        <v>0</v>
      </c>
      <c r="L393" s="24">
        <v>0.625</v>
      </c>
      <c r="M393" s="24">
        <v>0.5</v>
      </c>
      <c r="N393" s="24">
        <v>0</v>
      </c>
    </row>
    <row r="394" spans="1:14" hidden="1" x14ac:dyDescent="0.3">
      <c r="A394" s="24" t="s">
        <v>501</v>
      </c>
      <c r="B394" s="24" t="s">
        <v>85</v>
      </c>
      <c r="C394" s="24" t="s">
        <v>502</v>
      </c>
      <c r="D394" s="41" t="s">
        <v>250</v>
      </c>
      <c r="E394" s="24" t="s">
        <v>503</v>
      </c>
      <c r="F394" s="24" t="s">
        <v>515</v>
      </c>
      <c r="G394" s="24" t="s">
        <v>517</v>
      </c>
      <c r="H394" s="24" t="s">
        <v>525</v>
      </c>
      <c r="I394" s="24" t="str">
        <f t="shared" si="31"/>
        <v>Unsafe_Locations: on_street_neighborhood</v>
      </c>
      <c r="J394" s="24" t="str">
        <f t="shared" si="32"/>
        <v>Unsafe_Locations: on_street_neighborhood Migrants</v>
      </c>
      <c r="K394" s="24">
        <v>0.25</v>
      </c>
      <c r="L394" s="24">
        <v>0.5</v>
      </c>
      <c r="M394" s="24">
        <v>0.75</v>
      </c>
      <c r="N394" s="24">
        <v>0.5</v>
      </c>
    </row>
    <row r="395" spans="1:14" hidden="1" x14ac:dyDescent="0.3">
      <c r="A395" s="24" t="s">
        <v>501</v>
      </c>
      <c r="B395" s="24" t="s">
        <v>85</v>
      </c>
      <c r="C395" s="24" t="s">
        <v>502</v>
      </c>
      <c r="D395" s="41" t="s">
        <v>250</v>
      </c>
      <c r="E395" s="24" t="s">
        <v>503</v>
      </c>
      <c r="F395" s="24" t="s">
        <v>515</v>
      </c>
      <c r="G395" s="24" t="s">
        <v>517</v>
      </c>
      <c r="H395" s="24" t="s">
        <v>526</v>
      </c>
      <c r="I395" s="24" t="str">
        <f t="shared" si="31"/>
        <v>Unsafe_Locations: other</v>
      </c>
      <c r="J395" s="24" t="str">
        <f t="shared" si="32"/>
        <v>Unsafe_Locations: other Migrants</v>
      </c>
      <c r="K395" s="24">
        <v>0</v>
      </c>
      <c r="L395" s="24">
        <v>0</v>
      </c>
      <c r="M395" s="24">
        <v>0</v>
      </c>
      <c r="N395" s="24">
        <v>0</v>
      </c>
    </row>
    <row r="396" spans="1:14" hidden="1" x14ac:dyDescent="0.3">
      <c r="A396" s="24" t="s">
        <v>501</v>
      </c>
      <c r="B396" s="24" t="s">
        <v>85</v>
      </c>
      <c r="C396" s="24" t="s">
        <v>502</v>
      </c>
      <c r="E396" s="24" t="s">
        <v>503</v>
      </c>
      <c r="F396" s="24" t="s">
        <v>515</v>
      </c>
      <c r="G396" s="24" t="s">
        <v>517</v>
      </c>
      <c r="H396" s="24" t="s">
        <v>9</v>
      </c>
      <c r="I396" s="24" t="str">
        <f t="shared" si="31"/>
        <v>Unsafe_Locations: Don't know</v>
      </c>
      <c r="J396" s="24" t="str">
        <f t="shared" si="32"/>
        <v>Unsafe_Locations: Don't know Migrants</v>
      </c>
      <c r="K396" s="24">
        <v>0</v>
      </c>
      <c r="L396" s="24">
        <v>6.25E-2</v>
      </c>
      <c r="M396" s="24">
        <v>0</v>
      </c>
      <c r="N396" s="24">
        <v>0</v>
      </c>
    </row>
    <row r="397" spans="1:14" hidden="1" x14ac:dyDescent="0.3">
      <c r="A397" s="24" t="s">
        <v>501</v>
      </c>
      <c r="B397" s="24" t="s">
        <v>85</v>
      </c>
      <c r="C397" s="24" t="s">
        <v>502</v>
      </c>
      <c r="E397" s="24" t="s">
        <v>503</v>
      </c>
      <c r="F397" s="24" t="s">
        <v>515</v>
      </c>
      <c r="G397" s="24" t="s">
        <v>517</v>
      </c>
      <c r="H397" s="24" t="s">
        <v>8</v>
      </c>
      <c r="I397" s="24" t="str">
        <f t="shared" si="31"/>
        <v>Unsafe_Locations: Decline to answer</v>
      </c>
      <c r="J397" s="24" t="str">
        <f t="shared" si="32"/>
        <v>Unsafe_Locations: Decline to answer Migrants</v>
      </c>
      <c r="K397" s="24">
        <v>0</v>
      </c>
      <c r="L397" s="24">
        <v>0</v>
      </c>
      <c r="M397" s="24">
        <v>0</v>
      </c>
      <c r="N397" s="24">
        <v>0.5</v>
      </c>
    </row>
    <row r="398" spans="1:14" hidden="1" x14ac:dyDescent="0.3">
      <c r="A398" s="24" t="s">
        <v>501</v>
      </c>
      <c r="B398" s="24" t="s">
        <v>85</v>
      </c>
      <c r="C398" s="24" t="s">
        <v>502</v>
      </c>
      <c r="E398" s="24" t="s">
        <v>503</v>
      </c>
      <c r="F398" s="24" t="s">
        <v>509</v>
      </c>
      <c r="G398" s="24" t="s">
        <v>601</v>
      </c>
      <c r="H398" s="24" t="s">
        <v>600</v>
      </c>
      <c r="I398" s="24" t="str">
        <f t="shared" ref="I398:I400" si="33">CONCATENATE(G398,H398)</f>
        <v xml:space="preserve">Psychosocial support for women and girls: Don't know </v>
      </c>
      <c r="J398" s="24" t="str">
        <f t="shared" ref="J398:J400" si="34">CONCATENATE(G398,H398, F398)</f>
        <v>Psychosocial support for women and girls: Don't know  Lebanese</v>
      </c>
      <c r="K398" s="24">
        <v>0.20581283521150601</v>
      </c>
      <c r="L398" s="24">
        <v>0.349219715345506</v>
      </c>
      <c r="M398" s="24">
        <v>0.146328198826635</v>
      </c>
      <c r="N398" s="24">
        <v>0.24933035938037701</v>
      </c>
    </row>
    <row r="399" spans="1:14" hidden="1" x14ac:dyDescent="0.3">
      <c r="A399" s="24" t="s">
        <v>501</v>
      </c>
      <c r="B399" s="24" t="s">
        <v>85</v>
      </c>
      <c r="C399" s="24" t="s">
        <v>502</v>
      </c>
      <c r="E399" s="24" t="s">
        <v>503</v>
      </c>
      <c r="F399" s="24" t="s">
        <v>509</v>
      </c>
      <c r="G399" s="24" t="s">
        <v>601</v>
      </c>
      <c r="H399" s="24" t="s">
        <v>527</v>
      </c>
      <c r="I399" s="24" t="str">
        <f t="shared" si="33"/>
        <v>Psychosocial support for women and girls: no</v>
      </c>
      <c r="J399" s="24" t="str">
        <f t="shared" si="34"/>
        <v>Psychosocial support for women and girls: no Lebanese</v>
      </c>
      <c r="K399" s="24">
        <v>0.68444353372798705</v>
      </c>
      <c r="L399" s="24">
        <v>0.54942432260243801</v>
      </c>
      <c r="M399" s="24">
        <v>0.79102511261747299</v>
      </c>
      <c r="N399" s="24">
        <v>0.57434393191845601</v>
      </c>
    </row>
    <row r="400" spans="1:14" hidden="1" x14ac:dyDescent="0.3">
      <c r="A400" s="24" t="s">
        <v>501</v>
      </c>
      <c r="B400" s="24" t="s">
        <v>85</v>
      </c>
      <c r="C400" s="24" t="s">
        <v>502</v>
      </c>
      <c r="E400" s="24" t="s">
        <v>503</v>
      </c>
      <c r="F400" s="24" t="s">
        <v>509</v>
      </c>
      <c r="G400" s="24" t="s">
        <v>601</v>
      </c>
      <c r="H400" s="24" t="s">
        <v>528</v>
      </c>
      <c r="I400" s="24" t="str">
        <f t="shared" si="33"/>
        <v>Psychosocial support for women and girls: yes</v>
      </c>
      <c r="J400" s="24" t="str">
        <f t="shared" si="34"/>
        <v>Psychosocial support for women and girls: yes Lebanese</v>
      </c>
      <c r="K400" s="24">
        <v>0.109743631060508</v>
      </c>
      <c r="L400" s="24">
        <v>0.10135596205205601</v>
      </c>
      <c r="M400" s="24">
        <v>6.2646688555891603E-2</v>
      </c>
      <c r="N400" s="24">
        <v>0.17632570870116701</v>
      </c>
    </row>
    <row r="401" spans="1:14" hidden="1" x14ac:dyDescent="0.3">
      <c r="A401" s="24" t="s">
        <v>501</v>
      </c>
      <c r="B401" s="24" t="s">
        <v>85</v>
      </c>
      <c r="C401" s="24" t="s">
        <v>502</v>
      </c>
      <c r="E401" s="24" t="s">
        <v>503</v>
      </c>
      <c r="F401" s="24" t="s">
        <v>515</v>
      </c>
      <c r="G401" s="24" t="s">
        <v>601</v>
      </c>
      <c r="H401" s="24" t="s">
        <v>9</v>
      </c>
      <c r="I401" s="24" t="str">
        <f t="shared" ref="I401:I403" si="35">CONCATENATE(G401,H401)</f>
        <v>Psychosocial support for women and girls: Don't know</v>
      </c>
      <c r="J401" s="24" t="str">
        <f t="shared" ref="J401:J403" si="36">CONCATENATE(G401,H401, F401)</f>
        <v>Psychosocial support for women and girls: Don't know Migrants</v>
      </c>
      <c r="K401" s="24">
        <v>0.23376623376623401</v>
      </c>
      <c r="L401" s="24">
        <v>0.32653061224489799</v>
      </c>
      <c r="M401" s="24">
        <v>0.46153846153846201</v>
      </c>
      <c r="N401" s="24">
        <v>0.31818181818181801</v>
      </c>
    </row>
    <row r="402" spans="1:14" hidden="1" x14ac:dyDescent="0.3">
      <c r="A402" s="24" t="s">
        <v>501</v>
      </c>
      <c r="B402" s="24" t="s">
        <v>85</v>
      </c>
      <c r="C402" s="24" t="s">
        <v>502</v>
      </c>
      <c r="E402" s="24" t="s">
        <v>503</v>
      </c>
      <c r="F402" s="24" t="s">
        <v>515</v>
      </c>
      <c r="G402" s="24" t="s">
        <v>601</v>
      </c>
      <c r="H402" s="24" t="s">
        <v>527</v>
      </c>
      <c r="I402" s="24" t="str">
        <f t="shared" si="35"/>
        <v>Psychosocial support for women and girls: no</v>
      </c>
      <c r="J402" s="24" t="str">
        <f t="shared" si="36"/>
        <v>Psychosocial support for women and girls: no Migrants</v>
      </c>
      <c r="K402" s="24">
        <v>0.71428571428571397</v>
      </c>
      <c r="L402" s="24">
        <v>0.65306122448979598</v>
      </c>
      <c r="M402" s="24">
        <v>0.46153846153846201</v>
      </c>
      <c r="N402" s="24">
        <v>0.63636363636363602</v>
      </c>
    </row>
    <row r="403" spans="1:14" hidden="1" x14ac:dyDescent="0.3">
      <c r="A403" s="24" t="s">
        <v>501</v>
      </c>
      <c r="B403" s="24" t="s">
        <v>85</v>
      </c>
      <c r="C403" s="24" t="s">
        <v>502</v>
      </c>
      <c r="E403" s="24" t="s">
        <v>503</v>
      </c>
      <c r="F403" s="24" t="s">
        <v>515</v>
      </c>
      <c r="G403" s="24" t="s">
        <v>601</v>
      </c>
      <c r="H403" s="24" t="s">
        <v>528</v>
      </c>
      <c r="I403" s="24" t="str">
        <f t="shared" si="35"/>
        <v>Psychosocial support for women and girls: yes</v>
      </c>
      <c r="J403" s="24" t="str">
        <f t="shared" si="36"/>
        <v>Psychosocial support for women and girls: yes Migrants</v>
      </c>
      <c r="K403" s="24">
        <v>5.1948051948052E-2</v>
      </c>
      <c r="L403" s="24">
        <v>2.04081632653061E-2</v>
      </c>
      <c r="M403" s="24">
        <v>7.69230769230769E-2</v>
      </c>
      <c r="N403" s="24">
        <v>4.5454545454545497E-2</v>
      </c>
    </row>
    <row r="404" spans="1:14" hidden="1" x14ac:dyDescent="0.3">
      <c r="A404" s="24" t="s">
        <v>501</v>
      </c>
      <c r="B404" s="24" t="s">
        <v>85</v>
      </c>
      <c r="C404" s="24" t="s">
        <v>502</v>
      </c>
      <c r="E404" s="24" t="s">
        <v>503</v>
      </c>
      <c r="F404" s="24" t="s">
        <v>512</v>
      </c>
      <c r="G404" s="24" t="s">
        <v>601</v>
      </c>
      <c r="H404" s="24" t="s">
        <v>9</v>
      </c>
      <c r="I404" s="24" t="str">
        <f t="shared" ref="I404:I412" si="37">CONCATENATE(G404,H404)</f>
        <v>Psychosocial support for women and girls: Don't know</v>
      </c>
      <c r="J404" s="24" t="str">
        <f t="shared" ref="J404:J412" si="38">CONCATENATE(G404,H404, F404)</f>
        <v>Psychosocial support for women and girls: Don't know PRL</v>
      </c>
      <c r="K404" s="24">
        <v>0.25352112676056299</v>
      </c>
      <c r="L404" s="24">
        <v>0.33870967741935498</v>
      </c>
      <c r="M404" s="24">
        <v>0.25333333333333302</v>
      </c>
      <c r="N404" s="24">
        <v>0.20833333333333301</v>
      </c>
    </row>
    <row r="405" spans="1:14" hidden="1" x14ac:dyDescent="0.3">
      <c r="A405" s="24" t="s">
        <v>501</v>
      </c>
      <c r="B405" s="24" t="s">
        <v>85</v>
      </c>
      <c r="C405" s="24" t="s">
        <v>502</v>
      </c>
      <c r="E405" s="24" t="s">
        <v>503</v>
      </c>
      <c r="F405" s="24" t="s">
        <v>512</v>
      </c>
      <c r="G405" s="24" t="s">
        <v>601</v>
      </c>
      <c r="H405" s="24" t="s">
        <v>527</v>
      </c>
      <c r="I405" s="24" t="str">
        <f t="shared" si="37"/>
        <v>Psychosocial support for women and girls: no</v>
      </c>
      <c r="J405" s="24" t="str">
        <f t="shared" si="38"/>
        <v>Psychosocial support for women and girls: no PRL</v>
      </c>
      <c r="K405" s="24">
        <v>0.59154929577464799</v>
      </c>
      <c r="L405" s="24">
        <v>0.43548387096774199</v>
      </c>
      <c r="M405" s="24">
        <v>0.52</v>
      </c>
      <c r="N405" s="24">
        <v>0.45833333333333298</v>
      </c>
    </row>
    <row r="406" spans="1:14" hidden="1" x14ac:dyDescent="0.3">
      <c r="A406" s="24" t="s">
        <v>501</v>
      </c>
      <c r="B406" s="24" t="s">
        <v>85</v>
      </c>
      <c r="C406" s="24" t="s">
        <v>502</v>
      </c>
      <c r="E406" s="24" t="s">
        <v>503</v>
      </c>
      <c r="F406" s="24" t="s">
        <v>512</v>
      </c>
      <c r="G406" s="24" t="s">
        <v>601</v>
      </c>
      <c r="H406" s="24" t="s">
        <v>528</v>
      </c>
      <c r="I406" s="24" t="str">
        <f t="shared" si="37"/>
        <v>Psychosocial support for women and girls: yes</v>
      </c>
      <c r="J406" s="24" t="str">
        <f t="shared" si="38"/>
        <v>Psychosocial support for women and girls: yes PRL</v>
      </c>
      <c r="K406" s="24">
        <v>0.154929577464789</v>
      </c>
      <c r="L406" s="24">
        <v>0.225806451612903</v>
      </c>
      <c r="M406" s="24">
        <v>0.22666666666666699</v>
      </c>
      <c r="N406" s="24">
        <v>0.33333333333333298</v>
      </c>
    </row>
    <row r="407" spans="1:14" hidden="1" x14ac:dyDescent="0.3">
      <c r="A407" s="24" t="s">
        <v>501</v>
      </c>
      <c r="B407" s="24" t="s">
        <v>85</v>
      </c>
      <c r="C407" s="24" t="s">
        <v>502</v>
      </c>
      <c r="E407" s="24" t="s">
        <v>503</v>
      </c>
      <c r="F407" s="24" t="s">
        <v>509</v>
      </c>
      <c r="G407" s="24" t="s">
        <v>529</v>
      </c>
      <c r="H407" s="24" t="s">
        <v>9</v>
      </c>
      <c r="I407" s="24" t="str">
        <f t="shared" si="37"/>
        <v>Recreational Activities: Don't know</v>
      </c>
      <c r="J407" s="24" t="str">
        <f t="shared" si="38"/>
        <v>Recreational Activities: Don't know Lebanese</v>
      </c>
      <c r="K407" s="24">
        <v>0.25277817295745802</v>
      </c>
      <c r="L407" s="24">
        <v>0.32711992993091499</v>
      </c>
      <c r="M407" s="24">
        <v>0.14970006574844999</v>
      </c>
      <c r="N407" s="24">
        <v>0.249252474364035</v>
      </c>
    </row>
    <row r="408" spans="1:14" hidden="1" x14ac:dyDescent="0.3">
      <c r="A408" s="24" t="s">
        <v>501</v>
      </c>
      <c r="B408" s="24" t="s">
        <v>85</v>
      </c>
      <c r="C408" s="24" t="s">
        <v>502</v>
      </c>
      <c r="E408" s="24" t="s">
        <v>503</v>
      </c>
      <c r="F408" s="24" t="s">
        <v>509</v>
      </c>
      <c r="G408" s="24" t="s">
        <v>529</v>
      </c>
      <c r="H408" s="24" t="s">
        <v>527</v>
      </c>
      <c r="I408" s="24" t="str">
        <f t="shared" si="37"/>
        <v>Recreational Activities: no</v>
      </c>
      <c r="J408" s="24" t="str">
        <f t="shared" si="38"/>
        <v>Recreational Activities: no Lebanese</v>
      </c>
      <c r="K408" s="24">
        <v>0.66023040593706595</v>
      </c>
      <c r="L408" s="24">
        <v>0.55623296950299095</v>
      </c>
      <c r="M408" s="24">
        <v>0.77311770641437605</v>
      </c>
      <c r="N408" s="24">
        <v>0.57292136633758095</v>
      </c>
    </row>
    <row r="409" spans="1:14" hidden="1" x14ac:dyDescent="0.3">
      <c r="A409" s="24" t="s">
        <v>501</v>
      </c>
      <c r="B409" s="24" t="s">
        <v>85</v>
      </c>
      <c r="C409" s="24" t="s">
        <v>502</v>
      </c>
      <c r="E409" s="24" t="s">
        <v>503</v>
      </c>
      <c r="F409" s="24" t="s">
        <v>509</v>
      </c>
      <c r="G409" s="24" t="s">
        <v>529</v>
      </c>
      <c r="H409" s="24" t="s">
        <v>528</v>
      </c>
      <c r="I409" s="24" t="str">
        <f t="shared" si="37"/>
        <v>Recreational Activities: yes</v>
      </c>
      <c r="J409" s="24" t="str">
        <f t="shared" si="38"/>
        <v>Recreational Activities: yes Lebanese</v>
      </c>
      <c r="K409" s="24">
        <v>8.6991421105475697E-2</v>
      </c>
      <c r="L409" s="24">
        <v>0.11664710056609399</v>
      </c>
      <c r="M409" s="24">
        <v>7.7182227837174405E-2</v>
      </c>
      <c r="N409" s="24">
        <v>0.17782615929838499</v>
      </c>
    </row>
    <row r="410" spans="1:14" hidden="1" x14ac:dyDescent="0.3">
      <c r="A410" s="24" t="s">
        <v>501</v>
      </c>
      <c r="B410" s="24" t="s">
        <v>85</v>
      </c>
      <c r="C410" s="24" t="s">
        <v>502</v>
      </c>
      <c r="E410" s="24" t="s">
        <v>503</v>
      </c>
      <c r="F410" s="24" t="s">
        <v>515</v>
      </c>
      <c r="G410" s="24" t="s">
        <v>529</v>
      </c>
      <c r="H410" s="24" t="s">
        <v>9</v>
      </c>
      <c r="I410" s="24" t="str">
        <f t="shared" si="37"/>
        <v>Recreational Activities: Don't know</v>
      </c>
      <c r="J410" s="24" t="str">
        <f t="shared" si="38"/>
        <v>Recreational Activities: Don't know Migrants</v>
      </c>
      <c r="K410" s="24">
        <v>0.19480519480519501</v>
      </c>
      <c r="L410" s="24">
        <v>0.31632653061224503</v>
      </c>
      <c r="M410" s="24">
        <v>0.46153846153846201</v>
      </c>
      <c r="N410" s="24">
        <v>0.30303030303030298</v>
      </c>
    </row>
    <row r="411" spans="1:14" hidden="1" x14ac:dyDescent="0.3">
      <c r="A411" s="24" t="s">
        <v>501</v>
      </c>
      <c r="B411" s="24" t="s">
        <v>85</v>
      </c>
      <c r="C411" s="24" t="s">
        <v>502</v>
      </c>
      <c r="E411" s="24" t="s">
        <v>503</v>
      </c>
      <c r="F411" s="24" t="s">
        <v>515</v>
      </c>
      <c r="G411" s="24" t="s">
        <v>529</v>
      </c>
      <c r="H411" s="24" t="s">
        <v>527</v>
      </c>
      <c r="I411" s="24" t="str">
        <f t="shared" si="37"/>
        <v>Recreational Activities: no</v>
      </c>
      <c r="J411" s="24" t="str">
        <f t="shared" si="38"/>
        <v>Recreational Activities: no Migrants</v>
      </c>
      <c r="K411" s="24">
        <v>0.68831168831168799</v>
      </c>
      <c r="L411" s="24">
        <v>0.64285714285714302</v>
      </c>
      <c r="M411" s="24">
        <v>0.53846153846153899</v>
      </c>
      <c r="N411" s="24">
        <v>0.63636363636363602</v>
      </c>
    </row>
    <row r="412" spans="1:14" hidden="1" x14ac:dyDescent="0.3">
      <c r="A412" s="24" t="s">
        <v>501</v>
      </c>
      <c r="B412" s="24" t="s">
        <v>85</v>
      </c>
      <c r="C412" s="24" t="s">
        <v>502</v>
      </c>
      <c r="E412" s="24" t="s">
        <v>503</v>
      </c>
      <c r="F412" s="24" t="s">
        <v>515</v>
      </c>
      <c r="G412" s="24" t="s">
        <v>529</v>
      </c>
      <c r="H412" s="24" t="s">
        <v>528</v>
      </c>
      <c r="I412" s="24" t="str">
        <f t="shared" si="37"/>
        <v>Recreational Activities: yes</v>
      </c>
      <c r="J412" s="24" t="str">
        <f t="shared" si="38"/>
        <v>Recreational Activities: yes Migrants</v>
      </c>
      <c r="K412" s="24">
        <v>0.11688311688311701</v>
      </c>
      <c r="L412" s="24">
        <v>4.08163265306122E-2</v>
      </c>
      <c r="M412" s="24">
        <v>0</v>
      </c>
      <c r="N412" s="24">
        <v>6.0606060606060601E-2</v>
      </c>
    </row>
    <row r="413" spans="1:14" hidden="1" x14ac:dyDescent="0.3">
      <c r="A413" s="24" t="s">
        <v>501</v>
      </c>
      <c r="B413" s="24" t="s">
        <v>85</v>
      </c>
      <c r="C413" s="24" t="s">
        <v>502</v>
      </c>
      <c r="E413" s="24" t="s">
        <v>503</v>
      </c>
      <c r="F413" s="24" t="s">
        <v>512</v>
      </c>
      <c r="G413" s="24" t="s">
        <v>529</v>
      </c>
      <c r="H413" s="24" t="s">
        <v>9</v>
      </c>
      <c r="I413" s="24" t="str">
        <f t="shared" ref="I413:I421" si="39">CONCATENATE(G413,H413)</f>
        <v>Recreational Activities: Don't know</v>
      </c>
      <c r="J413" s="24" t="str">
        <f t="shared" ref="J413:J421" si="40">CONCATENATE(G413,H413, F413)</f>
        <v>Recreational Activities: Don't know PRL</v>
      </c>
      <c r="K413" s="24">
        <v>0.23943661971831001</v>
      </c>
      <c r="L413" s="24">
        <v>0.33870967741935498</v>
      </c>
      <c r="M413" s="24">
        <v>0.25333333333333302</v>
      </c>
      <c r="N413" s="24">
        <v>0.104166666666667</v>
      </c>
    </row>
    <row r="414" spans="1:14" hidden="1" x14ac:dyDescent="0.3">
      <c r="A414" s="24" t="s">
        <v>501</v>
      </c>
      <c r="B414" s="24" t="s">
        <v>85</v>
      </c>
      <c r="C414" s="24" t="s">
        <v>502</v>
      </c>
      <c r="E414" s="24" t="s">
        <v>503</v>
      </c>
      <c r="F414" s="24" t="s">
        <v>512</v>
      </c>
      <c r="G414" s="24" t="s">
        <v>529</v>
      </c>
      <c r="H414" s="24" t="s">
        <v>527</v>
      </c>
      <c r="I414" s="24" t="str">
        <f t="shared" si="39"/>
        <v>Recreational Activities: no</v>
      </c>
      <c r="J414" s="24" t="str">
        <f t="shared" si="40"/>
        <v>Recreational Activities: no PRL</v>
      </c>
      <c r="K414" s="24">
        <v>0.60563380281690105</v>
      </c>
      <c r="L414" s="24">
        <v>0.41935483870967699</v>
      </c>
      <c r="M414" s="24">
        <v>0.53333333333333299</v>
      </c>
      <c r="N414" s="24">
        <v>0.5</v>
      </c>
    </row>
    <row r="415" spans="1:14" hidden="1" x14ac:dyDescent="0.3">
      <c r="A415" s="24" t="s">
        <v>501</v>
      </c>
      <c r="B415" s="24" t="s">
        <v>85</v>
      </c>
      <c r="C415" s="24" t="s">
        <v>502</v>
      </c>
      <c r="E415" s="24" t="s">
        <v>503</v>
      </c>
      <c r="F415" s="24" t="s">
        <v>512</v>
      </c>
      <c r="G415" s="24" t="s">
        <v>529</v>
      </c>
      <c r="H415" s="24" t="s">
        <v>528</v>
      </c>
      <c r="I415" s="24" t="str">
        <f t="shared" si="39"/>
        <v>Recreational Activities: yes</v>
      </c>
      <c r="J415" s="24" t="str">
        <f t="shared" si="40"/>
        <v>Recreational Activities: yes PRL</v>
      </c>
      <c r="K415" s="24">
        <v>0.154929577464789</v>
      </c>
      <c r="L415" s="24">
        <v>0.241935483870968</v>
      </c>
      <c r="M415" s="24">
        <v>0.21333333333333299</v>
      </c>
      <c r="N415" s="24">
        <v>0.39583333333333298</v>
      </c>
    </row>
    <row r="416" spans="1:14" hidden="1" x14ac:dyDescent="0.3">
      <c r="A416" s="24" t="s">
        <v>501</v>
      </c>
      <c r="B416" s="24" t="s">
        <v>85</v>
      </c>
      <c r="C416" s="24" t="s">
        <v>502</v>
      </c>
      <c r="E416" s="24" t="s">
        <v>503</v>
      </c>
      <c r="F416" s="24" t="s">
        <v>509</v>
      </c>
      <c r="G416" s="24" t="s">
        <v>609</v>
      </c>
      <c r="H416" s="24" t="s">
        <v>9</v>
      </c>
      <c r="I416" s="24" t="str">
        <f t="shared" si="39"/>
        <v>Services offered for women and girls if they experience some form of violence: Don't know</v>
      </c>
      <c r="J416" s="24" t="str">
        <f t="shared" si="40"/>
        <v>Services offered for women and girls if they experience some form of violence: Don't know Lebanese</v>
      </c>
      <c r="K416" s="24">
        <v>0.276483961903353</v>
      </c>
      <c r="L416" s="24">
        <v>0.350975035427742</v>
      </c>
      <c r="M416" s="24">
        <v>0.158520953352597</v>
      </c>
      <c r="N416" s="24">
        <v>0.28017699761457199</v>
      </c>
    </row>
    <row r="417" spans="1:14" hidden="1" x14ac:dyDescent="0.3">
      <c r="A417" s="24" t="s">
        <v>501</v>
      </c>
      <c r="B417" s="24" t="s">
        <v>85</v>
      </c>
      <c r="C417" s="24" t="s">
        <v>502</v>
      </c>
      <c r="E417" s="24" t="s">
        <v>503</v>
      </c>
      <c r="F417" s="24" t="s">
        <v>509</v>
      </c>
      <c r="G417" s="24" t="s">
        <v>609</v>
      </c>
      <c r="H417" s="24" t="s">
        <v>527</v>
      </c>
      <c r="I417" s="24" t="str">
        <f t="shared" si="39"/>
        <v>Services offered for women and girls if they experience some form of violence: no</v>
      </c>
      <c r="J417" s="24" t="str">
        <f t="shared" si="40"/>
        <v>Services offered for women and girls if they experience some form of violence: no Lebanese</v>
      </c>
      <c r="K417" s="24">
        <v>0.65172633407449398</v>
      </c>
      <c r="L417" s="24">
        <v>0.55006601656688403</v>
      </c>
      <c r="M417" s="24">
        <v>0.70329282187377096</v>
      </c>
      <c r="N417" s="24">
        <v>0.57077434240610503</v>
      </c>
    </row>
    <row r="418" spans="1:14" hidden="1" x14ac:dyDescent="0.3">
      <c r="A418" s="24" t="s">
        <v>501</v>
      </c>
      <c r="B418" s="24" t="s">
        <v>85</v>
      </c>
      <c r="C418" s="24" t="s">
        <v>502</v>
      </c>
      <c r="E418" s="24" t="s">
        <v>503</v>
      </c>
      <c r="F418" s="24" t="s">
        <v>509</v>
      </c>
      <c r="G418" s="24" t="s">
        <v>609</v>
      </c>
      <c r="H418" s="24" t="s">
        <v>528</v>
      </c>
      <c r="I418" s="24" t="str">
        <f t="shared" si="39"/>
        <v>Services offered for women and girls if they experience some form of violence: yes</v>
      </c>
      <c r="J418" s="24" t="str">
        <f t="shared" si="40"/>
        <v>Services offered for women and girls if they experience some form of violence: yes Lebanese</v>
      </c>
      <c r="K418" s="24">
        <v>7.1789704022153206E-2</v>
      </c>
      <c r="L418" s="24">
        <v>9.8958948005373901E-2</v>
      </c>
      <c r="M418" s="24">
        <v>0.13818622477363199</v>
      </c>
      <c r="N418" s="24">
        <v>0.14904865997932301</v>
      </c>
    </row>
    <row r="419" spans="1:14" hidden="1" x14ac:dyDescent="0.3">
      <c r="A419" s="24" t="s">
        <v>501</v>
      </c>
      <c r="B419" s="24" t="s">
        <v>85</v>
      </c>
      <c r="C419" s="24" t="s">
        <v>502</v>
      </c>
      <c r="E419" s="24" t="s">
        <v>503</v>
      </c>
      <c r="F419" s="24" t="s">
        <v>515</v>
      </c>
      <c r="G419" s="24" t="s">
        <v>609</v>
      </c>
      <c r="H419" s="24" t="s">
        <v>9</v>
      </c>
      <c r="I419" s="24" t="str">
        <f t="shared" si="39"/>
        <v>Services offered for women and girls if they experience some form of violence: Don't know</v>
      </c>
      <c r="J419" s="24" t="str">
        <f t="shared" si="40"/>
        <v>Services offered for women and girls if they experience some form of violence: Don't know Migrants</v>
      </c>
      <c r="K419" s="24">
        <v>0.28571428571428598</v>
      </c>
      <c r="L419" s="24">
        <v>0.30612244897959201</v>
      </c>
      <c r="M419" s="24">
        <v>0.46153846153846201</v>
      </c>
      <c r="N419" s="24">
        <v>0.31818181818181801</v>
      </c>
    </row>
    <row r="420" spans="1:14" hidden="1" x14ac:dyDescent="0.3">
      <c r="A420" s="24" t="s">
        <v>501</v>
      </c>
      <c r="B420" s="24" t="s">
        <v>85</v>
      </c>
      <c r="C420" s="24" t="s">
        <v>502</v>
      </c>
      <c r="E420" s="24" t="s">
        <v>503</v>
      </c>
      <c r="F420" s="24" t="s">
        <v>515</v>
      </c>
      <c r="G420" s="24" t="s">
        <v>609</v>
      </c>
      <c r="H420" s="24" t="s">
        <v>527</v>
      </c>
      <c r="I420" s="24" t="str">
        <f t="shared" si="39"/>
        <v>Services offered for women and girls if they experience some form of violence: no</v>
      </c>
      <c r="J420" s="24" t="str">
        <f t="shared" si="40"/>
        <v>Services offered for women and girls if they experience some form of violence: no Migrants</v>
      </c>
      <c r="K420" s="24">
        <v>0.68831168831168799</v>
      </c>
      <c r="L420" s="24">
        <v>0.65306122448979598</v>
      </c>
      <c r="M420" s="24">
        <v>0.46153846153846201</v>
      </c>
      <c r="N420" s="24">
        <v>0.59090909090909105</v>
      </c>
    </row>
    <row r="421" spans="1:14" hidden="1" x14ac:dyDescent="0.3">
      <c r="A421" s="24" t="s">
        <v>501</v>
      </c>
      <c r="B421" s="24" t="s">
        <v>85</v>
      </c>
      <c r="C421" s="24" t="s">
        <v>502</v>
      </c>
      <c r="E421" s="24" t="s">
        <v>503</v>
      </c>
      <c r="F421" s="24" t="s">
        <v>515</v>
      </c>
      <c r="G421" s="24" t="s">
        <v>609</v>
      </c>
      <c r="H421" s="24" t="s">
        <v>528</v>
      </c>
      <c r="I421" s="24" t="str">
        <f t="shared" si="39"/>
        <v>Services offered for women and girls if they experience some form of violence: yes</v>
      </c>
      <c r="J421" s="24" t="str">
        <f t="shared" si="40"/>
        <v>Services offered for women and girls if they experience some form of violence: yes Migrants</v>
      </c>
      <c r="K421" s="24">
        <v>2.5974025974026E-2</v>
      </c>
      <c r="L421" s="24">
        <v>4.08163265306122E-2</v>
      </c>
      <c r="M421" s="24">
        <v>7.69230769230769E-2</v>
      </c>
      <c r="N421" s="24">
        <v>9.0909090909090898E-2</v>
      </c>
    </row>
    <row r="422" spans="1:14" hidden="1" x14ac:dyDescent="0.3">
      <c r="A422" s="24" t="s">
        <v>501</v>
      </c>
      <c r="B422" s="24" t="s">
        <v>85</v>
      </c>
      <c r="C422" s="24" t="s">
        <v>502</v>
      </c>
      <c r="E422" s="24" t="s">
        <v>503</v>
      </c>
      <c r="F422" s="24" t="s">
        <v>512</v>
      </c>
      <c r="G422" s="24" t="s">
        <v>609</v>
      </c>
      <c r="H422" s="24" t="s">
        <v>9</v>
      </c>
      <c r="I422" s="24" t="str">
        <f t="shared" ref="I422:I424" si="41">CONCATENATE(G422,H422)</f>
        <v>Services offered for women and girls if they experience some form of violence: Don't know</v>
      </c>
      <c r="J422" s="24" t="str">
        <f t="shared" ref="J422:J424" si="42">CONCATENATE(G422,H422, F422)</f>
        <v>Services offered for women and girls if they experience some form of violence: Don't know PRL</v>
      </c>
      <c r="K422" s="24">
        <v>0.26760563380281699</v>
      </c>
      <c r="L422" s="24">
        <v>0.40322580645161299</v>
      </c>
      <c r="M422" s="24">
        <v>0.293333333333333</v>
      </c>
      <c r="N422" s="24">
        <v>0.22916666666666699</v>
      </c>
    </row>
    <row r="423" spans="1:14" hidden="1" x14ac:dyDescent="0.3">
      <c r="A423" s="24" t="s">
        <v>501</v>
      </c>
      <c r="B423" s="24" t="s">
        <v>85</v>
      </c>
      <c r="C423" s="24" t="s">
        <v>502</v>
      </c>
      <c r="E423" s="24" t="s">
        <v>503</v>
      </c>
      <c r="F423" s="24" t="s">
        <v>512</v>
      </c>
      <c r="G423" s="24" t="s">
        <v>609</v>
      </c>
      <c r="H423" s="24" t="s">
        <v>527</v>
      </c>
      <c r="I423" s="24" t="str">
        <f t="shared" si="41"/>
        <v>Services offered for women and girls if they experience some form of violence: no</v>
      </c>
      <c r="J423" s="24" t="str">
        <f t="shared" si="42"/>
        <v>Services offered for women and girls if they experience some form of violence: no PRL</v>
      </c>
      <c r="K423" s="24">
        <v>0.60563380281690105</v>
      </c>
      <c r="L423" s="24">
        <v>0.38709677419354799</v>
      </c>
      <c r="M423" s="24">
        <v>0.50666666666666704</v>
      </c>
      <c r="N423" s="24">
        <v>0.45833333333333298</v>
      </c>
    </row>
    <row r="424" spans="1:14" hidden="1" x14ac:dyDescent="0.3">
      <c r="A424" s="24" t="s">
        <v>501</v>
      </c>
      <c r="B424" s="24" t="s">
        <v>85</v>
      </c>
      <c r="C424" s="24" t="s">
        <v>502</v>
      </c>
      <c r="E424" s="24" t="s">
        <v>503</v>
      </c>
      <c r="F424" s="24" t="s">
        <v>512</v>
      </c>
      <c r="G424" s="24" t="s">
        <v>609</v>
      </c>
      <c r="H424" s="24" t="s">
        <v>528</v>
      </c>
      <c r="I424" s="24" t="str">
        <f t="shared" si="41"/>
        <v>Services offered for women and girls if they experience some form of violence: yes</v>
      </c>
      <c r="J424" s="24" t="str">
        <f t="shared" si="42"/>
        <v>Services offered for women and girls if they experience some form of violence: yes PRL</v>
      </c>
      <c r="K424" s="24">
        <v>0.12676056338028199</v>
      </c>
      <c r="L424" s="24">
        <v>0.209677419354839</v>
      </c>
      <c r="M424" s="24">
        <v>0.2</v>
      </c>
      <c r="N424" s="24">
        <v>0.3125</v>
      </c>
    </row>
    <row r="425" spans="1:14" hidden="1" x14ac:dyDescent="0.3">
      <c r="A425" s="24" t="s">
        <v>501</v>
      </c>
      <c r="B425" s="24" t="s">
        <v>85</v>
      </c>
      <c r="C425" s="24" t="s">
        <v>502</v>
      </c>
      <c r="E425" s="24" t="s">
        <v>503</v>
      </c>
      <c r="F425" s="24" t="s">
        <v>509</v>
      </c>
      <c r="G425" s="24" t="s">
        <v>306</v>
      </c>
      <c r="H425" s="24" t="s">
        <v>70</v>
      </c>
      <c r="I425" s="24" t="str">
        <f t="shared" ref="I425:I444" si="43">CONCATENATE(G425,H425)</f>
        <v>barriers experienced in attempting to access these services : None or not applicable</v>
      </c>
      <c r="J425" s="24" t="str">
        <f t="shared" ref="J425:J444" si="44">CONCATENATE(G425,H425, F425)</f>
        <v>barriers experienced in attempting to access these services : None or not applicable Lebanese</v>
      </c>
      <c r="K425" s="24">
        <v>0.79956319768839801</v>
      </c>
      <c r="L425" s="24">
        <v>0.78771085786512596</v>
      </c>
      <c r="M425" s="24">
        <v>0.73912086825787604</v>
      </c>
      <c r="N425" s="24">
        <v>0.71075219669720702</v>
      </c>
    </row>
    <row r="426" spans="1:14" hidden="1" x14ac:dyDescent="0.3">
      <c r="A426" s="24" t="s">
        <v>501</v>
      </c>
      <c r="B426" s="24" t="s">
        <v>85</v>
      </c>
      <c r="C426" s="24" t="s">
        <v>502</v>
      </c>
      <c r="E426" s="24" t="s">
        <v>503</v>
      </c>
      <c r="F426" s="24" t="s">
        <v>509</v>
      </c>
      <c r="G426" s="24" t="s">
        <v>306</v>
      </c>
      <c r="H426" s="24" t="s">
        <v>290</v>
      </c>
      <c r="I426" s="24" t="str">
        <f t="shared" si="43"/>
        <v>barriers experienced in attempting to access these services : Hours of operation are not convenient</v>
      </c>
      <c r="J426" s="24" t="str">
        <f t="shared" si="44"/>
        <v>barriers experienced in attempting to access these services : Hours of operation are not convenient Lebanese</v>
      </c>
      <c r="K426" s="24">
        <v>2.7719239742770899E-3</v>
      </c>
      <c r="L426" s="24">
        <v>2.1592340688766701E-2</v>
      </c>
      <c r="M426" s="24">
        <v>2.1219733443377801E-2</v>
      </c>
      <c r="N426" s="24">
        <v>3.3038064511677102E-2</v>
      </c>
    </row>
    <row r="427" spans="1:14" hidden="1" x14ac:dyDescent="0.3">
      <c r="A427" s="24" t="s">
        <v>501</v>
      </c>
      <c r="B427" s="24" t="s">
        <v>85</v>
      </c>
      <c r="C427" s="24" t="s">
        <v>502</v>
      </c>
      <c r="E427" s="24" t="s">
        <v>503</v>
      </c>
      <c r="F427" s="24" t="s">
        <v>509</v>
      </c>
      <c r="G427" s="24" t="s">
        <v>306</v>
      </c>
      <c r="H427" s="24" t="s">
        <v>291</v>
      </c>
      <c r="I427" s="24" t="str">
        <f t="shared" si="43"/>
        <v>barriers experienced in attempting to access these services : Long waiting time for the service</v>
      </c>
      <c r="J427" s="24" t="str">
        <f t="shared" si="44"/>
        <v>barriers experienced in attempting to access these services : Long waiting time for the service Lebanese</v>
      </c>
      <c r="K427" s="24">
        <v>2.8050379665356E-2</v>
      </c>
      <c r="L427" s="24">
        <v>5.28265205113067E-2</v>
      </c>
      <c r="M427" s="24">
        <v>2.5717812120773498E-2</v>
      </c>
      <c r="N427" s="24">
        <v>2.1528136200176198E-2</v>
      </c>
    </row>
    <row r="428" spans="1:14" hidden="1" x14ac:dyDescent="0.3">
      <c r="A428" s="24" t="s">
        <v>501</v>
      </c>
      <c r="B428" s="24" t="s">
        <v>85</v>
      </c>
      <c r="C428" s="24" t="s">
        <v>502</v>
      </c>
      <c r="E428" s="24" t="s">
        <v>503</v>
      </c>
      <c r="F428" s="24" t="s">
        <v>509</v>
      </c>
      <c r="G428" s="24" t="s">
        <v>306</v>
      </c>
      <c r="H428" s="24" t="s">
        <v>530</v>
      </c>
      <c r="I428" s="24" t="str">
        <f t="shared" si="43"/>
        <v>barriers experienced in attempting to access these services :  Could not afford transportation to health facility</v>
      </c>
      <c r="J428" s="24" t="str">
        <f t="shared" si="44"/>
        <v>barriers experienced in attempting to access these services :  Could not afford transportation to health facility Lebanese</v>
      </c>
      <c r="K428" s="24">
        <v>4.6752213446402402E-2</v>
      </c>
      <c r="L428" s="24">
        <v>4.0377601893095701E-2</v>
      </c>
      <c r="M428" s="24">
        <v>7.0838547895690093E-2</v>
      </c>
      <c r="N428" s="24">
        <v>4.0839762098878997E-2</v>
      </c>
    </row>
    <row r="429" spans="1:14" hidden="1" x14ac:dyDescent="0.3">
      <c r="A429" s="24" t="s">
        <v>501</v>
      </c>
      <c r="B429" s="24" t="s">
        <v>85</v>
      </c>
      <c r="C429" s="24" t="s">
        <v>502</v>
      </c>
      <c r="E429" s="24" t="s">
        <v>503</v>
      </c>
      <c r="F429" s="24" t="s">
        <v>509</v>
      </c>
      <c r="G429" s="24" t="s">
        <v>306</v>
      </c>
      <c r="H429" s="24" t="s">
        <v>293</v>
      </c>
      <c r="I429" s="24" t="str">
        <f t="shared" si="43"/>
        <v>barriers experienced in attempting to access these services : Could not afford cost of service</v>
      </c>
      <c r="J429" s="24" t="str">
        <f t="shared" si="44"/>
        <v>barriers experienced in attempting to access these services : Could not afford cost of service Lebanese</v>
      </c>
      <c r="K429" s="24">
        <v>9.9214864142862097E-2</v>
      </c>
      <c r="L429" s="24">
        <v>4.0999067376002202E-2</v>
      </c>
      <c r="M429" s="24">
        <v>6.40042115660579E-2</v>
      </c>
      <c r="N429" s="24">
        <v>4.6743443202810299E-2</v>
      </c>
    </row>
    <row r="430" spans="1:14" hidden="1" x14ac:dyDescent="0.3">
      <c r="A430" s="24" t="s">
        <v>501</v>
      </c>
      <c r="B430" s="24" t="s">
        <v>85</v>
      </c>
      <c r="C430" s="24" t="s">
        <v>502</v>
      </c>
      <c r="E430" s="24" t="s">
        <v>503</v>
      </c>
      <c r="F430" s="24" t="s">
        <v>509</v>
      </c>
      <c r="G430" s="24" t="s">
        <v>306</v>
      </c>
      <c r="H430" s="24" t="s">
        <v>531</v>
      </c>
      <c r="I430" s="24" t="str">
        <f t="shared" si="43"/>
        <v>barriers experienced in attempting to access these services :  Disability</v>
      </c>
      <c r="J430" s="24" t="str">
        <f t="shared" si="44"/>
        <v>barriers experienced in attempting to access these services :  Disability Lebanese</v>
      </c>
      <c r="K430" s="24">
        <v>0</v>
      </c>
      <c r="L430" s="24">
        <v>3.6361913219874801E-3</v>
      </c>
      <c r="M430" s="24">
        <v>1.51079453990846E-2</v>
      </c>
      <c r="N430" s="24">
        <v>0</v>
      </c>
    </row>
    <row r="431" spans="1:14" hidden="1" x14ac:dyDescent="0.3">
      <c r="A431" s="24" t="s">
        <v>501</v>
      </c>
      <c r="B431" s="24" t="s">
        <v>85</v>
      </c>
      <c r="C431" s="24" t="s">
        <v>502</v>
      </c>
      <c r="E431" s="24" t="s">
        <v>503</v>
      </c>
      <c r="F431" s="24" t="s">
        <v>509</v>
      </c>
      <c r="G431" s="24" t="s">
        <v>306</v>
      </c>
      <c r="H431" s="24" t="s">
        <v>314</v>
      </c>
      <c r="I431" s="24" t="str">
        <f t="shared" si="43"/>
        <v>barriers experienced in attempting to access these services : barriers experienced in attempting to access these services : No means of transport</v>
      </c>
      <c r="J431" s="24" t="str">
        <f t="shared" si="44"/>
        <v>barriers experienced in attempting to access these services : barriers experienced in attempting to access these services : No means of transport Lebanese</v>
      </c>
      <c r="K431" s="24">
        <v>2.2774455729880499E-2</v>
      </c>
      <c r="L431" s="24">
        <v>5.1494942646116898E-2</v>
      </c>
      <c r="M431" s="24">
        <v>9.6919588575695603E-2</v>
      </c>
      <c r="N431" s="24">
        <v>3.6938913305278098E-2</v>
      </c>
    </row>
    <row r="432" spans="1:14" hidden="1" x14ac:dyDescent="0.3">
      <c r="A432" s="24" t="s">
        <v>501</v>
      </c>
      <c r="B432" s="24" t="s">
        <v>85</v>
      </c>
      <c r="C432" s="24" t="s">
        <v>502</v>
      </c>
      <c r="D432" s="41" t="s">
        <v>777</v>
      </c>
      <c r="E432" s="24" t="s">
        <v>503</v>
      </c>
      <c r="F432" s="24" t="s">
        <v>509</v>
      </c>
      <c r="G432" s="24" t="s">
        <v>306</v>
      </c>
      <c r="H432" s="24" t="s">
        <v>532</v>
      </c>
      <c r="I432" s="24" t="str">
        <f t="shared" si="43"/>
        <v>barriers experienced in attempting to access these services :  Not safe/insecurity at facility</v>
      </c>
      <c r="J432" s="24" t="str">
        <f t="shared" si="44"/>
        <v>barriers experienced in attempting to access these services :  Not safe/insecurity at facility Lebanese</v>
      </c>
      <c r="K432" s="24">
        <v>0</v>
      </c>
      <c r="L432" s="24">
        <v>0</v>
      </c>
      <c r="M432" s="24">
        <v>0</v>
      </c>
      <c r="N432" s="24">
        <v>0</v>
      </c>
    </row>
    <row r="433" spans="1:14" hidden="1" x14ac:dyDescent="0.3">
      <c r="A433" s="24" t="s">
        <v>501</v>
      </c>
      <c r="B433" s="24" t="s">
        <v>85</v>
      </c>
      <c r="C433" s="24" t="s">
        <v>502</v>
      </c>
      <c r="D433" s="41" t="s">
        <v>777</v>
      </c>
      <c r="E433" s="24" t="s">
        <v>503</v>
      </c>
      <c r="F433" s="24" t="s">
        <v>509</v>
      </c>
      <c r="G433" s="24" t="s">
        <v>306</v>
      </c>
      <c r="H433" s="24" t="s">
        <v>297</v>
      </c>
      <c r="I433" s="24" t="str">
        <f t="shared" si="43"/>
        <v>barriers experienced in attempting to access these services : Not safe/insecurity while travelling to facility</v>
      </c>
      <c r="J433" s="24" t="str">
        <f t="shared" si="44"/>
        <v>barriers experienced in attempting to access these services : Not safe/insecurity while travelling to facility Lebanese</v>
      </c>
      <c r="K433" s="24">
        <v>0</v>
      </c>
      <c r="L433" s="24">
        <v>6.5492403711105698E-3</v>
      </c>
      <c r="M433" s="24">
        <v>0</v>
      </c>
      <c r="N433" s="24">
        <v>0</v>
      </c>
    </row>
    <row r="434" spans="1:14" hidden="1" x14ac:dyDescent="0.3">
      <c r="A434" s="24" t="s">
        <v>501</v>
      </c>
      <c r="B434" s="24" t="s">
        <v>85</v>
      </c>
      <c r="C434" s="24" t="s">
        <v>502</v>
      </c>
      <c r="D434" s="41" t="s">
        <v>777</v>
      </c>
      <c r="E434" s="24" t="s">
        <v>503</v>
      </c>
      <c r="F434" s="24" t="s">
        <v>509</v>
      </c>
      <c r="G434" s="24" t="s">
        <v>306</v>
      </c>
      <c r="H434" s="24" t="s">
        <v>533</v>
      </c>
      <c r="I434" s="24" t="str">
        <f t="shared" si="43"/>
        <v>barriers experienced in attempting to access these services :  Lack of qualified staff at facility</v>
      </c>
      <c r="J434" s="24" t="str">
        <f t="shared" si="44"/>
        <v>barriers experienced in attempting to access these services :  Lack of qualified staff at facility Lebanese</v>
      </c>
      <c r="K434" s="24">
        <v>5.5438479485541703E-3</v>
      </c>
      <c r="L434" s="24">
        <v>1.41020180073155E-2</v>
      </c>
      <c r="M434" s="24">
        <v>4.4980786773956899E-3</v>
      </c>
      <c r="N434" s="24">
        <v>0</v>
      </c>
    </row>
    <row r="435" spans="1:14" hidden="1" x14ac:dyDescent="0.3">
      <c r="A435" s="24" t="s">
        <v>501</v>
      </c>
      <c r="B435" s="24" t="s">
        <v>85</v>
      </c>
      <c r="C435" s="24" t="s">
        <v>502</v>
      </c>
      <c r="D435" s="41" t="s">
        <v>777</v>
      </c>
      <c r="E435" s="24" t="s">
        <v>503</v>
      </c>
      <c r="F435" s="24" t="s">
        <v>509</v>
      </c>
      <c r="G435" s="24" t="s">
        <v>306</v>
      </c>
      <c r="H435" s="24" t="s">
        <v>534</v>
      </c>
      <c r="I435" s="24" t="str">
        <f t="shared" si="43"/>
        <v>barriers experienced in attempting to access these services :  Lack of staff to run the school</v>
      </c>
      <c r="J435" s="24" t="str">
        <f t="shared" si="44"/>
        <v>barriers experienced in attempting to access these services :  Lack of staff to run the school Lebanese</v>
      </c>
      <c r="K435" s="24">
        <v>0</v>
      </c>
      <c r="L435" s="24">
        <v>0</v>
      </c>
      <c r="M435" s="24">
        <v>0</v>
      </c>
      <c r="N435" s="24">
        <v>0</v>
      </c>
    </row>
    <row r="436" spans="1:14" hidden="1" x14ac:dyDescent="0.3">
      <c r="A436" s="24" t="s">
        <v>501</v>
      </c>
      <c r="B436" s="24" t="s">
        <v>85</v>
      </c>
      <c r="C436" s="24" t="s">
        <v>502</v>
      </c>
      <c r="D436" s="41" t="s">
        <v>777</v>
      </c>
      <c r="E436" s="24" t="s">
        <v>503</v>
      </c>
      <c r="F436" s="24" t="s">
        <v>509</v>
      </c>
      <c r="G436" s="24" t="s">
        <v>306</v>
      </c>
      <c r="H436" s="24" t="s">
        <v>535</v>
      </c>
      <c r="I436" s="24" t="str">
        <f t="shared" si="43"/>
        <v>barriers experienced in attempting to access these services :  Lack of female staff at health facility</v>
      </c>
      <c r="J436" s="24" t="str">
        <f t="shared" si="44"/>
        <v>barriers experienced in attempting to access these services :  Lack of female staff at health facility Lebanese</v>
      </c>
      <c r="K436" s="24">
        <v>2.7719239742770899E-3</v>
      </c>
      <c r="L436" s="24">
        <v>7.1912064997726897E-3</v>
      </c>
      <c r="M436" s="24">
        <v>0</v>
      </c>
      <c r="N436" s="24">
        <v>0</v>
      </c>
    </row>
    <row r="437" spans="1:14" hidden="1" x14ac:dyDescent="0.3">
      <c r="A437" s="24" t="s">
        <v>501</v>
      </c>
      <c r="B437" s="24" t="s">
        <v>85</v>
      </c>
      <c r="C437" s="24" t="s">
        <v>502</v>
      </c>
      <c r="D437" s="41" t="s">
        <v>777</v>
      </c>
      <c r="E437" s="24" t="s">
        <v>503</v>
      </c>
      <c r="F437" s="24" t="s">
        <v>509</v>
      </c>
      <c r="G437" s="24" t="s">
        <v>306</v>
      </c>
      <c r="H437" s="24" t="s">
        <v>320</v>
      </c>
      <c r="I437" s="24" t="str">
        <f t="shared" si="43"/>
        <v>barriers experienced in attempting to access these services : barriers experienced in attempting to access these services : Could not take time off work / from caring for children</v>
      </c>
      <c r="J437" s="24" t="str">
        <f t="shared" si="44"/>
        <v>barriers experienced in attempting to access these services : barriers experienced in attempting to access these services : Could not take time off work / from caring for children Lebanese</v>
      </c>
      <c r="K437" s="24">
        <v>0</v>
      </c>
      <c r="L437" s="24">
        <v>0</v>
      </c>
      <c r="M437" s="24">
        <v>0</v>
      </c>
      <c r="N437" s="24">
        <v>0</v>
      </c>
    </row>
    <row r="438" spans="1:14" hidden="1" x14ac:dyDescent="0.3">
      <c r="A438" s="24" t="s">
        <v>501</v>
      </c>
      <c r="B438" s="24" t="s">
        <v>85</v>
      </c>
      <c r="C438" s="24" t="s">
        <v>502</v>
      </c>
      <c r="D438" s="41" t="s">
        <v>777</v>
      </c>
      <c r="E438" s="24" t="s">
        <v>503</v>
      </c>
      <c r="F438" s="24" t="s">
        <v>509</v>
      </c>
      <c r="G438" s="24" t="s">
        <v>306</v>
      </c>
      <c r="H438" s="24" t="s">
        <v>302</v>
      </c>
      <c r="I438" s="24" t="str">
        <f t="shared" si="43"/>
        <v>barriers experienced in attempting to access these services : Language issues or communication barriers (can include disability related to speaking/ seeing/ hearing)</v>
      </c>
      <c r="J438" s="24" t="str">
        <f t="shared" si="44"/>
        <v>barriers experienced in attempting to access these services : Language issues or communication barriers (can include disability related to speaking/ seeing/ hearing) Lebanese</v>
      </c>
      <c r="K438" s="24">
        <v>0</v>
      </c>
      <c r="L438" s="24">
        <v>0</v>
      </c>
      <c r="M438" s="24">
        <v>0</v>
      </c>
      <c r="N438" s="24">
        <v>0</v>
      </c>
    </row>
    <row r="439" spans="1:14" hidden="1" x14ac:dyDescent="0.3">
      <c r="A439" s="24" t="s">
        <v>501</v>
      </c>
      <c r="B439" s="24" t="s">
        <v>85</v>
      </c>
      <c r="C439" s="24" t="s">
        <v>502</v>
      </c>
      <c r="D439" s="41" t="s">
        <v>777</v>
      </c>
      <c r="E439" s="24" t="s">
        <v>503</v>
      </c>
      <c r="F439" s="24" t="s">
        <v>509</v>
      </c>
      <c r="G439" s="24" t="s">
        <v>306</v>
      </c>
      <c r="H439" s="24" t="s">
        <v>303</v>
      </c>
      <c r="I439" s="24" t="str">
        <f t="shared" si="43"/>
        <v>barriers experienced in attempting to access these services : Lack of civil documentation</v>
      </c>
      <c r="J439" s="24" t="str">
        <f t="shared" si="44"/>
        <v>barriers experienced in attempting to access these services : Lack of civil documentation Lebanese</v>
      </c>
      <c r="K439" s="24">
        <v>0</v>
      </c>
      <c r="L439" s="24">
        <v>0</v>
      </c>
      <c r="M439" s="24">
        <v>0</v>
      </c>
      <c r="N439" s="24">
        <v>0</v>
      </c>
    </row>
    <row r="440" spans="1:14" hidden="1" x14ac:dyDescent="0.3">
      <c r="A440" s="24" t="s">
        <v>501</v>
      </c>
      <c r="B440" s="24" t="s">
        <v>85</v>
      </c>
      <c r="C440" s="24" t="s">
        <v>502</v>
      </c>
      <c r="D440" s="41" t="s">
        <v>777</v>
      </c>
      <c r="E440" s="24" t="s">
        <v>503</v>
      </c>
      <c r="F440" s="24" t="s">
        <v>509</v>
      </c>
      <c r="G440" s="24" t="s">
        <v>306</v>
      </c>
      <c r="H440" s="24" t="s">
        <v>304</v>
      </c>
      <c r="I440" s="24" t="str">
        <f t="shared" si="43"/>
        <v>barriers experienced in attempting to access these services : Prevented by employer</v>
      </c>
      <c r="J440" s="24" t="str">
        <f t="shared" si="44"/>
        <v>barriers experienced in attempting to access these services : Prevented by employer Lebanese</v>
      </c>
      <c r="K440" s="24">
        <v>0</v>
      </c>
      <c r="L440" s="24">
        <v>0</v>
      </c>
      <c r="M440" s="24">
        <v>0</v>
      </c>
      <c r="N440" s="24">
        <v>0</v>
      </c>
    </row>
    <row r="441" spans="1:14" hidden="1" x14ac:dyDescent="0.3">
      <c r="A441" s="24" t="s">
        <v>501</v>
      </c>
      <c r="B441" s="24" t="s">
        <v>85</v>
      </c>
      <c r="C441" s="24" t="s">
        <v>502</v>
      </c>
      <c r="D441" s="41" t="s">
        <v>777</v>
      </c>
      <c r="E441" s="24" t="s">
        <v>503</v>
      </c>
      <c r="F441" s="24" t="s">
        <v>509</v>
      </c>
      <c r="G441" s="24" t="s">
        <v>306</v>
      </c>
      <c r="H441" s="24" t="s">
        <v>305</v>
      </c>
      <c r="I441" s="24" t="str">
        <f t="shared" si="43"/>
        <v>barriers experienced in attempting to access these services : Fear that could services could not be accessed confidentially</v>
      </c>
      <c r="J441" s="24" t="str">
        <f t="shared" si="44"/>
        <v>barriers experienced in attempting to access these services : Fear that could services could not be accessed confidentially Lebanese</v>
      </c>
      <c r="K441" s="24">
        <v>0</v>
      </c>
      <c r="L441" s="24">
        <v>6.2679941312592203E-3</v>
      </c>
      <c r="M441" s="24">
        <v>4.4980786773956899E-3</v>
      </c>
      <c r="N441" s="24">
        <v>0</v>
      </c>
    </row>
    <row r="442" spans="1:14" hidden="1" x14ac:dyDescent="0.3">
      <c r="A442" s="24" t="s">
        <v>501</v>
      </c>
      <c r="B442" s="24" t="s">
        <v>85</v>
      </c>
      <c r="C442" s="24" t="s">
        <v>502</v>
      </c>
      <c r="D442" s="41" t="s">
        <v>777</v>
      </c>
      <c r="E442" s="24" t="s">
        <v>503</v>
      </c>
      <c r="F442" s="24" t="s">
        <v>509</v>
      </c>
      <c r="G442" s="24" t="s">
        <v>306</v>
      </c>
      <c r="H442" s="24" t="s">
        <v>10</v>
      </c>
      <c r="I442" s="24" t="str">
        <f t="shared" si="43"/>
        <v>barriers experienced in attempting to access these services : Other</v>
      </c>
      <c r="J442" s="24" t="str">
        <f t="shared" si="44"/>
        <v>barriers experienced in attempting to access these services : Other Lebanese</v>
      </c>
      <c r="K442" s="24">
        <v>2.7719239742770899E-3</v>
      </c>
      <c r="L442" s="24">
        <v>6.2679941312592203E-3</v>
      </c>
      <c r="M442" s="24">
        <v>0</v>
      </c>
      <c r="N442" s="24">
        <v>0</v>
      </c>
    </row>
    <row r="443" spans="1:14" hidden="1" x14ac:dyDescent="0.3">
      <c r="A443" s="24" t="s">
        <v>501</v>
      </c>
      <c r="B443" s="24" t="s">
        <v>85</v>
      </c>
      <c r="C443" s="24" t="s">
        <v>502</v>
      </c>
      <c r="D443" s="41" t="s">
        <v>777</v>
      </c>
      <c r="E443" s="24" t="s">
        <v>503</v>
      </c>
      <c r="F443" s="24" t="s">
        <v>509</v>
      </c>
      <c r="G443" s="24" t="s">
        <v>306</v>
      </c>
      <c r="H443" s="24" t="s">
        <v>536</v>
      </c>
      <c r="I443" s="24" t="str">
        <f t="shared" si="43"/>
        <v>barriers experienced in attempting to access these services :  Don't know</v>
      </c>
      <c r="J443" s="24" t="str">
        <f t="shared" si="44"/>
        <v>barriers experienced in attempting to access these services :  Don't know Lebanese</v>
      </c>
      <c r="K443" s="24">
        <v>3.4461215562652699E-2</v>
      </c>
      <c r="L443" s="24">
        <v>4.6277280140196199E-2</v>
      </c>
      <c r="M443" s="24">
        <v>6.3659200330133503E-2</v>
      </c>
      <c r="N443" s="24">
        <v>0.14317648857380799</v>
      </c>
    </row>
    <row r="444" spans="1:14" hidden="1" x14ac:dyDescent="0.3">
      <c r="A444" s="24" t="s">
        <v>501</v>
      </c>
      <c r="B444" s="24" t="s">
        <v>85</v>
      </c>
      <c r="C444" s="24" t="s">
        <v>502</v>
      </c>
      <c r="D444" s="41" t="s">
        <v>777</v>
      </c>
      <c r="E444" s="24" t="s">
        <v>503</v>
      </c>
      <c r="F444" s="24" t="s">
        <v>509</v>
      </c>
      <c r="G444" s="24" t="s">
        <v>306</v>
      </c>
      <c r="H444" s="24" t="s">
        <v>8</v>
      </c>
      <c r="I444" s="24" t="str">
        <f t="shared" si="43"/>
        <v>barriers experienced in attempting to access these services : Decline to answer</v>
      </c>
      <c r="J444" s="24" t="str">
        <f t="shared" si="44"/>
        <v>barriers experienced in attempting to access these services : Decline to answer Lebanese</v>
      </c>
      <c r="K444" s="24">
        <v>3.3769653140217799E-3</v>
      </c>
      <c r="L444" s="24">
        <v>0</v>
      </c>
      <c r="M444" s="24">
        <v>1.8303816560654499E-2</v>
      </c>
      <c r="N444" s="24">
        <v>0</v>
      </c>
    </row>
    <row r="445" spans="1:14" hidden="1" x14ac:dyDescent="0.3">
      <c r="A445" s="24" t="s">
        <v>501</v>
      </c>
      <c r="B445" s="24" t="s">
        <v>85</v>
      </c>
      <c r="C445" s="24" t="s">
        <v>502</v>
      </c>
      <c r="D445" s="41" t="s">
        <v>777</v>
      </c>
      <c r="E445" s="24" t="s">
        <v>503</v>
      </c>
      <c r="F445" s="24" t="s">
        <v>515</v>
      </c>
      <c r="G445" s="24" t="s">
        <v>306</v>
      </c>
      <c r="H445" s="24" t="s">
        <v>70</v>
      </c>
      <c r="I445" s="24" t="str">
        <f t="shared" ref="I445:I464" si="45">CONCATENATE(G445,H445)</f>
        <v>barriers experienced in attempting to access these services : None or not applicable</v>
      </c>
      <c r="J445" s="24" t="str">
        <f t="shared" ref="J445:J464" si="46">CONCATENATE(G445,H445, F445)</f>
        <v>barriers experienced in attempting to access these services : None or not applicable Migrants</v>
      </c>
      <c r="K445" s="24">
        <v>1</v>
      </c>
      <c r="L445" s="24">
        <v>0.375</v>
      </c>
      <c r="M445" s="24">
        <v>1</v>
      </c>
      <c r="N445" s="24">
        <v>0.875</v>
      </c>
    </row>
    <row r="446" spans="1:14" hidden="1" x14ac:dyDescent="0.3">
      <c r="A446" s="24" t="s">
        <v>501</v>
      </c>
      <c r="B446" s="24" t="s">
        <v>85</v>
      </c>
      <c r="C446" s="24" t="s">
        <v>502</v>
      </c>
      <c r="D446" s="41" t="s">
        <v>777</v>
      </c>
      <c r="E446" s="24" t="s">
        <v>503</v>
      </c>
      <c r="F446" s="24" t="s">
        <v>515</v>
      </c>
      <c r="G446" s="24" t="s">
        <v>306</v>
      </c>
      <c r="H446" s="24" t="s">
        <v>290</v>
      </c>
      <c r="I446" s="24" t="str">
        <f t="shared" si="45"/>
        <v>barriers experienced in attempting to access these services : Hours of operation are not convenient</v>
      </c>
      <c r="J446" s="24" t="str">
        <f t="shared" si="46"/>
        <v>barriers experienced in attempting to access these services : Hours of operation are not convenient Migrants</v>
      </c>
      <c r="K446" s="24">
        <v>0</v>
      </c>
      <c r="L446" s="24">
        <v>0</v>
      </c>
      <c r="M446" s="24">
        <v>0</v>
      </c>
      <c r="N446" s="24">
        <v>0</v>
      </c>
    </row>
    <row r="447" spans="1:14" hidden="1" x14ac:dyDescent="0.3">
      <c r="A447" s="24" t="s">
        <v>501</v>
      </c>
      <c r="B447" s="24" t="s">
        <v>85</v>
      </c>
      <c r="C447" s="24" t="s">
        <v>502</v>
      </c>
      <c r="D447" s="41" t="s">
        <v>777</v>
      </c>
      <c r="E447" s="24" t="s">
        <v>503</v>
      </c>
      <c r="F447" s="24" t="s">
        <v>515</v>
      </c>
      <c r="G447" s="24" t="s">
        <v>306</v>
      </c>
      <c r="H447" s="24" t="s">
        <v>291</v>
      </c>
      <c r="I447" s="24" t="str">
        <f t="shared" si="45"/>
        <v>barriers experienced in attempting to access these services : Long waiting time for the service</v>
      </c>
      <c r="J447" s="24" t="str">
        <f t="shared" si="46"/>
        <v>barriers experienced in attempting to access these services : Long waiting time for the service Migrants</v>
      </c>
      <c r="K447" s="24">
        <v>0</v>
      </c>
      <c r="L447" s="24">
        <v>0.125</v>
      </c>
      <c r="M447" s="24">
        <v>0</v>
      </c>
      <c r="N447" s="24">
        <v>0</v>
      </c>
    </row>
    <row r="448" spans="1:14" hidden="1" x14ac:dyDescent="0.3">
      <c r="A448" s="24" t="s">
        <v>501</v>
      </c>
      <c r="B448" s="24" t="s">
        <v>85</v>
      </c>
      <c r="C448" s="24" t="s">
        <v>502</v>
      </c>
      <c r="D448" s="41" t="s">
        <v>777</v>
      </c>
      <c r="E448" s="24" t="s">
        <v>503</v>
      </c>
      <c r="F448" s="24" t="s">
        <v>515</v>
      </c>
      <c r="G448" s="24" t="s">
        <v>306</v>
      </c>
      <c r="H448" s="24" t="s">
        <v>530</v>
      </c>
      <c r="I448" s="24" t="str">
        <f t="shared" si="45"/>
        <v>barriers experienced in attempting to access these services :  Could not afford transportation to health facility</v>
      </c>
      <c r="J448" s="24" t="str">
        <f t="shared" si="46"/>
        <v>barriers experienced in attempting to access these services :  Could not afford transportation to health facility Migrants</v>
      </c>
      <c r="K448" s="24">
        <v>0</v>
      </c>
      <c r="L448" s="24">
        <v>0.3125</v>
      </c>
      <c r="M448" s="24">
        <v>0</v>
      </c>
      <c r="N448" s="24">
        <v>0</v>
      </c>
    </row>
    <row r="449" spans="1:14" hidden="1" x14ac:dyDescent="0.3">
      <c r="A449" s="24" t="s">
        <v>501</v>
      </c>
      <c r="B449" s="24" t="s">
        <v>85</v>
      </c>
      <c r="C449" s="24" t="s">
        <v>502</v>
      </c>
      <c r="D449" s="41" t="s">
        <v>777</v>
      </c>
      <c r="E449" s="24" t="s">
        <v>503</v>
      </c>
      <c r="F449" s="24" t="s">
        <v>515</v>
      </c>
      <c r="G449" s="24" t="s">
        <v>306</v>
      </c>
      <c r="H449" s="24" t="s">
        <v>293</v>
      </c>
      <c r="I449" s="24" t="str">
        <f t="shared" si="45"/>
        <v>barriers experienced in attempting to access these services : Could not afford cost of service</v>
      </c>
      <c r="J449" s="24" t="str">
        <f t="shared" si="46"/>
        <v>barriers experienced in attempting to access these services : Could not afford cost of service Migrants</v>
      </c>
      <c r="K449" s="24">
        <v>0</v>
      </c>
      <c r="L449" s="24">
        <v>0.1875</v>
      </c>
      <c r="M449" s="24">
        <v>0</v>
      </c>
      <c r="N449" s="24">
        <v>0</v>
      </c>
    </row>
    <row r="450" spans="1:14" hidden="1" x14ac:dyDescent="0.3">
      <c r="A450" s="24" t="s">
        <v>501</v>
      </c>
      <c r="B450" s="24" t="s">
        <v>85</v>
      </c>
      <c r="C450" s="24" t="s">
        <v>502</v>
      </c>
      <c r="D450" s="41" t="s">
        <v>777</v>
      </c>
      <c r="E450" s="24" t="s">
        <v>503</v>
      </c>
      <c r="F450" s="24" t="s">
        <v>515</v>
      </c>
      <c r="G450" s="24" t="s">
        <v>306</v>
      </c>
      <c r="H450" s="24" t="s">
        <v>531</v>
      </c>
      <c r="I450" s="24" t="str">
        <f t="shared" si="45"/>
        <v>barriers experienced in attempting to access these services :  Disability</v>
      </c>
      <c r="J450" s="24" t="str">
        <f t="shared" si="46"/>
        <v>barriers experienced in attempting to access these services :  Disability Migrants</v>
      </c>
      <c r="K450" s="24">
        <v>0</v>
      </c>
      <c r="L450" s="24">
        <v>0</v>
      </c>
      <c r="M450" s="24">
        <v>0</v>
      </c>
      <c r="N450" s="24">
        <v>0</v>
      </c>
    </row>
    <row r="451" spans="1:14" hidden="1" x14ac:dyDescent="0.3">
      <c r="A451" s="24" t="s">
        <v>501</v>
      </c>
      <c r="B451" s="24" t="s">
        <v>85</v>
      </c>
      <c r="C451" s="24" t="s">
        <v>502</v>
      </c>
      <c r="D451" s="41" t="s">
        <v>777</v>
      </c>
      <c r="E451" s="24" t="s">
        <v>503</v>
      </c>
      <c r="F451" s="24" t="s">
        <v>515</v>
      </c>
      <c r="G451" s="24" t="s">
        <v>306</v>
      </c>
      <c r="H451" s="24" t="s">
        <v>314</v>
      </c>
      <c r="I451" s="24" t="str">
        <f t="shared" si="45"/>
        <v>barriers experienced in attempting to access these services : barriers experienced in attempting to access these services : No means of transport</v>
      </c>
      <c r="J451" s="24" t="str">
        <f t="shared" si="46"/>
        <v>barriers experienced in attempting to access these services : barriers experienced in attempting to access these services : No means of transport Migrants</v>
      </c>
      <c r="K451" s="24">
        <v>0</v>
      </c>
      <c r="L451" s="24">
        <v>0.125</v>
      </c>
      <c r="M451" s="24">
        <v>0</v>
      </c>
      <c r="N451" s="24">
        <v>0.125</v>
      </c>
    </row>
    <row r="452" spans="1:14" hidden="1" x14ac:dyDescent="0.3">
      <c r="A452" s="24" t="s">
        <v>501</v>
      </c>
      <c r="B452" s="24" t="s">
        <v>85</v>
      </c>
      <c r="C452" s="24" t="s">
        <v>502</v>
      </c>
      <c r="D452" s="41" t="s">
        <v>777</v>
      </c>
      <c r="E452" s="24" t="s">
        <v>503</v>
      </c>
      <c r="F452" s="24" t="s">
        <v>515</v>
      </c>
      <c r="G452" s="24" t="s">
        <v>306</v>
      </c>
      <c r="H452" s="24" t="s">
        <v>532</v>
      </c>
      <c r="I452" s="24" t="str">
        <f t="shared" si="45"/>
        <v>barriers experienced in attempting to access these services :  Not safe/insecurity at facility</v>
      </c>
      <c r="J452" s="24" t="str">
        <f t="shared" si="46"/>
        <v>barriers experienced in attempting to access these services :  Not safe/insecurity at facility Migrants</v>
      </c>
      <c r="K452" s="24">
        <v>0</v>
      </c>
      <c r="L452" s="24">
        <v>0</v>
      </c>
      <c r="M452" s="24">
        <v>0</v>
      </c>
      <c r="N452" s="24">
        <v>0</v>
      </c>
    </row>
    <row r="453" spans="1:14" hidden="1" x14ac:dyDescent="0.3">
      <c r="A453" s="24" t="s">
        <v>501</v>
      </c>
      <c r="B453" s="24" t="s">
        <v>85</v>
      </c>
      <c r="C453" s="24" t="s">
        <v>502</v>
      </c>
      <c r="D453" s="41" t="s">
        <v>777</v>
      </c>
      <c r="E453" s="24" t="s">
        <v>503</v>
      </c>
      <c r="F453" s="24" t="s">
        <v>515</v>
      </c>
      <c r="G453" s="24" t="s">
        <v>306</v>
      </c>
      <c r="H453" s="24" t="s">
        <v>297</v>
      </c>
      <c r="I453" s="24" t="str">
        <f t="shared" si="45"/>
        <v>barriers experienced in attempting to access these services : Not safe/insecurity while travelling to facility</v>
      </c>
      <c r="J453" s="24" t="str">
        <f t="shared" si="46"/>
        <v>barriers experienced in attempting to access these services : Not safe/insecurity while travelling to facility Migrants</v>
      </c>
      <c r="K453" s="24">
        <v>0</v>
      </c>
      <c r="L453" s="24">
        <v>0</v>
      </c>
      <c r="M453" s="24">
        <v>0</v>
      </c>
      <c r="N453" s="24">
        <v>0</v>
      </c>
    </row>
    <row r="454" spans="1:14" hidden="1" x14ac:dyDescent="0.3">
      <c r="A454" s="24" t="s">
        <v>501</v>
      </c>
      <c r="B454" s="24" t="s">
        <v>85</v>
      </c>
      <c r="C454" s="24" t="s">
        <v>502</v>
      </c>
      <c r="D454" s="41" t="s">
        <v>777</v>
      </c>
      <c r="E454" s="24" t="s">
        <v>503</v>
      </c>
      <c r="F454" s="24" t="s">
        <v>515</v>
      </c>
      <c r="G454" s="24" t="s">
        <v>306</v>
      </c>
      <c r="H454" s="24" t="s">
        <v>533</v>
      </c>
      <c r="I454" s="24" t="str">
        <f t="shared" si="45"/>
        <v>barriers experienced in attempting to access these services :  Lack of qualified staff at facility</v>
      </c>
      <c r="J454" s="24" t="str">
        <f t="shared" si="46"/>
        <v>barriers experienced in attempting to access these services :  Lack of qualified staff at facility Migrants</v>
      </c>
      <c r="K454" s="24">
        <v>0</v>
      </c>
      <c r="L454" s="24">
        <v>0</v>
      </c>
      <c r="M454" s="24">
        <v>0</v>
      </c>
      <c r="N454" s="24">
        <v>0</v>
      </c>
    </row>
    <row r="455" spans="1:14" hidden="1" x14ac:dyDescent="0.3">
      <c r="A455" s="24" t="s">
        <v>501</v>
      </c>
      <c r="B455" s="24" t="s">
        <v>85</v>
      </c>
      <c r="C455" s="24" t="s">
        <v>502</v>
      </c>
      <c r="D455" s="41" t="s">
        <v>777</v>
      </c>
      <c r="E455" s="24" t="s">
        <v>503</v>
      </c>
      <c r="F455" s="24" t="s">
        <v>515</v>
      </c>
      <c r="G455" s="24" t="s">
        <v>306</v>
      </c>
      <c r="H455" s="24" t="s">
        <v>534</v>
      </c>
      <c r="I455" s="24" t="str">
        <f t="shared" si="45"/>
        <v>barriers experienced in attempting to access these services :  Lack of staff to run the school</v>
      </c>
      <c r="J455" s="24" t="str">
        <f t="shared" si="46"/>
        <v>barriers experienced in attempting to access these services :  Lack of staff to run the school Migrants</v>
      </c>
      <c r="K455" s="24">
        <v>0</v>
      </c>
      <c r="L455" s="24">
        <v>0</v>
      </c>
      <c r="M455" s="24">
        <v>0</v>
      </c>
      <c r="N455" s="24">
        <v>0</v>
      </c>
    </row>
    <row r="456" spans="1:14" hidden="1" x14ac:dyDescent="0.3">
      <c r="A456" s="24" t="s">
        <v>501</v>
      </c>
      <c r="B456" s="24" t="s">
        <v>85</v>
      </c>
      <c r="C456" s="24" t="s">
        <v>502</v>
      </c>
      <c r="D456" s="41" t="s">
        <v>777</v>
      </c>
      <c r="E456" s="24" t="s">
        <v>503</v>
      </c>
      <c r="F456" s="24" t="s">
        <v>515</v>
      </c>
      <c r="G456" s="24" t="s">
        <v>306</v>
      </c>
      <c r="H456" s="24" t="s">
        <v>535</v>
      </c>
      <c r="I456" s="24" t="str">
        <f t="shared" si="45"/>
        <v>barriers experienced in attempting to access these services :  Lack of female staff at health facility</v>
      </c>
      <c r="J456" s="24" t="str">
        <f t="shared" si="46"/>
        <v>barriers experienced in attempting to access these services :  Lack of female staff at health facility Migrants</v>
      </c>
      <c r="K456" s="24">
        <v>0</v>
      </c>
      <c r="L456" s="24">
        <v>0</v>
      </c>
      <c r="M456" s="24">
        <v>0</v>
      </c>
      <c r="N456" s="24">
        <v>0</v>
      </c>
    </row>
    <row r="457" spans="1:14" hidden="1" x14ac:dyDescent="0.3">
      <c r="A457" s="24" t="s">
        <v>501</v>
      </c>
      <c r="B457" s="24" t="s">
        <v>85</v>
      </c>
      <c r="C457" s="24" t="s">
        <v>502</v>
      </c>
      <c r="D457" s="41" t="s">
        <v>777</v>
      </c>
      <c r="E457" s="24" t="s">
        <v>503</v>
      </c>
      <c r="F457" s="24" t="s">
        <v>515</v>
      </c>
      <c r="G457" s="24" t="s">
        <v>306</v>
      </c>
      <c r="H457" s="24" t="s">
        <v>320</v>
      </c>
      <c r="I457" s="24" t="str">
        <f t="shared" si="45"/>
        <v>barriers experienced in attempting to access these services : barriers experienced in attempting to access these services : Could not take time off work / from caring for children</v>
      </c>
      <c r="J457" s="24" t="str">
        <f t="shared" si="46"/>
        <v>barriers experienced in attempting to access these services : barriers experienced in attempting to access these services : Could not take time off work / from caring for children Migrants</v>
      </c>
      <c r="K457" s="24">
        <v>0</v>
      </c>
      <c r="L457" s="24">
        <v>0</v>
      </c>
      <c r="M457" s="24">
        <v>0</v>
      </c>
      <c r="N457" s="24">
        <v>0</v>
      </c>
    </row>
    <row r="458" spans="1:14" hidden="1" x14ac:dyDescent="0.3">
      <c r="A458" s="24" t="s">
        <v>501</v>
      </c>
      <c r="B458" s="24" t="s">
        <v>85</v>
      </c>
      <c r="C458" s="24" t="s">
        <v>502</v>
      </c>
      <c r="D458" s="41" t="s">
        <v>777</v>
      </c>
      <c r="E458" s="24" t="s">
        <v>503</v>
      </c>
      <c r="F458" s="24" t="s">
        <v>515</v>
      </c>
      <c r="G458" s="24" t="s">
        <v>306</v>
      </c>
      <c r="H458" s="24" t="s">
        <v>302</v>
      </c>
      <c r="I458" s="24" t="str">
        <f t="shared" si="45"/>
        <v>barriers experienced in attempting to access these services : Language issues or communication barriers (can include disability related to speaking/ seeing/ hearing)</v>
      </c>
      <c r="J458" s="24" t="str">
        <f t="shared" si="46"/>
        <v>barriers experienced in attempting to access these services : Language issues or communication barriers (can include disability related to speaking/ seeing/ hearing) Migrants</v>
      </c>
      <c r="K458" s="24">
        <v>0</v>
      </c>
      <c r="L458" s="24">
        <v>0</v>
      </c>
      <c r="M458" s="24">
        <v>0</v>
      </c>
      <c r="N458" s="24">
        <v>0</v>
      </c>
    </row>
    <row r="459" spans="1:14" hidden="1" x14ac:dyDescent="0.3">
      <c r="A459" s="24" t="s">
        <v>501</v>
      </c>
      <c r="B459" s="24" t="s">
        <v>85</v>
      </c>
      <c r="C459" s="24" t="s">
        <v>502</v>
      </c>
      <c r="D459" s="41" t="s">
        <v>777</v>
      </c>
      <c r="E459" s="24" t="s">
        <v>503</v>
      </c>
      <c r="F459" s="24" t="s">
        <v>515</v>
      </c>
      <c r="G459" s="24" t="s">
        <v>306</v>
      </c>
      <c r="H459" s="24" t="s">
        <v>303</v>
      </c>
      <c r="I459" s="24" t="str">
        <f t="shared" si="45"/>
        <v>barriers experienced in attempting to access these services : Lack of civil documentation</v>
      </c>
      <c r="J459" s="24" t="str">
        <f t="shared" si="46"/>
        <v>barriers experienced in attempting to access these services : Lack of civil documentation Migrants</v>
      </c>
      <c r="K459" s="24">
        <v>0</v>
      </c>
      <c r="L459" s="24">
        <v>0</v>
      </c>
      <c r="M459" s="24">
        <v>0</v>
      </c>
      <c r="N459" s="24">
        <v>0</v>
      </c>
    </row>
    <row r="460" spans="1:14" hidden="1" x14ac:dyDescent="0.3">
      <c r="A460" s="24" t="s">
        <v>501</v>
      </c>
      <c r="B460" s="24" t="s">
        <v>85</v>
      </c>
      <c r="C460" s="24" t="s">
        <v>502</v>
      </c>
      <c r="D460" s="41" t="s">
        <v>777</v>
      </c>
      <c r="E460" s="24" t="s">
        <v>503</v>
      </c>
      <c r="F460" s="24" t="s">
        <v>515</v>
      </c>
      <c r="G460" s="24" t="s">
        <v>306</v>
      </c>
      <c r="H460" s="24" t="s">
        <v>304</v>
      </c>
      <c r="I460" s="24" t="str">
        <f t="shared" si="45"/>
        <v>barriers experienced in attempting to access these services : Prevented by employer</v>
      </c>
      <c r="J460" s="24" t="str">
        <f t="shared" si="46"/>
        <v>barriers experienced in attempting to access these services : Prevented by employer Migrants</v>
      </c>
      <c r="K460" s="24">
        <v>0</v>
      </c>
      <c r="L460" s="24">
        <v>0</v>
      </c>
      <c r="M460" s="24">
        <v>0</v>
      </c>
      <c r="N460" s="24">
        <v>0</v>
      </c>
    </row>
    <row r="461" spans="1:14" hidden="1" x14ac:dyDescent="0.3">
      <c r="A461" s="24" t="s">
        <v>501</v>
      </c>
      <c r="B461" s="24" t="s">
        <v>85</v>
      </c>
      <c r="C461" s="24" t="s">
        <v>502</v>
      </c>
      <c r="D461" s="41" t="s">
        <v>777</v>
      </c>
      <c r="E461" s="24" t="s">
        <v>503</v>
      </c>
      <c r="F461" s="24" t="s">
        <v>515</v>
      </c>
      <c r="G461" s="24" t="s">
        <v>306</v>
      </c>
      <c r="H461" s="24" t="s">
        <v>305</v>
      </c>
      <c r="I461" s="24" t="str">
        <f t="shared" si="45"/>
        <v>barriers experienced in attempting to access these services : Fear that could services could not be accessed confidentially</v>
      </c>
      <c r="J461" s="24" t="str">
        <f t="shared" si="46"/>
        <v>barriers experienced in attempting to access these services : Fear that could services could not be accessed confidentially Migrants</v>
      </c>
      <c r="K461" s="24">
        <v>0</v>
      </c>
      <c r="L461" s="24">
        <v>0</v>
      </c>
      <c r="M461" s="24">
        <v>0</v>
      </c>
      <c r="N461" s="24">
        <v>0</v>
      </c>
    </row>
    <row r="462" spans="1:14" hidden="1" x14ac:dyDescent="0.3">
      <c r="A462" s="24" t="s">
        <v>501</v>
      </c>
      <c r="B462" s="24" t="s">
        <v>85</v>
      </c>
      <c r="C462" s="24" t="s">
        <v>502</v>
      </c>
      <c r="D462" s="41" t="s">
        <v>777</v>
      </c>
      <c r="E462" s="24" t="s">
        <v>503</v>
      </c>
      <c r="F462" s="24" t="s">
        <v>515</v>
      </c>
      <c r="G462" s="24" t="s">
        <v>306</v>
      </c>
      <c r="H462" s="24" t="s">
        <v>10</v>
      </c>
      <c r="I462" s="24" t="str">
        <f t="shared" si="45"/>
        <v>barriers experienced in attempting to access these services : Other</v>
      </c>
      <c r="J462" s="24" t="str">
        <f t="shared" si="46"/>
        <v>barriers experienced in attempting to access these services : Other Migrants</v>
      </c>
      <c r="K462" s="24">
        <v>0</v>
      </c>
      <c r="L462" s="24">
        <v>0</v>
      </c>
      <c r="M462" s="24">
        <v>0</v>
      </c>
      <c r="N462" s="24">
        <v>0</v>
      </c>
    </row>
    <row r="463" spans="1:14" hidden="1" x14ac:dyDescent="0.3">
      <c r="A463" s="24" t="s">
        <v>501</v>
      </c>
      <c r="B463" s="24" t="s">
        <v>85</v>
      </c>
      <c r="C463" s="24" t="s">
        <v>502</v>
      </c>
      <c r="D463" s="41" t="s">
        <v>777</v>
      </c>
      <c r="E463" s="24" t="s">
        <v>503</v>
      </c>
      <c r="F463" s="24" t="s">
        <v>515</v>
      </c>
      <c r="G463" s="24" t="s">
        <v>306</v>
      </c>
      <c r="H463" s="24" t="s">
        <v>536</v>
      </c>
      <c r="I463" s="24" t="str">
        <f t="shared" si="45"/>
        <v>barriers experienced in attempting to access these services :  Don't know</v>
      </c>
      <c r="J463" s="24" t="str">
        <f t="shared" si="46"/>
        <v>barriers experienced in attempting to access these services :  Don't know Migrants</v>
      </c>
      <c r="K463" s="24">
        <v>0</v>
      </c>
      <c r="L463" s="24">
        <v>6.25E-2</v>
      </c>
      <c r="M463" s="24">
        <v>0</v>
      </c>
      <c r="N463" s="24">
        <v>0</v>
      </c>
    </row>
    <row r="464" spans="1:14" hidden="1" x14ac:dyDescent="0.3">
      <c r="A464" s="24" t="s">
        <v>501</v>
      </c>
      <c r="B464" s="24" t="s">
        <v>85</v>
      </c>
      <c r="C464" s="24" t="s">
        <v>502</v>
      </c>
      <c r="D464" s="41" t="s">
        <v>777</v>
      </c>
      <c r="E464" s="24" t="s">
        <v>503</v>
      </c>
      <c r="F464" s="24" t="s">
        <v>515</v>
      </c>
      <c r="G464" s="24" t="s">
        <v>306</v>
      </c>
      <c r="H464" s="24" t="s">
        <v>8</v>
      </c>
      <c r="I464" s="24" t="str">
        <f t="shared" si="45"/>
        <v>barriers experienced in attempting to access these services : Decline to answer</v>
      </c>
      <c r="J464" s="24" t="str">
        <f t="shared" si="46"/>
        <v>barriers experienced in attempting to access these services : Decline to answer Migrants</v>
      </c>
      <c r="K464" s="24">
        <v>0</v>
      </c>
      <c r="L464" s="24">
        <v>0</v>
      </c>
      <c r="M464" s="24">
        <v>0</v>
      </c>
      <c r="N464" s="24">
        <v>0</v>
      </c>
    </row>
    <row r="465" spans="1:14" hidden="1" x14ac:dyDescent="0.3">
      <c r="A465" s="24" t="s">
        <v>501</v>
      </c>
      <c r="B465" s="24" t="s">
        <v>85</v>
      </c>
      <c r="C465" s="24" t="s">
        <v>502</v>
      </c>
      <c r="D465" s="41" t="s">
        <v>777</v>
      </c>
      <c r="E465" s="24" t="s">
        <v>503</v>
      </c>
      <c r="F465" s="24" t="s">
        <v>512</v>
      </c>
      <c r="G465" s="24" t="s">
        <v>306</v>
      </c>
      <c r="H465" s="24" t="s">
        <v>70</v>
      </c>
      <c r="I465" s="24" t="str">
        <f t="shared" ref="I465:I484" si="47">CONCATENATE(G465,H465)</f>
        <v>barriers experienced in attempting to access these services : None or not applicable</v>
      </c>
      <c r="J465" s="24" t="str">
        <f t="shared" ref="J465:J484" si="48">CONCATENATE(G465,H465, F465)</f>
        <v>barriers experienced in attempting to access these services : None or not applicable PRL</v>
      </c>
      <c r="K465" s="24">
        <v>0.625</v>
      </c>
      <c r="L465" s="24">
        <v>0.61904761904761896</v>
      </c>
      <c r="M465" s="24">
        <v>0.76190476190476197</v>
      </c>
      <c r="N465" s="24">
        <v>0.54166666666666696</v>
      </c>
    </row>
    <row r="466" spans="1:14" hidden="1" x14ac:dyDescent="0.3">
      <c r="A466" s="24" t="s">
        <v>501</v>
      </c>
      <c r="B466" s="24" t="s">
        <v>85</v>
      </c>
      <c r="C466" s="24" t="s">
        <v>502</v>
      </c>
      <c r="D466" s="41" t="s">
        <v>777</v>
      </c>
      <c r="E466" s="24" t="s">
        <v>503</v>
      </c>
      <c r="F466" s="24" t="s">
        <v>512</v>
      </c>
      <c r="G466" s="24" t="s">
        <v>306</v>
      </c>
      <c r="H466" s="24" t="s">
        <v>290</v>
      </c>
      <c r="I466" s="24" t="str">
        <f t="shared" si="47"/>
        <v>barriers experienced in attempting to access these services : Hours of operation are not convenient</v>
      </c>
      <c r="J466" s="24" t="str">
        <f t="shared" si="48"/>
        <v>barriers experienced in attempting to access these services : Hours of operation are not convenient PRL</v>
      </c>
      <c r="K466" s="24">
        <v>0</v>
      </c>
      <c r="L466" s="24">
        <v>4.7619047619047603E-2</v>
      </c>
      <c r="M466" s="24">
        <v>4.7619047619047603E-2</v>
      </c>
      <c r="N466" s="24">
        <v>4.1666666666666699E-2</v>
      </c>
    </row>
    <row r="467" spans="1:14" hidden="1" x14ac:dyDescent="0.3">
      <c r="A467" s="24" t="s">
        <v>501</v>
      </c>
      <c r="B467" s="24" t="s">
        <v>85</v>
      </c>
      <c r="C467" s="24" t="s">
        <v>502</v>
      </c>
      <c r="D467" s="41" t="s">
        <v>777</v>
      </c>
      <c r="E467" s="24" t="s">
        <v>503</v>
      </c>
      <c r="F467" s="24" t="s">
        <v>512</v>
      </c>
      <c r="G467" s="24" t="s">
        <v>306</v>
      </c>
      <c r="H467" s="24" t="s">
        <v>291</v>
      </c>
      <c r="I467" s="24" t="str">
        <f t="shared" si="47"/>
        <v>barriers experienced in attempting to access these services : Long waiting time for the service</v>
      </c>
      <c r="J467" s="24" t="str">
        <f t="shared" si="48"/>
        <v>barriers experienced in attempting to access these services : Long waiting time for the service PRL</v>
      </c>
      <c r="K467" s="24">
        <v>0</v>
      </c>
      <c r="L467" s="24">
        <v>0</v>
      </c>
      <c r="M467" s="24">
        <v>0</v>
      </c>
      <c r="N467" s="24">
        <v>4.1666666666666699E-2</v>
      </c>
    </row>
    <row r="468" spans="1:14" hidden="1" x14ac:dyDescent="0.3">
      <c r="A468" s="24" t="s">
        <v>501</v>
      </c>
      <c r="B468" s="24" t="s">
        <v>85</v>
      </c>
      <c r="C468" s="24" t="s">
        <v>502</v>
      </c>
      <c r="D468" s="41" t="s">
        <v>777</v>
      </c>
      <c r="E468" s="24" t="s">
        <v>503</v>
      </c>
      <c r="F468" s="24" t="s">
        <v>512</v>
      </c>
      <c r="G468" s="24" t="s">
        <v>306</v>
      </c>
      <c r="H468" s="24" t="s">
        <v>530</v>
      </c>
      <c r="I468" s="24" t="str">
        <f t="shared" si="47"/>
        <v>barriers experienced in attempting to access these services :  Could not afford transportation to health facility</v>
      </c>
      <c r="J468" s="24" t="str">
        <f t="shared" si="48"/>
        <v>barriers experienced in attempting to access these services :  Could not afford transportation to health facility PRL</v>
      </c>
      <c r="K468" s="24">
        <v>6.25E-2</v>
      </c>
      <c r="L468" s="24">
        <v>4.7619047619047603E-2</v>
      </c>
      <c r="M468" s="24">
        <v>0</v>
      </c>
      <c r="N468" s="24">
        <v>4.1666666666666699E-2</v>
      </c>
    </row>
    <row r="469" spans="1:14" hidden="1" x14ac:dyDescent="0.3">
      <c r="A469" s="24" t="s">
        <v>501</v>
      </c>
      <c r="B469" s="24" t="s">
        <v>85</v>
      </c>
      <c r="C469" s="24" t="s">
        <v>502</v>
      </c>
      <c r="D469" s="41" t="s">
        <v>777</v>
      </c>
      <c r="E469" s="24" t="s">
        <v>503</v>
      </c>
      <c r="F469" s="24" t="s">
        <v>512</v>
      </c>
      <c r="G469" s="24" t="s">
        <v>306</v>
      </c>
      <c r="H469" s="24" t="s">
        <v>293</v>
      </c>
      <c r="I469" s="24" t="str">
        <f t="shared" si="47"/>
        <v>barriers experienced in attempting to access these services : Could not afford cost of service</v>
      </c>
      <c r="J469" s="24" t="str">
        <f t="shared" si="48"/>
        <v>barriers experienced in attempting to access these services : Could not afford cost of service PRL</v>
      </c>
      <c r="K469" s="24">
        <v>6.25E-2</v>
      </c>
      <c r="L469" s="24">
        <v>9.5238095238095205E-2</v>
      </c>
      <c r="M469" s="24">
        <v>4.7619047619047603E-2</v>
      </c>
      <c r="N469" s="24">
        <v>8.3333333333333301E-2</v>
      </c>
    </row>
    <row r="470" spans="1:14" hidden="1" x14ac:dyDescent="0.3">
      <c r="A470" s="24" t="s">
        <v>501</v>
      </c>
      <c r="B470" s="24" t="s">
        <v>85</v>
      </c>
      <c r="C470" s="24" t="s">
        <v>502</v>
      </c>
      <c r="D470" s="41" t="s">
        <v>777</v>
      </c>
      <c r="E470" s="24" t="s">
        <v>503</v>
      </c>
      <c r="F470" s="24" t="s">
        <v>512</v>
      </c>
      <c r="G470" s="24" t="s">
        <v>306</v>
      </c>
      <c r="H470" s="24" t="s">
        <v>531</v>
      </c>
      <c r="I470" s="24" t="str">
        <f t="shared" si="47"/>
        <v>barriers experienced in attempting to access these services :  Disability</v>
      </c>
      <c r="J470" s="24" t="str">
        <f t="shared" si="48"/>
        <v>barriers experienced in attempting to access these services :  Disability PRL</v>
      </c>
      <c r="K470" s="24">
        <v>0</v>
      </c>
      <c r="L470" s="24">
        <v>0</v>
      </c>
      <c r="M470" s="24">
        <v>0</v>
      </c>
      <c r="N470" s="24">
        <v>0</v>
      </c>
    </row>
    <row r="471" spans="1:14" hidden="1" x14ac:dyDescent="0.3">
      <c r="A471" s="24" t="s">
        <v>501</v>
      </c>
      <c r="B471" s="24" t="s">
        <v>85</v>
      </c>
      <c r="C471" s="24" t="s">
        <v>502</v>
      </c>
      <c r="D471" s="41" t="s">
        <v>777</v>
      </c>
      <c r="E471" s="24" t="s">
        <v>503</v>
      </c>
      <c r="F471" s="24" t="s">
        <v>512</v>
      </c>
      <c r="G471" s="24" t="s">
        <v>306</v>
      </c>
      <c r="H471" s="24" t="s">
        <v>314</v>
      </c>
      <c r="I471" s="24" t="str">
        <f t="shared" si="47"/>
        <v>barriers experienced in attempting to access these services : barriers experienced in attempting to access these services : No means of transport</v>
      </c>
      <c r="J471" s="24" t="str">
        <f t="shared" si="48"/>
        <v>barriers experienced in attempting to access these services : barriers experienced in attempting to access these services : No means of transport PRL</v>
      </c>
      <c r="K471" s="24">
        <v>6.25E-2</v>
      </c>
      <c r="L471" s="24">
        <v>4.7619047619047603E-2</v>
      </c>
      <c r="M471" s="24">
        <v>4.7619047619047603E-2</v>
      </c>
      <c r="N471" s="24">
        <v>8.3333333333333301E-2</v>
      </c>
    </row>
    <row r="472" spans="1:14" hidden="1" x14ac:dyDescent="0.3">
      <c r="A472" s="24" t="s">
        <v>501</v>
      </c>
      <c r="B472" s="24" t="s">
        <v>85</v>
      </c>
      <c r="C472" s="24" t="s">
        <v>502</v>
      </c>
      <c r="D472" s="41" t="s">
        <v>777</v>
      </c>
      <c r="E472" s="24" t="s">
        <v>503</v>
      </c>
      <c r="F472" s="24" t="s">
        <v>512</v>
      </c>
      <c r="G472" s="24" t="s">
        <v>306</v>
      </c>
      <c r="H472" s="24" t="s">
        <v>532</v>
      </c>
      <c r="I472" s="24" t="str">
        <f t="shared" si="47"/>
        <v>barriers experienced in attempting to access these services :  Not safe/insecurity at facility</v>
      </c>
      <c r="J472" s="24" t="str">
        <f t="shared" si="48"/>
        <v>barriers experienced in attempting to access these services :  Not safe/insecurity at facility PRL</v>
      </c>
      <c r="K472" s="24">
        <v>0</v>
      </c>
      <c r="L472" s="24">
        <v>0</v>
      </c>
      <c r="M472" s="24">
        <v>0</v>
      </c>
      <c r="N472" s="24">
        <v>0</v>
      </c>
    </row>
    <row r="473" spans="1:14" hidden="1" x14ac:dyDescent="0.3">
      <c r="A473" s="24" t="s">
        <v>501</v>
      </c>
      <c r="B473" s="24" t="s">
        <v>85</v>
      </c>
      <c r="C473" s="24" t="s">
        <v>502</v>
      </c>
      <c r="D473" s="41" t="s">
        <v>777</v>
      </c>
      <c r="E473" s="24" t="s">
        <v>503</v>
      </c>
      <c r="F473" s="24" t="s">
        <v>512</v>
      </c>
      <c r="G473" s="24" t="s">
        <v>306</v>
      </c>
      <c r="H473" s="24" t="s">
        <v>297</v>
      </c>
      <c r="I473" s="24" t="str">
        <f t="shared" si="47"/>
        <v>barriers experienced in attempting to access these services : Not safe/insecurity while travelling to facility</v>
      </c>
      <c r="J473" s="24" t="str">
        <f t="shared" si="48"/>
        <v>barriers experienced in attempting to access these services : Not safe/insecurity while travelling to facility PRL</v>
      </c>
      <c r="K473" s="24">
        <v>0</v>
      </c>
      <c r="L473" s="24">
        <v>0</v>
      </c>
      <c r="M473" s="24">
        <v>0</v>
      </c>
      <c r="N473" s="24">
        <v>0</v>
      </c>
    </row>
    <row r="474" spans="1:14" hidden="1" x14ac:dyDescent="0.3">
      <c r="A474" s="24" t="s">
        <v>501</v>
      </c>
      <c r="B474" s="24" t="s">
        <v>85</v>
      </c>
      <c r="C474" s="24" t="s">
        <v>502</v>
      </c>
      <c r="D474" s="41" t="s">
        <v>777</v>
      </c>
      <c r="E474" s="24" t="s">
        <v>503</v>
      </c>
      <c r="F474" s="24" t="s">
        <v>512</v>
      </c>
      <c r="G474" s="24" t="s">
        <v>306</v>
      </c>
      <c r="H474" s="24" t="s">
        <v>533</v>
      </c>
      <c r="I474" s="24" t="str">
        <f t="shared" si="47"/>
        <v>barriers experienced in attempting to access these services :  Lack of qualified staff at facility</v>
      </c>
      <c r="J474" s="24" t="str">
        <f t="shared" si="48"/>
        <v>barriers experienced in attempting to access these services :  Lack of qualified staff at facility PRL</v>
      </c>
      <c r="K474" s="24">
        <v>6.25E-2</v>
      </c>
      <c r="L474" s="24">
        <v>4.7619047619047603E-2</v>
      </c>
      <c r="M474" s="24">
        <v>0</v>
      </c>
      <c r="N474" s="24">
        <v>0</v>
      </c>
    </row>
    <row r="475" spans="1:14" hidden="1" x14ac:dyDescent="0.3">
      <c r="A475" s="24" t="s">
        <v>501</v>
      </c>
      <c r="B475" s="24" t="s">
        <v>85</v>
      </c>
      <c r="C475" s="24" t="s">
        <v>502</v>
      </c>
      <c r="D475" s="41" t="s">
        <v>777</v>
      </c>
      <c r="E475" s="24" t="s">
        <v>503</v>
      </c>
      <c r="F475" s="24" t="s">
        <v>512</v>
      </c>
      <c r="G475" s="24" t="s">
        <v>306</v>
      </c>
      <c r="H475" s="24" t="s">
        <v>534</v>
      </c>
      <c r="I475" s="24" t="str">
        <f t="shared" si="47"/>
        <v>barriers experienced in attempting to access these services :  Lack of staff to run the school</v>
      </c>
      <c r="J475" s="24" t="str">
        <f t="shared" si="48"/>
        <v>barriers experienced in attempting to access these services :  Lack of staff to run the school PRL</v>
      </c>
      <c r="K475" s="24">
        <v>0</v>
      </c>
      <c r="L475" s="24">
        <v>0</v>
      </c>
      <c r="M475" s="24">
        <v>0</v>
      </c>
      <c r="N475" s="24">
        <v>0</v>
      </c>
    </row>
    <row r="476" spans="1:14" hidden="1" x14ac:dyDescent="0.3">
      <c r="A476" s="24" t="s">
        <v>501</v>
      </c>
      <c r="B476" s="24" t="s">
        <v>85</v>
      </c>
      <c r="C476" s="24" t="s">
        <v>502</v>
      </c>
      <c r="D476" s="41" t="s">
        <v>777</v>
      </c>
      <c r="E476" s="24" t="s">
        <v>503</v>
      </c>
      <c r="F476" s="24" t="s">
        <v>512</v>
      </c>
      <c r="G476" s="24" t="s">
        <v>306</v>
      </c>
      <c r="H476" s="24" t="s">
        <v>535</v>
      </c>
      <c r="I476" s="24" t="str">
        <f t="shared" si="47"/>
        <v>barriers experienced in attempting to access these services :  Lack of female staff at health facility</v>
      </c>
      <c r="J476" s="24" t="str">
        <f t="shared" si="48"/>
        <v>barriers experienced in attempting to access these services :  Lack of female staff at health facility PRL</v>
      </c>
      <c r="K476" s="24">
        <v>0</v>
      </c>
      <c r="L476" s="24">
        <v>4.7619047619047603E-2</v>
      </c>
      <c r="M476" s="24">
        <v>0</v>
      </c>
      <c r="N476" s="24">
        <v>0</v>
      </c>
    </row>
    <row r="477" spans="1:14" hidden="1" x14ac:dyDescent="0.3">
      <c r="A477" s="24" t="s">
        <v>501</v>
      </c>
      <c r="B477" s="24" t="s">
        <v>85</v>
      </c>
      <c r="C477" s="24" t="s">
        <v>502</v>
      </c>
      <c r="D477" s="41" t="s">
        <v>777</v>
      </c>
      <c r="E477" s="24" t="s">
        <v>503</v>
      </c>
      <c r="F477" s="24" t="s">
        <v>512</v>
      </c>
      <c r="G477" s="24" t="s">
        <v>306</v>
      </c>
      <c r="H477" s="24" t="s">
        <v>320</v>
      </c>
      <c r="I477" s="24" t="str">
        <f t="shared" si="47"/>
        <v>barriers experienced in attempting to access these services : barriers experienced in attempting to access these services : Could not take time off work / from caring for children</v>
      </c>
      <c r="J477" s="24" t="str">
        <f t="shared" si="48"/>
        <v>barriers experienced in attempting to access these services : barriers experienced in attempting to access these services : Could not take time off work / from caring for children PRL</v>
      </c>
      <c r="K477" s="24">
        <v>0</v>
      </c>
      <c r="L477" s="24">
        <v>4.7619047619047603E-2</v>
      </c>
      <c r="M477" s="24">
        <v>4.7619047619047603E-2</v>
      </c>
      <c r="N477" s="24">
        <v>0</v>
      </c>
    </row>
    <row r="478" spans="1:14" hidden="1" x14ac:dyDescent="0.3">
      <c r="A478" s="24" t="s">
        <v>501</v>
      </c>
      <c r="B478" s="24" t="s">
        <v>85</v>
      </c>
      <c r="C478" s="24" t="s">
        <v>502</v>
      </c>
      <c r="D478" s="41" t="s">
        <v>777</v>
      </c>
      <c r="E478" s="24" t="s">
        <v>503</v>
      </c>
      <c r="F478" s="24" t="s">
        <v>512</v>
      </c>
      <c r="G478" s="24" t="s">
        <v>306</v>
      </c>
      <c r="H478" s="24" t="s">
        <v>302</v>
      </c>
      <c r="I478" s="24" t="str">
        <f t="shared" si="47"/>
        <v>barriers experienced in attempting to access these services : Language issues or communication barriers (can include disability related to speaking/ seeing/ hearing)</v>
      </c>
      <c r="J478" s="24" t="str">
        <f t="shared" si="48"/>
        <v>barriers experienced in attempting to access these services : Language issues or communication barriers (can include disability related to speaking/ seeing/ hearing) PRL</v>
      </c>
      <c r="K478" s="24">
        <v>0</v>
      </c>
      <c r="L478" s="24">
        <v>0</v>
      </c>
      <c r="M478" s="24">
        <v>0</v>
      </c>
      <c r="N478" s="24">
        <v>0</v>
      </c>
    </row>
    <row r="479" spans="1:14" hidden="1" x14ac:dyDescent="0.3">
      <c r="A479" s="24" t="s">
        <v>501</v>
      </c>
      <c r="B479" s="24" t="s">
        <v>85</v>
      </c>
      <c r="C479" s="24" t="s">
        <v>502</v>
      </c>
      <c r="D479" s="41" t="s">
        <v>777</v>
      </c>
      <c r="E479" s="24" t="s">
        <v>503</v>
      </c>
      <c r="F479" s="24" t="s">
        <v>512</v>
      </c>
      <c r="G479" s="24" t="s">
        <v>306</v>
      </c>
      <c r="H479" s="24" t="s">
        <v>303</v>
      </c>
      <c r="I479" s="24" t="str">
        <f t="shared" si="47"/>
        <v>barriers experienced in attempting to access these services : Lack of civil documentation</v>
      </c>
      <c r="J479" s="24" t="str">
        <f t="shared" si="48"/>
        <v>barriers experienced in attempting to access these services : Lack of civil documentation PRL</v>
      </c>
      <c r="K479" s="24">
        <v>0</v>
      </c>
      <c r="L479" s="24">
        <v>4.7619047619047603E-2</v>
      </c>
      <c r="M479" s="24">
        <v>0</v>
      </c>
      <c r="N479" s="24">
        <v>0</v>
      </c>
    </row>
    <row r="480" spans="1:14" hidden="1" x14ac:dyDescent="0.3">
      <c r="A480" s="24" t="s">
        <v>501</v>
      </c>
      <c r="B480" s="24" t="s">
        <v>85</v>
      </c>
      <c r="C480" s="24" t="s">
        <v>502</v>
      </c>
      <c r="D480" s="41" t="s">
        <v>777</v>
      </c>
      <c r="E480" s="24" t="s">
        <v>503</v>
      </c>
      <c r="F480" s="24" t="s">
        <v>512</v>
      </c>
      <c r="G480" s="24" t="s">
        <v>306</v>
      </c>
      <c r="H480" s="24" t="s">
        <v>304</v>
      </c>
      <c r="I480" s="24" t="str">
        <f t="shared" si="47"/>
        <v>barriers experienced in attempting to access these services : Prevented by employer</v>
      </c>
      <c r="J480" s="24" t="str">
        <f t="shared" si="48"/>
        <v>barriers experienced in attempting to access these services : Prevented by employer PRL</v>
      </c>
      <c r="K480" s="24">
        <v>0</v>
      </c>
      <c r="L480" s="24">
        <v>0</v>
      </c>
      <c r="M480" s="24">
        <v>0</v>
      </c>
      <c r="N480" s="24">
        <v>0</v>
      </c>
    </row>
    <row r="481" spans="1:14" hidden="1" x14ac:dyDescent="0.3">
      <c r="A481" s="24" t="s">
        <v>501</v>
      </c>
      <c r="B481" s="24" t="s">
        <v>85</v>
      </c>
      <c r="C481" s="24" t="s">
        <v>502</v>
      </c>
      <c r="D481" s="41" t="s">
        <v>777</v>
      </c>
      <c r="E481" s="24" t="s">
        <v>503</v>
      </c>
      <c r="F481" s="24" t="s">
        <v>512</v>
      </c>
      <c r="G481" s="24" t="s">
        <v>306</v>
      </c>
      <c r="H481" s="24" t="s">
        <v>305</v>
      </c>
      <c r="I481" s="24" t="str">
        <f t="shared" si="47"/>
        <v>barriers experienced in attempting to access these services : Fear that could services could not be accessed confidentially</v>
      </c>
      <c r="J481" s="24" t="str">
        <f t="shared" si="48"/>
        <v>barriers experienced in attempting to access these services : Fear that could services could not be accessed confidentially PRL</v>
      </c>
      <c r="K481" s="24">
        <v>0</v>
      </c>
      <c r="L481" s="24">
        <v>0</v>
      </c>
      <c r="M481" s="24">
        <v>0</v>
      </c>
      <c r="N481" s="24">
        <v>8.3333333333333301E-2</v>
      </c>
    </row>
    <row r="482" spans="1:14" hidden="1" x14ac:dyDescent="0.3">
      <c r="A482" s="24" t="s">
        <v>501</v>
      </c>
      <c r="B482" s="24" t="s">
        <v>85</v>
      </c>
      <c r="C482" s="24" t="s">
        <v>502</v>
      </c>
      <c r="D482" s="41" t="s">
        <v>777</v>
      </c>
      <c r="E482" s="24" t="s">
        <v>503</v>
      </c>
      <c r="F482" s="24" t="s">
        <v>512</v>
      </c>
      <c r="G482" s="24" t="s">
        <v>306</v>
      </c>
      <c r="H482" s="24" t="s">
        <v>10</v>
      </c>
      <c r="I482" s="24" t="str">
        <f t="shared" si="47"/>
        <v>barriers experienced in attempting to access these services : Other</v>
      </c>
      <c r="J482" s="24" t="str">
        <f t="shared" si="48"/>
        <v>barriers experienced in attempting to access these services : Other PRL</v>
      </c>
      <c r="K482" s="24">
        <v>0</v>
      </c>
      <c r="L482" s="24">
        <v>0</v>
      </c>
      <c r="M482" s="24">
        <v>0</v>
      </c>
      <c r="N482" s="24">
        <v>4.1666666666666699E-2</v>
      </c>
    </row>
    <row r="483" spans="1:14" hidden="1" x14ac:dyDescent="0.3">
      <c r="A483" s="24" t="s">
        <v>501</v>
      </c>
      <c r="B483" s="24" t="s">
        <v>85</v>
      </c>
      <c r="C483" s="24" t="s">
        <v>502</v>
      </c>
      <c r="D483" s="41" t="s">
        <v>777</v>
      </c>
      <c r="E483" s="24" t="s">
        <v>503</v>
      </c>
      <c r="F483" s="24" t="s">
        <v>512</v>
      </c>
      <c r="G483" s="24" t="s">
        <v>306</v>
      </c>
      <c r="H483" s="24" t="s">
        <v>536</v>
      </c>
      <c r="I483" s="24" t="str">
        <f t="shared" si="47"/>
        <v>barriers experienced in attempting to access these services :  Don't know</v>
      </c>
      <c r="J483" s="24" t="str">
        <f t="shared" si="48"/>
        <v>barriers experienced in attempting to access these services :  Don't know PRL</v>
      </c>
      <c r="K483" s="24">
        <v>0.1875</v>
      </c>
      <c r="L483" s="24">
        <v>4.7619047619047603E-2</v>
      </c>
      <c r="M483" s="24">
        <v>9.5238095238095205E-2</v>
      </c>
      <c r="N483" s="24">
        <v>0.125</v>
      </c>
    </row>
    <row r="484" spans="1:14" hidden="1" x14ac:dyDescent="0.3">
      <c r="A484" s="24" t="s">
        <v>501</v>
      </c>
      <c r="B484" s="24" t="s">
        <v>85</v>
      </c>
      <c r="C484" s="24" t="s">
        <v>502</v>
      </c>
      <c r="D484" s="41" t="s">
        <v>777</v>
      </c>
      <c r="E484" s="24" t="s">
        <v>503</v>
      </c>
      <c r="F484" s="24" t="s">
        <v>509</v>
      </c>
      <c r="G484" s="24" t="s">
        <v>306</v>
      </c>
      <c r="H484" s="24" t="s">
        <v>8</v>
      </c>
      <c r="I484" s="24" t="str">
        <f t="shared" si="47"/>
        <v>barriers experienced in attempting to access these services : Decline to answer</v>
      </c>
      <c r="J484" s="24" t="str">
        <f t="shared" si="48"/>
        <v>barriers experienced in attempting to access these services : Decline to answer Lebanese</v>
      </c>
      <c r="K484" s="24">
        <v>0</v>
      </c>
      <c r="L484" s="24">
        <v>0</v>
      </c>
      <c r="M484" s="24">
        <v>0</v>
      </c>
      <c r="N484" s="24">
        <v>4.1666666666666699E-2</v>
      </c>
    </row>
    <row r="485" spans="1:14" x14ac:dyDescent="0.3">
      <c r="A485" s="24" t="s">
        <v>501</v>
      </c>
      <c r="B485" s="24" t="s">
        <v>85</v>
      </c>
      <c r="C485" s="24" t="s">
        <v>731</v>
      </c>
      <c r="D485" s="41" t="s">
        <v>777</v>
      </c>
      <c r="E485" s="24" t="s">
        <v>503</v>
      </c>
      <c r="F485" s="24" t="s">
        <v>509</v>
      </c>
      <c r="G485" s="24" t="s">
        <v>537</v>
      </c>
      <c r="H485" s="24" t="s">
        <v>9</v>
      </c>
      <c r="I485" s="24" t="str">
        <f t="shared" ref="I485:I487" si="49">CONCATENATE(G485,H485)</f>
        <v>Child not living in the HH: Don't know</v>
      </c>
      <c r="J485" s="24" t="str">
        <f t="shared" ref="J485:J487" si="50">CONCATENATE(G485,H485, F485)</f>
        <v>Child not living in the HH: Don't know Lebanese</v>
      </c>
      <c r="K485" s="24">
        <v>1.02434920559455E-2</v>
      </c>
      <c r="L485" s="24">
        <v>2.2101114537900899E-2</v>
      </c>
      <c r="M485" s="24">
        <v>6.0010773194633597E-2</v>
      </c>
      <c r="N485" s="24">
        <v>6.0810634534668798E-3</v>
      </c>
    </row>
    <row r="486" spans="1:14" x14ac:dyDescent="0.3">
      <c r="A486" s="24" t="s">
        <v>501</v>
      </c>
      <c r="B486" s="24" t="s">
        <v>85</v>
      </c>
      <c r="C486" s="24" t="s">
        <v>731</v>
      </c>
      <c r="D486" s="41" t="s">
        <v>777</v>
      </c>
      <c r="E486" s="24" t="s">
        <v>503</v>
      </c>
      <c r="F486" s="24" t="s">
        <v>509</v>
      </c>
      <c r="G486" s="24" t="s">
        <v>537</v>
      </c>
      <c r="H486" s="24" t="s">
        <v>66</v>
      </c>
      <c r="I486" s="24" t="str">
        <f t="shared" si="49"/>
        <v>Child not living in the HH: No</v>
      </c>
      <c r="J486" s="24" t="str">
        <f t="shared" si="50"/>
        <v>Child not living in the HH: No Lebanese</v>
      </c>
      <c r="K486" s="24">
        <v>0.98540646317666003</v>
      </c>
      <c r="L486" s="24">
        <v>0.97565734649368396</v>
      </c>
      <c r="M486" s="24">
        <v>0.934823534867818</v>
      </c>
      <c r="N486" s="24">
        <v>0.98618046559370098</v>
      </c>
    </row>
    <row r="487" spans="1:14" x14ac:dyDescent="0.3">
      <c r="A487" s="24" t="s">
        <v>501</v>
      </c>
      <c r="B487" s="24" t="s">
        <v>85</v>
      </c>
      <c r="C487" s="24" t="s">
        <v>731</v>
      </c>
      <c r="D487" s="41" t="s">
        <v>777</v>
      </c>
      <c r="E487" s="24" t="s">
        <v>503</v>
      </c>
      <c r="F487" s="24" t="s">
        <v>509</v>
      </c>
      <c r="G487" s="24" t="s">
        <v>537</v>
      </c>
      <c r="H487" s="24" t="s">
        <v>67</v>
      </c>
      <c r="I487" s="24" t="str">
        <f t="shared" si="49"/>
        <v>Child not living in the HH: Yes</v>
      </c>
      <c r="J487" s="24" t="str">
        <f t="shared" si="50"/>
        <v>Child not living in the HH: Yes Lebanese</v>
      </c>
      <c r="K487" s="24">
        <v>4.3500447673941603E-3</v>
      </c>
      <c r="L487" s="24">
        <v>2.2415389684148799E-3</v>
      </c>
      <c r="M487" s="24">
        <v>5.1656919375481797E-3</v>
      </c>
      <c r="N487" s="24">
        <v>7.73847095283194E-3</v>
      </c>
    </row>
    <row r="488" spans="1:14" x14ac:dyDescent="0.3">
      <c r="A488" s="24" t="s">
        <v>501</v>
      </c>
      <c r="B488" s="24" t="s">
        <v>85</v>
      </c>
      <c r="C488" s="24" t="s">
        <v>731</v>
      </c>
      <c r="D488" s="41" t="s">
        <v>777</v>
      </c>
      <c r="E488" s="24" t="s">
        <v>503</v>
      </c>
      <c r="F488" s="24" t="s">
        <v>515</v>
      </c>
      <c r="G488" s="24" t="s">
        <v>537</v>
      </c>
      <c r="H488" s="24" t="s">
        <v>9</v>
      </c>
      <c r="I488" s="24" t="str">
        <f t="shared" ref="I488:I490" si="51">CONCATENATE(G488,H488)</f>
        <v>Child not living in the HH: Don't know</v>
      </c>
      <c r="J488" s="24" t="str">
        <f t="shared" ref="J488:J490" si="52">CONCATENATE(G488,H488, F488)</f>
        <v>Child not living in the HH: Don't know Migrants</v>
      </c>
      <c r="K488" s="24">
        <v>2.7397260273972601E-2</v>
      </c>
      <c r="L488" s="24">
        <v>1.0752688172042999E-2</v>
      </c>
      <c r="M488" s="24">
        <v>0.05</v>
      </c>
      <c r="N488" s="24">
        <v>1.48148148148148E-2</v>
      </c>
    </row>
    <row r="489" spans="1:14" x14ac:dyDescent="0.3">
      <c r="A489" s="24" t="s">
        <v>501</v>
      </c>
      <c r="B489" s="24" t="s">
        <v>85</v>
      </c>
      <c r="C489" s="24" t="s">
        <v>731</v>
      </c>
      <c r="D489" s="41" t="s">
        <v>777</v>
      </c>
      <c r="E489" s="24" t="s">
        <v>503</v>
      </c>
      <c r="F489" s="24" t="s">
        <v>515</v>
      </c>
      <c r="G489" s="24" t="s">
        <v>537</v>
      </c>
      <c r="H489" s="24" t="s">
        <v>66</v>
      </c>
      <c r="I489" s="24" t="str">
        <f t="shared" si="51"/>
        <v>Child not living in the HH: No</v>
      </c>
      <c r="J489" s="24" t="str">
        <f t="shared" si="52"/>
        <v>Child not living in the HH: No Migrants</v>
      </c>
      <c r="K489" s="24">
        <v>0.90410958904109595</v>
      </c>
      <c r="L489" s="24">
        <v>0.86290322580645196</v>
      </c>
      <c r="M489" s="24">
        <v>0.95</v>
      </c>
      <c r="N489" s="24">
        <v>0.97037037037036999</v>
      </c>
    </row>
    <row r="490" spans="1:14" x14ac:dyDescent="0.3">
      <c r="A490" s="24" t="s">
        <v>501</v>
      </c>
      <c r="B490" s="24" t="s">
        <v>85</v>
      </c>
      <c r="C490" s="24" t="s">
        <v>731</v>
      </c>
      <c r="D490" s="41" t="s">
        <v>777</v>
      </c>
      <c r="E490" s="24" t="s">
        <v>503</v>
      </c>
      <c r="F490" s="24" t="s">
        <v>515</v>
      </c>
      <c r="G490" s="24" t="s">
        <v>537</v>
      </c>
      <c r="H490" s="24" t="s">
        <v>67</v>
      </c>
      <c r="I490" s="24" t="str">
        <f t="shared" si="51"/>
        <v>Child not living in the HH: Yes</v>
      </c>
      <c r="J490" s="24" t="str">
        <f t="shared" si="52"/>
        <v>Child not living in the HH: Yes Migrants</v>
      </c>
      <c r="K490" s="24">
        <v>6.8493150684931503E-2</v>
      </c>
      <c r="L490" s="24">
        <v>0.12634408602150499</v>
      </c>
      <c r="M490" s="24">
        <v>0</v>
      </c>
      <c r="N490" s="24">
        <v>1.48148148148148E-2</v>
      </c>
    </row>
    <row r="491" spans="1:14" x14ac:dyDescent="0.3">
      <c r="A491" s="24" t="s">
        <v>501</v>
      </c>
      <c r="B491" s="24" t="s">
        <v>85</v>
      </c>
      <c r="C491" s="24" t="s">
        <v>731</v>
      </c>
      <c r="D491" s="41" t="s">
        <v>777</v>
      </c>
      <c r="E491" s="24" t="s">
        <v>503</v>
      </c>
      <c r="F491" s="24" t="s">
        <v>512</v>
      </c>
      <c r="G491" s="24" t="s">
        <v>537</v>
      </c>
      <c r="H491" s="24" t="s">
        <v>67</v>
      </c>
      <c r="I491" s="24" t="str">
        <f t="shared" ref="I491:I494" si="53">CONCATENATE(G491,H491)</f>
        <v>Child not living in the HH: Yes</v>
      </c>
      <c r="J491" s="24" t="str">
        <f t="shared" ref="J491:J494" si="54">CONCATENATE(G491,H491, F491)</f>
        <v>Child not living in the HH: Yes PRL</v>
      </c>
      <c r="K491" s="24">
        <v>3.3707865168539297E-2</v>
      </c>
      <c r="L491" s="24">
        <v>5.6179775280898901E-3</v>
      </c>
      <c r="M491" s="24">
        <v>5.91133004926108E-2</v>
      </c>
      <c r="N491" s="24">
        <v>0</v>
      </c>
    </row>
    <row r="492" spans="1:14" x14ac:dyDescent="0.3">
      <c r="A492" s="24" t="s">
        <v>501</v>
      </c>
      <c r="B492" s="24" t="s">
        <v>85</v>
      </c>
      <c r="C492" s="24" t="s">
        <v>731</v>
      </c>
      <c r="D492" s="41" t="s">
        <v>776</v>
      </c>
      <c r="E492" s="24" t="s">
        <v>503</v>
      </c>
      <c r="F492" s="24" t="s">
        <v>512</v>
      </c>
      <c r="G492" s="24" t="s">
        <v>537</v>
      </c>
      <c r="H492" s="24" t="s">
        <v>66</v>
      </c>
      <c r="I492" s="24" t="str">
        <f t="shared" si="53"/>
        <v>Child not living in the HH: No</v>
      </c>
      <c r="J492" s="24" t="str">
        <f t="shared" si="54"/>
        <v>Child not living in the HH: No PRL</v>
      </c>
      <c r="K492" s="24">
        <v>0.949438202247191</v>
      </c>
      <c r="L492" s="24">
        <v>0.98314606741572996</v>
      </c>
      <c r="M492" s="24">
        <v>0.931034482758621</v>
      </c>
      <c r="N492" s="24">
        <v>0.99082568807339499</v>
      </c>
    </row>
    <row r="493" spans="1:14" ht="12.5" customHeight="1" x14ac:dyDescent="0.3">
      <c r="A493" s="24" t="s">
        <v>501</v>
      </c>
      <c r="B493" s="24" t="s">
        <v>85</v>
      </c>
      <c r="C493" s="24" t="s">
        <v>731</v>
      </c>
      <c r="D493" s="41" t="s">
        <v>776</v>
      </c>
      <c r="E493" s="24" t="s">
        <v>503</v>
      </c>
      <c r="F493" s="24" t="s">
        <v>512</v>
      </c>
      <c r="G493" s="24" t="s">
        <v>537</v>
      </c>
      <c r="H493" s="24" t="s">
        <v>9</v>
      </c>
      <c r="I493" s="24" t="str">
        <f t="shared" si="53"/>
        <v>Child not living in the HH: Don't know</v>
      </c>
      <c r="J493" s="24" t="str">
        <f t="shared" si="54"/>
        <v>Child not living in the HH: Don't know PRL</v>
      </c>
      <c r="K493" s="24">
        <v>1.6853932584269701E-2</v>
      </c>
      <c r="L493" s="24">
        <v>1.1235955056179799E-2</v>
      </c>
      <c r="M493" s="24">
        <v>9.8522167487684695E-3</v>
      </c>
      <c r="N493" s="24">
        <v>9.1743119266055103E-3</v>
      </c>
    </row>
    <row r="494" spans="1:14" ht="12.5" customHeight="1" x14ac:dyDescent="0.3">
      <c r="A494" s="24" t="s">
        <v>501</v>
      </c>
      <c r="B494" s="24" t="s">
        <v>85</v>
      </c>
      <c r="C494" s="24" t="s">
        <v>731</v>
      </c>
      <c r="D494" s="41" t="s">
        <v>776</v>
      </c>
      <c r="E494" s="24" t="s">
        <v>732</v>
      </c>
      <c r="F494" s="24" t="s">
        <v>509</v>
      </c>
      <c r="G494" s="24" t="s">
        <v>334</v>
      </c>
      <c r="H494" s="24" t="s">
        <v>333</v>
      </c>
      <c r="I494" s="24" t="str">
        <f t="shared" si="53"/>
        <v>Number of children living outside of the HH : Average</v>
      </c>
      <c r="J494" s="24" t="str">
        <f t="shared" si="54"/>
        <v>Number of children living outside of the HH : Average Lebanese</v>
      </c>
      <c r="K494" s="24">
        <v>2.1017931322292198</v>
      </c>
      <c r="L494" s="24">
        <v>2.3406517383070899</v>
      </c>
      <c r="M494" s="24">
        <v>2.6739219596510599</v>
      </c>
      <c r="N494" s="24">
        <v>1</v>
      </c>
    </row>
    <row r="495" spans="1:14" ht="12.5" customHeight="1" x14ac:dyDescent="0.3">
      <c r="A495" s="24" t="s">
        <v>501</v>
      </c>
      <c r="B495" s="24" t="s">
        <v>85</v>
      </c>
      <c r="C495" s="24" t="s">
        <v>731</v>
      </c>
      <c r="D495" s="41" t="s">
        <v>776</v>
      </c>
      <c r="E495" s="24" t="s">
        <v>732</v>
      </c>
      <c r="F495" s="24" t="s">
        <v>515</v>
      </c>
      <c r="G495" s="24" t="s">
        <v>334</v>
      </c>
      <c r="H495" s="24" t="s">
        <v>333</v>
      </c>
      <c r="I495" s="24" t="str">
        <f t="shared" ref="I495:I496" si="55">CONCATENATE(G495,H495)</f>
        <v>Number of children living outside of the HH : Average</v>
      </c>
      <c r="J495" s="24" t="str">
        <f t="shared" ref="J495:J496" si="56">CONCATENATE(G495,H495, F495)</f>
        <v>Number of children living outside of the HH : Average Migrants</v>
      </c>
      <c r="K495" s="24">
        <v>1.9</v>
      </c>
      <c r="L495" s="24">
        <v>2.2978723404255299</v>
      </c>
      <c r="M495" s="24">
        <v>3</v>
      </c>
    </row>
    <row r="496" spans="1:14" ht="12.5" customHeight="1" x14ac:dyDescent="0.3">
      <c r="A496" s="24" t="s">
        <v>501</v>
      </c>
      <c r="B496" s="24" t="s">
        <v>85</v>
      </c>
      <c r="C496" s="24" t="s">
        <v>731</v>
      </c>
      <c r="D496" s="41" t="s">
        <v>776</v>
      </c>
      <c r="E496" s="24" t="s">
        <v>732</v>
      </c>
      <c r="F496" s="24" t="s">
        <v>512</v>
      </c>
      <c r="G496" s="24" t="s">
        <v>334</v>
      </c>
      <c r="H496" s="24" t="s">
        <v>333</v>
      </c>
      <c r="I496" s="24" t="str">
        <f t="shared" si="55"/>
        <v>Number of children living outside of the HH : Average</v>
      </c>
      <c r="J496" s="24" t="str">
        <f t="shared" si="56"/>
        <v>Number of children living outside of the HH : Average PRL</v>
      </c>
      <c r="K496" s="24">
        <v>1</v>
      </c>
      <c r="L496" s="24">
        <v>1.5</v>
      </c>
      <c r="M496" s="24">
        <v>1</v>
      </c>
      <c r="N496" s="24">
        <v>1</v>
      </c>
    </row>
    <row r="497" spans="1:14" hidden="1" x14ac:dyDescent="0.3">
      <c r="A497" s="24" t="s">
        <v>501</v>
      </c>
      <c r="B497" s="24" t="s">
        <v>85</v>
      </c>
      <c r="C497" s="24" t="s">
        <v>502</v>
      </c>
      <c r="D497" s="41" t="s">
        <v>776</v>
      </c>
      <c r="E497" s="24" t="s">
        <v>503</v>
      </c>
      <c r="F497" s="24" t="s">
        <v>509</v>
      </c>
      <c r="G497" s="24" t="s">
        <v>344</v>
      </c>
      <c r="H497" s="24" t="s">
        <v>538</v>
      </c>
      <c r="I497" s="24" t="str">
        <f t="shared" ref="I497:I507" si="57">CONCATENATE(G497,H497)</f>
        <v>Reasons explaining a child living away : Married and left the house</v>
      </c>
      <c r="J497" s="24" t="str">
        <f t="shared" ref="J497:J507" si="58">CONCATENATE(G497,H497, F497)</f>
        <v>Reasons explaining a child living away : Married and left the house Lebanese</v>
      </c>
      <c r="K497" s="24">
        <v>0.55089656611461202</v>
      </c>
      <c r="L497" s="24">
        <v>0.17346128053981399</v>
      </c>
      <c r="M497" s="24">
        <v>0.101517388609025</v>
      </c>
      <c r="N497" s="24">
        <v>0</v>
      </c>
    </row>
    <row r="498" spans="1:14" hidden="1" x14ac:dyDescent="0.3">
      <c r="A498" s="24" t="s">
        <v>501</v>
      </c>
      <c r="B498" s="24" t="s">
        <v>85</v>
      </c>
      <c r="C498" s="24" t="s">
        <v>502</v>
      </c>
      <c r="D498" s="41" t="s">
        <v>776</v>
      </c>
      <c r="E498" s="24" t="s">
        <v>503</v>
      </c>
      <c r="F498" s="24" t="s">
        <v>509</v>
      </c>
      <c r="G498" s="24" t="s">
        <v>344</v>
      </c>
      <c r="H498" s="24" t="s">
        <v>338</v>
      </c>
      <c r="I498" s="24" t="str">
        <f t="shared" si="57"/>
        <v>Reasons explaining a child living away : Left the house to seek employment</v>
      </c>
      <c r="J498" s="24" t="str">
        <f t="shared" si="58"/>
        <v>Reasons explaining a child living away : Left the house to seek employment Lebanese</v>
      </c>
      <c r="K498" s="24">
        <v>7.3594630072251394E-2</v>
      </c>
      <c r="L498" s="24">
        <v>0</v>
      </c>
      <c r="M498" s="24">
        <v>0</v>
      </c>
      <c r="N498" s="24">
        <v>0</v>
      </c>
    </row>
    <row r="499" spans="1:14" hidden="1" x14ac:dyDescent="0.3">
      <c r="A499" s="24" t="s">
        <v>501</v>
      </c>
      <c r="B499" s="24" t="s">
        <v>85</v>
      </c>
      <c r="C499" s="24" t="s">
        <v>502</v>
      </c>
      <c r="D499" s="41" t="s">
        <v>776</v>
      </c>
      <c r="E499" s="24" t="s">
        <v>503</v>
      </c>
      <c r="F499" s="24" t="s">
        <v>509</v>
      </c>
      <c r="G499" s="24" t="s">
        <v>344</v>
      </c>
      <c r="H499" s="24" t="s">
        <v>339</v>
      </c>
      <c r="I499" s="24" t="str">
        <f t="shared" si="57"/>
        <v>Reasons explaining a child living away : Left the house to study</v>
      </c>
      <c r="J499" s="24" t="str">
        <f t="shared" si="58"/>
        <v>Reasons explaining a child living away : Left the house to study Lebanese</v>
      </c>
      <c r="K499" s="24">
        <v>0</v>
      </c>
      <c r="L499" s="24">
        <v>0</v>
      </c>
      <c r="M499" s="24">
        <v>0.54372828149186703</v>
      </c>
      <c r="N499" s="24">
        <v>0</v>
      </c>
    </row>
    <row r="500" spans="1:14" hidden="1" x14ac:dyDescent="0.3">
      <c r="A500" s="24" t="s">
        <v>501</v>
      </c>
      <c r="B500" s="24" t="s">
        <v>85</v>
      </c>
      <c r="C500" s="24" t="s">
        <v>502</v>
      </c>
      <c r="D500" s="41" t="s">
        <v>776</v>
      </c>
      <c r="E500" s="24" t="s">
        <v>503</v>
      </c>
      <c r="F500" s="24" t="s">
        <v>509</v>
      </c>
      <c r="G500" s="24" t="s">
        <v>344</v>
      </c>
      <c r="H500" s="24" t="s">
        <v>340</v>
      </c>
      <c r="I500" s="24" t="str">
        <f t="shared" si="57"/>
        <v>Reasons explaining a child living away : Left the house to engage with the army or armed groups</v>
      </c>
      <c r="J500" s="24" t="str">
        <f t="shared" si="58"/>
        <v>Reasons explaining a child living away : Left the house to engage with the army or armed groups Lebanese</v>
      </c>
      <c r="K500" s="24">
        <v>0</v>
      </c>
      <c r="L500" s="24">
        <v>0</v>
      </c>
      <c r="M500" s="24">
        <v>0</v>
      </c>
      <c r="N500" s="24">
        <v>0</v>
      </c>
    </row>
    <row r="501" spans="1:14" hidden="1" x14ac:dyDescent="0.3">
      <c r="A501" s="24" t="s">
        <v>501</v>
      </c>
      <c r="B501" s="24" t="s">
        <v>85</v>
      </c>
      <c r="C501" s="24" t="s">
        <v>502</v>
      </c>
      <c r="D501" s="41" t="s">
        <v>776</v>
      </c>
      <c r="E501" s="24" t="s">
        <v>503</v>
      </c>
      <c r="F501" s="24" t="s">
        <v>509</v>
      </c>
      <c r="G501" s="24" t="s">
        <v>344</v>
      </c>
      <c r="H501" s="24" t="s">
        <v>539</v>
      </c>
      <c r="I501" s="24" t="str">
        <f t="shared" si="57"/>
        <v>Reasons explaining a child living away : Kidnapped/abducted</v>
      </c>
      <c r="J501" s="24" t="str">
        <f t="shared" si="58"/>
        <v>Reasons explaining a child living away : Kidnapped/abducted Lebanese</v>
      </c>
      <c r="K501" s="24">
        <v>0</v>
      </c>
      <c r="L501" s="24">
        <v>0</v>
      </c>
      <c r="M501" s="24">
        <v>0</v>
      </c>
      <c r="N501" s="24">
        <v>0</v>
      </c>
    </row>
    <row r="502" spans="1:14" hidden="1" x14ac:dyDescent="0.3">
      <c r="A502" s="24" t="s">
        <v>501</v>
      </c>
      <c r="B502" s="24" t="s">
        <v>85</v>
      </c>
      <c r="C502" s="24" t="s">
        <v>502</v>
      </c>
      <c r="D502" s="41" t="s">
        <v>776</v>
      </c>
      <c r="E502" s="24" t="s">
        <v>503</v>
      </c>
      <c r="F502" s="24" t="s">
        <v>509</v>
      </c>
      <c r="G502" s="24" t="s">
        <v>344</v>
      </c>
      <c r="H502" s="24" t="s">
        <v>341</v>
      </c>
      <c r="I502" s="24" t="str">
        <f t="shared" si="57"/>
        <v>Reasons explaining a child living away : Missing (left and no news)</v>
      </c>
      <c r="J502" s="24" t="str">
        <f t="shared" si="58"/>
        <v>Reasons explaining a child living away : Missing (left and no news) Lebanese</v>
      </c>
      <c r="K502" s="24">
        <v>0</v>
      </c>
      <c r="L502" s="24">
        <v>0</v>
      </c>
      <c r="M502" s="24">
        <v>0</v>
      </c>
      <c r="N502" s="24">
        <v>0</v>
      </c>
    </row>
    <row r="503" spans="1:14" hidden="1" x14ac:dyDescent="0.3">
      <c r="A503" s="24" t="s">
        <v>501</v>
      </c>
      <c r="B503" s="24" t="s">
        <v>85</v>
      </c>
      <c r="C503" s="24" t="s">
        <v>502</v>
      </c>
      <c r="D503" s="41" t="s">
        <v>776</v>
      </c>
      <c r="E503" s="24" t="s">
        <v>503</v>
      </c>
      <c r="F503" s="24" t="s">
        <v>509</v>
      </c>
      <c r="G503" s="24" t="s">
        <v>344</v>
      </c>
      <c r="H503" s="24" t="s">
        <v>342</v>
      </c>
      <c r="I503" s="24" t="str">
        <f t="shared" si="57"/>
        <v>Reasons explaining a child living away : Arbitrarily detained</v>
      </c>
      <c r="J503" s="24" t="str">
        <f t="shared" si="58"/>
        <v>Reasons explaining a child living away : Arbitrarily detained Lebanese</v>
      </c>
      <c r="K503" s="24">
        <v>0</v>
      </c>
      <c r="L503" s="24">
        <v>0</v>
      </c>
      <c r="M503" s="24">
        <v>0</v>
      </c>
      <c r="N503" s="24">
        <v>0</v>
      </c>
    </row>
    <row r="504" spans="1:14" hidden="1" x14ac:dyDescent="0.3">
      <c r="A504" s="24" t="s">
        <v>501</v>
      </c>
      <c r="B504" s="24" t="s">
        <v>85</v>
      </c>
      <c r="C504" s="24" t="s">
        <v>502</v>
      </c>
      <c r="D504" s="41" t="s">
        <v>345</v>
      </c>
      <c r="E504" s="24" t="s">
        <v>503</v>
      </c>
      <c r="F504" s="24" t="s">
        <v>509</v>
      </c>
      <c r="G504" s="24" t="s">
        <v>344</v>
      </c>
      <c r="H504" s="24" t="s">
        <v>343</v>
      </c>
      <c r="I504" s="24" t="str">
        <f t="shared" si="57"/>
        <v>Reasons explaining a child living away : This is a migrant household and the child is back in country of origin</v>
      </c>
      <c r="J504" s="24" t="str">
        <f t="shared" si="58"/>
        <v>Reasons explaining a child living away : This is a migrant household and the child is back in country of origin Lebanese</v>
      </c>
      <c r="K504" s="24">
        <v>0</v>
      </c>
      <c r="L504" s="24">
        <v>0</v>
      </c>
      <c r="M504" s="24">
        <v>0</v>
      </c>
      <c r="N504" s="24">
        <v>0</v>
      </c>
    </row>
    <row r="505" spans="1:14" hidden="1" x14ac:dyDescent="0.3">
      <c r="A505" s="24" t="s">
        <v>501</v>
      </c>
      <c r="B505" s="24" t="s">
        <v>85</v>
      </c>
      <c r="C505" s="24" t="s">
        <v>502</v>
      </c>
      <c r="D505" s="41" t="s">
        <v>345</v>
      </c>
      <c r="E505" s="24" t="s">
        <v>503</v>
      </c>
      <c r="F505" s="24" t="s">
        <v>509</v>
      </c>
      <c r="G505" s="24" t="s">
        <v>344</v>
      </c>
      <c r="H505" s="24" t="s">
        <v>10</v>
      </c>
      <c r="I505" s="24" t="str">
        <f t="shared" si="57"/>
        <v>Reasons explaining a child living away : Other</v>
      </c>
      <c r="J505" s="24" t="str">
        <f t="shared" si="58"/>
        <v>Reasons explaining a child living away : Other Lebanese</v>
      </c>
      <c r="K505" s="24">
        <v>0</v>
      </c>
      <c r="L505" s="24">
        <v>0.82653871946018598</v>
      </c>
      <c r="M505" s="24">
        <v>0.35475432989910899</v>
      </c>
      <c r="N505" s="24">
        <v>0.72940217897815895</v>
      </c>
    </row>
    <row r="506" spans="1:14" hidden="1" x14ac:dyDescent="0.3">
      <c r="A506" s="24" t="s">
        <v>501</v>
      </c>
      <c r="B506" s="24" t="s">
        <v>85</v>
      </c>
      <c r="C506" s="24" t="s">
        <v>502</v>
      </c>
      <c r="D506" s="41" t="s">
        <v>345</v>
      </c>
      <c r="E506" s="24" t="s">
        <v>503</v>
      </c>
      <c r="F506" s="24" t="s">
        <v>509</v>
      </c>
      <c r="G506" s="24" t="s">
        <v>344</v>
      </c>
      <c r="H506" s="24" t="s">
        <v>9</v>
      </c>
      <c r="I506" s="24" t="str">
        <f t="shared" si="57"/>
        <v>Reasons explaining a child living away : Don't know</v>
      </c>
      <c r="J506" s="24" t="str">
        <f t="shared" si="58"/>
        <v>Reasons explaining a child living away : Don't know Lebanese</v>
      </c>
      <c r="K506" s="24">
        <v>0</v>
      </c>
      <c r="L506" s="24">
        <v>0</v>
      </c>
      <c r="M506" s="24">
        <v>0</v>
      </c>
      <c r="N506" s="24">
        <v>0</v>
      </c>
    </row>
    <row r="507" spans="1:14" hidden="1" x14ac:dyDescent="0.3">
      <c r="A507" s="24" t="s">
        <v>501</v>
      </c>
      <c r="B507" s="24" t="s">
        <v>85</v>
      </c>
      <c r="C507" s="24" t="s">
        <v>502</v>
      </c>
      <c r="D507" s="41" t="s">
        <v>345</v>
      </c>
      <c r="E507" s="24" t="s">
        <v>503</v>
      </c>
      <c r="F507" s="24" t="s">
        <v>509</v>
      </c>
      <c r="G507" s="24" t="s">
        <v>344</v>
      </c>
      <c r="H507" s="24" t="s">
        <v>8</v>
      </c>
      <c r="I507" s="24" t="str">
        <f t="shared" si="57"/>
        <v>Reasons explaining a child living away : Decline to answer</v>
      </c>
      <c r="J507" s="24" t="str">
        <f t="shared" si="58"/>
        <v>Reasons explaining a child living away : Decline to answer Lebanese</v>
      </c>
      <c r="K507" s="24">
        <v>0.37550880381313601</v>
      </c>
      <c r="L507" s="24">
        <v>0</v>
      </c>
      <c r="M507" s="24">
        <v>0</v>
      </c>
      <c r="N507" s="24">
        <v>0.27059782102184099</v>
      </c>
    </row>
    <row r="508" spans="1:14" hidden="1" x14ac:dyDescent="0.3">
      <c r="A508" s="24" t="s">
        <v>501</v>
      </c>
      <c r="B508" s="24" t="s">
        <v>85</v>
      </c>
      <c r="C508" s="24" t="s">
        <v>502</v>
      </c>
      <c r="D508" s="41" t="s">
        <v>345</v>
      </c>
      <c r="E508" s="24" t="s">
        <v>503</v>
      </c>
      <c r="F508" s="24" t="s">
        <v>515</v>
      </c>
      <c r="G508" s="24" t="s">
        <v>344</v>
      </c>
      <c r="H508" s="24" t="s">
        <v>538</v>
      </c>
      <c r="I508" s="24" t="str">
        <f t="shared" ref="I508:I518" si="59">CONCATENATE(G508,H508)</f>
        <v>Reasons explaining a child living away : Married and left the house</v>
      </c>
      <c r="J508" s="24" t="str">
        <f t="shared" ref="J508:J518" si="60">CONCATENATE(G508,H508, F508)</f>
        <v>Reasons explaining a child living away : Married and left the house Migrants</v>
      </c>
      <c r="K508" s="24">
        <v>0</v>
      </c>
      <c r="L508" s="24">
        <v>0</v>
      </c>
      <c r="M508" s="24">
        <v>0</v>
      </c>
      <c r="N508" s="24">
        <v>0</v>
      </c>
    </row>
    <row r="509" spans="1:14" hidden="1" x14ac:dyDescent="0.3">
      <c r="A509" s="24" t="s">
        <v>501</v>
      </c>
      <c r="B509" s="24" t="s">
        <v>85</v>
      </c>
      <c r="C509" s="24" t="s">
        <v>502</v>
      </c>
      <c r="D509" s="41" t="s">
        <v>345</v>
      </c>
      <c r="E509" s="24" t="s">
        <v>503</v>
      </c>
      <c r="F509" s="24" t="s">
        <v>515</v>
      </c>
      <c r="G509" s="24" t="s">
        <v>344</v>
      </c>
      <c r="H509" s="24" t="s">
        <v>338</v>
      </c>
      <c r="I509" s="24" t="str">
        <f t="shared" si="59"/>
        <v>Reasons explaining a child living away : Left the house to seek employment</v>
      </c>
      <c r="J509" s="24" t="str">
        <f t="shared" si="60"/>
        <v>Reasons explaining a child living away : Left the house to seek employment Migrants</v>
      </c>
      <c r="K509" s="24">
        <v>0.1</v>
      </c>
      <c r="L509" s="24">
        <v>0</v>
      </c>
      <c r="M509" s="24">
        <v>0</v>
      </c>
      <c r="N509" s="24">
        <v>0</v>
      </c>
    </row>
    <row r="510" spans="1:14" hidden="1" x14ac:dyDescent="0.3">
      <c r="A510" s="24" t="s">
        <v>501</v>
      </c>
      <c r="B510" s="24" t="s">
        <v>85</v>
      </c>
      <c r="C510" s="24" t="s">
        <v>502</v>
      </c>
      <c r="D510" s="41" t="s">
        <v>345</v>
      </c>
      <c r="E510" s="24" t="s">
        <v>503</v>
      </c>
      <c r="F510" s="24" t="s">
        <v>515</v>
      </c>
      <c r="G510" s="24" t="s">
        <v>344</v>
      </c>
      <c r="H510" s="24" t="s">
        <v>339</v>
      </c>
      <c r="I510" s="24" t="str">
        <f t="shared" si="59"/>
        <v>Reasons explaining a child living away : Left the house to study</v>
      </c>
      <c r="J510" s="24" t="str">
        <f t="shared" si="60"/>
        <v>Reasons explaining a child living away : Left the house to study Migrants</v>
      </c>
      <c r="K510" s="24">
        <v>0</v>
      </c>
      <c r="L510" s="24">
        <v>0</v>
      </c>
      <c r="M510" s="24">
        <v>0</v>
      </c>
      <c r="N510" s="24">
        <v>0</v>
      </c>
    </row>
    <row r="511" spans="1:14" hidden="1" x14ac:dyDescent="0.3">
      <c r="A511" s="24" t="s">
        <v>501</v>
      </c>
      <c r="B511" s="24" t="s">
        <v>85</v>
      </c>
      <c r="C511" s="24" t="s">
        <v>502</v>
      </c>
      <c r="D511" s="41" t="s">
        <v>345</v>
      </c>
      <c r="E511" s="24" t="s">
        <v>503</v>
      </c>
      <c r="F511" s="24" t="s">
        <v>515</v>
      </c>
      <c r="G511" s="24" t="s">
        <v>344</v>
      </c>
      <c r="H511" s="24" t="s">
        <v>340</v>
      </c>
      <c r="I511" s="24" t="str">
        <f t="shared" si="59"/>
        <v>Reasons explaining a child living away : Left the house to engage with the army or armed groups</v>
      </c>
      <c r="J511" s="24" t="str">
        <f t="shared" si="60"/>
        <v>Reasons explaining a child living away : Left the house to engage with the army or armed groups Migrants</v>
      </c>
      <c r="K511" s="24">
        <v>0</v>
      </c>
      <c r="L511" s="24">
        <v>0</v>
      </c>
      <c r="M511" s="24">
        <v>0</v>
      </c>
      <c r="N511" s="24">
        <v>0</v>
      </c>
    </row>
    <row r="512" spans="1:14" hidden="1" x14ac:dyDescent="0.3">
      <c r="A512" s="24" t="s">
        <v>501</v>
      </c>
      <c r="B512" s="24" t="s">
        <v>85</v>
      </c>
      <c r="C512" s="24" t="s">
        <v>502</v>
      </c>
      <c r="D512" s="41" t="s">
        <v>345</v>
      </c>
      <c r="E512" s="24" t="s">
        <v>503</v>
      </c>
      <c r="F512" s="24" t="s">
        <v>515</v>
      </c>
      <c r="G512" s="24" t="s">
        <v>344</v>
      </c>
      <c r="H512" s="24" t="s">
        <v>539</v>
      </c>
      <c r="I512" s="24" t="str">
        <f t="shared" si="59"/>
        <v>Reasons explaining a child living away : Kidnapped/abducted</v>
      </c>
      <c r="J512" s="24" t="str">
        <f t="shared" si="60"/>
        <v>Reasons explaining a child living away : Kidnapped/abducted Migrants</v>
      </c>
      <c r="K512" s="24">
        <v>0</v>
      </c>
      <c r="L512" s="24">
        <v>0</v>
      </c>
      <c r="M512" s="24">
        <v>0</v>
      </c>
      <c r="N512" s="24">
        <v>0</v>
      </c>
    </row>
    <row r="513" spans="1:14" hidden="1" x14ac:dyDescent="0.3">
      <c r="A513" s="24" t="s">
        <v>501</v>
      </c>
      <c r="B513" s="24" t="s">
        <v>85</v>
      </c>
      <c r="C513" s="24" t="s">
        <v>502</v>
      </c>
      <c r="D513" s="41" t="s">
        <v>345</v>
      </c>
      <c r="E513" s="24" t="s">
        <v>503</v>
      </c>
      <c r="F513" s="24" t="s">
        <v>515</v>
      </c>
      <c r="G513" s="24" t="s">
        <v>344</v>
      </c>
      <c r="H513" s="24" t="s">
        <v>341</v>
      </c>
      <c r="I513" s="24" t="str">
        <f t="shared" si="59"/>
        <v>Reasons explaining a child living away : Missing (left and no news)</v>
      </c>
      <c r="J513" s="24" t="str">
        <f t="shared" si="60"/>
        <v>Reasons explaining a child living away : Missing (left and no news) Migrants</v>
      </c>
      <c r="K513" s="24">
        <v>0</v>
      </c>
      <c r="L513" s="24">
        <v>0</v>
      </c>
      <c r="M513" s="24">
        <v>0</v>
      </c>
      <c r="N513" s="24">
        <v>0</v>
      </c>
    </row>
    <row r="514" spans="1:14" hidden="1" x14ac:dyDescent="0.3">
      <c r="A514" s="24" t="s">
        <v>501</v>
      </c>
      <c r="B514" s="24" t="s">
        <v>85</v>
      </c>
      <c r="C514" s="24" t="s">
        <v>502</v>
      </c>
      <c r="D514" s="41" t="s">
        <v>345</v>
      </c>
      <c r="E514" s="24" t="s">
        <v>503</v>
      </c>
      <c r="F514" s="24" t="s">
        <v>515</v>
      </c>
      <c r="G514" s="24" t="s">
        <v>344</v>
      </c>
      <c r="H514" s="24" t="s">
        <v>342</v>
      </c>
      <c r="I514" s="24" t="str">
        <f t="shared" si="59"/>
        <v>Reasons explaining a child living away : Arbitrarily detained</v>
      </c>
      <c r="J514" s="24" t="str">
        <f t="shared" si="60"/>
        <v>Reasons explaining a child living away : Arbitrarily detained Migrants</v>
      </c>
      <c r="K514" s="24">
        <v>0</v>
      </c>
      <c r="L514" s="24">
        <v>0</v>
      </c>
      <c r="M514" s="24">
        <v>0</v>
      </c>
      <c r="N514" s="24">
        <v>0</v>
      </c>
    </row>
    <row r="515" spans="1:14" hidden="1" x14ac:dyDescent="0.3">
      <c r="A515" s="24" t="s">
        <v>501</v>
      </c>
      <c r="B515" s="24" t="s">
        <v>85</v>
      </c>
      <c r="C515" s="24" t="s">
        <v>502</v>
      </c>
      <c r="D515" s="41" t="s">
        <v>345</v>
      </c>
      <c r="E515" s="24" t="s">
        <v>503</v>
      </c>
      <c r="F515" s="24" t="s">
        <v>515</v>
      </c>
      <c r="G515" s="24" t="s">
        <v>344</v>
      </c>
      <c r="H515" s="24" t="s">
        <v>343</v>
      </c>
      <c r="I515" s="24" t="str">
        <f t="shared" si="59"/>
        <v>Reasons explaining a child living away : This is a migrant household and the child is back in country of origin</v>
      </c>
      <c r="J515" s="24" t="str">
        <f t="shared" si="60"/>
        <v>Reasons explaining a child living away : This is a migrant household and the child is back in country of origin Migrants</v>
      </c>
      <c r="K515" s="24">
        <v>0.8</v>
      </c>
      <c r="L515" s="24">
        <v>0.97872340425531901</v>
      </c>
      <c r="M515" s="24">
        <v>0</v>
      </c>
      <c r="N515" s="24">
        <v>1</v>
      </c>
    </row>
    <row r="516" spans="1:14" hidden="1" x14ac:dyDescent="0.3">
      <c r="A516" s="24" t="s">
        <v>501</v>
      </c>
      <c r="B516" s="24" t="s">
        <v>85</v>
      </c>
      <c r="C516" s="24" t="s">
        <v>502</v>
      </c>
      <c r="D516" s="41" t="s">
        <v>345</v>
      </c>
      <c r="E516" s="24" t="s">
        <v>503</v>
      </c>
      <c r="F516" s="24" t="s">
        <v>515</v>
      </c>
      <c r="G516" s="24" t="s">
        <v>344</v>
      </c>
      <c r="H516" s="24" t="s">
        <v>10</v>
      </c>
      <c r="I516" s="24" t="str">
        <f t="shared" si="59"/>
        <v>Reasons explaining a child living away : Other</v>
      </c>
      <c r="J516" s="24" t="str">
        <f t="shared" si="60"/>
        <v>Reasons explaining a child living away : Other Migrants</v>
      </c>
      <c r="K516" s="24">
        <v>0</v>
      </c>
      <c r="L516" s="24">
        <v>2.1276595744680899E-2</v>
      </c>
      <c r="M516" s="24">
        <v>0</v>
      </c>
      <c r="N516" s="24">
        <v>0</v>
      </c>
    </row>
    <row r="517" spans="1:14" hidden="1" x14ac:dyDescent="0.3">
      <c r="A517" s="24" t="s">
        <v>501</v>
      </c>
      <c r="B517" s="24" t="s">
        <v>85</v>
      </c>
      <c r="C517" s="24" t="s">
        <v>502</v>
      </c>
      <c r="D517" s="41" t="s">
        <v>345</v>
      </c>
      <c r="E517" s="24" t="s">
        <v>503</v>
      </c>
      <c r="F517" s="24" t="s">
        <v>515</v>
      </c>
      <c r="G517" s="24" t="s">
        <v>344</v>
      </c>
      <c r="H517" s="24" t="s">
        <v>9</v>
      </c>
      <c r="I517" s="24" t="str">
        <f t="shared" si="59"/>
        <v>Reasons explaining a child living away : Don't know</v>
      </c>
      <c r="J517" s="24" t="str">
        <f t="shared" si="60"/>
        <v>Reasons explaining a child living away : Don't know Migrants</v>
      </c>
      <c r="K517" s="24">
        <v>0</v>
      </c>
      <c r="L517" s="24">
        <v>0</v>
      </c>
      <c r="M517" s="24">
        <v>0</v>
      </c>
      <c r="N517" s="24">
        <v>0</v>
      </c>
    </row>
    <row r="518" spans="1:14" hidden="1" x14ac:dyDescent="0.3">
      <c r="A518" s="24" t="s">
        <v>501</v>
      </c>
      <c r="B518" s="24" t="s">
        <v>85</v>
      </c>
      <c r="C518" s="24" t="s">
        <v>502</v>
      </c>
      <c r="D518" s="41" t="s">
        <v>345</v>
      </c>
      <c r="E518" s="24" t="s">
        <v>503</v>
      </c>
      <c r="F518" s="24" t="s">
        <v>515</v>
      </c>
      <c r="G518" s="24" t="s">
        <v>344</v>
      </c>
      <c r="H518" s="24" t="s">
        <v>8</v>
      </c>
      <c r="I518" s="24" t="str">
        <f t="shared" si="59"/>
        <v>Reasons explaining a child living away : Decline to answer</v>
      </c>
      <c r="J518" s="24" t="str">
        <f t="shared" si="60"/>
        <v>Reasons explaining a child living away : Decline to answer Migrants</v>
      </c>
      <c r="K518" s="24">
        <v>0.1</v>
      </c>
      <c r="L518" s="24">
        <v>0</v>
      </c>
      <c r="M518" s="24">
        <v>0</v>
      </c>
      <c r="N518" s="24">
        <v>0</v>
      </c>
    </row>
    <row r="519" spans="1:14" hidden="1" x14ac:dyDescent="0.3">
      <c r="A519" s="24" t="s">
        <v>501</v>
      </c>
      <c r="B519" s="24" t="s">
        <v>85</v>
      </c>
      <c r="C519" s="24" t="s">
        <v>502</v>
      </c>
      <c r="D519" s="41" t="s">
        <v>345</v>
      </c>
      <c r="E519" s="24" t="s">
        <v>503</v>
      </c>
      <c r="F519" s="24" t="s">
        <v>512</v>
      </c>
      <c r="G519" s="24" t="s">
        <v>344</v>
      </c>
      <c r="H519" s="24" t="s">
        <v>538</v>
      </c>
      <c r="I519" s="24" t="str">
        <f t="shared" ref="I519:I532" si="61">CONCATENATE(G519,H519)</f>
        <v>Reasons explaining a child living away : Married and left the house</v>
      </c>
      <c r="J519" s="24" t="str">
        <f t="shared" ref="J519:J532" si="62">CONCATENATE(G519,H519, F519)</f>
        <v>Reasons explaining a child living away : Married and left the house PRL</v>
      </c>
      <c r="K519" s="24">
        <v>0.66666666666666696</v>
      </c>
      <c r="L519" s="24">
        <v>1</v>
      </c>
      <c r="M519" s="24">
        <v>0.5</v>
      </c>
      <c r="N519" s="24">
        <v>1</v>
      </c>
    </row>
    <row r="520" spans="1:14" hidden="1" x14ac:dyDescent="0.3">
      <c r="A520" s="24" t="s">
        <v>501</v>
      </c>
      <c r="B520" s="24" t="s">
        <v>85</v>
      </c>
      <c r="C520" s="24" t="s">
        <v>502</v>
      </c>
      <c r="D520" s="41" t="s">
        <v>345</v>
      </c>
      <c r="E520" s="24" t="s">
        <v>503</v>
      </c>
      <c r="F520" s="24" t="s">
        <v>512</v>
      </c>
      <c r="G520" s="24" t="s">
        <v>344</v>
      </c>
      <c r="H520" s="24" t="s">
        <v>338</v>
      </c>
      <c r="I520" s="24" t="str">
        <f t="shared" si="61"/>
        <v>Reasons explaining a child living away : Left the house to seek employment</v>
      </c>
      <c r="J520" s="24" t="str">
        <f t="shared" si="62"/>
        <v>Reasons explaining a child living away : Left the house to seek employment PRL</v>
      </c>
      <c r="K520" s="24">
        <v>0</v>
      </c>
      <c r="L520" s="24">
        <v>0</v>
      </c>
      <c r="M520" s="24">
        <v>0.5</v>
      </c>
      <c r="N520" s="24">
        <v>0</v>
      </c>
    </row>
    <row r="521" spans="1:14" hidden="1" x14ac:dyDescent="0.3">
      <c r="A521" s="24" t="s">
        <v>501</v>
      </c>
      <c r="B521" s="24" t="s">
        <v>85</v>
      </c>
      <c r="C521" s="24" t="s">
        <v>502</v>
      </c>
      <c r="D521" s="41" t="s">
        <v>345</v>
      </c>
      <c r="E521" s="24" t="s">
        <v>503</v>
      </c>
      <c r="F521" s="24" t="s">
        <v>512</v>
      </c>
      <c r="G521" s="24" t="s">
        <v>344</v>
      </c>
      <c r="H521" s="24" t="s">
        <v>339</v>
      </c>
      <c r="I521" s="24" t="str">
        <f t="shared" si="61"/>
        <v>Reasons explaining a child living away : Left the house to study</v>
      </c>
      <c r="J521" s="24" t="str">
        <f t="shared" si="62"/>
        <v>Reasons explaining a child living away : Left the house to study PRL</v>
      </c>
      <c r="K521" s="24">
        <v>0</v>
      </c>
      <c r="L521" s="24">
        <v>0</v>
      </c>
      <c r="M521" s="24">
        <v>0</v>
      </c>
      <c r="N521" s="24">
        <v>0</v>
      </c>
    </row>
    <row r="522" spans="1:14" hidden="1" x14ac:dyDescent="0.3">
      <c r="A522" s="24" t="s">
        <v>501</v>
      </c>
      <c r="B522" s="24" t="s">
        <v>85</v>
      </c>
      <c r="C522" s="24" t="s">
        <v>502</v>
      </c>
      <c r="D522" s="41" t="s">
        <v>345</v>
      </c>
      <c r="E522" s="24" t="s">
        <v>503</v>
      </c>
      <c r="F522" s="24" t="s">
        <v>512</v>
      </c>
      <c r="G522" s="24" t="s">
        <v>344</v>
      </c>
      <c r="H522" s="24" t="s">
        <v>340</v>
      </c>
      <c r="I522" s="24" t="str">
        <f t="shared" si="61"/>
        <v>Reasons explaining a child living away : Left the house to engage with the army or armed groups</v>
      </c>
      <c r="J522" s="24" t="str">
        <f t="shared" si="62"/>
        <v>Reasons explaining a child living away : Left the house to engage with the army or armed groups PRL</v>
      </c>
      <c r="K522" s="24">
        <v>0</v>
      </c>
      <c r="L522" s="24">
        <v>0</v>
      </c>
      <c r="M522" s="24">
        <v>0</v>
      </c>
      <c r="N522" s="24">
        <v>0</v>
      </c>
    </row>
    <row r="523" spans="1:14" hidden="1" x14ac:dyDescent="0.3">
      <c r="A523" s="24" t="s">
        <v>501</v>
      </c>
      <c r="B523" s="24" t="s">
        <v>85</v>
      </c>
      <c r="C523" s="24" t="s">
        <v>502</v>
      </c>
      <c r="D523" s="41" t="s">
        <v>345</v>
      </c>
      <c r="E523" s="24" t="s">
        <v>503</v>
      </c>
      <c r="F523" s="24" t="s">
        <v>512</v>
      </c>
      <c r="G523" s="24" t="s">
        <v>344</v>
      </c>
      <c r="H523" s="24" t="s">
        <v>539</v>
      </c>
      <c r="I523" s="24" t="str">
        <f t="shared" si="61"/>
        <v>Reasons explaining a child living away : Kidnapped/abducted</v>
      </c>
      <c r="J523" s="24" t="str">
        <f t="shared" si="62"/>
        <v>Reasons explaining a child living away : Kidnapped/abducted PRL</v>
      </c>
      <c r="K523" s="24">
        <v>0</v>
      </c>
      <c r="L523" s="24">
        <v>0</v>
      </c>
      <c r="M523" s="24">
        <v>0</v>
      </c>
      <c r="N523" s="24">
        <v>0</v>
      </c>
    </row>
    <row r="524" spans="1:14" hidden="1" x14ac:dyDescent="0.3">
      <c r="A524" s="24" t="s">
        <v>501</v>
      </c>
      <c r="B524" s="24" t="s">
        <v>85</v>
      </c>
      <c r="C524" s="24" t="s">
        <v>502</v>
      </c>
      <c r="D524" s="41" t="s">
        <v>345</v>
      </c>
      <c r="E524" s="24" t="s">
        <v>503</v>
      </c>
      <c r="F524" s="24" t="s">
        <v>512</v>
      </c>
      <c r="G524" s="24" t="s">
        <v>344</v>
      </c>
      <c r="H524" s="24" t="s">
        <v>341</v>
      </c>
      <c r="I524" s="24" t="str">
        <f t="shared" si="61"/>
        <v>Reasons explaining a child living away : Missing (left and no news)</v>
      </c>
      <c r="J524" s="24" t="str">
        <f t="shared" si="62"/>
        <v>Reasons explaining a child living away : Missing (left and no news) PRL</v>
      </c>
      <c r="K524" s="24">
        <v>0</v>
      </c>
      <c r="L524" s="24">
        <v>0</v>
      </c>
      <c r="M524" s="24">
        <v>0</v>
      </c>
      <c r="N524" s="24">
        <v>0</v>
      </c>
    </row>
    <row r="525" spans="1:14" hidden="1" x14ac:dyDescent="0.3">
      <c r="A525" s="24" t="s">
        <v>501</v>
      </c>
      <c r="B525" s="24" t="s">
        <v>85</v>
      </c>
      <c r="C525" s="24" t="s">
        <v>502</v>
      </c>
      <c r="D525" s="41" t="s">
        <v>345</v>
      </c>
      <c r="E525" s="24" t="s">
        <v>503</v>
      </c>
      <c r="F525" s="24" t="s">
        <v>512</v>
      </c>
      <c r="G525" s="24" t="s">
        <v>344</v>
      </c>
      <c r="H525" s="24" t="s">
        <v>342</v>
      </c>
      <c r="I525" s="24" t="str">
        <f t="shared" si="61"/>
        <v>Reasons explaining a child living away : Arbitrarily detained</v>
      </c>
      <c r="J525" s="24" t="str">
        <f t="shared" si="62"/>
        <v>Reasons explaining a child living away : Arbitrarily detained PRL</v>
      </c>
      <c r="K525" s="24">
        <v>0</v>
      </c>
      <c r="L525" s="24">
        <v>0</v>
      </c>
      <c r="M525" s="24">
        <v>0</v>
      </c>
      <c r="N525" s="24">
        <v>0</v>
      </c>
    </row>
    <row r="526" spans="1:14" hidden="1" x14ac:dyDescent="0.3">
      <c r="A526" s="24" t="s">
        <v>501</v>
      </c>
      <c r="B526" s="24" t="s">
        <v>85</v>
      </c>
      <c r="C526" s="24" t="s">
        <v>502</v>
      </c>
      <c r="D526" s="41" t="s">
        <v>345</v>
      </c>
      <c r="E526" s="24" t="s">
        <v>503</v>
      </c>
      <c r="F526" s="24" t="s">
        <v>512</v>
      </c>
      <c r="G526" s="24" t="s">
        <v>344</v>
      </c>
      <c r="H526" s="24" t="s">
        <v>343</v>
      </c>
      <c r="I526" s="24" t="str">
        <f t="shared" si="61"/>
        <v>Reasons explaining a child living away : This is a migrant household and the child is back in country of origin</v>
      </c>
      <c r="J526" s="24" t="str">
        <f t="shared" si="62"/>
        <v>Reasons explaining a child living away : This is a migrant household and the child is back in country of origin PRL</v>
      </c>
      <c r="K526" s="24">
        <v>0</v>
      </c>
      <c r="L526" s="24">
        <v>0</v>
      </c>
      <c r="M526" s="24">
        <v>0</v>
      </c>
      <c r="N526" s="24">
        <v>0</v>
      </c>
    </row>
    <row r="527" spans="1:14" hidden="1" x14ac:dyDescent="0.3">
      <c r="A527" s="24" t="s">
        <v>501</v>
      </c>
      <c r="B527" s="24" t="s">
        <v>85</v>
      </c>
      <c r="C527" s="24" t="s">
        <v>502</v>
      </c>
      <c r="D527" s="41" t="s">
        <v>345</v>
      </c>
      <c r="E527" s="24" t="s">
        <v>503</v>
      </c>
      <c r="F527" s="24" t="s">
        <v>512</v>
      </c>
      <c r="G527" s="24" t="s">
        <v>344</v>
      </c>
      <c r="H527" s="24" t="s">
        <v>10</v>
      </c>
      <c r="I527" s="24" t="str">
        <f t="shared" si="61"/>
        <v>Reasons explaining a child living away : Other</v>
      </c>
      <c r="J527" s="24" t="str">
        <f t="shared" si="62"/>
        <v>Reasons explaining a child living away : Other PRL</v>
      </c>
      <c r="K527" s="24">
        <v>0.33333333333333298</v>
      </c>
      <c r="L527" s="24">
        <v>0</v>
      </c>
      <c r="M527" s="24">
        <v>0</v>
      </c>
      <c r="N527" s="24">
        <v>0</v>
      </c>
    </row>
    <row r="528" spans="1:14" hidden="1" x14ac:dyDescent="0.3">
      <c r="A528" s="24" t="s">
        <v>501</v>
      </c>
      <c r="B528" s="24" t="s">
        <v>85</v>
      </c>
      <c r="C528" s="24" t="s">
        <v>502</v>
      </c>
      <c r="D528" s="41" t="s">
        <v>345</v>
      </c>
      <c r="E528" s="24" t="s">
        <v>503</v>
      </c>
      <c r="F528" s="24" t="s">
        <v>512</v>
      </c>
      <c r="G528" s="24" t="s">
        <v>344</v>
      </c>
      <c r="H528" s="24" t="s">
        <v>9</v>
      </c>
      <c r="I528" s="24" t="str">
        <f t="shared" si="61"/>
        <v>Reasons explaining a child living away : Don't know</v>
      </c>
      <c r="J528" s="24" t="str">
        <f t="shared" si="62"/>
        <v>Reasons explaining a child living away : Don't know PRL</v>
      </c>
      <c r="K528" s="24">
        <v>0</v>
      </c>
      <c r="L528" s="24">
        <v>0</v>
      </c>
      <c r="M528" s="24">
        <v>0</v>
      </c>
      <c r="N528" s="24">
        <v>0</v>
      </c>
    </row>
    <row r="529" spans="1:14" hidden="1" x14ac:dyDescent="0.3">
      <c r="A529" s="24" t="s">
        <v>501</v>
      </c>
      <c r="B529" s="24" t="s">
        <v>85</v>
      </c>
      <c r="C529" s="24" t="s">
        <v>502</v>
      </c>
      <c r="D529" s="41" t="s">
        <v>345</v>
      </c>
      <c r="E529" s="24" t="s">
        <v>503</v>
      </c>
      <c r="F529" s="24" t="s">
        <v>512</v>
      </c>
      <c r="G529" s="24" t="s">
        <v>344</v>
      </c>
      <c r="H529" s="24" t="s">
        <v>8</v>
      </c>
      <c r="I529" s="24" t="str">
        <f t="shared" si="61"/>
        <v>Reasons explaining a child living away : Decline to answer</v>
      </c>
      <c r="J529" s="24" t="str">
        <f t="shared" si="62"/>
        <v>Reasons explaining a child living away : Decline to answer PRL</v>
      </c>
      <c r="K529" s="24">
        <v>0</v>
      </c>
      <c r="L529" s="24">
        <v>0</v>
      </c>
      <c r="M529" s="24">
        <v>0</v>
      </c>
      <c r="N529" s="24">
        <v>0</v>
      </c>
    </row>
    <row r="530" spans="1:14" hidden="1" x14ac:dyDescent="0.3">
      <c r="A530" s="24" t="s">
        <v>501</v>
      </c>
      <c r="B530" s="24" t="s">
        <v>85</v>
      </c>
      <c r="C530" s="24" t="s">
        <v>502</v>
      </c>
      <c r="D530" s="41" t="s">
        <v>345</v>
      </c>
      <c r="E530" s="24" t="s">
        <v>503</v>
      </c>
      <c r="F530" s="24" t="s">
        <v>509</v>
      </c>
      <c r="G530" s="24" t="s">
        <v>540</v>
      </c>
      <c r="H530" s="24" t="s">
        <v>66</v>
      </c>
      <c r="I530" s="24" t="str">
        <f t="shared" si="61"/>
        <v>Assistance received (3 months) :  No</v>
      </c>
      <c r="J530" s="24" t="str">
        <f t="shared" si="62"/>
        <v>Assistance received (3 months) :  No Lebanese</v>
      </c>
      <c r="K530" s="24">
        <v>1.6334801071377701E-3</v>
      </c>
      <c r="L530" s="24">
        <v>6.7024054574418997E-4</v>
      </c>
      <c r="M530" s="24">
        <v>1.5866520325102901E-3</v>
      </c>
      <c r="N530" s="24">
        <v>3.4588203132677499E-3</v>
      </c>
    </row>
    <row r="531" spans="1:14" hidden="1" x14ac:dyDescent="0.3">
      <c r="A531" s="24" t="s">
        <v>501</v>
      </c>
      <c r="B531" s="24" t="s">
        <v>85</v>
      </c>
      <c r="C531" s="24" t="s">
        <v>502</v>
      </c>
      <c r="D531" s="41" t="s">
        <v>345</v>
      </c>
      <c r="E531" s="24" t="s">
        <v>503</v>
      </c>
      <c r="F531" s="24" t="s">
        <v>509</v>
      </c>
      <c r="G531" s="24" t="s">
        <v>540</v>
      </c>
      <c r="H531" s="24" t="s">
        <v>67</v>
      </c>
      <c r="I531" s="24" t="str">
        <f t="shared" si="61"/>
        <v>Assistance received (3 months) :  Yes</v>
      </c>
      <c r="J531" s="24" t="str">
        <f t="shared" si="62"/>
        <v>Assistance received (3 months) :  Yes Lebanese</v>
      </c>
      <c r="K531" s="24">
        <v>0.83928084992559204</v>
      </c>
      <c r="L531" s="24">
        <v>0.87920534500967296</v>
      </c>
      <c r="M531" s="24">
        <v>0.78871963397303502</v>
      </c>
      <c r="N531" s="24">
        <v>0.89506812797820301</v>
      </c>
    </row>
    <row r="532" spans="1:14" hidden="1" x14ac:dyDescent="0.3">
      <c r="A532" s="24" t="s">
        <v>501</v>
      </c>
      <c r="B532" s="24" t="s">
        <v>85</v>
      </c>
      <c r="C532" s="24" t="s">
        <v>502</v>
      </c>
      <c r="D532" s="41" t="s">
        <v>345</v>
      </c>
      <c r="E532" s="24" t="s">
        <v>503</v>
      </c>
      <c r="F532" s="24" t="s">
        <v>509</v>
      </c>
      <c r="G532" s="24" t="s">
        <v>540</v>
      </c>
      <c r="H532" s="24" t="s">
        <v>511</v>
      </c>
      <c r="I532" s="24" t="str">
        <f t="shared" si="61"/>
        <v>Assistance received (3 months) :  dont_know</v>
      </c>
      <c r="J532" s="24" t="str">
        <f t="shared" si="62"/>
        <v>Assistance received (3 months) :  dont_know Lebanese</v>
      </c>
      <c r="K532" s="24">
        <v>0.15908566996727</v>
      </c>
      <c r="L532" s="24">
        <v>0.120124414444582</v>
      </c>
      <c r="M532" s="24">
        <v>0.209693713994454</v>
      </c>
      <c r="N532" s="24">
        <v>0.10147305170852899</v>
      </c>
    </row>
    <row r="533" spans="1:14" hidden="1" x14ac:dyDescent="0.3">
      <c r="A533" s="24" t="s">
        <v>501</v>
      </c>
      <c r="B533" s="24" t="s">
        <v>85</v>
      </c>
      <c r="C533" s="24" t="s">
        <v>502</v>
      </c>
      <c r="D533" s="41" t="s">
        <v>345</v>
      </c>
      <c r="E533" s="24" t="s">
        <v>503</v>
      </c>
      <c r="F533" s="24" t="s">
        <v>515</v>
      </c>
      <c r="G533" s="24" t="s">
        <v>540</v>
      </c>
      <c r="H533" s="24" t="s">
        <v>66</v>
      </c>
      <c r="I533" s="24" t="str">
        <f t="shared" ref="I533:I535" si="63">CONCATENATE(G533,H533)</f>
        <v>Assistance received (3 months) :  No</v>
      </c>
      <c r="J533" s="24" t="str">
        <f t="shared" ref="J533:J535" si="64">CONCATENATE(G533,H533, F533)</f>
        <v>Assistance received (3 months) :  No Migrants</v>
      </c>
      <c r="K533" s="24">
        <v>0</v>
      </c>
      <c r="L533" s="24">
        <v>2.6881720430107499E-3</v>
      </c>
      <c r="M533" s="24">
        <v>0.93333333333333302</v>
      </c>
      <c r="N533" s="24">
        <v>7.4074074074074103E-3</v>
      </c>
    </row>
    <row r="534" spans="1:14" hidden="1" x14ac:dyDescent="0.3">
      <c r="A534" s="24" t="s">
        <v>501</v>
      </c>
      <c r="B534" s="24" t="s">
        <v>85</v>
      </c>
      <c r="C534" s="24" t="s">
        <v>502</v>
      </c>
      <c r="D534" s="41" t="s">
        <v>345</v>
      </c>
      <c r="E534" s="24" t="s">
        <v>503</v>
      </c>
      <c r="F534" s="24" t="s">
        <v>515</v>
      </c>
      <c r="G534" s="24" t="s">
        <v>540</v>
      </c>
      <c r="H534" s="24" t="s">
        <v>67</v>
      </c>
      <c r="I534" s="24" t="str">
        <f t="shared" si="63"/>
        <v>Assistance received (3 months) :  Yes</v>
      </c>
      <c r="J534" s="24" t="str">
        <f t="shared" si="64"/>
        <v>Assistance received (3 months) :  Yes Migrants</v>
      </c>
      <c r="K534" s="24">
        <v>0.95205479452054798</v>
      </c>
      <c r="L534" s="24">
        <v>0.956989247311828</v>
      </c>
      <c r="M534" s="24">
        <v>6.6666666666666693E-2</v>
      </c>
      <c r="N534" s="24">
        <v>0.96296296296296302</v>
      </c>
    </row>
    <row r="535" spans="1:14" hidden="1" x14ac:dyDescent="0.3">
      <c r="A535" s="24" t="s">
        <v>501</v>
      </c>
      <c r="B535" s="24" t="s">
        <v>85</v>
      </c>
      <c r="C535" s="24" t="s">
        <v>502</v>
      </c>
      <c r="D535" s="41" t="s">
        <v>345</v>
      </c>
      <c r="E535" s="24" t="s">
        <v>503</v>
      </c>
      <c r="F535" s="24" t="s">
        <v>515</v>
      </c>
      <c r="G535" s="24" t="s">
        <v>540</v>
      </c>
      <c r="H535" s="24" t="s">
        <v>511</v>
      </c>
      <c r="I535" s="24" t="str">
        <f t="shared" si="63"/>
        <v>Assistance received (3 months) :  dont_know</v>
      </c>
      <c r="J535" s="24" t="str">
        <f t="shared" si="64"/>
        <v>Assistance received (3 months) :  dont_know Migrants</v>
      </c>
      <c r="K535" s="24">
        <v>4.7945205479452101E-2</v>
      </c>
      <c r="L535" s="24">
        <v>4.0322580645161303E-2</v>
      </c>
      <c r="M535" s="24">
        <v>0</v>
      </c>
      <c r="N535" s="24">
        <v>2.96296296296296E-2</v>
      </c>
    </row>
    <row r="536" spans="1:14" hidden="1" x14ac:dyDescent="0.3">
      <c r="A536" s="24" t="s">
        <v>501</v>
      </c>
      <c r="B536" s="24" t="s">
        <v>85</v>
      </c>
      <c r="C536" s="24" t="s">
        <v>502</v>
      </c>
      <c r="D536" s="41" t="s">
        <v>345</v>
      </c>
      <c r="E536" s="24" t="s">
        <v>503</v>
      </c>
      <c r="F536" s="24" t="s">
        <v>512</v>
      </c>
      <c r="G536" s="24" t="s">
        <v>540</v>
      </c>
      <c r="H536" s="24" t="s">
        <v>66</v>
      </c>
      <c r="I536" s="24" t="str">
        <f t="shared" ref="I536:I538" si="65">CONCATENATE(G536,H536)</f>
        <v>Assistance received (3 months) :  No</v>
      </c>
      <c r="J536" s="24" t="str">
        <f t="shared" ref="J536:J538" si="66">CONCATENATE(G536,H536, F536)</f>
        <v>Assistance received (3 months) :  No PRL</v>
      </c>
      <c r="K536" s="24">
        <v>0.651685393258427</v>
      </c>
      <c r="L536" s="24">
        <v>0.70786516853932602</v>
      </c>
      <c r="M536" s="24">
        <v>4.92610837438424E-3</v>
      </c>
      <c r="N536" s="24">
        <v>0.66972477064220204</v>
      </c>
    </row>
    <row r="537" spans="1:14" hidden="1" x14ac:dyDescent="0.3">
      <c r="A537" s="24" t="s">
        <v>501</v>
      </c>
      <c r="B537" s="24" t="s">
        <v>85</v>
      </c>
      <c r="C537" s="24" t="s">
        <v>502</v>
      </c>
      <c r="D537" s="41" t="s">
        <v>374</v>
      </c>
      <c r="E537" s="24" t="s">
        <v>503</v>
      </c>
      <c r="F537" s="24" t="s">
        <v>512</v>
      </c>
      <c r="G537" s="24" t="s">
        <v>540</v>
      </c>
      <c r="H537" s="24" t="s">
        <v>67</v>
      </c>
      <c r="I537" s="24" t="str">
        <f t="shared" si="65"/>
        <v>Assistance received (3 months) :  Yes</v>
      </c>
      <c r="J537" s="24" t="str">
        <f t="shared" si="66"/>
        <v>Assistance received (3 months) :  Yes PRL</v>
      </c>
      <c r="K537" s="24">
        <v>0.348314606741573</v>
      </c>
      <c r="L537" s="24">
        <v>0.29213483146067398</v>
      </c>
      <c r="M537" s="24">
        <v>0.62561576354679804</v>
      </c>
      <c r="N537" s="24">
        <v>0.33027522935779802</v>
      </c>
    </row>
    <row r="538" spans="1:14" hidden="1" x14ac:dyDescent="0.3">
      <c r="A538" s="24" t="s">
        <v>501</v>
      </c>
      <c r="B538" s="24" t="s">
        <v>85</v>
      </c>
      <c r="C538" s="24" t="s">
        <v>502</v>
      </c>
      <c r="D538" s="41" t="s">
        <v>374</v>
      </c>
      <c r="E538" s="24" t="s">
        <v>503</v>
      </c>
      <c r="F538" s="24" t="s">
        <v>512</v>
      </c>
      <c r="G538" s="24" t="s">
        <v>540</v>
      </c>
      <c r="H538" s="24" t="s">
        <v>511</v>
      </c>
      <c r="I538" s="24" t="str">
        <f t="shared" si="65"/>
        <v>Assistance received (3 months) :  dont_know</v>
      </c>
      <c r="J538" s="24" t="str">
        <f t="shared" si="66"/>
        <v>Assistance received (3 months) :  dont_know PRL</v>
      </c>
      <c r="K538" s="24">
        <v>0</v>
      </c>
      <c r="L538" s="24">
        <v>0</v>
      </c>
      <c r="M538" s="24">
        <v>0.369458128078818</v>
      </c>
      <c r="N538" s="24">
        <v>0</v>
      </c>
    </row>
    <row r="539" spans="1:14" hidden="1" x14ac:dyDescent="0.3">
      <c r="A539" s="24" t="s">
        <v>501</v>
      </c>
      <c r="B539" s="24" t="s">
        <v>85</v>
      </c>
      <c r="C539" s="24" t="s">
        <v>502</v>
      </c>
      <c r="D539" s="41" t="s">
        <v>374</v>
      </c>
      <c r="E539" s="24" t="s">
        <v>503</v>
      </c>
      <c r="F539" s="24" t="s">
        <v>509</v>
      </c>
      <c r="G539" s="24" t="s">
        <v>373</v>
      </c>
      <c r="H539" s="24" t="s">
        <v>541</v>
      </c>
      <c r="I539" s="24" t="str">
        <f t="shared" ref="I539" si="67">CONCATENATE(G539,H539)</f>
        <v>Type of aid received (3 months) : cash</v>
      </c>
      <c r="J539" s="24" t="str">
        <f t="shared" ref="J539" si="68">CONCATENATE(G539,H539, F539)</f>
        <v>Type of aid received (3 months) : cash Lebanese</v>
      </c>
      <c r="K539" s="24">
        <v>0.34232385887936101</v>
      </c>
      <c r="L539" s="24">
        <v>0.119468119686699</v>
      </c>
      <c r="M539" s="24">
        <v>0.144031465387646</v>
      </c>
      <c r="N539" s="24">
        <v>0.298550080065909</v>
      </c>
    </row>
    <row r="540" spans="1:14" hidden="1" x14ac:dyDescent="0.3">
      <c r="A540" s="24" t="s">
        <v>501</v>
      </c>
      <c r="B540" s="24" t="s">
        <v>85</v>
      </c>
      <c r="C540" s="24" t="s">
        <v>502</v>
      </c>
      <c r="D540" s="41" t="s">
        <v>374</v>
      </c>
      <c r="E540" s="24" t="s">
        <v>503</v>
      </c>
      <c r="F540" s="24" t="s">
        <v>509</v>
      </c>
      <c r="G540" s="24" t="s">
        <v>373</v>
      </c>
      <c r="H540" s="24" t="s">
        <v>542</v>
      </c>
      <c r="I540" s="24" t="str">
        <f t="shared" ref="I540:I552" si="69">CONCATENATE(G540,H540)</f>
        <v>Type of aid received (3 months) : food</v>
      </c>
      <c r="J540" s="24" t="str">
        <f t="shared" ref="J540:J552" si="70">CONCATENATE(G540,H540, F540)</f>
        <v>Type of aid received (3 months) : food Lebanese</v>
      </c>
      <c r="K540" s="24">
        <v>0.61664961275352403</v>
      </c>
      <c r="L540" s="24">
        <v>0.80793713930600297</v>
      </c>
      <c r="M540" s="24">
        <v>0.80088668375152905</v>
      </c>
      <c r="N540" s="24">
        <v>0.72208607251469803</v>
      </c>
    </row>
    <row r="541" spans="1:14" hidden="1" x14ac:dyDescent="0.3">
      <c r="A541" s="24" t="s">
        <v>501</v>
      </c>
      <c r="B541" s="24" t="s">
        <v>85</v>
      </c>
      <c r="C541" s="24" t="s">
        <v>502</v>
      </c>
      <c r="D541" s="41" t="s">
        <v>374</v>
      </c>
      <c r="E541" s="24" t="s">
        <v>503</v>
      </c>
      <c r="F541" s="24" t="s">
        <v>509</v>
      </c>
      <c r="G541" s="24" t="s">
        <v>373</v>
      </c>
      <c r="H541" s="24" t="s">
        <v>543</v>
      </c>
      <c r="I541" s="24" t="str">
        <f t="shared" si="69"/>
        <v>Type of aid received (3 months) : water</v>
      </c>
      <c r="J541" s="24" t="str">
        <f t="shared" si="70"/>
        <v>Type of aid received (3 months) : water Lebanese</v>
      </c>
      <c r="K541" s="24">
        <v>0</v>
      </c>
      <c r="L541" s="24">
        <v>1.80879308593077E-2</v>
      </c>
      <c r="M541" s="24">
        <v>5.0656953726319299E-3</v>
      </c>
      <c r="N541" s="24">
        <v>0</v>
      </c>
    </row>
    <row r="542" spans="1:14" hidden="1" x14ac:dyDescent="0.3">
      <c r="A542" s="24" t="s">
        <v>501</v>
      </c>
      <c r="B542" s="24" t="s">
        <v>85</v>
      </c>
      <c r="C542" s="24" t="s">
        <v>502</v>
      </c>
      <c r="D542" s="41" t="s">
        <v>374</v>
      </c>
      <c r="E542" s="24" t="s">
        <v>503</v>
      </c>
      <c r="F542" s="24" t="s">
        <v>509</v>
      </c>
      <c r="G542" s="24" t="s">
        <v>373</v>
      </c>
      <c r="H542" s="24" t="s">
        <v>544</v>
      </c>
      <c r="I542" s="24" t="str">
        <f t="shared" si="69"/>
        <v>Type of aid received (3 months) : fuel</v>
      </c>
      <c r="J542" s="24" t="str">
        <f t="shared" si="70"/>
        <v>Type of aid received (3 months) : fuel Lebanese</v>
      </c>
      <c r="K542" s="24">
        <v>7.68894630053672E-3</v>
      </c>
      <c r="L542" s="24">
        <v>1.11022302462516E-16</v>
      </c>
      <c r="M542" s="24">
        <v>5.4194308897321597E-3</v>
      </c>
      <c r="N542" s="24">
        <v>4.5839003884730403E-2</v>
      </c>
    </row>
    <row r="543" spans="1:14" hidden="1" x14ac:dyDescent="0.3">
      <c r="A543" s="24" t="s">
        <v>501</v>
      </c>
      <c r="B543" s="24" t="s">
        <v>85</v>
      </c>
      <c r="C543" s="24" t="s">
        <v>502</v>
      </c>
      <c r="D543" s="41" t="s">
        <v>374</v>
      </c>
      <c r="E543" s="24" t="s">
        <v>503</v>
      </c>
      <c r="F543" s="24" t="s">
        <v>509</v>
      </c>
      <c r="G543" s="24" t="s">
        <v>373</v>
      </c>
      <c r="H543" s="24" t="s">
        <v>545</v>
      </c>
      <c r="I543" s="24" t="str">
        <f t="shared" si="69"/>
        <v>Type of aid received (3 months) : shelter</v>
      </c>
      <c r="J543" s="24" t="str">
        <f t="shared" si="70"/>
        <v>Type of aid received (3 months) : shelter Lebanese</v>
      </c>
      <c r="K543" s="24">
        <v>1.7076111637303899E-2</v>
      </c>
      <c r="L543" s="24">
        <v>2.7083149823740601E-2</v>
      </c>
      <c r="M543" s="24">
        <v>1.6312535528209101E-2</v>
      </c>
      <c r="N543" s="24">
        <v>2.06361525806079E-2</v>
      </c>
    </row>
    <row r="544" spans="1:14" hidden="1" x14ac:dyDescent="0.3">
      <c r="A544" s="24" t="s">
        <v>501</v>
      </c>
      <c r="B544" s="24" t="s">
        <v>85</v>
      </c>
      <c r="C544" s="24" t="s">
        <v>502</v>
      </c>
      <c r="D544" s="41" t="s">
        <v>374</v>
      </c>
      <c r="E544" s="24" t="s">
        <v>503</v>
      </c>
      <c r="F544" s="24" t="s">
        <v>509</v>
      </c>
      <c r="G544" s="24" t="s">
        <v>373</v>
      </c>
      <c r="H544" s="24" t="s">
        <v>546</v>
      </c>
      <c r="I544" s="24" t="str">
        <f t="shared" si="69"/>
        <v>Type of aid received (3 months) : seasonal</v>
      </c>
      <c r="J544" s="24" t="str">
        <f t="shared" si="70"/>
        <v>Type of aid received (3 months) : seasonal Lebanese</v>
      </c>
      <c r="K544" s="24">
        <v>1.19197503755607E-2</v>
      </c>
      <c r="L544" s="24">
        <v>6.9894861676950597E-3</v>
      </c>
      <c r="M544" s="24">
        <v>1.1828821495427E-2</v>
      </c>
      <c r="N544" s="24">
        <v>0</v>
      </c>
    </row>
    <row r="545" spans="1:14" hidden="1" x14ac:dyDescent="0.3">
      <c r="A545" s="24" t="s">
        <v>501</v>
      </c>
      <c r="B545" s="24" t="s">
        <v>85</v>
      </c>
      <c r="C545" s="24" t="s">
        <v>502</v>
      </c>
      <c r="D545" s="41" t="s">
        <v>374</v>
      </c>
      <c r="E545" s="24" t="s">
        <v>503</v>
      </c>
      <c r="F545" s="24" t="s">
        <v>509</v>
      </c>
      <c r="G545" s="24" t="s">
        <v>373</v>
      </c>
      <c r="H545" s="24" t="s">
        <v>547</v>
      </c>
      <c r="I545" s="24" t="str">
        <f t="shared" si="69"/>
        <v>Type of aid received (3 months) : health</v>
      </c>
      <c r="J545" s="24" t="str">
        <f t="shared" si="70"/>
        <v>Type of aid received (3 months) : health Lebanese</v>
      </c>
      <c r="K545" s="24">
        <v>8.8380955984501797E-2</v>
      </c>
      <c r="L545" s="24">
        <v>8.6668801560556993E-2</v>
      </c>
      <c r="M545" s="24">
        <v>6.0447503800846701E-2</v>
      </c>
      <c r="N545" s="24">
        <v>0.104877801025932</v>
      </c>
    </row>
    <row r="546" spans="1:14" hidden="1" x14ac:dyDescent="0.3">
      <c r="A546" s="24" t="s">
        <v>501</v>
      </c>
      <c r="B546" s="24" t="s">
        <v>85</v>
      </c>
      <c r="C546" s="24" t="s">
        <v>502</v>
      </c>
      <c r="D546" s="41" t="s">
        <v>374</v>
      </c>
      <c r="E546" s="24" t="s">
        <v>503</v>
      </c>
      <c r="F546" s="24" t="s">
        <v>509</v>
      </c>
      <c r="G546" s="24" t="s">
        <v>373</v>
      </c>
      <c r="H546" s="24" t="s">
        <v>548</v>
      </c>
      <c r="I546" s="24" t="str">
        <f t="shared" si="69"/>
        <v>Type of aid received (3 months) : education</v>
      </c>
      <c r="J546" s="24" t="str">
        <f t="shared" si="70"/>
        <v>Type of aid received (3 months) : education Lebanese</v>
      </c>
      <c r="K546" s="24">
        <v>4.3080043277669899E-2</v>
      </c>
      <c r="L546" s="24">
        <v>1.6305805586583101E-2</v>
      </c>
      <c r="M546" s="24">
        <v>6.22965805233173E-3</v>
      </c>
      <c r="N546" s="24">
        <v>4.1272305161215897E-2</v>
      </c>
    </row>
    <row r="547" spans="1:14" hidden="1" x14ac:dyDescent="0.3">
      <c r="A547" s="24" t="s">
        <v>501</v>
      </c>
      <c r="B547" s="24" t="s">
        <v>85</v>
      </c>
      <c r="C547" s="24" t="s">
        <v>502</v>
      </c>
      <c r="D547" s="41" t="s">
        <v>374</v>
      </c>
      <c r="E547" s="24" t="s">
        <v>503</v>
      </c>
      <c r="F547" s="24" t="s">
        <v>509</v>
      </c>
      <c r="G547" s="24" t="s">
        <v>373</v>
      </c>
      <c r="H547" s="24" t="s">
        <v>549</v>
      </c>
      <c r="I547" s="24" t="str">
        <f t="shared" si="69"/>
        <v>Type of aid received (3 months) : other_nfi</v>
      </c>
      <c r="J547" s="24" t="str">
        <f t="shared" si="70"/>
        <v>Type of aid received (3 months) : other_nfi Lebanese</v>
      </c>
      <c r="K547" s="24">
        <v>1.19197503755607E-2</v>
      </c>
      <c r="L547" s="24">
        <v>3.12024358297604E-2</v>
      </c>
      <c r="M547" s="24">
        <v>1.8372688100482999E-2</v>
      </c>
      <c r="N547" s="24">
        <v>1.3724750886293199E-2</v>
      </c>
    </row>
    <row r="548" spans="1:14" hidden="1" x14ac:dyDescent="0.3">
      <c r="A548" s="24" t="s">
        <v>501</v>
      </c>
      <c r="B548" s="24" t="s">
        <v>85</v>
      </c>
      <c r="C548" s="24" t="s">
        <v>502</v>
      </c>
      <c r="D548" s="41" t="s">
        <v>374</v>
      </c>
      <c r="E548" s="24" t="s">
        <v>503</v>
      </c>
      <c r="F548" s="24" t="s">
        <v>509</v>
      </c>
      <c r="G548" s="24" t="s">
        <v>373</v>
      </c>
      <c r="H548" s="24" t="s">
        <v>550</v>
      </c>
      <c r="I548" s="24" t="str">
        <f t="shared" si="69"/>
        <v>Type of aid received (3 months) : prot_legal</v>
      </c>
      <c r="J548" s="24" t="str">
        <f t="shared" si="70"/>
        <v>Type of aid received (3 months) : prot_legal Lebanese</v>
      </c>
      <c r="K548" s="24">
        <v>0</v>
      </c>
      <c r="L548" s="24">
        <v>1.11022302462516E-16</v>
      </c>
      <c r="M548" s="24">
        <v>0</v>
      </c>
      <c r="N548" s="24">
        <v>0</v>
      </c>
    </row>
    <row r="549" spans="1:14" hidden="1" x14ac:dyDescent="0.3">
      <c r="A549" s="24" t="s">
        <v>501</v>
      </c>
      <c r="B549" s="24" t="s">
        <v>85</v>
      </c>
      <c r="C549" s="24" t="s">
        <v>502</v>
      </c>
      <c r="D549" s="41" t="s">
        <v>374</v>
      </c>
      <c r="E549" s="24" t="s">
        <v>503</v>
      </c>
      <c r="F549" s="24" t="s">
        <v>509</v>
      </c>
      <c r="G549" s="24" t="s">
        <v>373</v>
      </c>
      <c r="H549" s="24" t="s">
        <v>526</v>
      </c>
      <c r="I549" s="24" t="str">
        <f t="shared" si="69"/>
        <v>Type of aid received (3 months) : other</v>
      </c>
      <c r="J549" s="24" t="str">
        <f t="shared" si="70"/>
        <v>Type of aid received (3 months) : other Lebanese</v>
      </c>
      <c r="K549" s="24">
        <v>0</v>
      </c>
      <c r="L549" s="24">
        <v>2.9149544074659299E-3</v>
      </c>
      <c r="M549" s="24">
        <v>0</v>
      </c>
      <c r="N549" s="24">
        <v>0</v>
      </c>
    </row>
    <row r="550" spans="1:14" hidden="1" x14ac:dyDescent="0.3">
      <c r="A550" s="24" t="s">
        <v>501</v>
      </c>
      <c r="B550" s="24" t="s">
        <v>85</v>
      </c>
      <c r="C550" s="24" t="s">
        <v>502</v>
      </c>
      <c r="D550" s="41" t="s">
        <v>374</v>
      </c>
      <c r="E550" s="24" t="s">
        <v>503</v>
      </c>
      <c r="F550" s="24" t="s">
        <v>509</v>
      </c>
      <c r="G550" s="24" t="s">
        <v>373</v>
      </c>
      <c r="H550" s="24" t="s">
        <v>551</v>
      </c>
      <c r="I550" s="24" t="str">
        <f t="shared" si="69"/>
        <v>Type of aid received (3 months) : don’t know</v>
      </c>
      <c r="J550" s="24" t="str">
        <f t="shared" si="70"/>
        <v>Type of aid received (3 months) : don’t know Lebanese</v>
      </c>
      <c r="K550" s="24">
        <v>0</v>
      </c>
      <c r="L550" s="24">
        <v>1.11022302462516E-16</v>
      </c>
      <c r="M550" s="24">
        <v>0</v>
      </c>
      <c r="N550" s="24">
        <v>0</v>
      </c>
    </row>
    <row r="551" spans="1:14" hidden="1" x14ac:dyDescent="0.3">
      <c r="A551" s="24" t="s">
        <v>501</v>
      </c>
      <c r="B551" s="24" t="s">
        <v>85</v>
      </c>
      <c r="C551" s="24" t="s">
        <v>502</v>
      </c>
      <c r="D551" s="41" t="s">
        <v>374</v>
      </c>
      <c r="E551" s="24" t="s">
        <v>503</v>
      </c>
      <c r="F551" s="24" t="s">
        <v>509</v>
      </c>
      <c r="G551" s="24" t="s">
        <v>373</v>
      </c>
      <c r="H551" s="24" t="s">
        <v>8</v>
      </c>
      <c r="I551" s="24" t="str">
        <f t="shared" si="69"/>
        <v>Type of aid received (3 months) : Decline to answer</v>
      </c>
      <c r="J551" s="24" t="str">
        <f t="shared" si="70"/>
        <v>Type of aid received (3 months) : Decline to answer Lebanese</v>
      </c>
      <c r="K551" s="24">
        <v>1.0267927384495701E-2</v>
      </c>
      <c r="L551" s="24">
        <v>1.11022302462516E-16</v>
      </c>
      <c r="M551" s="24">
        <v>0</v>
      </c>
      <c r="N551" s="24">
        <v>0</v>
      </c>
    </row>
    <row r="552" spans="1:14" hidden="1" x14ac:dyDescent="0.3">
      <c r="A552" s="24" t="s">
        <v>501</v>
      </c>
      <c r="B552" s="24" t="s">
        <v>85</v>
      </c>
      <c r="C552" s="24" t="s">
        <v>502</v>
      </c>
      <c r="D552" s="41" t="s">
        <v>374</v>
      </c>
      <c r="E552" s="24" t="s">
        <v>503</v>
      </c>
      <c r="F552" s="24" t="s">
        <v>515</v>
      </c>
      <c r="G552" s="24" t="s">
        <v>373</v>
      </c>
      <c r="H552" s="24" t="s">
        <v>541</v>
      </c>
      <c r="I552" s="24" t="str">
        <f t="shared" si="69"/>
        <v>Type of aid received (3 months) : cash</v>
      </c>
      <c r="J552" s="24" t="str">
        <f t="shared" si="70"/>
        <v>Type of aid received (3 months) : cash Migrants</v>
      </c>
      <c r="K552" s="24">
        <v>0.57142857142857095</v>
      </c>
      <c r="L552" s="24">
        <v>0.46666666666666701</v>
      </c>
      <c r="M552" s="24">
        <v>0</v>
      </c>
      <c r="N552" s="24">
        <v>0</v>
      </c>
    </row>
    <row r="553" spans="1:14" hidden="1" x14ac:dyDescent="0.3">
      <c r="A553" s="24" t="s">
        <v>501</v>
      </c>
      <c r="B553" s="24" t="s">
        <v>85</v>
      </c>
      <c r="C553" s="24" t="s">
        <v>502</v>
      </c>
      <c r="D553" s="41" t="s">
        <v>374</v>
      </c>
      <c r="E553" s="24" t="s">
        <v>503</v>
      </c>
      <c r="F553" s="24" t="s">
        <v>515</v>
      </c>
      <c r="G553" s="24" t="s">
        <v>373</v>
      </c>
      <c r="H553" s="24" t="s">
        <v>542</v>
      </c>
      <c r="I553" s="24" t="str">
        <f t="shared" ref="I553:I565" si="71">CONCATENATE(G553,H553)</f>
        <v>Type of aid received (3 months) : food</v>
      </c>
      <c r="J553" s="24" t="str">
        <f t="shared" ref="J553:J565" si="72">CONCATENATE(G553,H553, F553)</f>
        <v>Type of aid received (3 months) : food Migrants</v>
      </c>
      <c r="K553" s="24">
        <v>0.42857142857142899</v>
      </c>
      <c r="L553" s="24">
        <v>0.4</v>
      </c>
      <c r="M553" s="24">
        <v>1</v>
      </c>
      <c r="N553" s="24">
        <v>0.75</v>
      </c>
    </row>
    <row r="554" spans="1:14" hidden="1" x14ac:dyDescent="0.3">
      <c r="A554" s="24" t="s">
        <v>501</v>
      </c>
      <c r="B554" s="24" t="s">
        <v>85</v>
      </c>
      <c r="C554" s="24" t="s">
        <v>502</v>
      </c>
      <c r="D554" s="41" t="s">
        <v>374</v>
      </c>
      <c r="E554" s="24" t="s">
        <v>503</v>
      </c>
      <c r="F554" s="24" t="s">
        <v>515</v>
      </c>
      <c r="G554" s="24" t="s">
        <v>373</v>
      </c>
      <c r="H554" s="24" t="s">
        <v>543</v>
      </c>
      <c r="I554" s="24" t="str">
        <f t="shared" si="71"/>
        <v>Type of aid received (3 months) : water</v>
      </c>
      <c r="J554" s="24" t="str">
        <f t="shared" si="72"/>
        <v>Type of aid received (3 months) : water Migrants</v>
      </c>
      <c r="K554" s="24">
        <v>0</v>
      </c>
      <c r="L554" s="24">
        <v>6.6666666666666693E-2</v>
      </c>
      <c r="M554" s="24">
        <v>0</v>
      </c>
      <c r="N554" s="24">
        <v>0</v>
      </c>
    </row>
    <row r="555" spans="1:14" hidden="1" x14ac:dyDescent="0.3">
      <c r="A555" s="24" t="s">
        <v>501</v>
      </c>
      <c r="B555" s="24" t="s">
        <v>85</v>
      </c>
      <c r="C555" s="24" t="s">
        <v>502</v>
      </c>
      <c r="D555" s="41" t="s">
        <v>374</v>
      </c>
      <c r="E555" s="24" t="s">
        <v>503</v>
      </c>
      <c r="F555" s="24" t="s">
        <v>515</v>
      </c>
      <c r="G555" s="24" t="s">
        <v>373</v>
      </c>
      <c r="H555" s="24" t="s">
        <v>544</v>
      </c>
      <c r="I555" s="24" t="str">
        <f t="shared" si="71"/>
        <v>Type of aid received (3 months) : fuel</v>
      </c>
      <c r="J555" s="24" t="str">
        <f t="shared" si="72"/>
        <v>Type of aid received (3 months) : fuel Migrants</v>
      </c>
      <c r="K555" s="24">
        <v>0</v>
      </c>
      <c r="L555" s="24">
        <v>0</v>
      </c>
      <c r="M555" s="24">
        <v>0</v>
      </c>
      <c r="N555" s="24">
        <v>0</v>
      </c>
    </row>
    <row r="556" spans="1:14" hidden="1" x14ac:dyDescent="0.3">
      <c r="A556" s="24" t="s">
        <v>501</v>
      </c>
      <c r="B556" s="24" t="s">
        <v>85</v>
      </c>
      <c r="C556" s="24" t="s">
        <v>502</v>
      </c>
      <c r="D556" s="41" t="s">
        <v>374</v>
      </c>
      <c r="E556" s="24" t="s">
        <v>503</v>
      </c>
      <c r="F556" s="24" t="s">
        <v>515</v>
      </c>
      <c r="G556" s="24" t="s">
        <v>373</v>
      </c>
      <c r="H556" s="24" t="s">
        <v>545</v>
      </c>
      <c r="I556" s="24" t="str">
        <f t="shared" si="71"/>
        <v>Type of aid received (3 months) : shelter</v>
      </c>
      <c r="J556" s="24" t="str">
        <f t="shared" si="72"/>
        <v>Type of aid received (3 months) : shelter Migrants</v>
      </c>
      <c r="K556" s="24">
        <v>0</v>
      </c>
      <c r="L556" s="24">
        <v>6.6666666666666693E-2</v>
      </c>
      <c r="M556" s="24">
        <v>0</v>
      </c>
      <c r="N556" s="24">
        <v>0</v>
      </c>
    </row>
    <row r="557" spans="1:14" hidden="1" x14ac:dyDescent="0.3">
      <c r="A557" s="24" t="s">
        <v>501</v>
      </c>
      <c r="B557" s="24" t="s">
        <v>85</v>
      </c>
      <c r="C557" s="24" t="s">
        <v>502</v>
      </c>
      <c r="D557" s="41" t="s">
        <v>374</v>
      </c>
      <c r="E557" s="24" t="s">
        <v>503</v>
      </c>
      <c r="F557" s="24" t="s">
        <v>515</v>
      </c>
      <c r="G557" s="24" t="s">
        <v>373</v>
      </c>
      <c r="H557" s="24" t="s">
        <v>546</v>
      </c>
      <c r="I557" s="24" t="str">
        <f t="shared" si="71"/>
        <v>Type of aid received (3 months) : seasonal</v>
      </c>
      <c r="J557" s="24" t="str">
        <f t="shared" si="72"/>
        <v>Type of aid received (3 months) : seasonal Migrants</v>
      </c>
      <c r="K557" s="24">
        <v>0</v>
      </c>
      <c r="L557" s="24">
        <v>6.6666666666666693E-2</v>
      </c>
      <c r="M557" s="24">
        <v>0</v>
      </c>
      <c r="N557" s="24">
        <v>0</v>
      </c>
    </row>
    <row r="558" spans="1:14" hidden="1" x14ac:dyDescent="0.3">
      <c r="A558" s="24" t="s">
        <v>501</v>
      </c>
      <c r="B558" s="24" t="s">
        <v>85</v>
      </c>
      <c r="C558" s="24" t="s">
        <v>502</v>
      </c>
      <c r="D558" s="41" t="s">
        <v>374</v>
      </c>
      <c r="E558" s="24" t="s">
        <v>503</v>
      </c>
      <c r="F558" s="24" t="s">
        <v>515</v>
      </c>
      <c r="G558" s="24" t="s">
        <v>373</v>
      </c>
      <c r="H558" s="24" t="s">
        <v>547</v>
      </c>
      <c r="I558" s="24" t="str">
        <f t="shared" si="71"/>
        <v>Type of aid received (3 months) : health</v>
      </c>
      <c r="J558" s="24" t="str">
        <f t="shared" si="72"/>
        <v>Type of aid received (3 months) : health Migrants</v>
      </c>
      <c r="K558" s="24">
        <v>0.14285714285714299</v>
      </c>
      <c r="L558" s="24">
        <v>0</v>
      </c>
      <c r="M558" s="24">
        <v>0.25</v>
      </c>
      <c r="N558" s="24">
        <v>0.25</v>
      </c>
    </row>
    <row r="559" spans="1:14" hidden="1" x14ac:dyDescent="0.3">
      <c r="A559" s="24" t="s">
        <v>501</v>
      </c>
      <c r="B559" s="24" t="s">
        <v>85</v>
      </c>
      <c r="C559" s="24" t="s">
        <v>502</v>
      </c>
      <c r="D559" s="41" t="s">
        <v>374</v>
      </c>
      <c r="E559" s="24" t="s">
        <v>503</v>
      </c>
      <c r="F559" s="24" t="s">
        <v>515</v>
      </c>
      <c r="G559" s="24" t="s">
        <v>373</v>
      </c>
      <c r="H559" s="24" t="s">
        <v>548</v>
      </c>
      <c r="I559" s="24" t="str">
        <f t="shared" si="71"/>
        <v>Type of aid received (3 months) : education</v>
      </c>
      <c r="J559" s="24" t="str">
        <f t="shared" si="72"/>
        <v>Type of aid received (3 months) : education Migrants</v>
      </c>
      <c r="K559" s="24">
        <v>0</v>
      </c>
      <c r="L559" s="24">
        <v>0</v>
      </c>
      <c r="M559" s="24">
        <v>0</v>
      </c>
      <c r="N559" s="24">
        <v>0</v>
      </c>
    </row>
    <row r="560" spans="1:14" hidden="1" x14ac:dyDescent="0.3">
      <c r="A560" s="24" t="s">
        <v>501</v>
      </c>
      <c r="B560" s="24" t="s">
        <v>85</v>
      </c>
      <c r="C560" s="24" t="s">
        <v>502</v>
      </c>
      <c r="D560" s="41" t="s">
        <v>374</v>
      </c>
      <c r="E560" s="24" t="s">
        <v>503</v>
      </c>
      <c r="F560" s="24" t="s">
        <v>515</v>
      </c>
      <c r="G560" s="24" t="s">
        <v>373</v>
      </c>
      <c r="H560" s="24" t="s">
        <v>549</v>
      </c>
      <c r="I560" s="24" t="str">
        <f t="shared" si="71"/>
        <v>Type of aid received (3 months) : other_nfi</v>
      </c>
      <c r="J560" s="24" t="str">
        <f t="shared" si="72"/>
        <v>Type of aid received (3 months) : other_nfi Migrants</v>
      </c>
      <c r="K560" s="24">
        <v>0</v>
      </c>
      <c r="L560" s="24">
        <v>0.133333333333333</v>
      </c>
      <c r="M560" s="24">
        <v>0</v>
      </c>
      <c r="N560" s="24">
        <v>0</v>
      </c>
    </row>
    <row r="561" spans="1:14" hidden="1" x14ac:dyDescent="0.3">
      <c r="A561" s="24" t="s">
        <v>501</v>
      </c>
      <c r="B561" s="24" t="s">
        <v>85</v>
      </c>
      <c r="C561" s="24" t="s">
        <v>502</v>
      </c>
      <c r="D561" s="41" t="s">
        <v>374</v>
      </c>
      <c r="E561" s="24" t="s">
        <v>503</v>
      </c>
      <c r="F561" s="24" t="s">
        <v>515</v>
      </c>
      <c r="G561" s="24" t="s">
        <v>373</v>
      </c>
      <c r="H561" s="24" t="s">
        <v>550</v>
      </c>
      <c r="I561" s="24" t="str">
        <f t="shared" si="71"/>
        <v>Type of aid received (3 months) : prot_legal</v>
      </c>
      <c r="J561" s="24" t="str">
        <f t="shared" si="72"/>
        <v>Type of aid received (3 months) : prot_legal Migrants</v>
      </c>
      <c r="K561" s="24">
        <v>0</v>
      </c>
      <c r="L561" s="24">
        <v>0</v>
      </c>
      <c r="M561" s="24">
        <v>0</v>
      </c>
      <c r="N561" s="24">
        <v>0</v>
      </c>
    </row>
    <row r="562" spans="1:14" hidden="1" x14ac:dyDescent="0.3">
      <c r="A562" s="24" t="s">
        <v>501</v>
      </c>
      <c r="B562" s="24" t="s">
        <v>85</v>
      </c>
      <c r="C562" s="24" t="s">
        <v>502</v>
      </c>
      <c r="D562" s="41" t="s">
        <v>374</v>
      </c>
      <c r="E562" s="24" t="s">
        <v>503</v>
      </c>
      <c r="F562" s="24" t="s">
        <v>515</v>
      </c>
      <c r="G562" s="24" t="s">
        <v>373</v>
      </c>
      <c r="H562" s="24" t="s">
        <v>526</v>
      </c>
      <c r="I562" s="24" t="str">
        <f t="shared" si="71"/>
        <v>Type of aid received (3 months) : other</v>
      </c>
      <c r="J562" s="24" t="str">
        <f t="shared" si="72"/>
        <v>Type of aid received (3 months) : other Migrants</v>
      </c>
      <c r="K562" s="24">
        <v>0</v>
      </c>
      <c r="L562" s="24">
        <v>0</v>
      </c>
      <c r="M562" s="24">
        <v>0</v>
      </c>
      <c r="N562" s="24">
        <v>0</v>
      </c>
    </row>
    <row r="563" spans="1:14" hidden="1" x14ac:dyDescent="0.3">
      <c r="A563" s="24" t="s">
        <v>501</v>
      </c>
      <c r="B563" s="24" t="s">
        <v>85</v>
      </c>
      <c r="C563" s="24" t="s">
        <v>502</v>
      </c>
      <c r="D563" s="41" t="s">
        <v>374</v>
      </c>
      <c r="E563" s="24" t="s">
        <v>503</v>
      </c>
      <c r="F563" s="24" t="s">
        <v>515</v>
      </c>
      <c r="G563" s="24" t="s">
        <v>373</v>
      </c>
      <c r="H563" s="24" t="s">
        <v>551</v>
      </c>
      <c r="I563" s="24" t="str">
        <f t="shared" si="71"/>
        <v>Type of aid received (3 months) : don’t know</v>
      </c>
      <c r="J563" s="24" t="str">
        <f t="shared" si="72"/>
        <v>Type of aid received (3 months) : don’t know Migrants</v>
      </c>
      <c r="K563" s="24">
        <v>0</v>
      </c>
      <c r="L563" s="24">
        <v>0</v>
      </c>
      <c r="M563" s="24">
        <v>0</v>
      </c>
      <c r="N563" s="24">
        <v>0</v>
      </c>
    </row>
    <row r="564" spans="1:14" hidden="1" x14ac:dyDescent="0.3">
      <c r="A564" s="24" t="s">
        <v>501</v>
      </c>
      <c r="B564" s="24" t="s">
        <v>85</v>
      </c>
      <c r="C564" s="24" t="s">
        <v>502</v>
      </c>
      <c r="D564" s="41" t="s">
        <v>374</v>
      </c>
      <c r="E564" s="24" t="s">
        <v>503</v>
      </c>
      <c r="F564" s="24" t="s">
        <v>515</v>
      </c>
      <c r="G564" s="24" t="s">
        <v>373</v>
      </c>
      <c r="H564" s="24" t="s">
        <v>8</v>
      </c>
      <c r="I564" s="24" t="str">
        <f t="shared" si="71"/>
        <v>Type of aid received (3 months) : Decline to answer</v>
      </c>
      <c r="J564" s="24" t="str">
        <f t="shared" si="72"/>
        <v>Type of aid received (3 months) : Decline to answer Migrants</v>
      </c>
      <c r="K564" s="24">
        <v>0</v>
      </c>
      <c r="L564" s="24">
        <v>0</v>
      </c>
      <c r="M564" s="24">
        <v>0</v>
      </c>
      <c r="N564" s="24">
        <v>0</v>
      </c>
    </row>
    <row r="565" spans="1:14" hidden="1" x14ac:dyDescent="0.3">
      <c r="A565" s="24" t="s">
        <v>501</v>
      </c>
      <c r="B565" s="24" t="s">
        <v>85</v>
      </c>
      <c r="C565" s="24" t="s">
        <v>502</v>
      </c>
      <c r="D565" s="41" t="s">
        <v>374</v>
      </c>
      <c r="E565" s="24" t="s">
        <v>503</v>
      </c>
      <c r="F565" s="24" t="s">
        <v>512</v>
      </c>
      <c r="G565" s="24" t="s">
        <v>373</v>
      </c>
      <c r="H565" s="24" t="s">
        <v>541</v>
      </c>
      <c r="I565" s="24" t="str">
        <f t="shared" si="71"/>
        <v>Type of aid received (3 months) : cash</v>
      </c>
      <c r="J565" s="24" t="str">
        <f t="shared" si="72"/>
        <v>Type of aid received (3 months) : cash PRL</v>
      </c>
      <c r="K565" s="24">
        <v>0.58064516129032295</v>
      </c>
      <c r="L565" s="24">
        <v>0.44230769230769201</v>
      </c>
      <c r="M565" s="24">
        <v>0.65333333333333299</v>
      </c>
      <c r="N565" s="24">
        <v>0.27777777777777801</v>
      </c>
    </row>
    <row r="566" spans="1:14" hidden="1" x14ac:dyDescent="0.3">
      <c r="A566" s="24" t="s">
        <v>501</v>
      </c>
      <c r="B566" s="24" t="s">
        <v>85</v>
      </c>
      <c r="C566" s="24" t="s">
        <v>502</v>
      </c>
      <c r="D566" s="41" t="s">
        <v>374</v>
      </c>
      <c r="E566" s="24" t="s">
        <v>503</v>
      </c>
      <c r="F566" s="24" t="s">
        <v>512</v>
      </c>
      <c r="G566" s="24" t="s">
        <v>373</v>
      </c>
      <c r="H566" s="24" t="s">
        <v>542</v>
      </c>
      <c r="I566" s="24" t="str">
        <f t="shared" ref="I566:I577" si="73">CONCATENATE(G566,H566)</f>
        <v>Type of aid received (3 months) : food</v>
      </c>
      <c r="J566" s="24" t="str">
        <f t="shared" ref="J566:J577" si="74">CONCATENATE(G566,H566, F566)</f>
        <v>Type of aid received (3 months) : food PRL</v>
      </c>
      <c r="K566" s="24">
        <v>0.467741935483871</v>
      </c>
      <c r="L566" s="24">
        <v>0.65384615384615397</v>
      </c>
      <c r="M566" s="24">
        <v>0.32</v>
      </c>
      <c r="N566" s="24">
        <v>0.63888888888888895</v>
      </c>
    </row>
    <row r="567" spans="1:14" hidden="1" x14ac:dyDescent="0.3">
      <c r="A567" s="24" t="s">
        <v>501</v>
      </c>
      <c r="B567" s="24" t="s">
        <v>85</v>
      </c>
      <c r="C567" s="24" t="s">
        <v>502</v>
      </c>
      <c r="D567" s="41" t="s">
        <v>374</v>
      </c>
      <c r="E567" s="24" t="s">
        <v>503</v>
      </c>
      <c r="F567" s="24" t="s">
        <v>512</v>
      </c>
      <c r="G567" s="24" t="s">
        <v>373</v>
      </c>
      <c r="H567" s="24" t="s">
        <v>543</v>
      </c>
      <c r="I567" s="24" t="str">
        <f t="shared" si="73"/>
        <v>Type of aid received (3 months) : water</v>
      </c>
      <c r="J567" s="24" t="str">
        <f t="shared" si="74"/>
        <v>Type of aid received (3 months) : water PRL</v>
      </c>
      <c r="K567" s="24">
        <v>0</v>
      </c>
      <c r="L567" s="24">
        <v>1.9230769230769201E-2</v>
      </c>
      <c r="M567" s="24">
        <v>1.3333333333333299E-2</v>
      </c>
      <c r="N567" s="24">
        <v>0</v>
      </c>
    </row>
    <row r="568" spans="1:14" hidden="1" x14ac:dyDescent="0.3">
      <c r="A568" s="24" t="s">
        <v>501</v>
      </c>
      <c r="B568" s="24" t="s">
        <v>85</v>
      </c>
      <c r="C568" s="24" t="s">
        <v>502</v>
      </c>
      <c r="D568" s="41" t="s">
        <v>374</v>
      </c>
      <c r="E568" s="24" t="s">
        <v>503</v>
      </c>
      <c r="F568" s="24" t="s">
        <v>512</v>
      </c>
      <c r="G568" s="24" t="s">
        <v>373</v>
      </c>
      <c r="H568" s="24" t="s">
        <v>544</v>
      </c>
      <c r="I568" s="24" t="str">
        <f t="shared" si="73"/>
        <v>Type of aid received (3 months) : fuel</v>
      </c>
      <c r="J568" s="24" t="str">
        <f t="shared" si="74"/>
        <v>Type of aid received (3 months) : fuel PRL</v>
      </c>
      <c r="K568" s="24">
        <v>0</v>
      </c>
      <c r="L568" s="24">
        <v>0</v>
      </c>
      <c r="M568" s="24">
        <v>0</v>
      </c>
      <c r="N568" s="24">
        <v>0</v>
      </c>
    </row>
    <row r="569" spans="1:14" hidden="1" x14ac:dyDescent="0.3">
      <c r="A569" s="24" t="s">
        <v>501</v>
      </c>
      <c r="B569" s="24" t="s">
        <v>85</v>
      </c>
      <c r="C569" s="24" t="s">
        <v>502</v>
      </c>
      <c r="D569" s="41" t="s">
        <v>374</v>
      </c>
      <c r="E569" s="24" t="s">
        <v>503</v>
      </c>
      <c r="F569" s="24" t="s">
        <v>512</v>
      </c>
      <c r="G569" s="24" t="s">
        <v>373</v>
      </c>
      <c r="H569" s="24" t="s">
        <v>545</v>
      </c>
      <c r="I569" s="24" t="str">
        <f t="shared" si="73"/>
        <v>Type of aid received (3 months) : shelter</v>
      </c>
      <c r="J569" s="24" t="str">
        <f t="shared" si="74"/>
        <v>Type of aid received (3 months) : shelter PRL</v>
      </c>
      <c r="K569" s="24">
        <v>3.2258064516128997E-2</v>
      </c>
      <c r="L569" s="24">
        <v>1.9230769230769201E-2</v>
      </c>
      <c r="M569" s="24">
        <v>0</v>
      </c>
      <c r="N569" s="24">
        <v>0</v>
      </c>
    </row>
    <row r="570" spans="1:14" hidden="1" x14ac:dyDescent="0.3">
      <c r="A570" s="24" t="s">
        <v>501</v>
      </c>
      <c r="B570" s="24" t="s">
        <v>85</v>
      </c>
      <c r="C570" s="24" t="s">
        <v>502</v>
      </c>
      <c r="D570" s="41" t="s">
        <v>374</v>
      </c>
      <c r="E570" s="24" t="s">
        <v>503</v>
      </c>
      <c r="F570" s="24" t="s">
        <v>512</v>
      </c>
      <c r="G570" s="24" t="s">
        <v>373</v>
      </c>
      <c r="H570" s="24" t="s">
        <v>546</v>
      </c>
      <c r="I570" s="24" t="str">
        <f t="shared" si="73"/>
        <v>Type of aid received (3 months) : seasonal</v>
      </c>
      <c r="J570" s="24" t="str">
        <f t="shared" si="74"/>
        <v>Type of aid received (3 months) : seasonal PRL</v>
      </c>
      <c r="K570" s="24">
        <v>0</v>
      </c>
      <c r="L570" s="24">
        <v>1.9230769230769201E-2</v>
      </c>
      <c r="M570" s="24">
        <v>0</v>
      </c>
      <c r="N570" s="24">
        <v>2.7777777777777801E-2</v>
      </c>
    </row>
    <row r="571" spans="1:14" hidden="1" x14ac:dyDescent="0.3">
      <c r="A571" s="24" t="s">
        <v>501</v>
      </c>
      <c r="B571" s="24" t="s">
        <v>85</v>
      </c>
      <c r="C571" s="24" t="s">
        <v>502</v>
      </c>
      <c r="D571" s="41" t="s">
        <v>374</v>
      </c>
      <c r="E571" s="24" t="s">
        <v>503</v>
      </c>
      <c r="F571" s="24" t="s">
        <v>512</v>
      </c>
      <c r="G571" s="24" t="s">
        <v>373</v>
      </c>
      <c r="H571" s="24" t="s">
        <v>547</v>
      </c>
      <c r="I571" s="24" t="str">
        <f t="shared" si="73"/>
        <v>Type of aid received (3 months) : health</v>
      </c>
      <c r="J571" s="24" t="str">
        <f t="shared" si="74"/>
        <v>Type of aid received (3 months) : health PRL</v>
      </c>
      <c r="K571" s="24">
        <v>6.4516129032258104E-2</v>
      </c>
      <c r="L571" s="24">
        <v>0.115384615384615</v>
      </c>
      <c r="M571" s="24">
        <v>9.3333333333333296E-2</v>
      </c>
      <c r="N571" s="24">
        <v>0.27777777777777801</v>
      </c>
    </row>
    <row r="572" spans="1:14" hidden="1" x14ac:dyDescent="0.3">
      <c r="A572" s="24" t="s">
        <v>501</v>
      </c>
      <c r="B572" s="24" t="s">
        <v>85</v>
      </c>
      <c r="C572" s="24" t="s">
        <v>502</v>
      </c>
      <c r="D572" s="41" t="s">
        <v>374</v>
      </c>
      <c r="E572" s="24" t="s">
        <v>503</v>
      </c>
      <c r="F572" s="24" t="s">
        <v>512</v>
      </c>
      <c r="G572" s="24" t="s">
        <v>373</v>
      </c>
      <c r="H572" s="24" t="s">
        <v>548</v>
      </c>
      <c r="I572" s="24" t="str">
        <f t="shared" si="73"/>
        <v>Type of aid received (3 months) : education</v>
      </c>
      <c r="J572" s="24" t="str">
        <f t="shared" si="74"/>
        <v>Type of aid received (3 months) : education PRL</v>
      </c>
      <c r="K572" s="24">
        <v>3.2258064516128997E-2</v>
      </c>
      <c r="L572" s="24">
        <v>0.134615384615385</v>
      </c>
      <c r="M572" s="24">
        <v>1.3333333333333299E-2</v>
      </c>
      <c r="N572" s="24">
        <v>5.5555555555555601E-2</v>
      </c>
    </row>
    <row r="573" spans="1:14" hidden="1" x14ac:dyDescent="0.3">
      <c r="A573" s="24" t="s">
        <v>501</v>
      </c>
      <c r="B573" s="24" t="s">
        <v>85</v>
      </c>
      <c r="C573" s="24" t="s">
        <v>502</v>
      </c>
      <c r="D573" s="41" t="s">
        <v>374</v>
      </c>
      <c r="E573" s="24" t="s">
        <v>503</v>
      </c>
      <c r="F573" s="24" t="s">
        <v>512</v>
      </c>
      <c r="G573" s="24" t="s">
        <v>373</v>
      </c>
      <c r="H573" s="24" t="s">
        <v>549</v>
      </c>
      <c r="I573" s="24" t="str">
        <f t="shared" si="73"/>
        <v>Type of aid received (3 months) : other_nfi</v>
      </c>
      <c r="J573" s="24" t="str">
        <f t="shared" si="74"/>
        <v>Type of aid received (3 months) : other_nfi PRL</v>
      </c>
      <c r="K573" s="24">
        <v>4.8387096774193498E-2</v>
      </c>
      <c r="L573" s="24">
        <v>1.9230769230769201E-2</v>
      </c>
      <c r="M573" s="24">
        <v>1.3333333333333299E-2</v>
      </c>
      <c r="N573" s="24">
        <v>5.5555555555555601E-2</v>
      </c>
    </row>
    <row r="574" spans="1:14" hidden="1" x14ac:dyDescent="0.3">
      <c r="A574" s="24" t="s">
        <v>501</v>
      </c>
      <c r="B574" s="24" t="s">
        <v>85</v>
      </c>
      <c r="C574" s="24" t="s">
        <v>502</v>
      </c>
      <c r="D574" s="41" t="s">
        <v>374</v>
      </c>
      <c r="E574" s="24" t="s">
        <v>503</v>
      </c>
      <c r="F574" s="24" t="s">
        <v>512</v>
      </c>
      <c r="G574" s="24" t="s">
        <v>373</v>
      </c>
      <c r="H574" s="24" t="s">
        <v>550</v>
      </c>
      <c r="I574" s="24" t="str">
        <f t="shared" si="73"/>
        <v>Type of aid received (3 months) : prot_legal</v>
      </c>
      <c r="J574" s="24" t="str">
        <f t="shared" si="74"/>
        <v>Type of aid received (3 months) : prot_legal PRL</v>
      </c>
      <c r="K574" s="24">
        <v>0</v>
      </c>
      <c r="L574" s="24">
        <v>1.9230769230769201E-2</v>
      </c>
      <c r="M574" s="24">
        <v>0</v>
      </c>
      <c r="N574" s="24">
        <v>0</v>
      </c>
    </row>
    <row r="575" spans="1:14" hidden="1" x14ac:dyDescent="0.3">
      <c r="A575" s="24" t="s">
        <v>501</v>
      </c>
      <c r="B575" s="24" t="s">
        <v>85</v>
      </c>
      <c r="C575" s="24" t="s">
        <v>502</v>
      </c>
      <c r="D575" s="41" t="s">
        <v>374</v>
      </c>
      <c r="E575" s="24" t="s">
        <v>503</v>
      </c>
      <c r="F575" s="24" t="s">
        <v>512</v>
      </c>
      <c r="G575" s="24" t="s">
        <v>373</v>
      </c>
      <c r="H575" s="24" t="s">
        <v>526</v>
      </c>
      <c r="I575" s="24" t="str">
        <f t="shared" si="73"/>
        <v>Type of aid received (3 months) : other</v>
      </c>
      <c r="J575" s="24" t="str">
        <f t="shared" si="74"/>
        <v>Type of aid received (3 months) : other PRL</v>
      </c>
      <c r="K575" s="24">
        <v>0</v>
      </c>
      <c r="L575" s="24">
        <v>1.9230769230769201E-2</v>
      </c>
      <c r="M575" s="24">
        <v>0</v>
      </c>
      <c r="N575" s="24">
        <v>0</v>
      </c>
    </row>
    <row r="576" spans="1:14" hidden="1" x14ac:dyDescent="0.3">
      <c r="A576" s="24" t="s">
        <v>501</v>
      </c>
      <c r="B576" s="24" t="s">
        <v>85</v>
      </c>
      <c r="C576" s="24" t="s">
        <v>502</v>
      </c>
      <c r="D576" s="41" t="s">
        <v>374</v>
      </c>
      <c r="E576" s="24" t="s">
        <v>503</v>
      </c>
      <c r="F576" s="24" t="s">
        <v>512</v>
      </c>
      <c r="G576" s="24" t="s">
        <v>373</v>
      </c>
      <c r="H576" s="24" t="s">
        <v>551</v>
      </c>
      <c r="I576" s="24" t="str">
        <f t="shared" si="73"/>
        <v>Type of aid received (3 months) : don’t know</v>
      </c>
      <c r="J576" s="24" t="str">
        <f t="shared" si="74"/>
        <v>Type of aid received (3 months) : don’t know PRL</v>
      </c>
      <c r="K576" s="24">
        <v>0</v>
      </c>
      <c r="L576" s="24">
        <v>0</v>
      </c>
      <c r="M576" s="24">
        <v>0</v>
      </c>
      <c r="N576" s="24">
        <v>0</v>
      </c>
    </row>
    <row r="577" spans="1:14" hidden="1" x14ac:dyDescent="0.3">
      <c r="A577" s="24" t="s">
        <v>501</v>
      </c>
      <c r="B577" s="24" t="s">
        <v>85</v>
      </c>
      <c r="C577" s="24" t="s">
        <v>502</v>
      </c>
      <c r="D577" s="41" t="s">
        <v>374</v>
      </c>
      <c r="E577" s="24" t="s">
        <v>503</v>
      </c>
      <c r="F577" s="24" t="s">
        <v>512</v>
      </c>
      <c r="G577" s="24" t="s">
        <v>373</v>
      </c>
      <c r="H577" s="24" t="s">
        <v>8</v>
      </c>
      <c r="I577" s="24" t="str">
        <f t="shared" si="73"/>
        <v>Type of aid received (3 months) : Decline to answer</v>
      </c>
      <c r="J577" s="24" t="str">
        <f t="shared" si="74"/>
        <v>Type of aid received (3 months) : Decline to answer PRL</v>
      </c>
      <c r="K577" s="24">
        <v>0</v>
      </c>
      <c r="L577" s="24">
        <v>0</v>
      </c>
      <c r="M577" s="24">
        <v>0</v>
      </c>
      <c r="N577" s="24">
        <v>0</v>
      </c>
    </row>
    <row r="578" spans="1:14" hidden="1" x14ac:dyDescent="0.3">
      <c r="A578" s="24" t="s">
        <v>501</v>
      </c>
      <c r="B578" s="24" t="s">
        <v>85</v>
      </c>
      <c r="C578" s="24" t="s">
        <v>502</v>
      </c>
      <c r="D578" s="41" t="s">
        <v>374</v>
      </c>
      <c r="E578" s="24" t="s">
        <v>503</v>
      </c>
      <c r="F578" s="24" t="s">
        <v>509</v>
      </c>
      <c r="G578" s="24" t="s">
        <v>388</v>
      </c>
      <c r="H578" s="24" t="s">
        <v>389</v>
      </c>
      <c r="I578" s="24" t="str">
        <f t="shared" ref="I578" si="75">CONCATENATE(G578,H578)</f>
        <v>Main barriers experienced when trying to receive assistance (3 months) : Have not tried to access</v>
      </c>
      <c r="J578" s="24" t="str">
        <f t="shared" ref="J578" si="76">CONCATENATE(G578,H578, F578)</f>
        <v>Main barriers experienced when trying to receive assistance (3 months) : Have not tried to access Lebanese</v>
      </c>
      <c r="K578" s="24">
        <v>0.34792667089412399</v>
      </c>
      <c r="L578" s="24">
        <v>0.51304631898676401</v>
      </c>
      <c r="M578" s="24">
        <v>0.46700074004728298</v>
      </c>
      <c r="N578" s="24">
        <v>0.45454172511966701</v>
      </c>
    </row>
    <row r="579" spans="1:14" hidden="1" x14ac:dyDescent="0.3">
      <c r="A579" s="24" t="s">
        <v>501</v>
      </c>
      <c r="B579" s="24" t="s">
        <v>85</v>
      </c>
      <c r="C579" s="24" t="s">
        <v>502</v>
      </c>
      <c r="D579" s="41" t="s">
        <v>374</v>
      </c>
      <c r="E579" s="24" t="s">
        <v>503</v>
      </c>
      <c r="F579" s="24" t="s">
        <v>509</v>
      </c>
      <c r="G579" s="24" t="s">
        <v>388</v>
      </c>
      <c r="H579" s="24" t="s">
        <v>146</v>
      </c>
      <c r="I579" s="24" t="str">
        <f t="shared" ref="I579:I592" si="77">CONCATENATE(G579,H579)</f>
        <v>Main barriers experienced when trying to receive assistance (3 months) : None</v>
      </c>
      <c r="J579" s="24" t="str">
        <f t="shared" ref="J579:J592" si="78">CONCATENATE(G579,H579, F579)</f>
        <v>Main barriers experienced when trying to receive assistance (3 months) : None Lebanese</v>
      </c>
      <c r="K579" s="24">
        <v>0.28676009008858799</v>
      </c>
      <c r="L579" s="24">
        <v>0.26868356976962099</v>
      </c>
      <c r="M579" s="24">
        <v>0.19199413606046101</v>
      </c>
      <c r="N579" s="24">
        <v>0.29336648788486203</v>
      </c>
    </row>
    <row r="580" spans="1:14" hidden="1" x14ac:dyDescent="0.3">
      <c r="A580" s="24" t="s">
        <v>501</v>
      </c>
      <c r="B580" s="24" t="s">
        <v>85</v>
      </c>
      <c r="C580" s="24" t="s">
        <v>502</v>
      </c>
      <c r="D580" s="41" t="s">
        <v>374</v>
      </c>
      <c r="E580" s="24" t="s">
        <v>503</v>
      </c>
      <c r="F580" s="24" t="s">
        <v>509</v>
      </c>
      <c r="G580" s="24" t="s">
        <v>388</v>
      </c>
      <c r="H580" s="24" t="s">
        <v>390</v>
      </c>
      <c r="I580" s="24" t="str">
        <f t="shared" si="77"/>
        <v>Main barriers experienced when trying to receive assistance (3 months) : Residing in an inaccessible area (e.g. remote, insecure)</v>
      </c>
      <c r="J580" s="24" t="str">
        <f t="shared" si="78"/>
        <v>Main barriers experienced when trying to receive assistance (3 months) : Residing in an inaccessible area (e.g. remote, insecure) Lebanese</v>
      </c>
      <c r="K580" s="24">
        <v>5.2778626724834998E-3</v>
      </c>
      <c r="L580" s="24">
        <v>7.2805633571740797E-3</v>
      </c>
      <c r="M580" s="24">
        <v>4.1481245388441397E-2</v>
      </c>
      <c r="N580" s="24">
        <v>1.25353072242939E-2</v>
      </c>
    </row>
    <row r="581" spans="1:14" hidden="1" x14ac:dyDescent="0.3">
      <c r="A581" s="24" t="s">
        <v>501</v>
      </c>
      <c r="B581" s="24" t="s">
        <v>85</v>
      </c>
      <c r="C581" s="24" t="s">
        <v>502</v>
      </c>
      <c r="D581" s="41" t="s">
        <v>374</v>
      </c>
      <c r="E581" s="24" t="s">
        <v>503</v>
      </c>
      <c r="F581" s="24" t="s">
        <v>509</v>
      </c>
      <c r="G581" s="24" t="s">
        <v>388</v>
      </c>
      <c r="H581" s="24" t="s">
        <v>391</v>
      </c>
      <c r="I581" s="24" t="str">
        <f t="shared" si="77"/>
        <v>Main barriers experienced when trying to receive assistance (3 months) : Residing in an area where providers do not operate</v>
      </c>
      <c r="J581" s="24" t="str">
        <f t="shared" si="78"/>
        <v>Main barriers experienced when trying to receive assistance (3 months) : Residing in an area where providers do not operate Lebanese</v>
      </c>
      <c r="K581" s="24">
        <v>2.8351166775028899E-2</v>
      </c>
      <c r="L581" s="24">
        <v>2.6469373435904699E-2</v>
      </c>
      <c r="M581" s="24">
        <v>4.2244823330453797E-2</v>
      </c>
      <c r="N581" s="24">
        <v>5.8724320541122402E-3</v>
      </c>
    </row>
    <row r="582" spans="1:14" hidden="1" x14ac:dyDescent="0.3">
      <c r="A582" s="24" t="s">
        <v>501</v>
      </c>
      <c r="B582" s="24" t="s">
        <v>85</v>
      </c>
      <c r="C582" s="24" t="s">
        <v>502</v>
      </c>
      <c r="D582" s="41" t="s">
        <v>374</v>
      </c>
      <c r="E582" s="24" t="s">
        <v>503</v>
      </c>
      <c r="F582" s="24" t="s">
        <v>509</v>
      </c>
      <c r="G582" s="24" t="s">
        <v>388</v>
      </c>
      <c r="H582" s="24" t="s">
        <v>392</v>
      </c>
      <c r="I582" s="24" t="str">
        <f t="shared" si="77"/>
        <v>Main barriers experienced when trying to receive assistance (3 months) : Denied as a result of political affiliation</v>
      </c>
      <c r="J582" s="24" t="str">
        <f t="shared" si="78"/>
        <v>Main barriers experienced when trying to receive assistance (3 months) : Denied as a result of political affiliation Lebanese</v>
      </c>
      <c r="K582" s="24">
        <v>4.00607689379485E-2</v>
      </c>
      <c r="L582" s="24">
        <v>9.8736249275894906E-3</v>
      </c>
      <c r="M582" s="24">
        <v>1.6356311266857802E-2</v>
      </c>
      <c r="N582" s="24">
        <v>2.60076891751558E-2</v>
      </c>
    </row>
    <row r="583" spans="1:14" hidden="1" x14ac:dyDescent="0.3">
      <c r="A583" s="24" t="s">
        <v>501</v>
      </c>
      <c r="B583" s="24" t="s">
        <v>85</v>
      </c>
      <c r="C583" s="24" t="s">
        <v>502</v>
      </c>
      <c r="D583" s="41" t="s">
        <v>374</v>
      </c>
      <c r="E583" s="24" t="s">
        <v>503</v>
      </c>
      <c r="F583" s="24" t="s">
        <v>509</v>
      </c>
      <c r="G583" s="24" t="s">
        <v>388</v>
      </c>
      <c r="H583" s="24" t="s">
        <v>393</v>
      </c>
      <c r="I583" s="24" t="str">
        <f t="shared" si="77"/>
        <v>Main barriers experienced when trying to receive assistance (3 months) : Deemed ineligible or denied as a result of nationality</v>
      </c>
      <c r="J583" s="24" t="str">
        <f t="shared" si="78"/>
        <v>Main barriers experienced when trying to receive assistance (3 months) : Deemed ineligible or denied as a result of nationality Lebanese</v>
      </c>
      <c r="K583" s="24">
        <v>3.1281120695261802E-2</v>
      </c>
      <c r="L583" s="24">
        <v>1.3354194659083499E-2</v>
      </c>
      <c r="M583" s="24">
        <v>7.9660874372256101E-3</v>
      </c>
      <c r="N583" s="24">
        <v>1.39917380434945E-2</v>
      </c>
    </row>
    <row r="584" spans="1:14" hidden="1" x14ac:dyDescent="0.3">
      <c r="A584" s="24" t="s">
        <v>501</v>
      </c>
      <c r="B584" s="24" t="s">
        <v>85</v>
      </c>
      <c r="C584" s="24" t="s">
        <v>502</v>
      </c>
      <c r="D584" s="41" t="s">
        <v>374</v>
      </c>
      <c r="E584" s="24" t="s">
        <v>503</v>
      </c>
      <c r="F584" s="24" t="s">
        <v>509</v>
      </c>
      <c r="G584" s="24" t="s">
        <v>388</v>
      </c>
      <c r="H584" s="24" t="s">
        <v>394</v>
      </c>
      <c r="I584" s="24" t="str">
        <f t="shared" si="77"/>
        <v>Main barriers experienced when trying to receive assistance (3 months) : Was deemed ineligible (e.g. working family members, high income, insufficient damage to structure)</v>
      </c>
      <c r="J584" s="24" t="str">
        <f t="shared" si="78"/>
        <v>Main barriers experienced when trying to receive assistance (3 months) : Was deemed ineligible (e.g. working family members, high income, insufficient damage to structure) Lebanese</v>
      </c>
      <c r="K584" s="24">
        <v>1.6630598698898401E-2</v>
      </c>
      <c r="L584" s="24">
        <v>1.63598440951838E-2</v>
      </c>
      <c r="M584" s="24">
        <v>3.7425777600459099E-2</v>
      </c>
      <c r="N584" s="24">
        <v>6.4274527936306397E-3</v>
      </c>
    </row>
    <row r="585" spans="1:14" hidden="1" x14ac:dyDescent="0.3">
      <c r="A585" s="24" t="s">
        <v>501</v>
      </c>
      <c r="B585" s="24" t="s">
        <v>85</v>
      </c>
      <c r="C585" s="24" t="s">
        <v>502</v>
      </c>
      <c r="D585" s="41" t="s">
        <v>778</v>
      </c>
      <c r="E585" s="24" t="s">
        <v>503</v>
      </c>
      <c r="F585" s="24" t="s">
        <v>509</v>
      </c>
      <c r="G585" s="24" t="s">
        <v>388</v>
      </c>
      <c r="H585" s="24" t="s">
        <v>395</v>
      </c>
      <c r="I585" s="24" t="str">
        <f t="shared" si="77"/>
        <v>Main barriers experienced when trying to receive assistance (3 months) : Lack of resources by providers</v>
      </c>
      <c r="J585" s="24" t="str">
        <f t="shared" si="78"/>
        <v>Main barriers experienced when trying to receive assistance (3 months) : Lack of resources by providers Lebanese</v>
      </c>
      <c r="K585" s="24">
        <v>6.7034564366490995E-2</v>
      </c>
      <c r="L585" s="24">
        <v>5.5264640220957902E-2</v>
      </c>
      <c r="M585" s="24">
        <v>5.0419192133689603E-2</v>
      </c>
      <c r="N585" s="24">
        <v>5.2135814320600903E-2</v>
      </c>
    </row>
    <row r="586" spans="1:14" hidden="1" x14ac:dyDescent="0.3">
      <c r="A586" s="24" t="s">
        <v>501</v>
      </c>
      <c r="B586" s="24" t="s">
        <v>85</v>
      </c>
      <c r="C586" s="24" t="s">
        <v>502</v>
      </c>
      <c r="D586" s="41" t="s">
        <v>778</v>
      </c>
      <c r="E586" s="24" t="s">
        <v>503</v>
      </c>
      <c r="F586" s="24" t="s">
        <v>509</v>
      </c>
      <c r="G586" s="24" t="s">
        <v>388</v>
      </c>
      <c r="H586" s="24" t="s">
        <v>552</v>
      </c>
      <c r="I586" s="24" t="str">
        <f t="shared" si="77"/>
        <v>Main barriers experienced when trying to receive assistance (3 months) : Lack of documentation</v>
      </c>
      <c r="J586" s="24" t="str">
        <f t="shared" si="78"/>
        <v>Main barriers experienced when trying to receive assistance (3 months) : Lack of documentation Lebanese</v>
      </c>
      <c r="K586" s="24">
        <v>0</v>
      </c>
      <c r="L586" s="24">
        <v>1.50256155724424E-3</v>
      </c>
      <c r="M586" s="24">
        <v>3.34513717541637E-3</v>
      </c>
      <c r="N586" s="24">
        <v>0</v>
      </c>
    </row>
    <row r="587" spans="1:14" hidden="1" x14ac:dyDescent="0.3">
      <c r="A587" s="24" t="s">
        <v>501</v>
      </c>
      <c r="B587" s="24" t="s">
        <v>85</v>
      </c>
      <c r="C587" s="24" t="s">
        <v>502</v>
      </c>
      <c r="D587" s="41" t="s">
        <v>778</v>
      </c>
      <c r="E587" s="24" t="s">
        <v>503</v>
      </c>
      <c r="F587" s="24" t="s">
        <v>509</v>
      </c>
      <c r="G587" s="24" t="s">
        <v>388</v>
      </c>
      <c r="H587" s="24" t="s">
        <v>396</v>
      </c>
      <c r="I587" s="24" t="str">
        <f t="shared" si="77"/>
        <v>Main barriers experienced when trying to receive assistance (3 months) : Did not understand application procedures</v>
      </c>
      <c r="J587" s="24" t="str">
        <f t="shared" si="78"/>
        <v>Main barriers experienced when trying to receive assistance (3 months) : Did not understand application procedures Lebanese</v>
      </c>
      <c r="K587" s="24">
        <v>4.7279643412277E-2</v>
      </c>
      <c r="L587" s="24">
        <v>1.9388008826752401E-2</v>
      </c>
      <c r="M587" s="24">
        <v>7.6132996945188797E-2</v>
      </c>
      <c r="N587" s="24">
        <v>6.7810179944969906E-2</v>
      </c>
    </row>
    <row r="588" spans="1:14" hidden="1" x14ac:dyDescent="0.3">
      <c r="A588" s="24" t="s">
        <v>501</v>
      </c>
      <c r="B588" s="24" t="s">
        <v>85</v>
      </c>
      <c r="C588" s="24" t="s">
        <v>502</v>
      </c>
      <c r="D588" s="41" t="s">
        <v>778</v>
      </c>
      <c r="E588" s="24" t="s">
        <v>503</v>
      </c>
      <c r="F588" s="24" t="s">
        <v>509</v>
      </c>
      <c r="G588" s="24" t="s">
        <v>388</v>
      </c>
      <c r="H588" s="24" t="s">
        <v>397</v>
      </c>
      <c r="I588" s="24" t="str">
        <f t="shared" si="77"/>
        <v>Main barriers experienced when trying to receive assistance (3 months) : Did not know how to apply</v>
      </c>
      <c r="J588" s="24" t="str">
        <f t="shared" si="78"/>
        <v>Main barriers experienced when trying to receive assistance (3 months) : Did not know how to apply Lebanese</v>
      </c>
      <c r="K588" s="24">
        <v>0.186661496003758</v>
      </c>
      <c r="L588" s="24">
        <v>7.1507633798930006E-2</v>
      </c>
      <c r="M588" s="24">
        <v>0.10506890626962399</v>
      </c>
      <c r="N588" s="24">
        <v>9.1710279356211205E-2</v>
      </c>
    </row>
    <row r="589" spans="1:14" hidden="1" x14ac:dyDescent="0.3">
      <c r="A589" s="24" t="s">
        <v>501</v>
      </c>
      <c r="B589" s="24" t="s">
        <v>85</v>
      </c>
      <c r="C589" s="24" t="s">
        <v>502</v>
      </c>
      <c r="D589" s="41" t="s">
        <v>778</v>
      </c>
      <c r="E589" s="24" t="s">
        <v>503</v>
      </c>
      <c r="F589" s="24" t="s">
        <v>509</v>
      </c>
      <c r="G589" s="24" t="s">
        <v>388</v>
      </c>
      <c r="H589" s="24" t="s">
        <v>10</v>
      </c>
      <c r="I589" s="24" t="str">
        <f t="shared" si="77"/>
        <v>Main barriers experienced when trying to receive assistance (3 months) : Other</v>
      </c>
      <c r="J589" s="24" t="str">
        <f t="shared" si="78"/>
        <v>Main barriers experienced when trying to receive assistance (3 months) : Other Lebanese</v>
      </c>
      <c r="K589" s="24">
        <v>3.5297415814764801E-3</v>
      </c>
      <c r="L589" s="24">
        <v>1.06183908092824E-2</v>
      </c>
      <c r="M589" s="24">
        <v>5.3509432111291397E-3</v>
      </c>
      <c r="N589" s="24">
        <v>2.6490341173955301E-3</v>
      </c>
    </row>
    <row r="590" spans="1:14" hidden="1" x14ac:dyDescent="0.3">
      <c r="A590" s="24" t="s">
        <v>501</v>
      </c>
      <c r="B590" s="24" t="s">
        <v>85</v>
      </c>
      <c r="C590" s="24" t="s">
        <v>502</v>
      </c>
      <c r="D590" s="41" t="s">
        <v>778</v>
      </c>
      <c r="E590" s="24" t="s">
        <v>503</v>
      </c>
      <c r="F590" s="24" t="s">
        <v>509</v>
      </c>
      <c r="G590" s="24" t="s">
        <v>388</v>
      </c>
      <c r="H590" s="24" t="s">
        <v>9</v>
      </c>
      <c r="I590" s="24" t="str">
        <f t="shared" si="77"/>
        <v>Main barriers experienced when trying to receive assistance (3 months) : Don't know</v>
      </c>
      <c r="J590" s="24" t="str">
        <f t="shared" si="78"/>
        <v>Main barriers experienced when trying to receive assistance (3 months) : Don't know Lebanese</v>
      </c>
      <c r="K590" s="24">
        <v>2.35298397239289E-2</v>
      </c>
      <c r="L590" s="24">
        <v>1.86427697836422E-2</v>
      </c>
      <c r="M590" s="24">
        <v>5.3071102029490898E-2</v>
      </c>
      <c r="N590" s="24">
        <v>3.4286321642721898E-2</v>
      </c>
    </row>
    <row r="591" spans="1:14" hidden="1" x14ac:dyDescent="0.3">
      <c r="A591" s="24" t="s">
        <v>501</v>
      </c>
      <c r="B591" s="24" t="s">
        <v>85</v>
      </c>
      <c r="C591" s="24" t="s">
        <v>502</v>
      </c>
      <c r="D591" s="41" t="s">
        <v>778</v>
      </c>
      <c r="E591" s="24" t="s">
        <v>503</v>
      </c>
      <c r="F591" s="24" t="s">
        <v>509</v>
      </c>
      <c r="G591" s="24" t="s">
        <v>388</v>
      </c>
      <c r="H591" s="24" t="s">
        <v>8</v>
      </c>
      <c r="I591" s="24" t="str">
        <f t="shared" si="77"/>
        <v>Main barriers experienced when trying to receive assistance (3 months) : Decline to answer</v>
      </c>
      <c r="J591" s="24" t="str">
        <f t="shared" si="78"/>
        <v>Main barriers experienced when trying to receive assistance (3 months) : Decline to answer Lebanese</v>
      </c>
      <c r="K591" s="24">
        <v>4.7928494496045698E-3</v>
      </c>
      <c r="L591" s="24">
        <v>2.8430426487326202E-3</v>
      </c>
      <c r="M591" s="24">
        <v>8.0499237216279194E-3</v>
      </c>
      <c r="N591" s="24">
        <v>1.3926923563715101E-3</v>
      </c>
    </row>
    <row r="592" spans="1:14" hidden="1" x14ac:dyDescent="0.3">
      <c r="A592" s="24" t="s">
        <v>501</v>
      </c>
      <c r="B592" s="24" t="s">
        <v>85</v>
      </c>
      <c r="C592" s="24" t="s">
        <v>502</v>
      </c>
      <c r="D592" s="41" t="s">
        <v>778</v>
      </c>
      <c r="E592" s="24" t="s">
        <v>503</v>
      </c>
      <c r="F592" s="24" t="s">
        <v>515</v>
      </c>
      <c r="G592" s="24" t="s">
        <v>388</v>
      </c>
      <c r="H592" s="24" t="s">
        <v>389</v>
      </c>
      <c r="I592" s="24" t="str">
        <f t="shared" si="77"/>
        <v>Main barriers experienced when trying to receive assistance (3 months) : Have not tried to access</v>
      </c>
      <c r="J592" s="24" t="str">
        <f t="shared" si="78"/>
        <v>Main barriers experienced when trying to receive assistance (3 months) : Have not tried to access Migrants</v>
      </c>
      <c r="K592" s="24">
        <v>0.49315068493150699</v>
      </c>
      <c r="L592" s="24">
        <v>0.33870967741935498</v>
      </c>
      <c r="M592" s="24">
        <v>0.38333333333333303</v>
      </c>
      <c r="N592" s="24">
        <v>0.6</v>
      </c>
    </row>
    <row r="593" spans="1:14" hidden="1" x14ac:dyDescent="0.3">
      <c r="A593" s="24" t="s">
        <v>501</v>
      </c>
      <c r="B593" s="24" t="s">
        <v>85</v>
      </c>
      <c r="C593" s="24" t="s">
        <v>502</v>
      </c>
      <c r="D593" s="41" t="s">
        <v>778</v>
      </c>
      <c r="E593" s="24" t="s">
        <v>503</v>
      </c>
      <c r="F593" s="24" t="s">
        <v>515</v>
      </c>
      <c r="G593" s="24" t="s">
        <v>388</v>
      </c>
      <c r="H593" s="24" t="s">
        <v>146</v>
      </c>
      <c r="I593" s="24" t="str">
        <f t="shared" ref="I593:I606" si="79">CONCATENATE(G593,H593)</f>
        <v>Main barriers experienced when trying to receive assistance (3 months) : None</v>
      </c>
      <c r="J593" s="24" t="str">
        <f t="shared" ref="J593:J606" si="80">CONCATENATE(G593,H593, F593)</f>
        <v>Main barriers experienced when trying to receive assistance (3 months) : None Migrants</v>
      </c>
      <c r="K593" s="24">
        <v>0.34931506849315103</v>
      </c>
      <c r="L593" s="24">
        <v>0.32795698924731198</v>
      </c>
      <c r="M593" s="24">
        <v>0.1</v>
      </c>
      <c r="N593" s="24">
        <v>0.34074074074074101</v>
      </c>
    </row>
    <row r="594" spans="1:14" hidden="1" x14ac:dyDescent="0.3">
      <c r="A594" s="24" t="s">
        <v>501</v>
      </c>
      <c r="B594" s="24" t="s">
        <v>85</v>
      </c>
      <c r="C594" s="24" t="s">
        <v>502</v>
      </c>
      <c r="D594" s="41" t="s">
        <v>778</v>
      </c>
      <c r="E594" s="24" t="s">
        <v>503</v>
      </c>
      <c r="F594" s="24" t="s">
        <v>515</v>
      </c>
      <c r="G594" s="24" t="s">
        <v>388</v>
      </c>
      <c r="H594" s="24" t="s">
        <v>390</v>
      </c>
      <c r="I594" s="24" t="str">
        <f t="shared" si="79"/>
        <v>Main barriers experienced when trying to receive assistance (3 months) : Residing in an inaccessible area (e.g. remote, insecure)</v>
      </c>
      <c r="J594" s="24" t="str">
        <f t="shared" si="80"/>
        <v>Main barriers experienced when trying to receive assistance (3 months) : Residing in an inaccessible area (e.g. remote, insecure) Migrants</v>
      </c>
      <c r="K594" s="24">
        <v>6.8493150684931503E-3</v>
      </c>
      <c r="L594" s="24">
        <v>8.0645161290322596E-3</v>
      </c>
      <c r="M594" s="24">
        <v>0.2</v>
      </c>
      <c r="N594" s="24">
        <v>7.4074074074074103E-3</v>
      </c>
    </row>
    <row r="595" spans="1:14" hidden="1" x14ac:dyDescent="0.3">
      <c r="A595" s="24" t="s">
        <v>501</v>
      </c>
      <c r="B595" s="24" t="s">
        <v>85</v>
      </c>
      <c r="C595" s="24" t="s">
        <v>502</v>
      </c>
      <c r="D595" s="41" t="s">
        <v>778</v>
      </c>
      <c r="E595" s="24" t="s">
        <v>503</v>
      </c>
      <c r="F595" s="24" t="s">
        <v>515</v>
      </c>
      <c r="G595" s="24" t="s">
        <v>388</v>
      </c>
      <c r="H595" s="24" t="s">
        <v>391</v>
      </c>
      <c r="I595" s="24" t="str">
        <f t="shared" si="79"/>
        <v>Main barriers experienced when trying to receive assistance (3 months) : Residing in an area where providers do not operate</v>
      </c>
      <c r="J595" s="24" t="str">
        <f t="shared" si="80"/>
        <v>Main barriers experienced when trying to receive assistance (3 months) : Residing in an area where providers do not operate Migrants</v>
      </c>
      <c r="K595" s="24">
        <v>6.8493150684931503E-3</v>
      </c>
      <c r="L595" s="24">
        <v>3.4946236559139802E-2</v>
      </c>
      <c r="M595" s="24">
        <v>3.3333333333333298E-2</v>
      </c>
      <c r="N595" s="24">
        <v>0</v>
      </c>
    </row>
    <row r="596" spans="1:14" hidden="1" x14ac:dyDescent="0.3">
      <c r="A596" s="24" t="s">
        <v>501</v>
      </c>
      <c r="B596" s="24" t="s">
        <v>85</v>
      </c>
      <c r="C596" s="24" t="s">
        <v>502</v>
      </c>
      <c r="D596" s="41" t="s">
        <v>778</v>
      </c>
      <c r="E596" s="24" t="s">
        <v>503</v>
      </c>
      <c r="F596" s="24" t="s">
        <v>515</v>
      </c>
      <c r="G596" s="24" t="s">
        <v>388</v>
      </c>
      <c r="H596" s="24" t="s">
        <v>392</v>
      </c>
      <c r="I596" s="24" t="str">
        <f t="shared" si="79"/>
        <v>Main barriers experienced when trying to receive assistance (3 months) : Denied as a result of political affiliation</v>
      </c>
      <c r="J596" s="24" t="str">
        <f t="shared" si="80"/>
        <v>Main barriers experienced when trying to receive assistance (3 months) : Denied as a result of political affiliation Migrants</v>
      </c>
      <c r="K596" s="24">
        <v>6.8493150684931503E-3</v>
      </c>
      <c r="L596" s="24">
        <v>1.11022302462516E-16</v>
      </c>
      <c r="M596" s="24">
        <v>0</v>
      </c>
      <c r="N596" s="24">
        <v>7.4074074074074103E-3</v>
      </c>
    </row>
    <row r="597" spans="1:14" hidden="1" x14ac:dyDescent="0.3">
      <c r="A597" s="24" t="s">
        <v>501</v>
      </c>
      <c r="B597" s="24" t="s">
        <v>85</v>
      </c>
      <c r="C597" s="24" t="s">
        <v>502</v>
      </c>
      <c r="D597" s="41" t="s">
        <v>778</v>
      </c>
      <c r="E597" s="24" t="s">
        <v>503</v>
      </c>
      <c r="F597" s="24" t="s">
        <v>515</v>
      </c>
      <c r="G597" s="24" t="s">
        <v>388</v>
      </c>
      <c r="H597" s="24" t="s">
        <v>393</v>
      </c>
      <c r="I597" s="24" t="str">
        <f t="shared" si="79"/>
        <v>Main barriers experienced when trying to receive assistance (3 months) : Deemed ineligible or denied as a result of nationality</v>
      </c>
      <c r="J597" s="24" t="str">
        <f t="shared" si="80"/>
        <v>Main barriers experienced when trying to receive assistance (3 months) : Deemed ineligible or denied as a result of nationality Migrants</v>
      </c>
      <c r="K597" s="24">
        <v>4.7945205479452101E-2</v>
      </c>
      <c r="L597" s="24">
        <v>6.4516129032258104E-2</v>
      </c>
      <c r="M597" s="24">
        <v>0.05</v>
      </c>
      <c r="N597" s="24">
        <v>2.96296296296296E-2</v>
      </c>
    </row>
    <row r="598" spans="1:14" hidden="1" x14ac:dyDescent="0.3">
      <c r="A598" s="24" t="s">
        <v>501</v>
      </c>
      <c r="B598" s="24" t="s">
        <v>85</v>
      </c>
      <c r="C598" s="24" t="s">
        <v>502</v>
      </c>
      <c r="D598" s="41" t="s">
        <v>778</v>
      </c>
      <c r="E598" s="24" t="s">
        <v>503</v>
      </c>
      <c r="F598" s="24" t="s">
        <v>515</v>
      </c>
      <c r="G598" s="24" t="s">
        <v>388</v>
      </c>
      <c r="H598" s="24" t="s">
        <v>394</v>
      </c>
      <c r="I598" s="24" t="str">
        <f t="shared" si="79"/>
        <v>Main barriers experienced when trying to receive assistance (3 months) : Was deemed ineligible (e.g. working family members, high income, insufficient damage to structure)</v>
      </c>
      <c r="J598" s="24" t="str">
        <f t="shared" si="80"/>
        <v>Main barriers experienced when trying to receive assistance (3 months) : Was deemed ineligible (e.g. working family members, high income, insufficient damage to structure) Migrants</v>
      </c>
      <c r="K598" s="24">
        <v>0</v>
      </c>
      <c r="L598" s="24">
        <v>1.11022302462516E-16</v>
      </c>
      <c r="M598" s="24">
        <v>0</v>
      </c>
      <c r="N598" s="24">
        <v>0</v>
      </c>
    </row>
    <row r="599" spans="1:14" hidden="1" x14ac:dyDescent="0.3">
      <c r="A599" s="24" t="s">
        <v>501</v>
      </c>
      <c r="B599" s="24" t="s">
        <v>85</v>
      </c>
      <c r="C599" s="24" t="s">
        <v>502</v>
      </c>
      <c r="D599" s="41" t="s">
        <v>778</v>
      </c>
      <c r="E599" s="24" t="s">
        <v>503</v>
      </c>
      <c r="F599" s="24" t="s">
        <v>515</v>
      </c>
      <c r="G599" s="24" t="s">
        <v>388</v>
      </c>
      <c r="H599" s="24" t="s">
        <v>395</v>
      </c>
      <c r="I599" s="24" t="str">
        <f t="shared" si="79"/>
        <v>Main barriers experienced when trying to receive assistance (3 months) : Lack of resources by providers</v>
      </c>
      <c r="J599" s="24" t="str">
        <f t="shared" si="80"/>
        <v>Main barriers experienced when trying to receive assistance (3 months) : Lack of resources by providers Migrants</v>
      </c>
      <c r="K599" s="24">
        <v>0</v>
      </c>
      <c r="L599" s="24">
        <v>5.3763440860214999E-2</v>
      </c>
      <c r="M599" s="24">
        <v>6.6666666666666693E-2</v>
      </c>
      <c r="N599" s="24">
        <v>7.4074074074074103E-3</v>
      </c>
    </row>
    <row r="600" spans="1:14" hidden="1" x14ac:dyDescent="0.3">
      <c r="A600" s="24" t="s">
        <v>501</v>
      </c>
      <c r="B600" s="24" t="s">
        <v>85</v>
      </c>
      <c r="C600" s="24" t="s">
        <v>502</v>
      </c>
      <c r="D600" s="41" t="s">
        <v>778</v>
      </c>
      <c r="E600" s="24" t="s">
        <v>503</v>
      </c>
      <c r="F600" s="24" t="s">
        <v>515</v>
      </c>
      <c r="G600" s="24" t="s">
        <v>388</v>
      </c>
      <c r="H600" s="24" t="s">
        <v>552</v>
      </c>
      <c r="I600" s="24" t="str">
        <f t="shared" si="79"/>
        <v>Main barriers experienced when trying to receive assistance (3 months) : Lack of documentation</v>
      </c>
      <c r="J600" s="24" t="str">
        <f t="shared" si="80"/>
        <v>Main barriers experienced when trying to receive assistance (3 months) : Lack of documentation Migrants</v>
      </c>
      <c r="K600" s="24">
        <v>6.8493150684931503E-3</v>
      </c>
      <c r="L600" s="24">
        <v>2.6881720430107499E-3</v>
      </c>
      <c r="M600" s="24">
        <v>3.3333333333333298E-2</v>
      </c>
      <c r="N600" s="24">
        <v>0</v>
      </c>
    </row>
    <row r="601" spans="1:14" hidden="1" x14ac:dyDescent="0.3">
      <c r="A601" s="24" t="s">
        <v>501</v>
      </c>
      <c r="B601" s="24" t="s">
        <v>85</v>
      </c>
      <c r="C601" s="24" t="s">
        <v>502</v>
      </c>
      <c r="D601" s="41" t="s">
        <v>778</v>
      </c>
      <c r="E601" s="24" t="s">
        <v>503</v>
      </c>
      <c r="F601" s="24" t="s">
        <v>515</v>
      </c>
      <c r="G601" s="24" t="s">
        <v>388</v>
      </c>
      <c r="H601" s="24" t="s">
        <v>396</v>
      </c>
      <c r="I601" s="24" t="str">
        <f t="shared" si="79"/>
        <v>Main barriers experienced when trying to receive assistance (3 months) : Did not understand application procedures</v>
      </c>
      <c r="J601" s="24" t="str">
        <f t="shared" si="80"/>
        <v>Main barriers experienced when trying to receive assistance (3 months) : Did not understand application procedures Migrants</v>
      </c>
      <c r="K601" s="24">
        <v>6.8493150684931503E-3</v>
      </c>
      <c r="L601" s="24">
        <v>6.7204301075268799E-2</v>
      </c>
      <c r="M601" s="24">
        <v>0.233333333333333</v>
      </c>
      <c r="N601" s="24">
        <v>0</v>
      </c>
    </row>
    <row r="602" spans="1:14" hidden="1" x14ac:dyDescent="0.3">
      <c r="A602" s="24" t="s">
        <v>501</v>
      </c>
      <c r="B602" s="24" t="s">
        <v>85</v>
      </c>
      <c r="C602" s="24" t="s">
        <v>502</v>
      </c>
      <c r="D602" s="41" t="s">
        <v>778</v>
      </c>
      <c r="E602" s="24" t="s">
        <v>503</v>
      </c>
      <c r="F602" s="24" t="s">
        <v>515</v>
      </c>
      <c r="G602" s="24" t="s">
        <v>388</v>
      </c>
      <c r="H602" s="24" t="s">
        <v>397</v>
      </c>
      <c r="I602" s="24" t="str">
        <f t="shared" si="79"/>
        <v>Main barriers experienced when trying to receive assistance (3 months) : Did not know how to apply</v>
      </c>
      <c r="J602" s="24" t="str">
        <f t="shared" si="80"/>
        <v>Main barriers experienced when trying to receive assistance (3 months) : Did not know how to apply Migrants</v>
      </c>
      <c r="K602" s="24">
        <v>7.5342465753424695E-2</v>
      </c>
      <c r="L602" s="24">
        <v>0.17741935483870999</v>
      </c>
      <c r="M602" s="24">
        <v>0.15</v>
      </c>
      <c r="N602" s="24">
        <v>7.4074074074074103E-3</v>
      </c>
    </row>
    <row r="603" spans="1:14" hidden="1" x14ac:dyDescent="0.3">
      <c r="A603" s="24" t="s">
        <v>501</v>
      </c>
      <c r="B603" s="24" t="s">
        <v>85</v>
      </c>
      <c r="C603" s="24" t="s">
        <v>502</v>
      </c>
      <c r="D603" s="41" t="s">
        <v>778</v>
      </c>
      <c r="E603" s="24" t="s">
        <v>503</v>
      </c>
      <c r="F603" s="24" t="s">
        <v>515</v>
      </c>
      <c r="G603" s="24" t="s">
        <v>388</v>
      </c>
      <c r="H603" s="24" t="s">
        <v>10</v>
      </c>
      <c r="I603" s="24" t="str">
        <f t="shared" si="79"/>
        <v>Main barriers experienced when trying to receive assistance (3 months) : Other</v>
      </c>
      <c r="J603" s="24" t="str">
        <f t="shared" si="80"/>
        <v>Main barriers experienced when trying to receive assistance (3 months) : Other Migrants</v>
      </c>
      <c r="K603" s="24">
        <v>1.3698630136986301E-2</v>
      </c>
      <c r="L603" s="24">
        <v>2.6881720430107499E-3</v>
      </c>
      <c r="M603" s="24">
        <v>1.6666666666666701E-2</v>
      </c>
      <c r="N603" s="24">
        <v>0</v>
      </c>
    </row>
    <row r="604" spans="1:14" hidden="1" x14ac:dyDescent="0.3">
      <c r="A604" s="24" t="s">
        <v>501</v>
      </c>
      <c r="B604" s="24" t="s">
        <v>85</v>
      </c>
      <c r="C604" s="24" t="s">
        <v>502</v>
      </c>
      <c r="D604" s="41" t="s">
        <v>778</v>
      </c>
      <c r="E604" s="24" t="s">
        <v>503</v>
      </c>
      <c r="F604" s="24" t="s">
        <v>515</v>
      </c>
      <c r="G604" s="24" t="s">
        <v>388</v>
      </c>
      <c r="H604" s="24" t="s">
        <v>9</v>
      </c>
      <c r="I604" s="24" t="str">
        <f t="shared" si="79"/>
        <v>Main barriers experienced when trying to receive assistance (3 months) : Don't know</v>
      </c>
      <c r="J604" s="24" t="str">
        <f t="shared" si="80"/>
        <v>Main barriers experienced when trying to receive assistance (3 months) : Don't know Migrants</v>
      </c>
      <c r="K604" s="24">
        <v>6.8493150684931503E-3</v>
      </c>
      <c r="L604" s="24">
        <v>1.0752688172042999E-2</v>
      </c>
      <c r="M604" s="24">
        <v>1.6666666666666701E-2</v>
      </c>
      <c r="N604" s="24">
        <v>7.4074074074074103E-3</v>
      </c>
    </row>
    <row r="605" spans="1:14" hidden="1" x14ac:dyDescent="0.3">
      <c r="A605" s="24" t="s">
        <v>501</v>
      </c>
      <c r="B605" s="24" t="s">
        <v>85</v>
      </c>
      <c r="C605" s="24" t="s">
        <v>502</v>
      </c>
      <c r="D605" s="41" t="s">
        <v>778</v>
      </c>
      <c r="E605" s="24" t="s">
        <v>503</v>
      </c>
      <c r="F605" s="24" t="s">
        <v>515</v>
      </c>
      <c r="G605" s="24" t="s">
        <v>388</v>
      </c>
      <c r="H605" s="24" t="s">
        <v>8</v>
      </c>
      <c r="I605" s="24" t="str">
        <f t="shared" si="79"/>
        <v>Main barriers experienced when trying to receive assistance (3 months) : Decline to answer</v>
      </c>
      <c r="J605" s="24" t="str">
        <f t="shared" si="80"/>
        <v>Main barriers experienced when trying to receive assistance (3 months) : Decline to answer Migrants</v>
      </c>
      <c r="K605" s="24">
        <v>0</v>
      </c>
      <c r="L605" s="24">
        <v>1.11022302462516E-16</v>
      </c>
      <c r="M605" s="24">
        <v>0</v>
      </c>
      <c r="N605" s="24">
        <v>0</v>
      </c>
    </row>
    <row r="606" spans="1:14" hidden="1" x14ac:dyDescent="0.3">
      <c r="A606" s="24" t="s">
        <v>501</v>
      </c>
      <c r="B606" s="24" t="s">
        <v>85</v>
      </c>
      <c r="C606" s="24" t="s">
        <v>502</v>
      </c>
      <c r="D606" s="41" t="s">
        <v>778</v>
      </c>
      <c r="E606" s="24" t="s">
        <v>503</v>
      </c>
      <c r="F606" s="24" t="s">
        <v>512</v>
      </c>
      <c r="G606" s="24" t="s">
        <v>388</v>
      </c>
      <c r="H606" s="24" t="s">
        <v>389</v>
      </c>
      <c r="I606" s="24" t="str">
        <f t="shared" si="79"/>
        <v>Main barriers experienced when trying to receive assistance (3 months) : Have not tried to access</v>
      </c>
      <c r="J606" s="24" t="str">
        <f t="shared" si="80"/>
        <v>Main barriers experienced when trying to receive assistance (3 months) : Have not tried to access PRL</v>
      </c>
      <c r="K606" s="24">
        <v>0.21910112359550599</v>
      </c>
      <c r="L606" s="24">
        <v>0.34269662921348298</v>
      </c>
      <c r="M606" s="24">
        <v>0.32019704433497498</v>
      </c>
      <c r="N606" s="24">
        <v>0.38532110091743099</v>
      </c>
    </row>
    <row r="607" spans="1:14" hidden="1" x14ac:dyDescent="0.3">
      <c r="A607" s="24" t="s">
        <v>501</v>
      </c>
      <c r="B607" s="24" t="s">
        <v>85</v>
      </c>
      <c r="C607" s="24" t="s">
        <v>502</v>
      </c>
      <c r="D607" s="41" t="s">
        <v>778</v>
      </c>
      <c r="E607" s="24" t="s">
        <v>503</v>
      </c>
      <c r="F607" s="24" t="s">
        <v>512</v>
      </c>
      <c r="G607" s="24" t="s">
        <v>388</v>
      </c>
      <c r="H607" s="24" t="s">
        <v>146</v>
      </c>
      <c r="I607" s="24" t="str">
        <f t="shared" ref="I607:I619" si="81">CONCATENATE(G607,H607)</f>
        <v>Main barriers experienced when trying to receive assistance (3 months) : None</v>
      </c>
      <c r="J607" s="24" t="str">
        <f t="shared" ref="J607:J619" si="82">CONCATENATE(G607,H607, F607)</f>
        <v>Main barriers experienced when trying to receive assistance (3 months) : None PRL</v>
      </c>
      <c r="K607" s="24">
        <v>0.43258426966292102</v>
      </c>
      <c r="L607" s="24">
        <v>0.33707865168539303</v>
      </c>
      <c r="M607" s="24">
        <v>0.12807881773398999</v>
      </c>
      <c r="N607" s="24">
        <v>0.35779816513761498</v>
      </c>
    </row>
    <row r="608" spans="1:14" hidden="1" x14ac:dyDescent="0.3">
      <c r="A608" s="24" t="s">
        <v>501</v>
      </c>
      <c r="B608" s="24" t="s">
        <v>85</v>
      </c>
      <c r="C608" s="24" t="s">
        <v>502</v>
      </c>
      <c r="D608" s="41" t="s">
        <v>778</v>
      </c>
      <c r="E608" s="24" t="s">
        <v>503</v>
      </c>
      <c r="F608" s="24" t="s">
        <v>512</v>
      </c>
      <c r="G608" s="24" t="s">
        <v>388</v>
      </c>
      <c r="H608" s="24" t="s">
        <v>390</v>
      </c>
      <c r="I608" s="24" t="str">
        <f t="shared" si="81"/>
        <v>Main barriers experienced when trying to receive assistance (3 months) : Residing in an inaccessible area (e.g. remote, insecure)</v>
      </c>
      <c r="J608" s="24" t="str">
        <f t="shared" si="82"/>
        <v>Main barriers experienced when trying to receive assistance (3 months) : Residing in an inaccessible area (e.g. remote, insecure) PRL</v>
      </c>
      <c r="K608" s="24">
        <v>1.1235955056179799E-2</v>
      </c>
      <c r="L608" s="24">
        <v>0</v>
      </c>
      <c r="M608" s="24">
        <v>0.123152709359606</v>
      </c>
      <c r="N608" s="24">
        <v>9.1743119266055103E-3</v>
      </c>
    </row>
    <row r="609" spans="1:14" hidden="1" x14ac:dyDescent="0.3">
      <c r="A609" s="24" t="s">
        <v>501</v>
      </c>
      <c r="B609" s="24" t="s">
        <v>85</v>
      </c>
      <c r="C609" s="24" t="s">
        <v>502</v>
      </c>
      <c r="D609" s="41" t="s">
        <v>778</v>
      </c>
      <c r="E609" s="24" t="s">
        <v>503</v>
      </c>
      <c r="F609" s="24" t="s">
        <v>512</v>
      </c>
      <c r="G609" s="24" t="s">
        <v>388</v>
      </c>
      <c r="H609" s="24" t="s">
        <v>391</v>
      </c>
      <c r="I609" s="24" t="str">
        <f t="shared" si="81"/>
        <v>Main barriers experienced when trying to receive assistance (3 months) : Residing in an area where providers do not operate</v>
      </c>
      <c r="J609" s="24" t="str">
        <f t="shared" si="82"/>
        <v>Main barriers experienced when trying to receive assistance (3 months) : Residing in an area where providers do not operate PRL</v>
      </c>
      <c r="K609" s="24">
        <v>1.6853932584269701E-2</v>
      </c>
      <c r="L609" s="24">
        <v>3.3707865168539297E-2</v>
      </c>
      <c r="M609" s="24">
        <v>5.91133004926108E-2</v>
      </c>
      <c r="N609" s="24">
        <v>9.1743119266055103E-3</v>
      </c>
    </row>
    <row r="610" spans="1:14" hidden="1" x14ac:dyDescent="0.3">
      <c r="A610" s="24" t="s">
        <v>501</v>
      </c>
      <c r="B610" s="24" t="s">
        <v>85</v>
      </c>
      <c r="C610" s="24" t="s">
        <v>502</v>
      </c>
      <c r="D610" s="41" t="s">
        <v>778</v>
      </c>
      <c r="E610" s="24" t="s">
        <v>503</v>
      </c>
      <c r="F610" s="24" t="s">
        <v>512</v>
      </c>
      <c r="G610" s="24" t="s">
        <v>388</v>
      </c>
      <c r="H610" s="24" t="s">
        <v>392</v>
      </c>
      <c r="I610" s="24" t="str">
        <f t="shared" si="81"/>
        <v>Main barriers experienced when trying to receive assistance (3 months) : Denied as a result of political affiliation</v>
      </c>
      <c r="J610" s="24" t="str">
        <f t="shared" si="82"/>
        <v>Main barriers experienced when trying to receive assistance (3 months) : Denied as a result of political affiliation PRL</v>
      </c>
      <c r="K610" s="24">
        <v>1.6853932584269701E-2</v>
      </c>
      <c r="L610" s="24">
        <v>1.1235955056179799E-2</v>
      </c>
      <c r="M610" s="24">
        <v>3.4482758620689703E-2</v>
      </c>
      <c r="N610" s="24">
        <v>3.6697247706422E-2</v>
      </c>
    </row>
    <row r="611" spans="1:14" hidden="1" x14ac:dyDescent="0.3">
      <c r="A611" s="24" t="s">
        <v>501</v>
      </c>
      <c r="B611" s="24" t="s">
        <v>85</v>
      </c>
      <c r="C611" s="24" t="s">
        <v>502</v>
      </c>
      <c r="D611" s="41" t="s">
        <v>778</v>
      </c>
      <c r="E611" s="24" t="s">
        <v>503</v>
      </c>
      <c r="F611" s="24" t="s">
        <v>512</v>
      </c>
      <c r="G611" s="24" t="s">
        <v>388</v>
      </c>
      <c r="H611" s="24" t="s">
        <v>393</v>
      </c>
      <c r="I611" s="24" t="str">
        <f t="shared" si="81"/>
        <v>Main barriers experienced when trying to receive assistance (3 months) : Deemed ineligible or denied as a result of nationality</v>
      </c>
      <c r="J611" s="24" t="str">
        <f t="shared" si="82"/>
        <v>Main barriers experienced when trying to receive assistance (3 months) : Deemed ineligible or denied as a result of nationality PRL</v>
      </c>
      <c r="K611" s="24">
        <v>7.3033707865168496E-2</v>
      </c>
      <c r="L611" s="24">
        <v>3.9325842696629199E-2</v>
      </c>
      <c r="M611" s="24">
        <v>0.123152709359606</v>
      </c>
      <c r="N611" s="24">
        <v>5.5045871559633003E-2</v>
      </c>
    </row>
    <row r="612" spans="1:14" hidden="1" x14ac:dyDescent="0.3">
      <c r="A612" s="24" t="s">
        <v>501</v>
      </c>
      <c r="B612" s="24" t="s">
        <v>85</v>
      </c>
      <c r="C612" s="24" t="s">
        <v>502</v>
      </c>
      <c r="D612" s="41" t="s">
        <v>778</v>
      </c>
      <c r="E612" s="24" t="s">
        <v>503</v>
      </c>
      <c r="F612" s="24" t="s">
        <v>512</v>
      </c>
      <c r="G612" s="24" t="s">
        <v>388</v>
      </c>
      <c r="H612" s="24" t="s">
        <v>394</v>
      </c>
      <c r="I612" s="24" t="str">
        <f t="shared" si="81"/>
        <v>Main barriers experienced when trying to receive assistance (3 months) : Was deemed ineligible (e.g. working family members, high income, insufficient damage to structure)</v>
      </c>
      <c r="J612" s="24" t="str">
        <f t="shared" si="82"/>
        <v>Main barriers experienced when trying to receive assistance (3 months) : Was deemed ineligible (e.g. working family members, high income, insufficient damage to structure) PRL</v>
      </c>
      <c r="K612" s="24">
        <v>2.2471910112359501E-2</v>
      </c>
      <c r="L612" s="24">
        <v>2.2471910112359501E-2</v>
      </c>
      <c r="M612" s="24">
        <v>2.95566502463054E-2</v>
      </c>
      <c r="N612" s="24">
        <v>3.6697247706422E-2</v>
      </c>
    </row>
    <row r="613" spans="1:14" hidden="1" x14ac:dyDescent="0.3">
      <c r="A613" s="24" t="s">
        <v>501</v>
      </c>
      <c r="B613" s="24" t="s">
        <v>85</v>
      </c>
      <c r="C613" s="24" t="s">
        <v>502</v>
      </c>
      <c r="D613" s="41" t="s">
        <v>778</v>
      </c>
      <c r="E613" s="24" t="s">
        <v>503</v>
      </c>
      <c r="F613" s="24" t="s">
        <v>512</v>
      </c>
      <c r="G613" s="24" t="s">
        <v>388</v>
      </c>
      <c r="H613" s="24" t="s">
        <v>395</v>
      </c>
      <c r="I613" s="24" t="str">
        <f t="shared" si="81"/>
        <v>Main barriers experienced when trying to receive assistance (3 months) : Lack of resources by providers</v>
      </c>
      <c r="J613" s="24" t="str">
        <f t="shared" si="82"/>
        <v>Main barriers experienced when trying to receive assistance (3 months) : Lack of resources by providers PRL</v>
      </c>
      <c r="K613" s="24">
        <v>3.9325842696629199E-2</v>
      </c>
      <c r="L613" s="24">
        <v>6.7415730337078594E-2</v>
      </c>
      <c r="M613" s="24">
        <v>9.3596059113300503E-2</v>
      </c>
      <c r="N613" s="24">
        <v>5.5045871559633003E-2</v>
      </c>
    </row>
    <row r="614" spans="1:14" hidden="1" x14ac:dyDescent="0.3">
      <c r="A614" s="24" t="s">
        <v>501</v>
      </c>
      <c r="B614" s="24" t="s">
        <v>85</v>
      </c>
      <c r="C614" s="24" t="s">
        <v>502</v>
      </c>
      <c r="D614" s="41" t="s">
        <v>778</v>
      </c>
      <c r="E614" s="24" t="s">
        <v>503</v>
      </c>
      <c r="F614" s="24" t="s">
        <v>512</v>
      </c>
      <c r="G614" s="24" t="s">
        <v>388</v>
      </c>
      <c r="H614" s="24" t="s">
        <v>552</v>
      </c>
      <c r="I614" s="24" t="str">
        <f t="shared" si="81"/>
        <v>Main barriers experienced when trying to receive assistance (3 months) : Lack of documentation</v>
      </c>
      <c r="J614" s="24" t="str">
        <f t="shared" si="82"/>
        <v>Main barriers experienced when trying to receive assistance (3 months) : Lack of documentation PRL</v>
      </c>
      <c r="K614" s="24">
        <v>0</v>
      </c>
      <c r="L614" s="24">
        <v>0</v>
      </c>
      <c r="M614" s="24">
        <v>4.92610837438424E-3</v>
      </c>
      <c r="N614" s="24">
        <v>0</v>
      </c>
    </row>
    <row r="615" spans="1:14" hidden="1" x14ac:dyDescent="0.3">
      <c r="A615" s="24" t="s">
        <v>501</v>
      </c>
      <c r="B615" s="24" t="s">
        <v>85</v>
      </c>
      <c r="C615" s="24" t="s">
        <v>502</v>
      </c>
      <c r="D615" s="41" t="s">
        <v>778</v>
      </c>
      <c r="E615" s="24" t="s">
        <v>503</v>
      </c>
      <c r="F615" s="24" t="s">
        <v>512</v>
      </c>
      <c r="G615" s="24" t="s">
        <v>388</v>
      </c>
      <c r="H615" s="24" t="s">
        <v>396</v>
      </c>
      <c r="I615" s="24" t="str">
        <f t="shared" si="81"/>
        <v>Main barriers experienced when trying to receive assistance (3 months) : Did not understand application procedures</v>
      </c>
      <c r="J615" s="24" t="str">
        <f t="shared" si="82"/>
        <v>Main barriers experienced when trying to receive assistance (3 months) : Did not understand application procedures PRL</v>
      </c>
      <c r="K615" s="24">
        <v>1.6853932584269701E-2</v>
      </c>
      <c r="L615" s="24">
        <v>4.49438202247191E-2</v>
      </c>
      <c r="M615" s="24">
        <v>0.15763546798029601</v>
      </c>
      <c r="N615" s="24">
        <v>2.7522935779816501E-2</v>
      </c>
    </row>
    <row r="616" spans="1:14" hidden="1" x14ac:dyDescent="0.3">
      <c r="A616" s="24" t="s">
        <v>501</v>
      </c>
      <c r="B616" s="24" t="s">
        <v>85</v>
      </c>
      <c r="C616" s="24" t="s">
        <v>502</v>
      </c>
      <c r="D616" s="41" t="s">
        <v>778</v>
      </c>
      <c r="E616" s="24" t="s">
        <v>503</v>
      </c>
      <c r="F616" s="24" t="s">
        <v>512</v>
      </c>
      <c r="G616" s="24" t="s">
        <v>388</v>
      </c>
      <c r="H616" s="24" t="s">
        <v>397</v>
      </c>
      <c r="I616" s="24" t="str">
        <f t="shared" si="81"/>
        <v>Main barriers experienced when trying to receive assistance (3 months) : Did not know how to apply</v>
      </c>
      <c r="J616" s="24" t="str">
        <f t="shared" si="82"/>
        <v>Main barriers experienced when trying to receive assistance (3 months) : Did not know how to apply PRL</v>
      </c>
      <c r="K616" s="24">
        <v>0.17977528089887601</v>
      </c>
      <c r="L616" s="24">
        <v>9.5505617977528101E-2</v>
      </c>
      <c r="M616" s="24">
        <v>0.17733990147783299</v>
      </c>
      <c r="N616" s="24">
        <v>1.8348623853211E-2</v>
      </c>
    </row>
    <row r="617" spans="1:14" hidden="1" x14ac:dyDescent="0.3">
      <c r="A617" s="24" t="s">
        <v>501</v>
      </c>
      <c r="B617" s="24" t="s">
        <v>85</v>
      </c>
      <c r="C617" s="24" t="s">
        <v>502</v>
      </c>
      <c r="D617" s="41" t="s">
        <v>778</v>
      </c>
      <c r="E617" s="24" t="s">
        <v>503</v>
      </c>
      <c r="F617" s="24" t="s">
        <v>512</v>
      </c>
      <c r="G617" s="24" t="s">
        <v>388</v>
      </c>
      <c r="H617" s="24" t="s">
        <v>10</v>
      </c>
      <c r="I617" s="24" t="str">
        <f t="shared" si="81"/>
        <v>Main barriers experienced when trying to receive assistance (3 months) : Other</v>
      </c>
      <c r="J617" s="24" t="str">
        <f t="shared" si="82"/>
        <v>Main barriers experienced when trying to receive assistance (3 months) : Other PRL</v>
      </c>
      <c r="K617" s="24">
        <v>0</v>
      </c>
      <c r="L617" s="24">
        <v>5.6179775280898901E-3</v>
      </c>
      <c r="M617" s="24">
        <v>9.8522167487684695E-3</v>
      </c>
      <c r="N617" s="24">
        <v>0</v>
      </c>
    </row>
    <row r="618" spans="1:14" hidden="1" x14ac:dyDescent="0.3">
      <c r="A618" s="24" t="s">
        <v>501</v>
      </c>
      <c r="B618" s="24" t="s">
        <v>85</v>
      </c>
      <c r="C618" s="24" t="s">
        <v>502</v>
      </c>
      <c r="D618" s="41" t="s">
        <v>778</v>
      </c>
      <c r="E618" s="24" t="s">
        <v>503</v>
      </c>
      <c r="F618" s="24" t="s">
        <v>512</v>
      </c>
      <c r="G618" s="24" t="s">
        <v>388</v>
      </c>
      <c r="H618" s="24" t="s">
        <v>9</v>
      </c>
      <c r="I618" s="24" t="str">
        <f t="shared" si="81"/>
        <v>Main barriers experienced when trying to receive assistance (3 months) : Don't know</v>
      </c>
      <c r="J618" s="24" t="str">
        <f t="shared" si="82"/>
        <v>Main barriers experienced when trying to receive assistance (3 months) : Don't know PRL</v>
      </c>
      <c r="K618" s="24">
        <v>2.2471910112359501E-2</v>
      </c>
      <c r="L618" s="24">
        <v>6.1797752808988797E-2</v>
      </c>
      <c r="M618" s="24">
        <v>1.47783251231527E-2</v>
      </c>
      <c r="N618" s="24">
        <v>2.7522935779816501E-2</v>
      </c>
    </row>
    <row r="619" spans="1:14" hidden="1" x14ac:dyDescent="0.3">
      <c r="A619" s="24" t="s">
        <v>501</v>
      </c>
      <c r="B619" s="24" t="s">
        <v>85</v>
      </c>
      <c r="C619" s="24" t="s">
        <v>502</v>
      </c>
      <c r="D619" s="41" t="s">
        <v>778</v>
      </c>
      <c r="E619" s="24" t="s">
        <v>503</v>
      </c>
      <c r="F619" s="24" t="s">
        <v>512</v>
      </c>
      <c r="G619" s="24" t="s">
        <v>388</v>
      </c>
      <c r="H619" s="24" t="s">
        <v>8</v>
      </c>
      <c r="I619" s="24" t="str">
        <f t="shared" si="81"/>
        <v>Main barriers experienced when trying to receive assistance (3 months) : Decline to answer</v>
      </c>
      <c r="J619" s="24" t="str">
        <f t="shared" si="82"/>
        <v>Main barriers experienced when trying to receive assistance (3 months) : Decline to answer PRL</v>
      </c>
      <c r="K619" s="24">
        <v>0</v>
      </c>
      <c r="L619" s="24">
        <v>0</v>
      </c>
      <c r="M619" s="24">
        <v>0</v>
      </c>
      <c r="N619" s="24">
        <v>0</v>
      </c>
    </row>
    <row r="620" spans="1:14" hidden="1" x14ac:dyDescent="0.3">
      <c r="A620" s="24" t="s">
        <v>501</v>
      </c>
      <c r="B620" s="24" t="s">
        <v>85</v>
      </c>
      <c r="C620" s="24" t="s">
        <v>502</v>
      </c>
      <c r="D620" s="41" t="s">
        <v>778</v>
      </c>
      <c r="E620" s="24" t="s">
        <v>503</v>
      </c>
      <c r="F620" s="24" t="s">
        <v>509</v>
      </c>
      <c r="G620" s="24" t="s">
        <v>416</v>
      </c>
      <c r="H620" s="24" t="s">
        <v>417</v>
      </c>
      <c r="I620" s="24" t="str">
        <f t="shared" ref="I620:I638" si="83">CONCATENATE(G620,H620)</f>
        <v>Prefered information type from humanitarian aid actors : Safety and security</v>
      </c>
      <c r="J620" s="24" t="str">
        <f t="shared" ref="J620:J638" si="84">CONCATENATE(G620,H620, F620)</f>
        <v>Prefered information type from humanitarian aid actors : Safety and security Lebanese</v>
      </c>
      <c r="K620" s="24">
        <v>8.7402803346661298E-2</v>
      </c>
      <c r="L620" s="24">
        <v>5.3606165047780603E-2</v>
      </c>
      <c r="M620" s="24">
        <v>0.15817483990671999</v>
      </c>
      <c r="N620" s="24">
        <v>6.7103763463864999E-2</v>
      </c>
    </row>
    <row r="621" spans="1:14" hidden="1" x14ac:dyDescent="0.3">
      <c r="A621" s="24" t="s">
        <v>501</v>
      </c>
      <c r="B621" s="24" t="s">
        <v>85</v>
      </c>
      <c r="C621" s="24" t="s">
        <v>502</v>
      </c>
      <c r="D621" s="41" t="s">
        <v>778</v>
      </c>
      <c r="E621" s="24" t="s">
        <v>503</v>
      </c>
      <c r="F621" s="24" t="s">
        <v>509</v>
      </c>
      <c r="G621" s="24" t="s">
        <v>416</v>
      </c>
      <c r="H621" s="24" t="s">
        <v>418</v>
      </c>
      <c r="I621" s="24" t="str">
        <f t="shared" si="83"/>
        <v>Prefered information type from humanitarian aid actors : Status of housing</v>
      </c>
      <c r="J621" s="24" t="str">
        <f t="shared" si="84"/>
        <v>Prefered information type from humanitarian aid actors : Status of housing Lebanese</v>
      </c>
      <c r="K621" s="24">
        <v>0.155474409295876</v>
      </c>
      <c r="L621" s="24">
        <v>0.143126354402621</v>
      </c>
      <c r="M621" s="24">
        <v>0.218343694201414</v>
      </c>
      <c r="N621" s="24">
        <v>0.156571457957561</v>
      </c>
    </row>
    <row r="622" spans="1:14" hidden="1" x14ac:dyDescent="0.3">
      <c r="A622" s="24" t="s">
        <v>501</v>
      </c>
      <c r="B622" s="24" t="s">
        <v>85</v>
      </c>
      <c r="C622" s="24" t="s">
        <v>502</v>
      </c>
      <c r="D622" s="41" t="s">
        <v>778</v>
      </c>
      <c r="E622" s="24" t="s">
        <v>503</v>
      </c>
      <c r="F622" s="24" t="s">
        <v>509</v>
      </c>
      <c r="G622" s="24" t="s">
        <v>416</v>
      </c>
      <c r="H622" s="24" t="s">
        <v>419</v>
      </c>
      <c r="I622" s="24" t="str">
        <f t="shared" si="83"/>
        <v>Prefered information type from humanitarian aid actors : Livelihoods</v>
      </c>
      <c r="J622" s="24" t="str">
        <f t="shared" si="84"/>
        <v>Prefered information type from humanitarian aid actors : Livelihoods Lebanese</v>
      </c>
      <c r="K622" s="24">
        <v>0.62033138352567896</v>
      </c>
      <c r="L622" s="24">
        <v>0.52623336206058202</v>
      </c>
      <c r="M622" s="24">
        <v>0.50330017126710802</v>
      </c>
      <c r="N622" s="24">
        <v>0.62630566623597395</v>
      </c>
    </row>
    <row r="623" spans="1:14" hidden="1" x14ac:dyDescent="0.3">
      <c r="A623" s="24" t="s">
        <v>501</v>
      </c>
      <c r="B623" s="24" t="s">
        <v>85</v>
      </c>
      <c r="C623" s="24" t="s">
        <v>502</v>
      </c>
      <c r="D623" s="41" t="s">
        <v>778</v>
      </c>
      <c r="E623" s="24" t="s">
        <v>503</v>
      </c>
      <c r="F623" s="24" t="s">
        <v>509</v>
      </c>
      <c r="G623" s="24" t="s">
        <v>416</v>
      </c>
      <c r="H623" s="24" t="s">
        <v>553</v>
      </c>
      <c r="I623" s="24" t="str">
        <f t="shared" si="83"/>
        <v>Prefered information type from humanitarian aid actors : Water services</v>
      </c>
      <c r="J623" s="24" t="str">
        <f t="shared" si="84"/>
        <v>Prefered information type from humanitarian aid actors : Water services Lebanese</v>
      </c>
      <c r="K623" s="24">
        <v>0.13148150751530699</v>
      </c>
      <c r="L623" s="24">
        <v>0.126831360772582</v>
      </c>
      <c r="M623" s="24">
        <v>0.171693603690458</v>
      </c>
      <c r="N623" s="24">
        <v>0.21337759764724201</v>
      </c>
    </row>
    <row r="624" spans="1:14" hidden="1" x14ac:dyDescent="0.3">
      <c r="A624" s="24" t="s">
        <v>501</v>
      </c>
      <c r="B624" s="24" t="s">
        <v>85</v>
      </c>
      <c r="C624" s="24" t="s">
        <v>502</v>
      </c>
      <c r="D624" s="41" t="s">
        <v>778</v>
      </c>
      <c r="E624" s="24" t="s">
        <v>503</v>
      </c>
      <c r="F624" s="24" t="s">
        <v>509</v>
      </c>
      <c r="G624" s="24" t="s">
        <v>416</v>
      </c>
      <c r="H624" s="24" t="s">
        <v>420</v>
      </c>
      <c r="I624" s="24" t="str">
        <f t="shared" si="83"/>
        <v>Prefered information type from humanitarian aid actors : Electricity services</v>
      </c>
      <c r="J624" s="24" t="str">
        <f t="shared" si="84"/>
        <v>Prefered information type from humanitarian aid actors : Electricity services Lebanese</v>
      </c>
      <c r="K624" s="24">
        <v>0.27747014618836602</v>
      </c>
      <c r="L624" s="24">
        <v>0.223044518441227</v>
      </c>
      <c r="M624" s="24">
        <v>0.33042960039506802</v>
      </c>
      <c r="N624" s="24">
        <v>0.293204494312654</v>
      </c>
    </row>
    <row r="625" spans="1:14" hidden="1" x14ac:dyDescent="0.3">
      <c r="A625" s="24" t="s">
        <v>501</v>
      </c>
      <c r="B625" s="24" t="s">
        <v>85</v>
      </c>
      <c r="C625" s="24" t="s">
        <v>502</v>
      </c>
      <c r="D625" s="41" t="s">
        <v>778</v>
      </c>
      <c r="E625" s="24" t="s">
        <v>503</v>
      </c>
      <c r="F625" s="24" t="s">
        <v>509</v>
      </c>
      <c r="G625" s="24" t="s">
        <v>416</v>
      </c>
      <c r="H625" s="24" t="s">
        <v>370</v>
      </c>
      <c r="I625" s="24" t="str">
        <f t="shared" si="83"/>
        <v>Prefered information type from humanitarian aid actors : Education</v>
      </c>
      <c r="J625" s="24" t="str">
        <f t="shared" si="84"/>
        <v>Prefered information type from humanitarian aid actors : Education Lebanese</v>
      </c>
      <c r="K625" s="24">
        <v>0.20028613683367499</v>
      </c>
      <c r="L625" s="24">
        <v>0.14804750008058001</v>
      </c>
      <c r="M625" s="24">
        <v>0.28035545829944902</v>
      </c>
      <c r="N625" s="24">
        <v>0.19532358705300501</v>
      </c>
    </row>
    <row r="626" spans="1:14" hidden="1" x14ac:dyDescent="0.3">
      <c r="A626" s="24" t="s">
        <v>501</v>
      </c>
      <c r="B626" s="24" t="s">
        <v>85</v>
      </c>
      <c r="C626" s="24" t="s">
        <v>502</v>
      </c>
      <c r="D626" s="41" t="s">
        <v>778</v>
      </c>
      <c r="E626" s="24" t="s">
        <v>503</v>
      </c>
      <c r="F626" s="24" t="s">
        <v>509</v>
      </c>
      <c r="G626" s="24" t="s">
        <v>416</v>
      </c>
      <c r="H626" s="24" t="s">
        <v>421</v>
      </c>
      <c r="I626" s="24" t="str">
        <f t="shared" si="83"/>
        <v>Prefered information type from humanitarian aid actors : Healthcare</v>
      </c>
      <c r="J626" s="24" t="str">
        <f t="shared" si="84"/>
        <v>Prefered information type from humanitarian aid actors : Healthcare Lebanese</v>
      </c>
      <c r="K626" s="24">
        <v>0.57992489953843396</v>
      </c>
      <c r="L626" s="24">
        <v>0.47094347499417299</v>
      </c>
      <c r="M626" s="24">
        <v>0.53276470160481904</v>
      </c>
      <c r="N626" s="24">
        <v>0.53811063084232402</v>
      </c>
    </row>
    <row r="627" spans="1:14" hidden="1" x14ac:dyDescent="0.3">
      <c r="A627" s="24" t="s">
        <v>501</v>
      </c>
      <c r="B627" s="24" t="s">
        <v>85</v>
      </c>
      <c r="C627" s="24" t="s">
        <v>502</v>
      </c>
      <c r="D627" s="41" t="s">
        <v>778</v>
      </c>
      <c r="E627" s="24" t="s">
        <v>503</v>
      </c>
      <c r="F627" s="24" t="s">
        <v>509</v>
      </c>
      <c r="G627" s="24" t="s">
        <v>416</v>
      </c>
      <c r="H627" s="24" t="s">
        <v>422</v>
      </c>
      <c r="I627" s="24" t="str">
        <f t="shared" si="83"/>
        <v>Prefered information type from humanitarian aid actors : Humanitarian assistance</v>
      </c>
      <c r="J627" s="24" t="str">
        <f t="shared" si="84"/>
        <v>Prefered information type from humanitarian aid actors : Humanitarian assistance Lebanese</v>
      </c>
      <c r="K627" s="24">
        <v>0.27489622816075798</v>
      </c>
      <c r="L627" s="24">
        <v>0.33554688565381202</v>
      </c>
      <c r="M627" s="24">
        <v>0.41553159454133098</v>
      </c>
      <c r="N627" s="24">
        <v>0.3714608358109</v>
      </c>
    </row>
    <row r="628" spans="1:14" hidden="1" x14ac:dyDescent="0.3">
      <c r="A628" s="24" t="s">
        <v>501</v>
      </c>
      <c r="B628" s="24" t="s">
        <v>85</v>
      </c>
      <c r="C628" s="24" t="s">
        <v>502</v>
      </c>
      <c r="D628" s="41" t="s">
        <v>778</v>
      </c>
      <c r="E628" s="24" t="s">
        <v>503</v>
      </c>
      <c r="F628" s="24" t="s">
        <v>509</v>
      </c>
      <c r="G628" s="24" t="s">
        <v>416</v>
      </c>
      <c r="H628" s="24" t="s">
        <v>423</v>
      </c>
      <c r="I628" s="24" t="str">
        <f t="shared" si="83"/>
        <v>Prefered information type from humanitarian aid actors : Legal services</v>
      </c>
      <c r="J628" s="24" t="str">
        <f t="shared" si="84"/>
        <v>Prefered information type from humanitarian aid actors : Legal services Lebanese</v>
      </c>
      <c r="K628" s="24">
        <v>1.8886161610340801E-2</v>
      </c>
      <c r="L628" s="24">
        <v>1.42575986772728E-2</v>
      </c>
      <c r="M628" s="24">
        <v>1.99549195934688E-2</v>
      </c>
      <c r="N628" s="24">
        <v>8.7787334171077099E-3</v>
      </c>
    </row>
    <row r="629" spans="1:14" hidden="1" x14ac:dyDescent="0.3">
      <c r="A629" s="24" t="s">
        <v>501</v>
      </c>
      <c r="B629" s="24" t="s">
        <v>85</v>
      </c>
      <c r="C629" s="24" t="s">
        <v>502</v>
      </c>
      <c r="D629" s="41" t="s">
        <v>778</v>
      </c>
      <c r="E629" s="24" t="s">
        <v>503</v>
      </c>
      <c r="F629" s="24" t="s">
        <v>509</v>
      </c>
      <c r="G629" s="24" t="s">
        <v>416</v>
      </c>
      <c r="H629" s="24" t="s">
        <v>424</v>
      </c>
      <c r="I629" s="24" t="str">
        <f t="shared" si="83"/>
        <v>Prefered information type from humanitarian aid actors : Housing, land and property services</v>
      </c>
      <c r="J629" s="24" t="str">
        <f t="shared" si="84"/>
        <v>Prefered information type from humanitarian aid actors : Housing, land and property services Lebanese</v>
      </c>
      <c r="K629" s="24">
        <v>2.0774730155661E-2</v>
      </c>
      <c r="L629" s="24">
        <v>1.0415645446479301E-2</v>
      </c>
      <c r="M629" s="24">
        <v>6.1781411324327096E-3</v>
      </c>
      <c r="N629" s="24">
        <v>0</v>
      </c>
    </row>
    <row r="630" spans="1:14" hidden="1" x14ac:dyDescent="0.3">
      <c r="A630" s="24" t="s">
        <v>501</v>
      </c>
      <c r="B630" s="24" t="s">
        <v>85</v>
      </c>
      <c r="C630" s="24" t="s">
        <v>502</v>
      </c>
      <c r="D630" s="41" t="s">
        <v>778</v>
      </c>
      <c r="E630" s="24" t="s">
        <v>503</v>
      </c>
      <c r="F630" s="24" t="s">
        <v>509</v>
      </c>
      <c r="G630" s="24" t="s">
        <v>416</v>
      </c>
      <c r="H630" s="24" t="s">
        <v>425</v>
      </c>
      <c r="I630" s="24" t="str">
        <f t="shared" si="83"/>
        <v>Prefered information type from humanitarian aid actors : Explosive hazards clearance (mines, bombs, IEDs)</v>
      </c>
      <c r="J630" s="24" t="str">
        <f t="shared" si="84"/>
        <v>Prefered information type from humanitarian aid actors : Explosive hazards clearance (mines, bombs, IEDs) Lebanese</v>
      </c>
      <c r="K630" s="24">
        <v>3.3568445311646E-3</v>
      </c>
      <c r="L630" s="24">
        <v>0</v>
      </c>
      <c r="M630" s="24">
        <v>0</v>
      </c>
      <c r="N630" s="24">
        <v>0</v>
      </c>
    </row>
    <row r="631" spans="1:14" hidden="1" x14ac:dyDescent="0.3">
      <c r="A631" s="24" t="s">
        <v>501</v>
      </c>
      <c r="B631" s="24" t="s">
        <v>85</v>
      </c>
      <c r="C631" s="24" t="s">
        <v>502</v>
      </c>
      <c r="D631" s="41" t="s">
        <v>778</v>
      </c>
      <c r="E631" s="24" t="s">
        <v>503</v>
      </c>
      <c r="F631" s="24" t="s">
        <v>509</v>
      </c>
      <c r="G631" s="24" t="s">
        <v>416</v>
      </c>
      <c r="H631" s="24" t="s">
        <v>426</v>
      </c>
      <c r="I631" s="24" t="str">
        <f t="shared" si="83"/>
        <v>Prefered information type from humanitarian aid actors : Renewing official documentation</v>
      </c>
      <c r="J631" s="24" t="str">
        <f t="shared" si="84"/>
        <v>Prefered information type from humanitarian aid actors : Renewing official documentation Lebanese</v>
      </c>
      <c r="K631" s="24">
        <v>9.5706250242615903E-3</v>
      </c>
      <c r="L631" s="24">
        <v>2.6095932533501298E-3</v>
      </c>
      <c r="M631" s="24">
        <v>2.12448895330342E-3</v>
      </c>
      <c r="N631" s="24">
        <v>3.02330887854018E-3</v>
      </c>
    </row>
    <row r="632" spans="1:14" hidden="1" x14ac:dyDescent="0.3">
      <c r="A632" s="24" t="s">
        <v>501</v>
      </c>
      <c r="B632" s="24" t="s">
        <v>85</v>
      </c>
      <c r="C632" s="24" t="s">
        <v>502</v>
      </c>
      <c r="D632" s="41" t="s">
        <v>778</v>
      </c>
      <c r="E632" s="24" t="s">
        <v>503</v>
      </c>
      <c r="F632" s="24" t="s">
        <v>509</v>
      </c>
      <c r="G632" s="24" t="s">
        <v>416</v>
      </c>
      <c r="H632" s="24" t="s">
        <v>427</v>
      </c>
      <c r="I632" s="24" t="str">
        <f t="shared" si="83"/>
        <v>Prefered information type from humanitarian aid actors : MHPSS</v>
      </c>
      <c r="J632" s="24" t="str">
        <f t="shared" si="84"/>
        <v>Prefered information type from humanitarian aid actors : MHPSS Lebanese</v>
      </c>
      <c r="K632" s="24">
        <v>4.5724796693984403E-2</v>
      </c>
      <c r="L632" s="24">
        <v>6.0694092319215198E-3</v>
      </c>
      <c r="M632" s="24">
        <v>2.32764427409239E-2</v>
      </c>
      <c r="N632" s="24">
        <v>1.5934298209440399E-2</v>
      </c>
    </row>
    <row r="633" spans="1:14" hidden="1" x14ac:dyDescent="0.3">
      <c r="A633" s="24" t="s">
        <v>501</v>
      </c>
      <c r="B633" s="24" t="s">
        <v>85</v>
      </c>
      <c r="C633" s="24" t="s">
        <v>502</v>
      </c>
      <c r="D633" s="41" t="s">
        <v>778</v>
      </c>
      <c r="E633" s="24" t="s">
        <v>503</v>
      </c>
      <c r="F633" s="24" t="s">
        <v>509</v>
      </c>
      <c r="G633" s="24" t="s">
        <v>416</v>
      </c>
      <c r="H633" s="24" t="s">
        <v>428</v>
      </c>
      <c r="I633" s="24" t="str">
        <f t="shared" si="83"/>
        <v>Prefered information type from humanitarian aid actors : Women specialized services</v>
      </c>
      <c r="J633" s="24" t="str">
        <f t="shared" si="84"/>
        <v>Prefered information type from humanitarian aid actors : Women specialized services Lebanese</v>
      </c>
      <c r="K633" s="24">
        <v>2.5125341587376102E-2</v>
      </c>
      <c r="L633" s="24">
        <v>1.19657846531017E-2</v>
      </c>
      <c r="M633" s="24">
        <v>5.0549453532457702E-3</v>
      </c>
      <c r="N633" s="24">
        <v>6.9480278367625098E-3</v>
      </c>
    </row>
    <row r="634" spans="1:14" hidden="1" x14ac:dyDescent="0.3">
      <c r="A634" s="24" t="s">
        <v>501</v>
      </c>
      <c r="B634" s="24" t="s">
        <v>85</v>
      </c>
      <c r="C634" s="24" t="s">
        <v>502</v>
      </c>
      <c r="D634" s="41" t="s">
        <v>778</v>
      </c>
      <c r="E634" s="24" t="s">
        <v>503</v>
      </c>
      <c r="F634" s="24" t="s">
        <v>509</v>
      </c>
      <c r="G634" s="24" t="s">
        <v>416</v>
      </c>
      <c r="H634" s="24" t="s">
        <v>429</v>
      </c>
      <c r="I634" s="24" t="str">
        <f t="shared" si="83"/>
        <v>Prefered information type from humanitarian aid actors : Assistance to return to country or origin</v>
      </c>
      <c r="J634" s="24" t="str">
        <f t="shared" si="84"/>
        <v>Prefered information type from humanitarian aid actors : Assistance to return to country or origin Lebanese</v>
      </c>
      <c r="K634" s="24">
        <v>0</v>
      </c>
      <c r="L634" s="24">
        <v>0</v>
      </c>
      <c r="M634" s="24">
        <v>0</v>
      </c>
      <c r="N634" s="24">
        <v>0</v>
      </c>
    </row>
    <row r="635" spans="1:14" hidden="1" x14ac:dyDescent="0.3">
      <c r="A635" s="24" t="s">
        <v>501</v>
      </c>
      <c r="B635" s="24" t="s">
        <v>85</v>
      </c>
      <c r="C635" s="24" t="s">
        <v>502</v>
      </c>
      <c r="D635" s="41" t="s">
        <v>778</v>
      </c>
      <c r="E635" s="24" t="s">
        <v>503</v>
      </c>
      <c r="F635" s="24" t="s">
        <v>509</v>
      </c>
      <c r="G635" s="24" t="s">
        <v>416</v>
      </c>
      <c r="H635" s="24" t="s">
        <v>430</v>
      </c>
      <c r="I635" s="24" t="str">
        <f t="shared" si="83"/>
        <v>Prefered information type from humanitarian aid actors : I do not want to receive information</v>
      </c>
      <c r="J635" s="24" t="str">
        <f t="shared" si="84"/>
        <v>Prefered information type from humanitarian aid actors : I do not want to receive information Lebanese</v>
      </c>
      <c r="K635" s="24">
        <v>4.1573886144433601E-2</v>
      </c>
      <c r="L635" s="24">
        <v>0.123920981290808</v>
      </c>
      <c r="M635" s="24">
        <v>5.9600164053444801E-2</v>
      </c>
      <c r="N635" s="24">
        <v>4.0842990035983601E-2</v>
      </c>
    </row>
    <row r="636" spans="1:14" hidden="1" x14ac:dyDescent="0.3">
      <c r="A636" s="24" t="s">
        <v>501</v>
      </c>
      <c r="B636" s="24" t="s">
        <v>85</v>
      </c>
      <c r="C636" s="24" t="s">
        <v>502</v>
      </c>
      <c r="D636" s="41" t="s">
        <v>778</v>
      </c>
      <c r="E636" s="24" t="s">
        <v>503</v>
      </c>
      <c r="F636" s="24" t="s">
        <v>509</v>
      </c>
      <c r="G636" s="24" t="s">
        <v>416</v>
      </c>
      <c r="H636" s="24" t="s">
        <v>10</v>
      </c>
      <c r="I636" s="24" t="str">
        <f t="shared" si="83"/>
        <v>Prefered information type from humanitarian aid actors : Other</v>
      </c>
      <c r="J636" s="24" t="str">
        <f t="shared" si="84"/>
        <v>Prefered information type from humanitarian aid actors : Other Lebanese</v>
      </c>
      <c r="K636" s="24">
        <v>6.5090876089337899E-3</v>
      </c>
      <c r="L636" s="24">
        <v>8.3646750975584997E-3</v>
      </c>
      <c r="M636" s="24">
        <v>3.9436111701390102E-3</v>
      </c>
      <c r="N636" s="24">
        <v>3.4588203132677499E-3</v>
      </c>
    </row>
    <row r="637" spans="1:14" hidden="1" x14ac:dyDescent="0.3">
      <c r="A637" s="24" t="s">
        <v>501</v>
      </c>
      <c r="B637" s="24" t="s">
        <v>85</v>
      </c>
      <c r="C637" s="24" t="s">
        <v>502</v>
      </c>
      <c r="D637" s="41" t="s">
        <v>778</v>
      </c>
      <c r="E637" s="24" t="s">
        <v>503</v>
      </c>
      <c r="F637" s="24" t="s">
        <v>509</v>
      </c>
      <c r="G637" s="24" t="s">
        <v>416</v>
      </c>
      <c r="H637" s="24" t="s">
        <v>8</v>
      </c>
      <c r="I637" s="24" t="str">
        <f t="shared" si="83"/>
        <v>Prefered information type from humanitarian aid actors : Decline to answer</v>
      </c>
      <c r="J637" s="24" t="str">
        <f t="shared" si="84"/>
        <v>Prefered information type from humanitarian aid actors : Decline to answer Lebanese</v>
      </c>
      <c r="K637" s="24">
        <v>8.3799495993342205E-3</v>
      </c>
      <c r="L637" s="24">
        <v>7.3174403695232199E-3</v>
      </c>
      <c r="M637" s="24">
        <v>1.72671570525235E-3</v>
      </c>
      <c r="N637" s="24">
        <v>3.55044419707768E-3</v>
      </c>
    </row>
    <row r="638" spans="1:14" ht="13.5" hidden="1" customHeight="1" x14ac:dyDescent="0.3">
      <c r="A638" s="24" t="s">
        <v>501</v>
      </c>
      <c r="B638" s="24" t="s">
        <v>85</v>
      </c>
      <c r="C638" s="24" t="s">
        <v>502</v>
      </c>
      <c r="D638" s="41" t="s">
        <v>778</v>
      </c>
      <c r="E638" s="24" t="s">
        <v>503</v>
      </c>
      <c r="F638" s="24" t="s">
        <v>509</v>
      </c>
      <c r="G638" s="24" t="s">
        <v>416</v>
      </c>
      <c r="H638" s="24" t="s">
        <v>9</v>
      </c>
      <c r="I638" s="24" t="str">
        <f t="shared" si="83"/>
        <v>Prefered information type from humanitarian aid actors : Don't know</v>
      </c>
      <c r="J638" s="24" t="str">
        <f t="shared" si="84"/>
        <v>Prefered information type from humanitarian aid actors : Don't know Lebanese</v>
      </c>
      <c r="K638" s="24">
        <v>4.4692767387517297E-2</v>
      </c>
      <c r="L638" s="24">
        <v>1.98382426941301E-2</v>
      </c>
      <c r="M638" s="24">
        <v>5.0552595818514796E-3</v>
      </c>
      <c r="N638" s="24">
        <v>1.9018324038089798E-2</v>
      </c>
    </row>
    <row r="639" spans="1:14" hidden="1" x14ac:dyDescent="0.3">
      <c r="A639" s="24" t="s">
        <v>501</v>
      </c>
      <c r="B639" s="24" t="s">
        <v>85</v>
      </c>
      <c r="C639" s="24" t="s">
        <v>502</v>
      </c>
      <c r="D639" s="24"/>
      <c r="E639" s="24" t="s">
        <v>503</v>
      </c>
      <c r="F639" s="24" t="s">
        <v>515</v>
      </c>
      <c r="G639" s="24" t="s">
        <v>416</v>
      </c>
      <c r="H639" s="24" t="s">
        <v>417</v>
      </c>
      <c r="I639" s="24" t="str">
        <f t="shared" ref="I639:I676" si="85">CONCATENATE(G639,H639)</f>
        <v>Prefered information type from humanitarian aid actors : Safety and security</v>
      </c>
      <c r="J639" s="24" t="str">
        <f t="shared" ref="J639:J676" si="86">CONCATENATE(G639,H639, F639)</f>
        <v>Prefered information type from humanitarian aid actors : Safety and security Migrants</v>
      </c>
      <c r="K639" s="24">
        <v>8.2191780821917804E-2</v>
      </c>
      <c r="L639" s="24">
        <v>6.1827956989247299E-2</v>
      </c>
      <c r="M639" s="24">
        <v>0.116666666666667</v>
      </c>
      <c r="N639" s="24">
        <v>2.96296296296296E-2</v>
      </c>
    </row>
    <row r="640" spans="1:14" hidden="1" x14ac:dyDescent="0.3">
      <c r="A640" s="24" t="s">
        <v>501</v>
      </c>
      <c r="B640" s="24" t="s">
        <v>85</v>
      </c>
      <c r="C640" s="24" t="s">
        <v>502</v>
      </c>
      <c r="D640" s="24"/>
      <c r="E640" s="24" t="s">
        <v>503</v>
      </c>
      <c r="F640" s="24" t="s">
        <v>515</v>
      </c>
      <c r="G640" s="24" t="s">
        <v>416</v>
      </c>
      <c r="H640" s="24" t="s">
        <v>418</v>
      </c>
      <c r="I640" s="24" t="str">
        <f t="shared" si="85"/>
        <v>Prefered information type from humanitarian aid actors : Status of housing</v>
      </c>
      <c r="J640" s="24" t="str">
        <f t="shared" si="86"/>
        <v>Prefered information type from humanitarian aid actors : Status of housing Migrants</v>
      </c>
      <c r="K640" s="24">
        <v>0.14383561643835599</v>
      </c>
      <c r="L640" s="24">
        <v>0.236559139784946</v>
      </c>
      <c r="M640" s="24">
        <v>0.15</v>
      </c>
      <c r="N640" s="24">
        <v>0.133333333333333</v>
      </c>
    </row>
    <row r="641" spans="1:14" hidden="1" x14ac:dyDescent="0.3">
      <c r="A641" s="24" t="s">
        <v>501</v>
      </c>
      <c r="B641" s="24" t="s">
        <v>85</v>
      </c>
      <c r="C641" s="24" t="s">
        <v>502</v>
      </c>
      <c r="D641" s="24"/>
      <c r="E641" s="24" t="s">
        <v>503</v>
      </c>
      <c r="F641" s="24" t="s">
        <v>515</v>
      </c>
      <c r="G641" s="24" t="s">
        <v>416</v>
      </c>
      <c r="H641" s="24" t="s">
        <v>419</v>
      </c>
      <c r="I641" s="24" t="str">
        <f t="shared" si="85"/>
        <v>Prefered information type from humanitarian aid actors : Livelihoods</v>
      </c>
      <c r="J641" s="24" t="str">
        <f t="shared" si="86"/>
        <v>Prefered information type from humanitarian aid actors : Livelihoods Migrants</v>
      </c>
      <c r="K641" s="24">
        <v>0.465753424657534</v>
      </c>
      <c r="L641" s="24">
        <v>0.44892473118279602</v>
      </c>
      <c r="M641" s="24">
        <v>0.25</v>
      </c>
      <c r="N641" s="24">
        <v>0.562962962962963</v>
      </c>
    </row>
    <row r="642" spans="1:14" hidden="1" x14ac:dyDescent="0.3">
      <c r="A642" s="24" t="s">
        <v>501</v>
      </c>
      <c r="B642" s="24" t="s">
        <v>85</v>
      </c>
      <c r="C642" s="24" t="s">
        <v>502</v>
      </c>
      <c r="D642" s="24"/>
      <c r="E642" s="24" t="s">
        <v>503</v>
      </c>
      <c r="F642" s="24" t="s">
        <v>515</v>
      </c>
      <c r="G642" s="24" t="s">
        <v>416</v>
      </c>
      <c r="H642" s="24" t="s">
        <v>553</v>
      </c>
      <c r="I642" s="24" t="str">
        <f t="shared" si="85"/>
        <v>Prefered information type from humanitarian aid actors : Water services</v>
      </c>
      <c r="J642" s="24" t="str">
        <f t="shared" si="86"/>
        <v>Prefered information type from humanitarian aid actors : Water services Migrants</v>
      </c>
      <c r="K642" s="24">
        <v>2.7397260273972601E-2</v>
      </c>
      <c r="L642" s="24">
        <v>8.8709677419354802E-2</v>
      </c>
      <c r="M642" s="24">
        <v>0.133333333333333</v>
      </c>
      <c r="N642" s="24">
        <v>3.7037037037037E-2</v>
      </c>
    </row>
    <row r="643" spans="1:14" hidden="1" x14ac:dyDescent="0.3">
      <c r="A643" s="24" t="s">
        <v>501</v>
      </c>
      <c r="B643" s="24" t="s">
        <v>85</v>
      </c>
      <c r="C643" s="24" t="s">
        <v>502</v>
      </c>
      <c r="D643" s="24"/>
      <c r="E643" s="24" t="s">
        <v>503</v>
      </c>
      <c r="F643" s="24" t="s">
        <v>515</v>
      </c>
      <c r="G643" s="24" t="s">
        <v>416</v>
      </c>
      <c r="H643" s="24" t="s">
        <v>420</v>
      </c>
      <c r="I643" s="24" t="str">
        <f t="shared" si="85"/>
        <v>Prefered information type from humanitarian aid actors : Electricity services</v>
      </c>
      <c r="J643" s="24" t="str">
        <f t="shared" si="86"/>
        <v>Prefered information type from humanitarian aid actors : Electricity services Migrants</v>
      </c>
      <c r="K643" s="24">
        <v>6.1643835616438401E-2</v>
      </c>
      <c r="L643" s="24">
        <v>9.1397849462365593E-2</v>
      </c>
      <c r="M643" s="24">
        <v>0.133333333333333</v>
      </c>
      <c r="N643" s="24">
        <v>4.4444444444444398E-2</v>
      </c>
    </row>
    <row r="644" spans="1:14" hidden="1" x14ac:dyDescent="0.3">
      <c r="A644" s="24" t="s">
        <v>501</v>
      </c>
      <c r="B644" s="24" t="s">
        <v>85</v>
      </c>
      <c r="C644" s="24" t="s">
        <v>502</v>
      </c>
      <c r="D644" s="24"/>
      <c r="E644" s="24" t="s">
        <v>503</v>
      </c>
      <c r="F644" s="24" t="s">
        <v>515</v>
      </c>
      <c r="G644" s="24" t="s">
        <v>416</v>
      </c>
      <c r="H644" s="24" t="s">
        <v>370</v>
      </c>
      <c r="I644" s="24" t="str">
        <f t="shared" si="85"/>
        <v>Prefered information type from humanitarian aid actors : Education</v>
      </c>
      <c r="J644" s="24" t="str">
        <f t="shared" si="86"/>
        <v>Prefered information type from humanitarian aid actors : Education Migrants</v>
      </c>
      <c r="K644" s="24">
        <v>4.1095890410958902E-2</v>
      </c>
      <c r="L644" s="24">
        <v>2.68817204301075E-2</v>
      </c>
      <c r="M644" s="24">
        <v>6.6666666666666693E-2</v>
      </c>
      <c r="N644" s="24">
        <v>3.7037037037037E-2</v>
      </c>
    </row>
    <row r="645" spans="1:14" hidden="1" x14ac:dyDescent="0.3">
      <c r="A645" s="24" t="s">
        <v>501</v>
      </c>
      <c r="B645" s="24" t="s">
        <v>85</v>
      </c>
      <c r="C645" s="24" t="s">
        <v>502</v>
      </c>
      <c r="D645" s="24"/>
      <c r="E645" s="24" t="s">
        <v>503</v>
      </c>
      <c r="F645" s="24" t="s">
        <v>515</v>
      </c>
      <c r="G645" s="24" t="s">
        <v>416</v>
      </c>
      <c r="H645" s="24" t="s">
        <v>421</v>
      </c>
      <c r="I645" s="24" t="str">
        <f t="shared" si="85"/>
        <v>Prefered information type from humanitarian aid actors : Healthcare</v>
      </c>
      <c r="J645" s="24" t="str">
        <f t="shared" si="86"/>
        <v>Prefered information type from humanitarian aid actors : Healthcare Migrants</v>
      </c>
      <c r="K645" s="24">
        <v>0.26027397260273999</v>
      </c>
      <c r="L645" s="24">
        <v>0.18010752688171999</v>
      </c>
      <c r="M645" s="24">
        <v>0.133333333333333</v>
      </c>
      <c r="N645" s="24">
        <v>0.17777777777777801</v>
      </c>
    </row>
    <row r="646" spans="1:14" hidden="1" x14ac:dyDescent="0.3">
      <c r="A646" s="24" t="s">
        <v>501</v>
      </c>
      <c r="B646" s="24" t="s">
        <v>85</v>
      </c>
      <c r="C646" s="24" t="s">
        <v>502</v>
      </c>
      <c r="D646" s="24"/>
      <c r="E646" s="24" t="s">
        <v>503</v>
      </c>
      <c r="F646" s="24" t="s">
        <v>515</v>
      </c>
      <c r="G646" s="24" t="s">
        <v>416</v>
      </c>
      <c r="H646" s="24" t="s">
        <v>422</v>
      </c>
      <c r="I646" s="24" t="str">
        <f t="shared" si="85"/>
        <v>Prefered information type from humanitarian aid actors : Humanitarian assistance</v>
      </c>
      <c r="J646" s="24" t="str">
        <f t="shared" si="86"/>
        <v>Prefered information type from humanitarian aid actors : Humanitarian assistance Migrants</v>
      </c>
      <c r="K646" s="24">
        <v>0.15753424657534201</v>
      </c>
      <c r="L646" s="24">
        <v>0.31451612903225801</v>
      </c>
      <c r="M646" s="24">
        <v>0.7</v>
      </c>
      <c r="N646" s="24">
        <v>0.18518518518518501</v>
      </c>
    </row>
    <row r="647" spans="1:14" hidden="1" x14ac:dyDescent="0.3">
      <c r="A647" s="24" t="s">
        <v>501</v>
      </c>
      <c r="B647" s="24" t="s">
        <v>85</v>
      </c>
      <c r="C647" s="24" t="s">
        <v>502</v>
      </c>
      <c r="D647" s="24"/>
      <c r="E647" s="24" t="s">
        <v>503</v>
      </c>
      <c r="F647" s="24" t="s">
        <v>515</v>
      </c>
      <c r="G647" s="24" t="s">
        <v>416</v>
      </c>
      <c r="H647" s="24" t="s">
        <v>423</v>
      </c>
      <c r="I647" s="24" t="str">
        <f t="shared" si="85"/>
        <v>Prefered information type from humanitarian aid actors : Legal services</v>
      </c>
      <c r="J647" s="24" t="str">
        <f t="shared" si="86"/>
        <v>Prefered information type from humanitarian aid actors : Legal services Migrants</v>
      </c>
      <c r="K647" s="24">
        <v>3.42465753424658E-2</v>
      </c>
      <c r="L647" s="24">
        <v>9.4086021505376302E-2</v>
      </c>
      <c r="M647" s="24">
        <v>3.3333333333333298E-2</v>
      </c>
      <c r="N647" s="24">
        <v>7.4074074074074103E-3</v>
      </c>
    </row>
    <row r="648" spans="1:14" hidden="1" x14ac:dyDescent="0.3">
      <c r="A648" s="24" t="s">
        <v>501</v>
      </c>
      <c r="B648" s="24" t="s">
        <v>85</v>
      </c>
      <c r="C648" s="24" t="s">
        <v>502</v>
      </c>
      <c r="D648" s="24"/>
      <c r="E648" s="24" t="s">
        <v>503</v>
      </c>
      <c r="F648" s="24" t="s">
        <v>515</v>
      </c>
      <c r="G648" s="24" t="s">
        <v>416</v>
      </c>
      <c r="H648" s="24" t="s">
        <v>424</v>
      </c>
      <c r="I648" s="24" t="str">
        <f t="shared" si="85"/>
        <v>Prefered information type from humanitarian aid actors : Housing, land and property services</v>
      </c>
      <c r="J648" s="24" t="str">
        <f t="shared" si="86"/>
        <v>Prefered information type from humanitarian aid actors : Housing, land and property services Migrants</v>
      </c>
      <c r="K648" s="24">
        <v>0</v>
      </c>
      <c r="L648" s="24">
        <v>2.6881720430107499E-3</v>
      </c>
      <c r="M648" s="24">
        <v>0</v>
      </c>
      <c r="N648" s="24">
        <v>0</v>
      </c>
    </row>
    <row r="649" spans="1:14" hidden="1" x14ac:dyDescent="0.3">
      <c r="A649" s="24" t="s">
        <v>501</v>
      </c>
      <c r="B649" s="24" t="s">
        <v>85</v>
      </c>
      <c r="C649" s="24" t="s">
        <v>502</v>
      </c>
      <c r="D649" s="24"/>
      <c r="E649" s="24" t="s">
        <v>503</v>
      </c>
      <c r="F649" s="24" t="s">
        <v>515</v>
      </c>
      <c r="G649" s="24" t="s">
        <v>416</v>
      </c>
      <c r="H649" s="24" t="s">
        <v>425</v>
      </c>
      <c r="I649" s="24" t="str">
        <f t="shared" si="85"/>
        <v>Prefered information type from humanitarian aid actors : Explosive hazards clearance (mines, bombs, IEDs)</v>
      </c>
      <c r="J649" s="24" t="str">
        <f t="shared" si="86"/>
        <v>Prefered information type from humanitarian aid actors : Explosive hazards clearance (mines, bombs, IEDs) Migrants</v>
      </c>
      <c r="K649" s="24">
        <v>0</v>
      </c>
      <c r="L649" s="24">
        <v>1.11022302462516E-16</v>
      </c>
      <c r="M649" s="24">
        <v>0</v>
      </c>
      <c r="N649" s="24">
        <v>0</v>
      </c>
    </row>
    <row r="650" spans="1:14" hidden="1" x14ac:dyDescent="0.3">
      <c r="A650" s="24" t="s">
        <v>501</v>
      </c>
      <c r="B650" s="24" t="s">
        <v>85</v>
      </c>
      <c r="C650" s="24" t="s">
        <v>502</v>
      </c>
      <c r="D650" s="24"/>
      <c r="E650" s="24" t="s">
        <v>503</v>
      </c>
      <c r="F650" s="24" t="s">
        <v>515</v>
      </c>
      <c r="G650" s="24" t="s">
        <v>416</v>
      </c>
      <c r="H650" s="24" t="s">
        <v>426</v>
      </c>
      <c r="I650" s="24" t="str">
        <f t="shared" si="85"/>
        <v>Prefered information type from humanitarian aid actors : Renewing official documentation</v>
      </c>
      <c r="J650" s="24" t="str">
        <f t="shared" si="86"/>
        <v>Prefered information type from humanitarian aid actors : Renewing official documentation Migrants</v>
      </c>
      <c r="K650" s="24">
        <v>6.8493150684931503E-2</v>
      </c>
      <c r="L650" s="24">
        <v>8.8709677419354802E-2</v>
      </c>
      <c r="M650" s="24">
        <v>0</v>
      </c>
      <c r="N650" s="24">
        <v>1.48148148148148E-2</v>
      </c>
    </row>
    <row r="651" spans="1:14" hidden="1" x14ac:dyDescent="0.3">
      <c r="A651" s="24" t="s">
        <v>501</v>
      </c>
      <c r="B651" s="24" t="s">
        <v>85</v>
      </c>
      <c r="C651" s="24" t="s">
        <v>502</v>
      </c>
      <c r="D651" s="24"/>
      <c r="E651" s="24" t="s">
        <v>503</v>
      </c>
      <c r="F651" s="24" t="s">
        <v>515</v>
      </c>
      <c r="G651" s="24" t="s">
        <v>416</v>
      </c>
      <c r="H651" s="24" t="s">
        <v>427</v>
      </c>
      <c r="I651" s="24" t="str">
        <f t="shared" si="85"/>
        <v>Prefered information type from humanitarian aid actors : MHPSS</v>
      </c>
      <c r="J651" s="24" t="str">
        <f t="shared" si="86"/>
        <v>Prefered information type from humanitarian aid actors : MHPSS Migrants</v>
      </c>
      <c r="K651" s="24">
        <v>0</v>
      </c>
      <c r="L651" s="24">
        <v>2.6881720430107499E-3</v>
      </c>
      <c r="M651" s="24">
        <v>0</v>
      </c>
      <c r="N651" s="24">
        <v>0</v>
      </c>
    </row>
    <row r="652" spans="1:14" hidden="1" x14ac:dyDescent="0.3">
      <c r="A652" s="24" t="s">
        <v>501</v>
      </c>
      <c r="B652" s="24" t="s">
        <v>85</v>
      </c>
      <c r="C652" s="24" t="s">
        <v>502</v>
      </c>
      <c r="D652" s="24"/>
      <c r="E652" s="24" t="s">
        <v>503</v>
      </c>
      <c r="F652" s="24" t="s">
        <v>515</v>
      </c>
      <c r="G652" s="24" t="s">
        <v>416</v>
      </c>
      <c r="H652" s="24" t="s">
        <v>428</v>
      </c>
      <c r="I652" s="24" t="str">
        <f t="shared" si="85"/>
        <v>Prefered information type from humanitarian aid actors : Women specialized services</v>
      </c>
      <c r="J652" s="24" t="str">
        <f t="shared" si="86"/>
        <v>Prefered information type from humanitarian aid actors : Women specialized services Migrants</v>
      </c>
      <c r="K652" s="24">
        <v>1.3698630136986301E-2</v>
      </c>
      <c r="L652" s="24">
        <v>1.6129032258064498E-2</v>
      </c>
      <c r="M652" s="24">
        <v>0</v>
      </c>
      <c r="N652" s="24">
        <v>2.96296296296296E-2</v>
      </c>
    </row>
    <row r="653" spans="1:14" hidden="1" x14ac:dyDescent="0.3">
      <c r="A653" s="24" t="s">
        <v>501</v>
      </c>
      <c r="B653" s="24" t="s">
        <v>85</v>
      </c>
      <c r="C653" s="24" t="s">
        <v>502</v>
      </c>
      <c r="D653" s="24"/>
      <c r="E653" s="24" t="s">
        <v>503</v>
      </c>
      <c r="F653" s="24" t="s">
        <v>515</v>
      </c>
      <c r="G653" s="24" t="s">
        <v>416</v>
      </c>
      <c r="H653" s="24" t="s">
        <v>429</v>
      </c>
      <c r="I653" s="24" t="str">
        <f t="shared" si="85"/>
        <v>Prefered information type from humanitarian aid actors : Assistance to return to country or origin</v>
      </c>
      <c r="J653" s="24" t="str">
        <f t="shared" si="86"/>
        <v>Prefered information type from humanitarian aid actors : Assistance to return to country or origin Migrants</v>
      </c>
      <c r="K653" s="24">
        <v>6.8493150684931503E-3</v>
      </c>
      <c r="L653" s="24">
        <v>0.118279569892473</v>
      </c>
      <c r="M653" s="24">
        <v>6.6666666666666693E-2</v>
      </c>
      <c r="N653" s="24">
        <v>1.48148148148148E-2</v>
      </c>
    </row>
    <row r="654" spans="1:14" hidden="1" x14ac:dyDescent="0.3">
      <c r="A654" s="24" t="s">
        <v>501</v>
      </c>
      <c r="B654" s="24" t="s">
        <v>85</v>
      </c>
      <c r="C654" s="24" t="s">
        <v>502</v>
      </c>
      <c r="D654" s="24"/>
      <c r="E654" s="24" t="s">
        <v>503</v>
      </c>
      <c r="F654" s="24" t="s">
        <v>515</v>
      </c>
      <c r="G654" s="24" t="s">
        <v>416</v>
      </c>
      <c r="H654" s="24" t="s">
        <v>430</v>
      </c>
      <c r="I654" s="24" t="str">
        <f t="shared" si="85"/>
        <v>Prefered information type from humanitarian aid actors : I do not want to receive information</v>
      </c>
      <c r="J654" s="24" t="str">
        <f t="shared" si="86"/>
        <v>Prefered information type from humanitarian aid actors : I do not want to receive information Migrants</v>
      </c>
      <c r="K654" s="24">
        <v>0.22602739726027399</v>
      </c>
      <c r="L654" s="24">
        <v>0.19354838709677399</v>
      </c>
      <c r="M654" s="24">
        <v>8.3333333333333301E-2</v>
      </c>
      <c r="N654" s="24">
        <v>0.133333333333333</v>
      </c>
    </row>
    <row r="655" spans="1:14" hidden="1" x14ac:dyDescent="0.3">
      <c r="A655" s="24" t="s">
        <v>501</v>
      </c>
      <c r="B655" s="24" t="s">
        <v>85</v>
      </c>
      <c r="C655" s="24" t="s">
        <v>502</v>
      </c>
      <c r="D655" s="24"/>
      <c r="E655" s="24" t="s">
        <v>503</v>
      </c>
      <c r="F655" s="24" t="s">
        <v>515</v>
      </c>
      <c r="G655" s="24" t="s">
        <v>416</v>
      </c>
      <c r="H655" s="24" t="s">
        <v>10</v>
      </c>
      <c r="I655" s="24" t="str">
        <f t="shared" si="85"/>
        <v>Prefered information type from humanitarian aid actors : Other</v>
      </c>
      <c r="J655" s="24" t="str">
        <f t="shared" si="86"/>
        <v>Prefered information type from humanitarian aid actors : Other Migrants</v>
      </c>
      <c r="K655" s="24">
        <v>0</v>
      </c>
      <c r="L655" s="24">
        <v>2.6881720430107499E-3</v>
      </c>
      <c r="M655" s="24">
        <v>0.05</v>
      </c>
      <c r="N655" s="24">
        <v>0</v>
      </c>
    </row>
    <row r="656" spans="1:14" hidden="1" x14ac:dyDescent="0.3">
      <c r="A656" s="24" t="s">
        <v>501</v>
      </c>
      <c r="B656" s="24" t="s">
        <v>85</v>
      </c>
      <c r="C656" s="24" t="s">
        <v>502</v>
      </c>
      <c r="D656" s="24"/>
      <c r="E656" s="24" t="s">
        <v>503</v>
      </c>
      <c r="F656" s="24" t="s">
        <v>515</v>
      </c>
      <c r="G656" s="24" t="s">
        <v>416</v>
      </c>
      <c r="H656" s="24" t="s">
        <v>9</v>
      </c>
      <c r="I656" s="24" t="str">
        <f t="shared" si="85"/>
        <v>Prefered information type from humanitarian aid actors : Don't know</v>
      </c>
      <c r="J656" s="24" t="str">
        <f t="shared" si="86"/>
        <v>Prefered information type from humanitarian aid actors : Don't know Migrants</v>
      </c>
      <c r="K656" s="24">
        <v>6.8493150684931503E-2</v>
      </c>
      <c r="L656" s="24">
        <v>1.0752688172042999E-2</v>
      </c>
      <c r="M656" s="24">
        <v>0</v>
      </c>
      <c r="N656" s="24">
        <v>0.19259259259259301</v>
      </c>
    </row>
    <row r="657" spans="1:14" hidden="1" x14ac:dyDescent="0.3">
      <c r="A657" s="24" t="s">
        <v>501</v>
      </c>
      <c r="B657" s="24" t="s">
        <v>85</v>
      </c>
      <c r="C657" s="24" t="s">
        <v>502</v>
      </c>
      <c r="D657" s="24"/>
      <c r="E657" s="24" t="s">
        <v>503</v>
      </c>
      <c r="F657" s="24" t="s">
        <v>515</v>
      </c>
      <c r="G657" s="24" t="s">
        <v>416</v>
      </c>
      <c r="H657" s="24" t="s">
        <v>8</v>
      </c>
      <c r="I657" s="24" t="str">
        <f t="shared" si="85"/>
        <v>Prefered information type from humanitarian aid actors : Decline to answer</v>
      </c>
      <c r="J657" s="24" t="str">
        <f t="shared" si="86"/>
        <v>Prefered information type from humanitarian aid actors : Decline to answer Migrants</v>
      </c>
      <c r="K657" s="24">
        <v>0</v>
      </c>
      <c r="L657" s="24">
        <v>8.0645161290322596E-3</v>
      </c>
      <c r="M657" s="24">
        <v>0</v>
      </c>
      <c r="N657" s="24">
        <v>7.4074074074074103E-3</v>
      </c>
    </row>
    <row r="658" spans="1:14" hidden="1" x14ac:dyDescent="0.3">
      <c r="A658" s="24" t="s">
        <v>501</v>
      </c>
      <c r="B658" s="24" t="s">
        <v>85</v>
      </c>
      <c r="C658" s="24" t="s">
        <v>502</v>
      </c>
      <c r="D658" s="24"/>
      <c r="E658" s="24" t="s">
        <v>503</v>
      </c>
      <c r="F658" s="24" t="s">
        <v>512</v>
      </c>
      <c r="G658" s="24" t="s">
        <v>416</v>
      </c>
      <c r="H658" s="24" t="s">
        <v>417</v>
      </c>
      <c r="I658" s="24" t="str">
        <f t="shared" si="85"/>
        <v>Prefered information type from humanitarian aid actors : Safety and security</v>
      </c>
      <c r="J658" s="24" t="str">
        <f t="shared" si="86"/>
        <v>Prefered information type from humanitarian aid actors : Safety and security PRL</v>
      </c>
      <c r="K658" s="24">
        <v>6.7415730337078594E-2</v>
      </c>
      <c r="L658" s="24">
        <v>8.98876404494382E-2</v>
      </c>
      <c r="M658" s="24">
        <v>0.28571428571428598</v>
      </c>
      <c r="N658" s="24">
        <v>0.100917431192661</v>
      </c>
    </row>
    <row r="659" spans="1:14" hidden="1" x14ac:dyDescent="0.3">
      <c r="A659" s="24" t="s">
        <v>501</v>
      </c>
      <c r="B659" s="24" t="s">
        <v>85</v>
      </c>
      <c r="C659" s="24" t="s">
        <v>502</v>
      </c>
      <c r="D659" s="24"/>
      <c r="E659" s="24" t="s">
        <v>503</v>
      </c>
      <c r="F659" s="24" t="s">
        <v>512</v>
      </c>
      <c r="G659" s="24" t="s">
        <v>416</v>
      </c>
      <c r="H659" s="24" t="s">
        <v>418</v>
      </c>
      <c r="I659" s="24" t="str">
        <f t="shared" si="85"/>
        <v>Prefered information type from humanitarian aid actors : Status of housing</v>
      </c>
      <c r="J659" s="24" t="str">
        <f t="shared" si="86"/>
        <v>Prefered information type from humanitarian aid actors : Status of housing PRL</v>
      </c>
      <c r="K659" s="24">
        <v>0.19101123595505601</v>
      </c>
      <c r="L659" s="24">
        <v>0.23033707865168501</v>
      </c>
      <c r="M659" s="24">
        <v>0.32019704433497498</v>
      </c>
      <c r="N659" s="24">
        <v>0.16513761467889901</v>
      </c>
    </row>
    <row r="660" spans="1:14" hidden="1" x14ac:dyDescent="0.3">
      <c r="A660" s="24" t="s">
        <v>501</v>
      </c>
      <c r="B660" s="24" t="s">
        <v>85</v>
      </c>
      <c r="C660" s="24" t="s">
        <v>502</v>
      </c>
      <c r="D660" s="24"/>
      <c r="E660" s="24" t="s">
        <v>503</v>
      </c>
      <c r="F660" s="24" t="s">
        <v>512</v>
      </c>
      <c r="G660" s="24" t="s">
        <v>416</v>
      </c>
      <c r="H660" s="24" t="s">
        <v>419</v>
      </c>
      <c r="I660" s="24" t="str">
        <f t="shared" si="85"/>
        <v>Prefered information type from humanitarian aid actors : Livelihoods</v>
      </c>
      <c r="J660" s="24" t="str">
        <f t="shared" si="86"/>
        <v>Prefered information type from humanitarian aid actors : Livelihoods PRL</v>
      </c>
      <c r="K660" s="24">
        <v>0.64606741573033699</v>
      </c>
      <c r="L660" s="24">
        <v>0.53932584269662898</v>
      </c>
      <c r="M660" s="24">
        <v>0.45812807881773399</v>
      </c>
      <c r="N660" s="24">
        <v>0.596330275229358</v>
      </c>
    </row>
    <row r="661" spans="1:14" hidden="1" x14ac:dyDescent="0.3">
      <c r="A661" s="24" t="s">
        <v>501</v>
      </c>
      <c r="B661" s="24" t="s">
        <v>85</v>
      </c>
      <c r="C661" s="24" t="s">
        <v>502</v>
      </c>
      <c r="D661" s="24"/>
      <c r="E661" s="24" t="s">
        <v>503</v>
      </c>
      <c r="F661" s="24" t="s">
        <v>512</v>
      </c>
      <c r="G661" s="24" t="s">
        <v>416</v>
      </c>
      <c r="H661" s="24" t="s">
        <v>553</v>
      </c>
      <c r="I661" s="24" t="str">
        <f t="shared" si="85"/>
        <v>Prefered information type from humanitarian aid actors : Water services</v>
      </c>
      <c r="J661" s="24" t="str">
        <f t="shared" si="86"/>
        <v>Prefered information type from humanitarian aid actors : Water services PRL</v>
      </c>
      <c r="K661" s="24">
        <v>0.106741573033708</v>
      </c>
      <c r="L661" s="24">
        <v>0.235955056179775</v>
      </c>
      <c r="M661" s="24">
        <v>0.22167487684729101</v>
      </c>
      <c r="N661" s="24">
        <v>0.119266055045872</v>
      </c>
    </row>
    <row r="662" spans="1:14" hidden="1" x14ac:dyDescent="0.3">
      <c r="A662" s="24" t="s">
        <v>501</v>
      </c>
      <c r="B662" s="24" t="s">
        <v>85</v>
      </c>
      <c r="C662" s="24" t="s">
        <v>502</v>
      </c>
      <c r="D662" s="24"/>
      <c r="E662" s="24" t="s">
        <v>503</v>
      </c>
      <c r="F662" s="24" t="s">
        <v>512</v>
      </c>
      <c r="G662" s="24" t="s">
        <v>416</v>
      </c>
      <c r="H662" s="24" t="s">
        <v>420</v>
      </c>
      <c r="I662" s="24" t="str">
        <f t="shared" si="85"/>
        <v>Prefered information type from humanitarian aid actors : Electricity services</v>
      </c>
      <c r="J662" s="24" t="str">
        <f t="shared" si="86"/>
        <v>Prefered information type from humanitarian aid actors : Electricity services PRL</v>
      </c>
      <c r="K662" s="24">
        <v>0.17977528089887601</v>
      </c>
      <c r="L662" s="24">
        <v>0.31460674157303398</v>
      </c>
      <c r="M662" s="24">
        <v>0.34482758620689702</v>
      </c>
      <c r="N662" s="24">
        <v>0.192660550458716</v>
      </c>
    </row>
    <row r="663" spans="1:14" hidden="1" x14ac:dyDescent="0.3">
      <c r="A663" s="24" t="s">
        <v>501</v>
      </c>
      <c r="B663" s="24" t="s">
        <v>85</v>
      </c>
      <c r="C663" s="24" t="s">
        <v>502</v>
      </c>
      <c r="D663" s="24"/>
      <c r="E663" s="24" t="s">
        <v>503</v>
      </c>
      <c r="F663" s="24" t="s">
        <v>512</v>
      </c>
      <c r="G663" s="24" t="s">
        <v>416</v>
      </c>
      <c r="H663" s="24" t="s">
        <v>370</v>
      </c>
      <c r="I663" s="24" t="str">
        <f t="shared" si="85"/>
        <v>Prefered information type from humanitarian aid actors : Education</v>
      </c>
      <c r="J663" s="24" t="str">
        <f t="shared" si="86"/>
        <v>Prefered information type from humanitarian aid actors : Education PRL</v>
      </c>
      <c r="K663" s="24">
        <v>0.16853932584269701</v>
      </c>
      <c r="L663" s="24">
        <v>0.12921348314606701</v>
      </c>
      <c r="M663" s="24">
        <v>0.26108374384236499</v>
      </c>
      <c r="N663" s="24">
        <v>8.2568807339449504E-2</v>
      </c>
    </row>
    <row r="664" spans="1:14" hidden="1" x14ac:dyDescent="0.3">
      <c r="A664" s="24" t="s">
        <v>501</v>
      </c>
      <c r="B664" s="24" t="s">
        <v>85</v>
      </c>
      <c r="C664" s="24" t="s">
        <v>502</v>
      </c>
      <c r="D664" s="24"/>
      <c r="E664" s="24" t="s">
        <v>503</v>
      </c>
      <c r="F664" s="24" t="s">
        <v>512</v>
      </c>
      <c r="G664" s="24" t="s">
        <v>416</v>
      </c>
      <c r="H664" s="24" t="s">
        <v>421</v>
      </c>
      <c r="I664" s="24" t="str">
        <f t="shared" si="85"/>
        <v>Prefered information type from humanitarian aid actors : Healthcare</v>
      </c>
      <c r="J664" s="24" t="str">
        <f t="shared" si="86"/>
        <v>Prefered information type from humanitarian aid actors : Healthcare PRL</v>
      </c>
      <c r="K664" s="24">
        <v>0.51123595505618002</v>
      </c>
      <c r="L664" s="24">
        <v>0.44382022471910099</v>
      </c>
      <c r="M664" s="24">
        <v>0.56157635467980305</v>
      </c>
      <c r="N664" s="24">
        <v>0.45871559633027498</v>
      </c>
    </row>
    <row r="665" spans="1:14" hidden="1" x14ac:dyDescent="0.3">
      <c r="A665" s="24" t="s">
        <v>501</v>
      </c>
      <c r="B665" s="24" t="s">
        <v>85</v>
      </c>
      <c r="C665" s="24" t="s">
        <v>502</v>
      </c>
      <c r="D665" s="24"/>
      <c r="E665" s="24" t="s">
        <v>503</v>
      </c>
      <c r="F665" s="24" t="s">
        <v>512</v>
      </c>
      <c r="G665" s="24" t="s">
        <v>416</v>
      </c>
      <c r="H665" s="24" t="s">
        <v>422</v>
      </c>
      <c r="I665" s="24" t="str">
        <f t="shared" si="85"/>
        <v>Prefered information type from humanitarian aid actors : Humanitarian assistance</v>
      </c>
      <c r="J665" s="24" t="str">
        <f t="shared" si="86"/>
        <v>Prefered information type from humanitarian aid actors : Humanitarian assistance PRL</v>
      </c>
      <c r="K665" s="24">
        <v>0.25842696629213502</v>
      </c>
      <c r="L665" s="24">
        <v>0.38202247191011202</v>
      </c>
      <c r="M665" s="24">
        <v>0.54187192118226601</v>
      </c>
      <c r="N665" s="24">
        <v>0.32110091743119301</v>
      </c>
    </row>
    <row r="666" spans="1:14" hidden="1" x14ac:dyDescent="0.3">
      <c r="A666" s="24" t="s">
        <v>501</v>
      </c>
      <c r="B666" s="24" t="s">
        <v>85</v>
      </c>
      <c r="C666" s="24" t="s">
        <v>502</v>
      </c>
      <c r="D666" s="24"/>
      <c r="E666" s="24" t="s">
        <v>503</v>
      </c>
      <c r="F666" s="24" t="s">
        <v>512</v>
      </c>
      <c r="G666" s="24" t="s">
        <v>416</v>
      </c>
      <c r="H666" s="24" t="s">
        <v>423</v>
      </c>
      <c r="I666" s="24" t="str">
        <f t="shared" si="85"/>
        <v>Prefered information type from humanitarian aid actors : Legal services</v>
      </c>
      <c r="J666" s="24" t="str">
        <f t="shared" si="86"/>
        <v>Prefered information type from humanitarian aid actors : Legal services PRL</v>
      </c>
      <c r="K666" s="24">
        <v>2.8089887640449399E-2</v>
      </c>
      <c r="L666" s="24">
        <v>3.3707865168539297E-2</v>
      </c>
      <c r="M666" s="24">
        <v>3.4482758620689703E-2</v>
      </c>
      <c r="N666" s="24">
        <v>2.7522935779816501E-2</v>
      </c>
    </row>
    <row r="667" spans="1:14" hidden="1" x14ac:dyDescent="0.3">
      <c r="A667" s="24" t="s">
        <v>501</v>
      </c>
      <c r="B667" s="24" t="s">
        <v>85</v>
      </c>
      <c r="C667" s="24" t="s">
        <v>502</v>
      </c>
      <c r="D667" s="24"/>
      <c r="E667" s="24" t="s">
        <v>503</v>
      </c>
      <c r="F667" s="24" t="s">
        <v>512</v>
      </c>
      <c r="G667" s="24" t="s">
        <v>416</v>
      </c>
      <c r="H667" s="24" t="s">
        <v>424</v>
      </c>
      <c r="I667" s="24" t="str">
        <f t="shared" si="85"/>
        <v>Prefered information type from humanitarian aid actors : Housing, land and property services</v>
      </c>
      <c r="J667" s="24" t="str">
        <f t="shared" si="86"/>
        <v>Prefered information type from humanitarian aid actors : Housing, land and property services PRL</v>
      </c>
      <c r="K667" s="24">
        <v>1.6853932584269701E-2</v>
      </c>
      <c r="L667" s="24">
        <v>5.6179775280898901E-3</v>
      </c>
      <c r="M667" s="24">
        <v>1.9704433497536901E-2</v>
      </c>
      <c r="N667" s="24">
        <v>9.1743119266055103E-3</v>
      </c>
    </row>
    <row r="668" spans="1:14" hidden="1" x14ac:dyDescent="0.3">
      <c r="A668" s="24" t="s">
        <v>501</v>
      </c>
      <c r="B668" s="24" t="s">
        <v>85</v>
      </c>
      <c r="C668" s="24" t="s">
        <v>502</v>
      </c>
      <c r="D668" s="24"/>
      <c r="E668" s="24" t="s">
        <v>503</v>
      </c>
      <c r="F668" s="24" t="s">
        <v>512</v>
      </c>
      <c r="G668" s="24" t="s">
        <v>416</v>
      </c>
      <c r="H668" s="24" t="s">
        <v>425</v>
      </c>
      <c r="I668" s="24" t="str">
        <f t="shared" si="85"/>
        <v>Prefered information type from humanitarian aid actors : Explosive hazards clearance (mines, bombs, IEDs)</v>
      </c>
      <c r="J668" s="24" t="str">
        <f t="shared" si="86"/>
        <v>Prefered information type from humanitarian aid actors : Explosive hazards clearance (mines, bombs, IEDs) PRL</v>
      </c>
      <c r="K668" s="24">
        <v>5.6179775280898901E-3</v>
      </c>
      <c r="L668" s="24">
        <v>0</v>
      </c>
      <c r="M668" s="24">
        <v>0</v>
      </c>
      <c r="N668" s="24">
        <v>0</v>
      </c>
    </row>
    <row r="669" spans="1:14" hidden="1" x14ac:dyDescent="0.3">
      <c r="A669" s="24" t="s">
        <v>501</v>
      </c>
      <c r="B669" s="24" t="s">
        <v>85</v>
      </c>
      <c r="C669" s="24" t="s">
        <v>502</v>
      </c>
      <c r="D669" s="24"/>
      <c r="E669" s="24" t="s">
        <v>503</v>
      </c>
      <c r="F669" s="24" t="s">
        <v>512</v>
      </c>
      <c r="G669" s="24" t="s">
        <v>416</v>
      </c>
      <c r="H669" s="24" t="s">
        <v>426</v>
      </c>
      <c r="I669" s="24" t="str">
        <f t="shared" si="85"/>
        <v>Prefered information type from humanitarian aid actors : Renewing official documentation</v>
      </c>
      <c r="J669" s="24" t="str">
        <f t="shared" si="86"/>
        <v>Prefered information type from humanitarian aid actors : Renewing official documentation PRL</v>
      </c>
      <c r="K669" s="24">
        <v>5.6179775280898901E-3</v>
      </c>
      <c r="L669" s="24">
        <v>1.1235955056179799E-2</v>
      </c>
      <c r="M669" s="24">
        <v>0</v>
      </c>
      <c r="N669" s="24">
        <v>1.8348623853211E-2</v>
      </c>
    </row>
    <row r="670" spans="1:14" hidden="1" x14ac:dyDescent="0.3">
      <c r="A670" s="24" t="s">
        <v>501</v>
      </c>
      <c r="B670" s="24" t="s">
        <v>85</v>
      </c>
      <c r="C670" s="24" t="s">
        <v>502</v>
      </c>
      <c r="D670" s="24"/>
      <c r="E670" s="24" t="s">
        <v>503</v>
      </c>
      <c r="F670" s="24" t="s">
        <v>512</v>
      </c>
      <c r="G670" s="24" t="s">
        <v>416</v>
      </c>
      <c r="H670" s="24" t="s">
        <v>427</v>
      </c>
      <c r="I670" s="24" t="str">
        <f t="shared" si="85"/>
        <v>Prefered information type from humanitarian aid actors : MHPSS</v>
      </c>
      <c r="J670" s="24" t="str">
        <f t="shared" si="86"/>
        <v>Prefered information type from humanitarian aid actors : MHPSS PRL</v>
      </c>
      <c r="K670" s="24">
        <v>1.6853932584269701E-2</v>
      </c>
      <c r="L670" s="24">
        <v>5.6179775280898901E-3</v>
      </c>
      <c r="M670" s="24">
        <v>9.8522167487684695E-3</v>
      </c>
      <c r="N670" s="24">
        <v>2.7522935779816501E-2</v>
      </c>
    </row>
    <row r="671" spans="1:14" hidden="1" x14ac:dyDescent="0.3">
      <c r="A671" s="24" t="s">
        <v>501</v>
      </c>
      <c r="B671" s="24" t="s">
        <v>85</v>
      </c>
      <c r="C671" s="24" t="s">
        <v>502</v>
      </c>
      <c r="D671" s="24"/>
      <c r="E671" s="24" t="s">
        <v>503</v>
      </c>
      <c r="F671" s="24" t="s">
        <v>512</v>
      </c>
      <c r="G671" s="24" t="s">
        <v>416</v>
      </c>
      <c r="H671" s="24" t="s">
        <v>428</v>
      </c>
      <c r="I671" s="24" t="str">
        <f t="shared" si="85"/>
        <v>Prefered information type from humanitarian aid actors : Women specialized services</v>
      </c>
      <c r="J671" s="24" t="str">
        <f t="shared" si="86"/>
        <v>Prefered information type from humanitarian aid actors : Women specialized services PRL</v>
      </c>
      <c r="K671" s="24">
        <v>1.6853932584269701E-2</v>
      </c>
      <c r="L671" s="24">
        <v>5.6179775280898901E-3</v>
      </c>
      <c r="M671" s="24">
        <v>4.92610837438424E-3</v>
      </c>
      <c r="N671" s="24">
        <v>9.1743119266055103E-3</v>
      </c>
    </row>
    <row r="672" spans="1:14" hidden="1" x14ac:dyDescent="0.3">
      <c r="A672" s="24" t="s">
        <v>501</v>
      </c>
      <c r="B672" s="24" t="s">
        <v>85</v>
      </c>
      <c r="C672" s="24" t="s">
        <v>502</v>
      </c>
      <c r="D672" s="24"/>
      <c r="E672" s="24" t="s">
        <v>503</v>
      </c>
      <c r="F672" s="24" t="s">
        <v>512</v>
      </c>
      <c r="G672" s="24" t="s">
        <v>416</v>
      </c>
      <c r="H672" s="24" t="s">
        <v>429</v>
      </c>
      <c r="I672" s="24" t="str">
        <f t="shared" si="85"/>
        <v>Prefered information type from humanitarian aid actors : Assistance to return to country or origin</v>
      </c>
      <c r="J672" s="24" t="str">
        <f t="shared" si="86"/>
        <v>Prefered information type from humanitarian aid actors : Assistance to return to country or origin PRL</v>
      </c>
      <c r="K672" s="24">
        <v>0</v>
      </c>
      <c r="L672" s="24">
        <v>0</v>
      </c>
      <c r="M672" s="24">
        <v>0</v>
      </c>
      <c r="N672" s="24">
        <v>0</v>
      </c>
    </row>
    <row r="673" spans="1:14" hidden="1" x14ac:dyDescent="0.3">
      <c r="A673" s="24" t="s">
        <v>501</v>
      </c>
      <c r="B673" s="24" t="s">
        <v>85</v>
      </c>
      <c r="C673" s="24" t="s">
        <v>502</v>
      </c>
      <c r="D673" s="24"/>
      <c r="E673" s="24" t="s">
        <v>503</v>
      </c>
      <c r="F673" s="24" t="s">
        <v>512</v>
      </c>
      <c r="G673" s="24" t="s">
        <v>416</v>
      </c>
      <c r="H673" s="24" t="s">
        <v>430</v>
      </c>
      <c r="I673" s="24" t="str">
        <f t="shared" si="85"/>
        <v>Prefered information type from humanitarian aid actors : I do not want to receive information</v>
      </c>
      <c r="J673" s="24" t="str">
        <f t="shared" si="86"/>
        <v>Prefered information type from humanitarian aid actors : I do not want to receive information PRL</v>
      </c>
      <c r="K673" s="24">
        <v>7.3033707865168496E-2</v>
      </c>
      <c r="L673" s="24">
        <v>0.14044943820224701</v>
      </c>
      <c r="M673" s="24">
        <v>2.4630541871921201E-2</v>
      </c>
      <c r="N673" s="24">
        <v>9.1743119266055106E-2</v>
      </c>
    </row>
    <row r="674" spans="1:14" hidden="1" x14ac:dyDescent="0.3">
      <c r="A674" s="24" t="s">
        <v>501</v>
      </c>
      <c r="B674" s="24" t="s">
        <v>85</v>
      </c>
      <c r="C674" s="24" t="s">
        <v>502</v>
      </c>
      <c r="D674" s="24"/>
      <c r="E674" s="24" t="s">
        <v>503</v>
      </c>
      <c r="F674" s="24" t="s">
        <v>512</v>
      </c>
      <c r="G674" s="24" t="s">
        <v>416</v>
      </c>
      <c r="H674" s="24" t="s">
        <v>10</v>
      </c>
      <c r="I674" s="24" t="str">
        <f t="shared" si="85"/>
        <v>Prefered information type from humanitarian aid actors : Other</v>
      </c>
      <c r="J674" s="24" t="str">
        <f t="shared" si="86"/>
        <v>Prefered information type from humanitarian aid actors : Other PRL</v>
      </c>
      <c r="K674" s="24">
        <v>5.6179775280898901E-3</v>
      </c>
      <c r="L674" s="24">
        <v>1.1235955056179799E-2</v>
      </c>
      <c r="M674" s="24">
        <v>7.8817733990147798E-2</v>
      </c>
      <c r="N674" s="24">
        <v>0</v>
      </c>
    </row>
    <row r="675" spans="1:14" hidden="1" x14ac:dyDescent="0.3">
      <c r="A675" s="24" t="s">
        <v>501</v>
      </c>
      <c r="B675" s="24" t="s">
        <v>85</v>
      </c>
      <c r="C675" s="24" t="s">
        <v>502</v>
      </c>
      <c r="D675" s="24"/>
      <c r="E675" s="24" t="s">
        <v>503</v>
      </c>
      <c r="F675" s="24" t="s">
        <v>512</v>
      </c>
      <c r="G675" s="24" t="s">
        <v>416</v>
      </c>
      <c r="H675" s="24" t="s">
        <v>9</v>
      </c>
      <c r="I675" s="24" t="str">
        <f t="shared" si="85"/>
        <v>Prefered information type from humanitarian aid actors : Don't know</v>
      </c>
      <c r="J675" s="24" t="str">
        <f t="shared" si="86"/>
        <v>Prefered information type from humanitarian aid actors : Don't know PRL</v>
      </c>
      <c r="K675" s="24">
        <v>7.3033707865168496E-2</v>
      </c>
      <c r="L675" s="24">
        <v>1.1235955056179799E-2</v>
      </c>
      <c r="M675" s="24">
        <v>4.92610837438424E-3</v>
      </c>
      <c r="N675" s="24">
        <v>0</v>
      </c>
    </row>
    <row r="676" spans="1:14" hidden="1" x14ac:dyDescent="0.3">
      <c r="A676" s="24" t="s">
        <v>501</v>
      </c>
      <c r="B676" s="24" t="s">
        <v>85</v>
      </c>
      <c r="C676" s="24" t="s">
        <v>502</v>
      </c>
      <c r="D676" s="24"/>
      <c r="E676" s="24" t="s">
        <v>503</v>
      </c>
      <c r="F676" s="24" t="s">
        <v>512</v>
      </c>
      <c r="G676" s="24" t="s">
        <v>416</v>
      </c>
      <c r="H676" s="24" t="s">
        <v>8</v>
      </c>
      <c r="I676" s="24" t="str">
        <f t="shared" si="85"/>
        <v>Prefered information type from humanitarian aid actors : Decline to answer</v>
      </c>
      <c r="J676" s="24" t="str">
        <f t="shared" si="86"/>
        <v>Prefered information type from humanitarian aid actors : Decline to answer PRL</v>
      </c>
      <c r="K676" s="24">
        <v>0</v>
      </c>
      <c r="L676" s="24">
        <v>0</v>
      </c>
      <c r="M676" s="24">
        <v>4.92610837438424E-3</v>
      </c>
      <c r="N676" s="24">
        <v>0</v>
      </c>
    </row>
    <row r="677" spans="1:14" s="104" customFormat="1" hidden="1" x14ac:dyDescent="0.3">
      <c r="A677" s="24" t="s">
        <v>501</v>
      </c>
      <c r="B677" s="105" t="s">
        <v>358</v>
      </c>
      <c r="C677" s="104" t="s">
        <v>510</v>
      </c>
      <c r="D677" s="41" t="s">
        <v>778</v>
      </c>
      <c r="E677" s="105" t="s">
        <v>12</v>
      </c>
      <c r="F677" s="106" t="s">
        <v>509</v>
      </c>
      <c r="G677" s="103" t="s">
        <v>780</v>
      </c>
      <c r="H677" s="107" t="s">
        <v>463</v>
      </c>
      <c r="I677" s="108" t="str">
        <f t="shared" ref="I677:I722" si="87">CONCATENATE(G677,H677)</f>
        <v>HHs preferred means (channel) of receiving information: Community leader</v>
      </c>
      <c r="J677" s="108" t="str">
        <f t="shared" ref="J677:J733" si="88">CONCATENATE(G677,H677,F677)</f>
        <v>HHs preferred means (channel) of receiving information: Community leader Lebanese</v>
      </c>
      <c r="K677" s="107">
        <v>0.87984895369164795</v>
      </c>
      <c r="L677" s="107">
        <v>0.924225507468728</v>
      </c>
      <c r="M677" s="107">
        <v>0.92014834312962901</v>
      </c>
      <c r="N677" s="107">
        <v>0.96242131536063702</v>
      </c>
    </row>
    <row r="678" spans="1:14" s="22" customFormat="1" hidden="1" x14ac:dyDescent="0.3">
      <c r="A678" s="24" t="s">
        <v>501</v>
      </c>
      <c r="B678" s="35" t="s">
        <v>358</v>
      </c>
      <c r="C678" s="86" t="s">
        <v>510</v>
      </c>
      <c r="D678" s="41" t="s">
        <v>778</v>
      </c>
      <c r="E678" s="35" t="s">
        <v>12</v>
      </c>
      <c r="F678" s="102" t="s">
        <v>509</v>
      </c>
      <c r="G678" s="103" t="s">
        <v>780</v>
      </c>
      <c r="H678" s="101" t="s">
        <v>463</v>
      </c>
      <c r="I678" s="27" t="str">
        <f t="shared" si="87"/>
        <v>HHs preferred means (channel) of receiving information: Community leader</v>
      </c>
      <c r="J678" s="27" t="str">
        <f t="shared" si="88"/>
        <v>HHs preferred means (channel) of receiving information: Community leader Lebanese</v>
      </c>
      <c r="K678" s="101">
        <v>0.172083317664432</v>
      </c>
      <c r="L678" s="101">
        <v>0.23163034514473599</v>
      </c>
      <c r="M678" s="101">
        <v>0.34099883527494601</v>
      </c>
      <c r="N678" s="101">
        <v>7.9617729552710806E-2</v>
      </c>
    </row>
    <row r="679" spans="1:14" s="22" customFormat="1" hidden="1" x14ac:dyDescent="0.3">
      <c r="A679" s="24" t="s">
        <v>501</v>
      </c>
      <c r="B679" s="35" t="s">
        <v>358</v>
      </c>
      <c r="C679" s="86" t="s">
        <v>510</v>
      </c>
      <c r="D679" s="41" t="s">
        <v>778</v>
      </c>
      <c r="E679" s="35" t="s">
        <v>12</v>
      </c>
      <c r="F679" s="102" t="s">
        <v>509</v>
      </c>
      <c r="G679" s="103" t="s">
        <v>780</v>
      </c>
      <c r="H679" s="101" t="s">
        <v>464</v>
      </c>
      <c r="I679" s="27" t="str">
        <f t="shared" si="87"/>
        <v>HHs preferred means (channel) of receiving information: Religious leader</v>
      </c>
      <c r="J679" s="27" t="str">
        <f t="shared" si="88"/>
        <v>HHs preferred means (channel) of receiving information: Religious leader Lebanese</v>
      </c>
      <c r="K679" s="101">
        <v>0</v>
      </c>
      <c r="L679" s="101">
        <v>9.58370095884672E-4</v>
      </c>
      <c r="M679" s="101">
        <v>9.3826277668556995E-4</v>
      </c>
      <c r="N679" s="101">
        <v>0</v>
      </c>
    </row>
    <row r="680" spans="1:14" s="22" customFormat="1" hidden="1" x14ac:dyDescent="0.3">
      <c r="A680" s="24" t="s">
        <v>501</v>
      </c>
      <c r="B680" s="35" t="s">
        <v>358</v>
      </c>
      <c r="C680" s="86" t="s">
        <v>510</v>
      </c>
      <c r="D680" s="41" t="s">
        <v>778</v>
      </c>
      <c r="E680" s="35" t="s">
        <v>12</v>
      </c>
      <c r="F680" s="102" t="s">
        <v>509</v>
      </c>
      <c r="G680" s="103" t="s">
        <v>780</v>
      </c>
      <c r="H680" s="101" t="s">
        <v>465</v>
      </c>
      <c r="I680" s="27" t="str">
        <f t="shared" si="87"/>
        <v>HHs preferred means (channel) of receiving information: Neighbour or friend</v>
      </c>
      <c r="J680" s="27" t="str">
        <f t="shared" si="88"/>
        <v>HHs preferred means (channel) of receiving information: Neighbour or friend Lebanese</v>
      </c>
      <c r="K680" s="101">
        <v>7.0824814952087601E-3</v>
      </c>
      <c r="L680" s="101">
        <v>1.68097099410707E-2</v>
      </c>
      <c r="M680" s="101">
        <v>1.9796239346474901E-2</v>
      </c>
      <c r="N680" s="101">
        <v>1.64292032209911E-2</v>
      </c>
    </row>
    <row r="681" spans="1:14" s="22" customFormat="1" hidden="1" x14ac:dyDescent="0.3">
      <c r="A681" s="24" t="s">
        <v>501</v>
      </c>
      <c r="B681" s="35" t="s">
        <v>358</v>
      </c>
      <c r="C681" s="86" t="s">
        <v>510</v>
      </c>
      <c r="D681" s="41" t="s">
        <v>778</v>
      </c>
      <c r="E681" s="35" t="s">
        <v>12</v>
      </c>
      <c r="F681" s="102" t="s">
        <v>509</v>
      </c>
      <c r="G681" s="103" t="s">
        <v>780</v>
      </c>
      <c r="H681" s="101" t="s">
        <v>466</v>
      </c>
      <c r="I681" s="27" t="str">
        <f t="shared" si="87"/>
        <v>HHs preferred means (channel) of receiving information: National aid agency</v>
      </c>
      <c r="J681" s="27" t="str">
        <f t="shared" si="88"/>
        <v>HHs preferred means (channel) of receiving information: National aid agency Lebanese</v>
      </c>
      <c r="K681" s="101">
        <v>0.306243391563292</v>
      </c>
      <c r="L681" s="101">
        <v>0.20436352258639001</v>
      </c>
      <c r="M681" s="101">
        <v>0.27399863761347498</v>
      </c>
      <c r="N681" s="101">
        <v>0.16656394264264399</v>
      </c>
    </row>
    <row r="682" spans="1:14" s="22" customFormat="1" hidden="1" x14ac:dyDescent="0.3">
      <c r="A682" s="24" t="s">
        <v>501</v>
      </c>
      <c r="B682" s="35" t="s">
        <v>358</v>
      </c>
      <c r="C682" s="86" t="s">
        <v>510</v>
      </c>
      <c r="D682" s="41" t="s">
        <v>778</v>
      </c>
      <c r="E682" s="35" t="s">
        <v>12</v>
      </c>
      <c r="F682" s="102" t="s">
        <v>509</v>
      </c>
      <c r="G682" s="103" t="s">
        <v>780</v>
      </c>
      <c r="H682" s="101" t="s">
        <v>467</v>
      </c>
      <c r="I682" s="27" t="str">
        <f t="shared" si="87"/>
        <v>HHs preferred means (channel) of receiving information: International aid agency</v>
      </c>
      <c r="J682" s="27" t="str">
        <f t="shared" si="88"/>
        <v>HHs preferred means (channel) of receiving information: International aid agency Lebanese</v>
      </c>
      <c r="K682" s="101">
        <v>2.7418009943803502E-4</v>
      </c>
      <c r="L682" s="101">
        <v>6.77308439868669E-3</v>
      </c>
      <c r="M682" s="101">
        <v>3.3956444424631002E-3</v>
      </c>
      <c r="N682" s="101">
        <v>0</v>
      </c>
    </row>
    <row r="683" spans="1:14" s="22" customFormat="1" hidden="1" x14ac:dyDescent="0.3">
      <c r="A683" s="24" t="s">
        <v>501</v>
      </c>
      <c r="B683" s="35" t="s">
        <v>358</v>
      </c>
      <c r="C683" s="86" t="s">
        <v>510</v>
      </c>
      <c r="D683" s="41" t="s">
        <v>778</v>
      </c>
      <c r="E683" s="35" t="s">
        <v>12</v>
      </c>
      <c r="F683" s="102" t="s">
        <v>509</v>
      </c>
      <c r="G683" s="103" t="s">
        <v>780</v>
      </c>
      <c r="H683" s="101" t="s">
        <v>10</v>
      </c>
      <c r="I683" s="27" t="str">
        <f t="shared" si="87"/>
        <v>HHs preferred means (channel) of receiving information: Other</v>
      </c>
      <c r="J683" s="27" t="str">
        <f t="shared" si="88"/>
        <v>HHs preferred means (channel) of receiving information: Other Lebanese</v>
      </c>
      <c r="K683" s="101">
        <v>1.16903116850205E-2</v>
      </c>
      <c r="L683" s="101">
        <v>6.3413767104287602E-3</v>
      </c>
      <c r="M683" s="101">
        <v>1.6406579653589801E-2</v>
      </c>
      <c r="N683" s="101">
        <v>1.4519962236670301E-3</v>
      </c>
    </row>
    <row r="684" spans="1:14" s="22" customFormat="1" hidden="1" x14ac:dyDescent="0.3">
      <c r="A684" s="24" t="s">
        <v>501</v>
      </c>
      <c r="B684" s="35" t="s">
        <v>358</v>
      </c>
      <c r="C684" s="86" t="s">
        <v>510</v>
      </c>
      <c r="D684" s="41" t="s">
        <v>778</v>
      </c>
      <c r="E684" s="35" t="s">
        <v>12</v>
      </c>
      <c r="F684" s="102" t="s">
        <v>509</v>
      </c>
      <c r="G684" s="103" t="s">
        <v>780</v>
      </c>
      <c r="H684" s="101" t="s">
        <v>9</v>
      </c>
      <c r="I684" s="27" t="str">
        <f t="shared" si="87"/>
        <v>HHs preferred means (channel) of receiving information: Don't know</v>
      </c>
      <c r="J684" s="27" t="str">
        <f t="shared" si="88"/>
        <v>HHs preferred means (channel) of receiving information: Don't know Lebanese</v>
      </c>
      <c r="K684" s="101">
        <v>1.0020801733987999E-3</v>
      </c>
      <c r="L684" s="101">
        <v>1.7234158639384701E-3</v>
      </c>
      <c r="M684" s="101">
        <v>1.5889470242442499E-3</v>
      </c>
      <c r="N684" s="101">
        <v>0</v>
      </c>
    </row>
    <row r="685" spans="1:14" s="22" customFormat="1" hidden="1" x14ac:dyDescent="0.3">
      <c r="A685" s="24" t="s">
        <v>501</v>
      </c>
      <c r="B685" s="35" t="s">
        <v>358</v>
      </c>
      <c r="C685" s="86" t="s">
        <v>510</v>
      </c>
      <c r="D685" s="41" t="s">
        <v>778</v>
      </c>
      <c r="E685" s="35" t="s">
        <v>12</v>
      </c>
      <c r="F685" s="102" t="s">
        <v>509</v>
      </c>
      <c r="G685" s="103" t="s">
        <v>780</v>
      </c>
      <c r="H685" s="101" t="s">
        <v>8</v>
      </c>
      <c r="I685" s="27" t="str">
        <f t="shared" si="87"/>
        <v>HHs preferred means (channel) of receiving information: Decline to answer</v>
      </c>
      <c r="J685" s="27" t="str">
        <f t="shared" si="88"/>
        <v>HHs preferred means (channel) of receiving information: Decline to answer Lebanese</v>
      </c>
      <c r="K685" s="101">
        <v>1.6102869973031E-3</v>
      </c>
      <c r="L685" s="101">
        <v>8.8492730373188402E-4</v>
      </c>
      <c r="M685" s="101">
        <v>0</v>
      </c>
      <c r="N685" s="101">
        <v>0</v>
      </c>
    </row>
    <row r="686" spans="1:14" s="22" customFormat="1" hidden="1" x14ac:dyDescent="0.3">
      <c r="A686" s="24" t="s">
        <v>501</v>
      </c>
      <c r="B686" s="35" t="s">
        <v>358</v>
      </c>
      <c r="C686" s="86" t="s">
        <v>510</v>
      </c>
      <c r="D686" s="41" t="s">
        <v>778</v>
      </c>
      <c r="E686" s="35" t="s">
        <v>12</v>
      </c>
      <c r="F686" s="102" t="s">
        <v>509</v>
      </c>
      <c r="G686" s="103" t="s">
        <v>780</v>
      </c>
      <c r="H686" s="101" t="s">
        <v>452</v>
      </c>
      <c r="I686" s="27" t="str">
        <f t="shared" si="87"/>
        <v>HHs preferred means (channel) of receiving information: Phone call</v>
      </c>
      <c r="J686" s="27" t="str">
        <f t="shared" si="88"/>
        <v>HHs preferred means (channel) of receiving information: Phone call Lebanese</v>
      </c>
      <c r="K686" s="101">
        <v>5.4836019887606895E-4</v>
      </c>
      <c r="L686" s="101">
        <v>3.9968676780482499E-4</v>
      </c>
      <c r="M686" s="101">
        <v>1.3976429549482699E-3</v>
      </c>
      <c r="N686" s="101">
        <v>0</v>
      </c>
    </row>
    <row r="687" spans="1:14" s="22" customFormat="1" hidden="1" x14ac:dyDescent="0.3">
      <c r="A687" s="24" t="s">
        <v>501</v>
      </c>
      <c r="B687" s="35" t="s">
        <v>358</v>
      </c>
      <c r="C687" s="86" t="s">
        <v>510</v>
      </c>
      <c r="D687" s="41" t="s">
        <v>778</v>
      </c>
      <c r="E687" s="35" t="s">
        <v>12</v>
      </c>
      <c r="F687" s="102" t="s">
        <v>509</v>
      </c>
      <c r="G687" s="103" t="s">
        <v>780</v>
      </c>
      <c r="H687" s="101" t="s">
        <v>453</v>
      </c>
      <c r="I687" s="27" t="str">
        <f t="shared" si="87"/>
        <v>HHs preferred means (channel) of receiving information: SMS</v>
      </c>
      <c r="J687" s="27" t="str">
        <f t="shared" si="88"/>
        <v>HHs preferred means (channel) of receiving information: SMS Lebanese</v>
      </c>
      <c r="K687" s="101">
        <v>8.6669379494764606E-3</v>
      </c>
      <c r="L687" s="101">
        <v>0</v>
      </c>
      <c r="M687" s="101">
        <v>1.5889470242442499E-3</v>
      </c>
      <c r="N687" s="101">
        <v>0</v>
      </c>
    </row>
    <row r="688" spans="1:14" s="22" customFormat="1" hidden="1" x14ac:dyDescent="0.3">
      <c r="A688" s="24" t="s">
        <v>501</v>
      </c>
      <c r="B688" s="35" t="s">
        <v>358</v>
      </c>
      <c r="C688" s="86" t="s">
        <v>510</v>
      </c>
      <c r="D688" s="41" t="s">
        <v>778</v>
      </c>
      <c r="E688" s="35" t="s">
        <v>12</v>
      </c>
      <c r="F688" s="102" t="s">
        <v>509</v>
      </c>
      <c r="G688" s="103" t="s">
        <v>780</v>
      </c>
      <c r="H688" s="101" t="s">
        <v>454</v>
      </c>
      <c r="I688" s="27" t="str">
        <f t="shared" si="87"/>
        <v>HHs preferred means (channel) of receiving information: Twitter</v>
      </c>
      <c r="J688" s="27" t="str">
        <f t="shared" si="88"/>
        <v>HHs preferred means (channel) of receiving information: Twitter Lebanese</v>
      </c>
      <c r="K688" s="101">
        <v>6.6036016782385996E-3</v>
      </c>
      <c r="L688" s="101">
        <v>9.58370095884672E-4</v>
      </c>
      <c r="M688" s="101">
        <v>4.6230581418356797E-3</v>
      </c>
      <c r="N688" s="101">
        <v>2.1831810184608801E-3</v>
      </c>
    </row>
    <row r="689" spans="1:14" s="22" customFormat="1" hidden="1" x14ac:dyDescent="0.3">
      <c r="A689" s="24" t="s">
        <v>501</v>
      </c>
      <c r="B689" s="35" t="s">
        <v>358</v>
      </c>
      <c r="C689" s="86" t="s">
        <v>510</v>
      </c>
      <c r="D689" s="41" t="s">
        <v>778</v>
      </c>
      <c r="E689" s="35" t="s">
        <v>12</v>
      </c>
      <c r="F689" s="102" t="s">
        <v>509</v>
      </c>
      <c r="G689" s="103" t="s">
        <v>780</v>
      </c>
      <c r="H689" s="101" t="s">
        <v>455</v>
      </c>
      <c r="I689" s="27" t="str">
        <f t="shared" si="87"/>
        <v>HHs preferred means (channel) of receiving information: Facebook</v>
      </c>
      <c r="J689" s="27" t="str">
        <f t="shared" si="88"/>
        <v>HHs preferred means (channel) of receiving information: Facebook Lebanese</v>
      </c>
      <c r="K689" s="101">
        <v>9.42233548370565E-4</v>
      </c>
      <c r="L689" s="101">
        <v>0</v>
      </c>
      <c r="M689" s="101">
        <v>6.87415458592144E-4</v>
      </c>
      <c r="N689" s="101">
        <v>3.3404904761464701E-3</v>
      </c>
    </row>
    <row r="690" spans="1:14" s="22" customFormat="1" hidden="1" x14ac:dyDescent="0.3">
      <c r="A690" s="24" t="s">
        <v>501</v>
      </c>
      <c r="B690" s="35" t="s">
        <v>358</v>
      </c>
      <c r="C690" s="86" t="s">
        <v>510</v>
      </c>
      <c r="D690" s="41" t="s">
        <v>778</v>
      </c>
      <c r="E690" s="35" t="s">
        <v>12</v>
      </c>
      <c r="F690" s="102" t="s">
        <v>509</v>
      </c>
      <c r="G690" s="103" t="s">
        <v>780</v>
      </c>
      <c r="H690" s="101" t="s">
        <v>456</v>
      </c>
      <c r="I690" s="27" t="str">
        <f t="shared" si="87"/>
        <v>HHs preferred means (channel) of receiving information: WhatsApp</v>
      </c>
      <c r="J690" s="27" t="str">
        <f t="shared" si="88"/>
        <v>HHs preferred means (channel) of receiving information: WhatsApp Lebanese</v>
      </c>
      <c r="K690" s="101">
        <v>4.3167031476992104E-3</v>
      </c>
      <c r="L690" s="101">
        <v>1.5300915361075901E-3</v>
      </c>
      <c r="M690" s="101">
        <v>6.5049865703977099E-3</v>
      </c>
      <c r="N690" s="101">
        <v>8.3056739920904493E-3</v>
      </c>
    </row>
    <row r="691" spans="1:14" s="22" customFormat="1" hidden="1" x14ac:dyDescent="0.3">
      <c r="A691" s="24" t="s">
        <v>501</v>
      </c>
      <c r="B691" s="35" t="s">
        <v>358</v>
      </c>
      <c r="C691" s="86" t="s">
        <v>510</v>
      </c>
      <c r="D691" s="41" t="s">
        <v>778</v>
      </c>
      <c r="E691" s="35" t="s">
        <v>12</v>
      </c>
      <c r="F691" s="102" t="s">
        <v>509</v>
      </c>
      <c r="G691" s="103" t="s">
        <v>780</v>
      </c>
      <c r="H691" s="101" t="s">
        <v>457</v>
      </c>
      <c r="I691" s="27" t="str">
        <f t="shared" si="87"/>
        <v>HHs preferred means (channel) of receiving information: Other Internet platform</v>
      </c>
      <c r="J691" s="27" t="str">
        <f t="shared" si="88"/>
        <v>HHs preferred means (channel) of receiving information: Other Internet platform Lebanese</v>
      </c>
      <c r="K691" s="101">
        <v>1.70433597699732E-3</v>
      </c>
      <c r="L691" s="101">
        <v>0</v>
      </c>
      <c r="M691" s="101">
        <v>0</v>
      </c>
      <c r="N691" s="101">
        <v>3.3897300691360099E-3</v>
      </c>
    </row>
    <row r="692" spans="1:14" s="22" customFormat="1" hidden="1" x14ac:dyDescent="0.3">
      <c r="A692" s="24" t="s">
        <v>501</v>
      </c>
      <c r="B692" s="35" t="s">
        <v>358</v>
      </c>
      <c r="C692" s="86" t="s">
        <v>510</v>
      </c>
      <c r="D692" s="41" t="s">
        <v>778</v>
      </c>
      <c r="E692" s="35" t="s">
        <v>12</v>
      </c>
      <c r="F692" s="102" t="s">
        <v>509</v>
      </c>
      <c r="G692" s="103" t="s">
        <v>780</v>
      </c>
      <c r="H692" s="101" t="s">
        <v>458</v>
      </c>
      <c r="I692" s="27" t="str">
        <f t="shared" si="87"/>
        <v>HHs preferred means (channel) of receiving information: TV channel</v>
      </c>
      <c r="J692" s="27" t="str">
        <f t="shared" si="88"/>
        <v>HHs preferred means (channel) of receiving information: TV channel Lebanese</v>
      </c>
      <c r="K692" s="101">
        <v>3.40867195399465E-3</v>
      </c>
      <c r="L692" s="101">
        <v>8.7772929977948102E-4</v>
      </c>
      <c r="M692" s="101">
        <v>0</v>
      </c>
      <c r="N692" s="101">
        <v>0</v>
      </c>
    </row>
    <row r="693" spans="1:14" s="22" customFormat="1" hidden="1" x14ac:dyDescent="0.3">
      <c r="A693" s="24" t="s">
        <v>501</v>
      </c>
      <c r="B693" s="35" t="s">
        <v>358</v>
      </c>
      <c r="C693" s="86" t="s">
        <v>510</v>
      </c>
      <c r="D693" s="41" t="s">
        <v>778</v>
      </c>
      <c r="E693" s="35" t="s">
        <v>12</v>
      </c>
      <c r="F693" s="102" t="s">
        <v>509</v>
      </c>
      <c r="G693" s="103" t="s">
        <v>780</v>
      </c>
      <c r="H693" s="101" t="s">
        <v>459</v>
      </c>
      <c r="I693" s="27" t="str">
        <f t="shared" si="87"/>
        <v>HHs preferred means (channel) of receiving information: Radio station</v>
      </c>
      <c r="J693" s="27" t="str">
        <f t="shared" si="88"/>
        <v>HHs preferred means (channel) of receiving information: Radio station Lebanese</v>
      </c>
      <c r="K693" s="101">
        <v>7.5011250950642004E-3</v>
      </c>
      <c r="L693" s="101">
        <v>0</v>
      </c>
      <c r="M693" s="101">
        <v>0</v>
      </c>
      <c r="N693" s="101">
        <v>4.0892337002503398E-3</v>
      </c>
    </row>
    <row r="694" spans="1:14" s="22" customFormat="1" hidden="1" x14ac:dyDescent="0.3">
      <c r="A694" s="24" t="s">
        <v>501</v>
      </c>
      <c r="B694" s="35" t="s">
        <v>358</v>
      </c>
      <c r="C694" s="86" t="s">
        <v>510</v>
      </c>
      <c r="D694" s="41" t="s">
        <v>778</v>
      </c>
      <c r="E694" s="35" t="s">
        <v>12</v>
      </c>
      <c r="F694" s="102" t="s">
        <v>509</v>
      </c>
      <c r="G694" s="103" t="s">
        <v>780</v>
      </c>
      <c r="H694" s="101" t="s">
        <v>460</v>
      </c>
      <c r="I694" s="27" t="str">
        <f t="shared" si="87"/>
        <v>HHs preferred means (channel) of receiving information: Printed newspapers, magazines</v>
      </c>
      <c r="J694" s="27" t="str">
        <f t="shared" si="88"/>
        <v>HHs preferred means (channel) of receiving information: Printed newspapers, magazines Lebanese</v>
      </c>
      <c r="K694" s="101">
        <v>3.6320314806263902E-2</v>
      </c>
      <c r="L694" s="101">
        <v>5.4751358018853401E-3</v>
      </c>
      <c r="M694" s="101">
        <v>3.6374274312092202E-3</v>
      </c>
      <c r="N694" s="101">
        <v>3.1229750983852601E-3</v>
      </c>
    </row>
    <row r="695" spans="1:14" s="22" customFormat="1" hidden="1" x14ac:dyDescent="0.3">
      <c r="A695" s="24" t="s">
        <v>501</v>
      </c>
      <c r="B695" s="35" t="s">
        <v>358</v>
      </c>
      <c r="C695" s="86" t="s">
        <v>510</v>
      </c>
      <c r="D695" s="41" t="s">
        <v>778</v>
      </c>
      <c r="E695" s="35" t="s">
        <v>12</v>
      </c>
      <c r="F695" s="102" t="s">
        <v>509</v>
      </c>
      <c r="G695" s="103" t="s">
        <v>780</v>
      </c>
      <c r="H695" s="101" t="s">
        <v>461</v>
      </c>
      <c r="I695" s="27" t="str">
        <f t="shared" si="87"/>
        <v>HHs preferred means (channel) of receiving information: Online newspapers and news websites</v>
      </c>
      <c r="J695" s="27" t="str">
        <f t="shared" si="88"/>
        <v>HHs preferred means (channel) of receiving information: Online newspapers and news websites Lebanese</v>
      </c>
      <c r="K695" s="101">
        <v>1.6784641680075599E-2</v>
      </c>
      <c r="L695" s="101">
        <v>9.8506177854960006E-3</v>
      </c>
      <c r="M695" s="101">
        <v>6.87415458592144E-4</v>
      </c>
      <c r="N695" s="101">
        <v>0</v>
      </c>
    </row>
    <row r="696" spans="1:14" s="22" customFormat="1" hidden="1" x14ac:dyDescent="0.3">
      <c r="A696" s="24" t="s">
        <v>501</v>
      </c>
      <c r="B696" s="35" t="s">
        <v>358</v>
      </c>
      <c r="C696" s="86" t="s">
        <v>510</v>
      </c>
      <c r="D696" s="41" t="s">
        <v>778</v>
      </c>
      <c r="E696" s="35" t="s">
        <v>12</v>
      </c>
      <c r="F696" s="102" t="s">
        <v>50</v>
      </c>
      <c r="G696" s="103" t="s">
        <v>780</v>
      </c>
      <c r="H696" s="101" t="s">
        <v>463</v>
      </c>
      <c r="I696" s="27" t="str">
        <f t="shared" si="87"/>
        <v>HHs preferred means (channel) of receiving information: Community leader</v>
      </c>
      <c r="J696" s="27" t="str">
        <f t="shared" si="88"/>
        <v>HHs preferred means (channel) of receiving information: Community leaderMigrants</v>
      </c>
      <c r="K696" s="101">
        <v>0.76991150442477896</v>
      </c>
      <c r="L696" s="101">
        <v>0.87</v>
      </c>
      <c r="M696" s="101">
        <v>0.96363636363636396</v>
      </c>
      <c r="N696" s="101">
        <v>0.89743589743589802</v>
      </c>
    </row>
    <row r="697" spans="1:14" s="22" customFormat="1" hidden="1" x14ac:dyDescent="0.3">
      <c r="A697" s="24" t="s">
        <v>501</v>
      </c>
      <c r="B697" s="35" t="s">
        <v>358</v>
      </c>
      <c r="C697" s="86" t="s">
        <v>510</v>
      </c>
      <c r="D697" s="41" t="s">
        <v>778</v>
      </c>
      <c r="E697" s="35" t="s">
        <v>12</v>
      </c>
      <c r="F697" s="102" t="s">
        <v>50</v>
      </c>
      <c r="G697" s="103" t="s">
        <v>780</v>
      </c>
      <c r="H697" s="101" t="s">
        <v>464</v>
      </c>
      <c r="I697" s="27" t="str">
        <f t="shared" si="87"/>
        <v>HHs preferred means (channel) of receiving information: Religious leader</v>
      </c>
      <c r="J697" s="27" t="str">
        <f t="shared" si="88"/>
        <v>HHs preferred means (channel) of receiving information: Religious leaderMigrants</v>
      </c>
      <c r="K697" s="101">
        <v>4.4247787610619503E-2</v>
      </c>
      <c r="L697" s="101">
        <v>0.26</v>
      </c>
      <c r="M697" s="101">
        <v>0.12727272727272701</v>
      </c>
      <c r="N697" s="101">
        <v>0.128205128205128</v>
      </c>
    </row>
    <row r="698" spans="1:14" s="22" customFormat="1" hidden="1" x14ac:dyDescent="0.3">
      <c r="A698" s="24" t="s">
        <v>501</v>
      </c>
      <c r="B698" s="35" t="s">
        <v>358</v>
      </c>
      <c r="C698" s="86" t="s">
        <v>510</v>
      </c>
      <c r="D698" s="41" t="s">
        <v>778</v>
      </c>
      <c r="E698" s="35" t="s">
        <v>12</v>
      </c>
      <c r="F698" s="102" t="s">
        <v>50</v>
      </c>
      <c r="G698" s="103" t="s">
        <v>780</v>
      </c>
      <c r="H698" s="101" t="s">
        <v>465</v>
      </c>
      <c r="I698" s="27" t="str">
        <f t="shared" si="87"/>
        <v>HHs preferred means (channel) of receiving information: Neighbour or friend</v>
      </c>
      <c r="J698" s="27" t="str">
        <f t="shared" si="88"/>
        <v>HHs preferred means (channel) of receiving information: Neighbour or friendMigrants</v>
      </c>
      <c r="K698" s="101">
        <v>0</v>
      </c>
      <c r="L698" s="101">
        <v>3.3333333333333301E-3</v>
      </c>
      <c r="M698" s="101">
        <v>0</v>
      </c>
      <c r="N698" s="101">
        <v>0</v>
      </c>
    </row>
    <row r="699" spans="1:14" s="22" customFormat="1" hidden="1" x14ac:dyDescent="0.3">
      <c r="A699" s="24" t="s">
        <v>501</v>
      </c>
      <c r="B699" s="35" t="s">
        <v>358</v>
      </c>
      <c r="C699" s="86" t="s">
        <v>510</v>
      </c>
      <c r="D699" s="41" t="s">
        <v>778</v>
      </c>
      <c r="E699" s="35" t="s">
        <v>12</v>
      </c>
      <c r="F699" s="102" t="s">
        <v>50</v>
      </c>
      <c r="G699" s="103" t="s">
        <v>780</v>
      </c>
      <c r="H699" s="101" t="s">
        <v>466</v>
      </c>
      <c r="I699" s="27" t="str">
        <f t="shared" si="87"/>
        <v>HHs preferred means (channel) of receiving information: National aid agency</v>
      </c>
      <c r="J699" s="27" t="str">
        <f t="shared" si="88"/>
        <v>HHs preferred means (channel) of receiving information: National aid agencyMigrants</v>
      </c>
      <c r="K699" s="101">
        <v>8.8495575221238902E-3</v>
      </c>
      <c r="L699" s="101">
        <v>1.6666666666666701E-2</v>
      </c>
      <c r="M699" s="101">
        <v>1.8181818181818198E-2</v>
      </c>
      <c r="N699" s="101">
        <v>8.5470085470085496E-3</v>
      </c>
    </row>
    <row r="700" spans="1:14" s="22" customFormat="1" hidden="1" x14ac:dyDescent="0.3">
      <c r="A700" s="24" t="s">
        <v>501</v>
      </c>
      <c r="B700" s="35" t="s">
        <v>358</v>
      </c>
      <c r="C700" s="86" t="s">
        <v>510</v>
      </c>
      <c r="D700" s="41" t="s">
        <v>778</v>
      </c>
      <c r="E700" s="35" t="s">
        <v>12</v>
      </c>
      <c r="F700" s="102" t="s">
        <v>50</v>
      </c>
      <c r="G700" s="103" t="s">
        <v>780</v>
      </c>
      <c r="H700" s="101" t="s">
        <v>467</v>
      </c>
      <c r="I700" s="27" t="str">
        <f t="shared" si="87"/>
        <v>HHs preferred means (channel) of receiving information: International aid agency</v>
      </c>
      <c r="J700" s="27" t="str">
        <f t="shared" si="88"/>
        <v>HHs preferred means (channel) of receiving information: International aid agencyMigrants</v>
      </c>
      <c r="K700" s="101">
        <v>0.28318584070796499</v>
      </c>
      <c r="L700" s="101">
        <v>0.233333333333333</v>
      </c>
      <c r="M700" s="101">
        <v>0.34545454545454501</v>
      </c>
      <c r="N700" s="101">
        <v>0.11111111111111099</v>
      </c>
    </row>
    <row r="701" spans="1:14" s="22" customFormat="1" hidden="1" x14ac:dyDescent="0.3">
      <c r="A701" s="24" t="s">
        <v>501</v>
      </c>
      <c r="B701" s="35" t="s">
        <v>358</v>
      </c>
      <c r="C701" s="86" t="s">
        <v>510</v>
      </c>
      <c r="D701" s="41" t="s">
        <v>778</v>
      </c>
      <c r="E701" s="35" t="s">
        <v>12</v>
      </c>
      <c r="F701" s="102" t="s">
        <v>50</v>
      </c>
      <c r="G701" s="103" t="s">
        <v>780</v>
      </c>
      <c r="H701" s="101" t="s">
        <v>10</v>
      </c>
      <c r="I701" s="27" t="str">
        <f t="shared" si="87"/>
        <v>HHs preferred means (channel) of receiving information: Other</v>
      </c>
      <c r="J701" s="27" t="str">
        <f t="shared" si="88"/>
        <v>HHs preferred means (channel) of receiving information: OtherMigrants</v>
      </c>
      <c r="K701" s="101">
        <v>0</v>
      </c>
      <c r="L701" s="101">
        <v>0</v>
      </c>
      <c r="M701" s="101">
        <v>0</v>
      </c>
      <c r="N701" s="101">
        <v>8.5470085470085496E-3</v>
      </c>
    </row>
    <row r="702" spans="1:14" s="22" customFormat="1" hidden="1" x14ac:dyDescent="0.3">
      <c r="A702" s="24" t="s">
        <v>501</v>
      </c>
      <c r="B702" s="35" t="s">
        <v>358</v>
      </c>
      <c r="C702" s="86" t="s">
        <v>510</v>
      </c>
      <c r="D702" s="41" t="s">
        <v>778</v>
      </c>
      <c r="E702" s="35" t="s">
        <v>12</v>
      </c>
      <c r="F702" s="102" t="s">
        <v>50</v>
      </c>
      <c r="G702" s="103" t="s">
        <v>780</v>
      </c>
      <c r="H702" s="101" t="s">
        <v>9</v>
      </c>
      <c r="I702" s="27" t="str">
        <f t="shared" si="87"/>
        <v>HHs preferred means (channel) of receiving information: Don't know</v>
      </c>
      <c r="J702" s="27" t="str">
        <f t="shared" si="88"/>
        <v>HHs preferred means (channel) of receiving information: Don't knowMigrants</v>
      </c>
      <c r="K702" s="101">
        <v>0</v>
      </c>
      <c r="L702" s="101">
        <v>3.3333333333333301E-3</v>
      </c>
      <c r="M702" s="101">
        <v>0</v>
      </c>
      <c r="N702" s="101">
        <v>0</v>
      </c>
    </row>
    <row r="703" spans="1:14" s="22" customFormat="1" hidden="1" x14ac:dyDescent="0.3">
      <c r="A703" s="24" t="s">
        <v>501</v>
      </c>
      <c r="B703" s="35" t="s">
        <v>358</v>
      </c>
      <c r="C703" s="86" t="s">
        <v>510</v>
      </c>
      <c r="D703" s="41" t="s">
        <v>778</v>
      </c>
      <c r="E703" s="35" t="s">
        <v>12</v>
      </c>
      <c r="F703" s="102" t="s">
        <v>50</v>
      </c>
      <c r="G703" s="103" t="s">
        <v>780</v>
      </c>
      <c r="H703" s="101" t="s">
        <v>8</v>
      </c>
      <c r="I703" s="27" t="str">
        <f t="shared" si="87"/>
        <v>HHs preferred means (channel) of receiving information: Decline to answer</v>
      </c>
      <c r="J703" s="27" t="str">
        <f t="shared" si="88"/>
        <v>HHs preferred means (channel) of receiving information: Decline to answerMigrants</v>
      </c>
      <c r="K703" s="101">
        <v>0</v>
      </c>
      <c r="L703" s="101">
        <v>0</v>
      </c>
      <c r="M703" s="101">
        <v>0</v>
      </c>
      <c r="N703" s="101">
        <v>0</v>
      </c>
    </row>
    <row r="704" spans="1:14" s="22" customFormat="1" hidden="1" x14ac:dyDescent="0.3">
      <c r="A704" s="24" t="s">
        <v>501</v>
      </c>
      <c r="B704" s="35" t="s">
        <v>358</v>
      </c>
      <c r="C704" s="86" t="s">
        <v>510</v>
      </c>
      <c r="D704" s="41" t="s">
        <v>778</v>
      </c>
      <c r="E704" s="35" t="s">
        <v>12</v>
      </c>
      <c r="F704" s="102" t="s">
        <v>50</v>
      </c>
      <c r="G704" s="103" t="s">
        <v>780</v>
      </c>
      <c r="H704" s="101" t="s">
        <v>452</v>
      </c>
      <c r="I704" s="27" t="str">
        <f t="shared" si="87"/>
        <v>HHs preferred means (channel) of receiving information: Phone call</v>
      </c>
      <c r="J704" s="27" t="str">
        <f t="shared" si="88"/>
        <v>HHs preferred means (channel) of receiving information: Phone callMigrants</v>
      </c>
      <c r="K704" s="101">
        <v>0</v>
      </c>
      <c r="L704" s="101">
        <v>0</v>
      </c>
      <c r="M704" s="101">
        <v>0</v>
      </c>
      <c r="N704" s="101">
        <v>0</v>
      </c>
    </row>
    <row r="705" spans="1:14" s="22" customFormat="1" hidden="1" x14ac:dyDescent="0.3">
      <c r="A705" s="24" t="s">
        <v>501</v>
      </c>
      <c r="B705" s="35" t="s">
        <v>358</v>
      </c>
      <c r="C705" s="86" t="s">
        <v>510</v>
      </c>
      <c r="D705" s="41" t="s">
        <v>778</v>
      </c>
      <c r="E705" s="35" t="s">
        <v>12</v>
      </c>
      <c r="F705" s="102" t="s">
        <v>50</v>
      </c>
      <c r="G705" s="103" t="s">
        <v>780</v>
      </c>
      <c r="H705" s="101" t="s">
        <v>453</v>
      </c>
      <c r="I705" s="27" t="str">
        <f t="shared" si="87"/>
        <v>HHs preferred means (channel) of receiving information: SMS</v>
      </c>
      <c r="J705" s="27" t="str">
        <f t="shared" si="88"/>
        <v>HHs preferred means (channel) of receiving information: SMSMigrants</v>
      </c>
      <c r="K705" s="101">
        <v>0</v>
      </c>
      <c r="L705" s="101">
        <v>0</v>
      </c>
      <c r="M705" s="101">
        <v>0</v>
      </c>
      <c r="N705" s="101">
        <v>0</v>
      </c>
    </row>
    <row r="706" spans="1:14" s="22" customFormat="1" hidden="1" x14ac:dyDescent="0.3">
      <c r="A706" s="24" t="s">
        <v>501</v>
      </c>
      <c r="B706" s="35" t="s">
        <v>358</v>
      </c>
      <c r="C706" s="86" t="s">
        <v>510</v>
      </c>
      <c r="D706" s="41" t="s">
        <v>778</v>
      </c>
      <c r="E706" s="35" t="s">
        <v>12</v>
      </c>
      <c r="F706" s="102" t="s">
        <v>50</v>
      </c>
      <c r="G706" s="103" t="s">
        <v>780</v>
      </c>
      <c r="H706" s="101" t="s">
        <v>454</v>
      </c>
      <c r="I706" s="27" t="str">
        <f t="shared" si="87"/>
        <v>HHs preferred means (channel) of receiving information: Twitter</v>
      </c>
      <c r="J706" s="27" t="str">
        <f t="shared" si="88"/>
        <v>HHs preferred means (channel) of receiving information: TwitterMigrants</v>
      </c>
      <c r="K706" s="101">
        <v>0</v>
      </c>
      <c r="L706" s="101">
        <v>0</v>
      </c>
      <c r="M706" s="101">
        <v>0</v>
      </c>
      <c r="N706" s="101">
        <v>0</v>
      </c>
    </row>
    <row r="707" spans="1:14" s="22" customFormat="1" hidden="1" x14ac:dyDescent="0.3">
      <c r="A707" s="24" t="s">
        <v>501</v>
      </c>
      <c r="B707" s="35" t="s">
        <v>358</v>
      </c>
      <c r="C707" s="86" t="s">
        <v>510</v>
      </c>
      <c r="D707" s="41" t="s">
        <v>778</v>
      </c>
      <c r="E707" s="35" t="s">
        <v>12</v>
      </c>
      <c r="F707" s="102" t="s">
        <v>50</v>
      </c>
      <c r="G707" s="103" t="s">
        <v>780</v>
      </c>
      <c r="H707" s="101" t="s">
        <v>455</v>
      </c>
      <c r="I707" s="27" t="str">
        <f t="shared" si="87"/>
        <v>HHs preferred means (channel) of receiving information: Facebook</v>
      </c>
      <c r="J707" s="27" t="str">
        <f t="shared" si="88"/>
        <v>HHs preferred means (channel) of receiving information: FacebookMigrants</v>
      </c>
      <c r="K707" s="101">
        <v>1.7699115044247801E-2</v>
      </c>
      <c r="L707" s="101">
        <v>0.01</v>
      </c>
      <c r="M707" s="101">
        <v>0</v>
      </c>
      <c r="N707" s="101">
        <v>0</v>
      </c>
    </row>
    <row r="708" spans="1:14" s="22" customFormat="1" hidden="1" x14ac:dyDescent="0.3">
      <c r="A708" s="24" t="s">
        <v>501</v>
      </c>
      <c r="B708" s="35" t="s">
        <v>358</v>
      </c>
      <c r="C708" s="86" t="s">
        <v>510</v>
      </c>
      <c r="D708" s="41" t="s">
        <v>778</v>
      </c>
      <c r="E708" s="35" t="s">
        <v>12</v>
      </c>
      <c r="F708" s="102" t="s">
        <v>50</v>
      </c>
      <c r="G708" s="103" t="s">
        <v>780</v>
      </c>
      <c r="H708" s="101" t="s">
        <v>456</v>
      </c>
      <c r="I708" s="27" t="str">
        <f t="shared" si="87"/>
        <v>HHs preferred means (channel) of receiving information: WhatsApp</v>
      </c>
      <c r="J708" s="27" t="str">
        <f t="shared" si="88"/>
        <v>HHs preferred means (channel) of receiving information: WhatsAppMigrants</v>
      </c>
      <c r="K708" s="101">
        <v>0</v>
      </c>
      <c r="L708" s="101">
        <v>0</v>
      </c>
      <c r="M708" s="101">
        <v>0</v>
      </c>
      <c r="N708" s="101">
        <v>0</v>
      </c>
    </row>
    <row r="709" spans="1:14" s="22" customFormat="1" hidden="1" x14ac:dyDescent="0.3">
      <c r="A709" s="24" t="s">
        <v>501</v>
      </c>
      <c r="B709" s="35" t="s">
        <v>358</v>
      </c>
      <c r="C709" s="86" t="s">
        <v>510</v>
      </c>
      <c r="D709" s="41" t="s">
        <v>778</v>
      </c>
      <c r="E709" s="35" t="s">
        <v>12</v>
      </c>
      <c r="F709" s="102" t="s">
        <v>50</v>
      </c>
      <c r="G709" s="103" t="s">
        <v>780</v>
      </c>
      <c r="H709" s="101" t="s">
        <v>457</v>
      </c>
      <c r="I709" s="27" t="str">
        <f t="shared" si="87"/>
        <v>HHs preferred means (channel) of receiving information: Other Internet platform</v>
      </c>
      <c r="J709" s="27" t="str">
        <f t="shared" si="88"/>
        <v>HHs preferred means (channel) of receiving information: Other Internet platformMigrants</v>
      </c>
      <c r="K709" s="101">
        <v>0</v>
      </c>
      <c r="L709" s="101">
        <v>1.3333333333333299E-2</v>
      </c>
      <c r="M709" s="101">
        <v>0</v>
      </c>
      <c r="N709" s="101">
        <v>0</v>
      </c>
    </row>
    <row r="710" spans="1:14" s="22" customFormat="1" hidden="1" x14ac:dyDescent="0.3">
      <c r="A710" s="24" t="s">
        <v>501</v>
      </c>
      <c r="B710" s="35" t="s">
        <v>358</v>
      </c>
      <c r="C710" s="86" t="s">
        <v>510</v>
      </c>
      <c r="D710" s="41" t="s">
        <v>778</v>
      </c>
      <c r="E710" s="35" t="s">
        <v>12</v>
      </c>
      <c r="F710" s="102" t="s">
        <v>50</v>
      </c>
      <c r="G710" s="103" t="s">
        <v>780</v>
      </c>
      <c r="H710" s="101" t="s">
        <v>458</v>
      </c>
      <c r="I710" s="27" t="str">
        <f t="shared" si="87"/>
        <v>HHs preferred means (channel) of receiving information: TV channel</v>
      </c>
      <c r="J710" s="27" t="str">
        <f t="shared" si="88"/>
        <v>HHs preferred means (channel) of receiving information: TV channelMigrants</v>
      </c>
      <c r="K710" s="101">
        <v>0</v>
      </c>
      <c r="L710" s="101">
        <v>3.3333333333333301E-3</v>
      </c>
      <c r="M710" s="101">
        <v>0</v>
      </c>
      <c r="N710" s="101">
        <v>0</v>
      </c>
    </row>
    <row r="711" spans="1:14" s="22" customFormat="1" hidden="1" x14ac:dyDescent="0.3">
      <c r="A711" s="24" t="s">
        <v>501</v>
      </c>
      <c r="B711" s="35" t="s">
        <v>358</v>
      </c>
      <c r="C711" s="86" t="s">
        <v>510</v>
      </c>
      <c r="D711" s="41" t="s">
        <v>778</v>
      </c>
      <c r="E711" s="35" t="s">
        <v>12</v>
      </c>
      <c r="F711" s="102" t="s">
        <v>50</v>
      </c>
      <c r="G711" s="103" t="s">
        <v>780</v>
      </c>
      <c r="H711" s="101" t="s">
        <v>459</v>
      </c>
      <c r="I711" s="27" t="str">
        <f t="shared" si="87"/>
        <v>HHs preferred means (channel) of receiving information: Radio station</v>
      </c>
      <c r="J711" s="27" t="str">
        <f t="shared" si="88"/>
        <v>HHs preferred means (channel) of receiving information: Radio stationMigrants</v>
      </c>
      <c r="K711" s="101">
        <v>8.8495575221238902E-3</v>
      </c>
      <c r="L711" s="101">
        <v>3.3333333333333301E-3</v>
      </c>
      <c r="M711" s="101">
        <v>0</v>
      </c>
      <c r="N711" s="101">
        <v>0</v>
      </c>
    </row>
    <row r="712" spans="1:14" s="22" customFormat="1" hidden="1" x14ac:dyDescent="0.3">
      <c r="A712" s="24" t="s">
        <v>501</v>
      </c>
      <c r="B712" s="35" t="s">
        <v>358</v>
      </c>
      <c r="C712" s="86" t="s">
        <v>510</v>
      </c>
      <c r="D712" s="41" t="s">
        <v>778</v>
      </c>
      <c r="E712" s="35" t="s">
        <v>12</v>
      </c>
      <c r="F712" s="102" t="s">
        <v>50</v>
      </c>
      <c r="G712" s="103" t="s">
        <v>780</v>
      </c>
      <c r="H712" s="101" t="s">
        <v>460</v>
      </c>
      <c r="I712" s="27" t="str">
        <f t="shared" si="87"/>
        <v>HHs preferred means (channel) of receiving information: Printed newspapers, magazines</v>
      </c>
      <c r="J712" s="27" t="str">
        <f t="shared" si="88"/>
        <v>HHs preferred means (channel) of receiving information: Printed newspapers, magazinesMigrants</v>
      </c>
      <c r="K712" s="101">
        <v>0</v>
      </c>
      <c r="L712" s="101">
        <v>6.6666666666666697E-3</v>
      </c>
      <c r="M712" s="101">
        <v>0</v>
      </c>
      <c r="N712" s="101">
        <v>8.5470085470085496E-3</v>
      </c>
    </row>
    <row r="713" spans="1:14" s="22" customFormat="1" hidden="1" x14ac:dyDescent="0.3">
      <c r="A713" s="24" t="s">
        <v>501</v>
      </c>
      <c r="B713" s="35" t="s">
        <v>358</v>
      </c>
      <c r="C713" s="86" t="s">
        <v>510</v>
      </c>
      <c r="D713" s="41" t="s">
        <v>778</v>
      </c>
      <c r="E713" s="35" t="s">
        <v>12</v>
      </c>
      <c r="F713" s="102" t="s">
        <v>50</v>
      </c>
      <c r="G713" s="103" t="s">
        <v>780</v>
      </c>
      <c r="H713" s="101" t="s">
        <v>461</v>
      </c>
      <c r="I713" s="27" t="str">
        <f t="shared" si="87"/>
        <v>HHs preferred means (channel) of receiving information: Online newspapers and news websites</v>
      </c>
      <c r="J713" s="27" t="str">
        <f t="shared" si="88"/>
        <v>HHs preferred means (channel) of receiving information: Online newspapers and news websitesMigrants</v>
      </c>
      <c r="K713" s="101">
        <v>9.7345132743362803E-2</v>
      </c>
      <c r="L713" s="101">
        <v>0.01</v>
      </c>
      <c r="M713" s="101">
        <v>1.8181818181818198E-2</v>
      </c>
      <c r="N713" s="101">
        <v>5.1282051282051301E-2</v>
      </c>
    </row>
    <row r="714" spans="1:14" s="22" customFormat="1" hidden="1" x14ac:dyDescent="0.3">
      <c r="A714" s="24" t="s">
        <v>501</v>
      </c>
      <c r="B714" s="35" t="s">
        <v>358</v>
      </c>
      <c r="C714" s="86" t="s">
        <v>510</v>
      </c>
      <c r="D714" s="41" t="s">
        <v>778</v>
      </c>
      <c r="E714" s="35" t="s">
        <v>12</v>
      </c>
      <c r="F714" s="102" t="s">
        <v>50</v>
      </c>
      <c r="G714" s="103" t="s">
        <v>780</v>
      </c>
      <c r="H714" s="101" t="s">
        <v>462</v>
      </c>
      <c r="I714" s="27" t="str">
        <f t="shared" si="87"/>
        <v>HHs preferred means (channel) of receiving information: Government representative or other authorities</v>
      </c>
      <c r="J714" s="27" t="str">
        <f t="shared" si="88"/>
        <v>HHs preferred means (channel) of receiving information: Government representative or other authoritiesMigrants</v>
      </c>
      <c r="K714" s="101">
        <v>8.8495575221238902E-3</v>
      </c>
      <c r="L714" s="101">
        <v>0.01</v>
      </c>
      <c r="M714" s="101">
        <v>0</v>
      </c>
      <c r="N714" s="101">
        <v>2.5641025641025599E-2</v>
      </c>
    </row>
    <row r="715" spans="1:14" s="22" customFormat="1" hidden="1" x14ac:dyDescent="0.3">
      <c r="A715" s="24" t="s">
        <v>501</v>
      </c>
      <c r="B715" s="35" t="s">
        <v>358</v>
      </c>
      <c r="C715" s="86" t="s">
        <v>510</v>
      </c>
      <c r="D715" s="41" t="s">
        <v>778</v>
      </c>
      <c r="E715" s="35" t="s">
        <v>12</v>
      </c>
      <c r="F715" s="102" t="s">
        <v>14</v>
      </c>
      <c r="G715" s="103" t="s">
        <v>780</v>
      </c>
      <c r="H715" s="101" t="s">
        <v>463</v>
      </c>
      <c r="I715" s="27" t="str">
        <f t="shared" si="87"/>
        <v>HHs preferred means (channel) of receiving information: Community leader</v>
      </c>
      <c r="J715" s="27" t="str">
        <f t="shared" si="88"/>
        <v>HHs preferred means (channel) of receiving information: Community leaderPRL</v>
      </c>
      <c r="K715" s="101">
        <v>0.8</v>
      </c>
      <c r="L715" s="101">
        <v>0.92810457516339895</v>
      </c>
      <c r="M715" s="101">
        <v>0.88383838383838398</v>
      </c>
      <c r="N715" s="101">
        <v>0.90909090909090895</v>
      </c>
    </row>
    <row r="716" spans="1:14" s="22" customFormat="1" hidden="1" x14ac:dyDescent="0.3">
      <c r="A716" s="24" t="s">
        <v>501</v>
      </c>
      <c r="B716" s="35" t="s">
        <v>358</v>
      </c>
      <c r="C716" s="86" t="s">
        <v>510</v>
      </c>
      <c r="D716" s="41" t="s">
        <v>778</v>
      </c>
      <c r="E716" s="35" t="s">
        <v>12</v>
      </c>
      <c r="F716" s="102" t="s">
        <v>14</v>
      </c>
      <c r="G716" s="103" t="s">
        <v>780</v>
      </c>
      <c r="H716" s="101" t="s">
        <v>464</v>
      </c>
      <c r="I716" s="27" t="str">
        <f t="shared" si="87"/>
        <v>HHs preferred means (channel) of receiving information: Religious leader</v>
      </c>
      <c r="J716" s="27" t="str">
        <f t="shared" si="88"/>
        <v>HHs preferred means (channel) of receiving information: Religious leaderPRL</v>
      </c>
      <c r="K716" s="101">
        <v>0.19393939393939399</v>
      </c>
      <c r="L716" s="101">
        <v>0.22222222222222199</v>
      </c>
      <c r="M716" s="101">
        <v>0.37878787878787901</v>
      </c>
      <c r="N716" s="101">
        <v>0.28282828282828298</v>
      </c>
    </row>
    <row r="717" spans="1:14" s="22" customFormat="1" hidden="1" x14ac:dyDescent="0.3">
      <c r="A717" s="24" t="s">
        <v>501</v>
      </c>
      <c r="B717" s="35" t="s">
        <v>358</v>
      </c>
      <c r="C717" s="86" t="s">
        <v>510</v>
      </c>
      <c r="D717" s="41" t="s">
        <v>778</v>
      </c>
      <c r="E717" s="35" t="s">
        <v>12</v>
      </c>
      <c r="F717" s="102" t="s">
        <v>14</v>
      </c>
      <c r="G717" s="103" t="s">
        <v>780</v>
      </c>
      <c r="H717" s="101" t="s">
        <v>465</v>
      </c>
      <c r="I717" s="27" t="str">
        <f t="shared" si="87"/>
        <v>HHs preferred means (channel) of receiving information: Neighbour or friend</v>
      </c>
      <c r="J717" s="27" t="str">
        <f t="shared" si="88"/>
        <v>HHs preferred means (channel) of receiving information: Neighbour or friendPRL</v>
      </c>
      <c r="K717" s="101">
        <v>0</v>
      </c>
      <c r="L717" s="101">
        <v>0</v>
      </c>
      <c r="M717" s="101">
        <v>0</v>
      </c>
      <c r="N717" s="101">
        <v>1.11022302462516E-16</v>
      </c>
    </row>
    <row r="718" spans="1:14" s="22" customFormat="1" hidden="1" x14ac:dyDescent="0.3">
      <c r="A718" s="24" t="s">
        <v>501</v>
      </c>
      <c r="B718" s="35" t="s">
        <v>358</v>
      </c>
      <c r="C718" s="86" t="s">
        <v>510</v>
      </c>
      <c r="D718" s="41" t="s">
        <v>778</v>
      </c>
      <c r="E718" s="35" t="s">
        <v>12</v>
      </c>
      <c r="F718" s="102" t="s">
        <v>14</v>
      </c>
      <c r="G718" s="103" t="s">
        <v>780</v>
      </c>
      <c r="H718" s="101" t="s">
        <v>466</v>
      </c>
      <c r="I718" s="27" t="str">
        <f t="shared" si="87"/>
        <v>HHs preferred means (channel) of receiving information: National aid agency</v>
      </c>
      <c r="J718" s="27" t="str">
        <f t="shared" si="88"/>
        <v>HHs preferred means (channel) of receiving information: National aid agencyPRL</v>
      </c>
      <c r="K718" s="101">
        <v>6.0606060606060597E-3</v>
      </c>
      <c r="L718" s="101">
        <v>6.5359477124183E-3</v>
      </c>
      <c r="M718" s="101">
        <v>5.0505050505050501E-3</v>
      </c>
      <c r="N718" s="101">
        <v>3.03030303030303E-2</v>
      </c>
    </row>
    <row r="719" spans="1:14" s="22" customFormat="1" hidden="1" x14ac:dyDescent="0.3">
      <c r="A719" s="24" t="s">
        <v>501</v>
      </c>
      <c r="B719" s="35" t="s">
        <v>358</v>
      </c>
      <c r="C719" s="86" t="s">
        <v>510</v>
      </c>
      <c r="D719" s="41" t="s">
        <v>778</v>
      </c>
      <c r="E719" s="35" t="s">
        <v>12</v>
      </c>
      <c r="F719" s="102" t="s">
        <v>14</v>
      </c>
      <c r="G719" s="103" t="s">
        <v>780</v>
      </c>
      <c r="H719" s="101" t="s">
        <v>467</v>
      </c>
      <c r="I719" s="27" t="str">
        <f t="shared" si="87"/>
        <v>HHs preferred means (channel) of receiving information: International aid agency</v>
      </c>
      <c r="J719" s="27" t="str">
        <f t="shared" si="88"/>
        <v>HHs preferred means (channel) of receiving information: International aid agencyPRL</v>
      </c>
      <c r="K719" s="101">
        <v>0.27272727272727298</v>
      </c>
      <c r="L719" s="101">
        <v>0.19607843137254899</v>
      </c>
      <c r="M719" s="101">
        <v>0.39898989898989901</v>
      </c>
      <c r="N719" s="101">
        <v>0.29292929292929298</v>
      </c>
    </row>
    <row r="720" spans="1:14" s="22" customFormat="1" hidden="1" x14ac:dyDescent="0.3">
      <c r="A720" s="24" t="s">
        <v>501</v>
      </c>
      <c r="B720" s="35" t="s">
        <v>358</v>
      </c>
      <c r="C720" s="86" t="s">
        <v>510</v>
      </c>
      <c r="D720" s="41" t="s">
        <v>778</v>
      </c>
      <c r="E720" s="35" t="s">
        <v>12</v>
      </c>
      <c r="F720" s="102" t="s">
        <v>14</v>
      </c>
      <c r="G720" s="103" t="s">
        <v>780</v>
      </c>
      <c r="H720" s="101" t="s">
        <v>10</v>
      </c>
      <c r="I720" s="27" t="str">
        <f t="shared" si="87"/>
        <v>HHs preferred means (channel) of receiving information: Other</v>
      </c>
      <c r="J720" s="27" t="str">
        <f t="shared" si="88"/>
        <v>HHs preferred means (channel) of receiving information: OtherPRL</v>
      </c>
      <c r="K720" s="101">
        <v>0</v>
      </c>
      <c r="L720" s="101">
        <v>0</v>
      </c>
      <c r="M720" s="101">
        <v>0</v>
      </c>
      <c r="N720" s="101">
        <v>2.02020202020202E-2</v>
      </c>
    </row>
    <row r="721" spans="1:14" s="22" customFormat="1" hidden="1" x14ac:dyDescent="0.3">
      <c r="A721" s="24" t="s">
        <v>501</v>
      </c>
      <c r="B721" s="35" t="s">
        <v>358</v>
      </c>
      <c r="C721" s="86" t="s">
        <v>510</v>
      </c>
      <c r="D721" s="41" t="s">
        <v>778</v>
      </c>
      <c r="E721" s="35" t="s">
        <v>12</v>
      </c>
      <c r="F721" s="102" t="s">
        <v>14</v>
      </c>
      <c r="G721" s="103" t="s">
        <v>780</v>
      </c>
      <c r="H721" s="101" t="s">
        <v>9</v>
      </c>
      <c r="I721" s="27" t="str">
        <f t="shared" si="87"/>
        <v>HHs preferred means (channel) of receiving information: Don't know</v>
      </c>
      <c r="J721" s="27" t="str">
        <f t="shared" si="88"/>
        <v>HHs preferred means (channel) of receiving information: Don't knowPRL</v>
      </c>
      <c r="K721" s="101">
        <v>0</v>
      </c>
      <c r="L721" s="101">
        <v>0</v>
      </c>
      <c r="M721" s="101">
        <v>0</v>
      </c>
      <c r="N721" s="101">
        <v>2.02020202020202E-2</v>
      </c>
    </row>
    <row r="722" spans="1:14" s="22" customFormat="1" hidden="1" x14ac:dyDescent="0.3">
      <c r="A722" s="24" t="s">
        <v>501</v>
      </c>
      <c r="B722" s="35" t="s">
        <v>358</v>
      </c>
      <c r="C722" s="86" t="s">
        <v>510</v>
      </c>
      <c r="D722" s="41" t="s">
        <v>778</v>
      </c>
      <c r="E722" s="35" t="s">
        <v>12</v>
      </c>
      <c r="F722" s="102" t="s">
        <v>14</v>
      </c>
      <c r="G722" s="103" t="s">
        <v>780</v>
      </c>
      <c r="H722" s="101" t="s">
        <v>8</v>
      </c>
      <c r="I722" s="27" t="str">
        <f t="shared" si="87"/>
        <v>HHs preferred means (channel) of receiving information: Decline to answer</v>
      </c>
      <c r="J722" s="27" t="str">
        <f t="shared" si="88"/>
        <v>HHs preferred means (channel) of receiving information: Decline to answerPRL</v>
      </c>
      <c r="K722" s="101">
        <v>0</v>
      </c>
      <c r="L722" s="101">
        <v>0</v>
      </c>
      <c r="M722" s="101">
        <v>0</v>
      </c>
      <c r="N722" s="101">
        <v>1.11022302462516E-16</v>
      </c>
    </row>
    <row r="723" spans="1:14" s="22" customFormat="1" hidden="1" x14ac:dyDescent="0.3">
      <c r="A723" s="24" t="s">
        <v>501</v>
      </c>
      <c r="B723" s="35" t="s">
        <v>358</v>
      </c>
      <c r="C723" s="86" t="s">
        <v>510</v>
      </c>
      <c r="D723" s="41" t="s">
        <v>778</v>
      </c>
      <c r="E723" s="35" t="s">
        <v>12</v>
      </c>
      <c r="F723" s="102" t="s">
        <v>14</v>
      </c>
      <c r="G723" s="103" t="s">
        <v>780</v>
      </c>
      <c r="H723" s="101" t="s">
        <v>452</v>
      </c>
      <c r="I723" s="27" t="str">
        <f t="shared" ref="I723:I768" si="89">CONCATENATE(G723,H723)</f>
        <v>HHs preferred means (channel) of receiving information: Phone call</v>
      </c>
      <c r="J723" s="27" t="str">
        <f t="shared" si="88"/>
        <v>HHs preferred means (channel) of receiving information: Phone callPRL</v>
      </c>
      <c r="K723" s="101">
        <v>0</v>
      </c>
      <c r="L723" s="101">
        <v>0</v>
      </c>
      <c r="M723" s="101">
        <v>0</v>
      </c>
      <c r="N723" s="101">
        <v>1.11022302462516E-16</v>
      </c>
    </row>
    <row r="724" spans="1:14" s="22" customFormat="1" hidden="1" x14ac:dyDescent="0.3">
      <c r="A724" s="24" t="s">
        <v>501</v>
      </c>
      <c r="B724" s="35" t="s">
        <v>358</v>
      </c>
      <c r="C724" s="86" t="s">
        <v>510</v>
      </c>
      <c r="D724" s="41" t="s">
        <v>778</v>
      </c>
      <c r="E724" s="35" t="s">
        <v>12</v>
      </c>
      <c r="F724" s="102" t="s">
        <v>14</v>
      </c>
      <c r="G724" s="103" t="s">
        <v>780</v>
      </c>
      <c r="H724" s="101" t="s">
        <v>453</v>
      </c>
      <c r="I724" s="27" t="str">
        <f t="shared" si="89"/>
        <v>HHs preferred means (channel) of receiving information: SMS</v>
      </c>
      <c r="J724" s="27" t="str">
        <f t="shared" si="88"/>
        <v>HHs preferred means (channel) of receiving information: SMSPRL</v>
      </c>
      <c r="K724" s="101">
        <v>0</v>
      </c>
      <c r="L724" s="101">
        <v>0</v>
      </c>
      <c r="M724" s="101">
        <v>0</v>
      </c>
      <c r="N724" s="101">
        <v>1.11022302462516E-16</v>
      </c>
    </row>
    <row r="725" spans="1:14" s="22" customFormat="1" hidden="1" x14ac:dyDescent="0.3">
      <c r="A725" s="24" t="s">
        <v>501</v>
      </c>
      <c r="B725" s="35" t="s">
        <v>358</v>
      </c>
      <c r="C725" s="86" t="s">
        <v>510</v>
      </c>
      <c r="D725" s="41" t="s">
        <v>778</v>
      </c>
      <c r="E725" s="35" t="s">
        <v>12</v>
      </c>
      <c r="F725" s="102" t="s">
        <v>14</v>
      </c>
      <c r="G725" s="103" t="s">
        <v>780</v>
      </c>
      <c r="H725" s="101" t="s">
        <v>454</v>
      </c>
      <c r="I725" s="27" t="str">
        <f t="shared" si="89"/>
        <v>HHs preferred means (channel) of receiving information: Twitter</v>
      </c>
      <c r="J725" s="27" t="str">
        <f t="shared" si="88"/>
        <v>HHs preferred means (channel) of receiving information: TwitterPRL</v>
      </c>
      <c r="K725" s="101">
        <v>0</v>
      </c>
      <c r="L725" s="101">
        <v>0</v>
      </c>
      <c r="M725" s="101">
        <v>0</v>
      </c>
      <c r="N725" s="101">
        <v>1.11022302462516E-16</v>
      </c>
    </row>
    <row r="726" spans="1:14" s="22" customFormat="1" hidden="1" x14ac:dyDescent="0.3">
      <c r="A726" s="24" t="s">
        <v>501</v>
      </c>
      <c r="B726" s="35" t="s">
        <v>358</v>
      </c>
      <c r="C726" s="86" t="s">
        <v>510</v>
      </c>
      <c r="D726" s="41" t="s">
        <v>778</v>
      </c>
      <c r="E726" s="35" t="s">
        <v>12</v>
      </c>
      <c r="F726" s="102" t="s">
        <v>14</v>
      </c>
      <c r="G726" s="103" t="s">
        <v>780</v>
      </c>
      <c r="H726" s="101" t="s">
        <v>455</v>
      </c>
      <c r="I726" s="27" t="str">
        <f t="shared" si="89"/>
        <v>HHs preferred means (channel) of receiving information: Facebook</v>
      </c>
      <c r="J726" s="27" t="str">
        <f t="shared" si="88"/>
        <v>HHs preferred means (channel) of receiving information: FacebookPRL</v>
      </c>
      <c r="K726" s="101">
        <v>6.0606060606060597E-3</v>
      </c>
      <c r="L726" s="101">
        <v>6.5359477124183E-3</v>
      </c>
      <c r="M726" s="101">
        <v>0</v>
      </c>
      <c r="N726" s="101">
        <v>1.11022302462516E-16</v>
      </c>
    </row>
    <row r="727" spans="1:14" s="22" customFormat="1" hidden="1" x14ac:dyDescent="0.3">
      <c r="A727" s="24" t="s">
        <v>501</v>
      </c>
      <c r="B727" s="35" t="s">
        <v>358</v>
      </c>
      <c r="C727" s="86" t="s">
        <v>510</v>
      </c>
      <c r="D727" s="41" t="s">
        <v>778</v>
      </c>
      <c r="E727" s="35" t="s">
        <v>12</v>
      </c>
      <c r="F727" s="102" t="s">
        <v>14</v>
      </c>
      <c r="G727" s="103" t="s">
        <v>780</v>
      </c>
      <c r="H727" s="101" t="s">
        <v>456</v>
      </c>
      <c r="I727" s="27" t="str">
        <f t="shared" si="89"/>
        <v>HHs preferred means (channel) of receiving information: WhatsApp</v>
      </c>
      <c r="J727" s="27" t="str">
        <f t="shared" si="88"/>
        <v>HHs preferred means (channel) of receiving information: WhatsAppPRL</v>
      </c>
      <c r="K727" s="101">
        <v>6.0606060606060597E-3</v>
      </c>
      <c r="L727" s="101">
        <v>0</v>
      </c>
      <c r="M727" s="101">
        <v>0</v>
      </c>
      <c r="N727" s="101">
        <v>1.11022302462516E-16</v>
      </c>
    </row>
    <row r="728" spans="1:14" s="22" customFormat="1" hidden="1" x14ac:dyDescent="0.3">
      <c r="A728" s="24" t="s">
        <v>501</v>
      </c>
      <c r="B728" s="35" t="s">
        <v>358</v>
      </c>
      <c r="C728" s="86" t="s">
        <v>510</v>
      </c>
      <c r="D728" s="41" t="s">
        <v>778</v>
      </c>
      <c r="E728" s="35" t="s">
        <v>12</v>
      </c>
      <c r="F728" s="102" t="s">
        <v>14</v>
      </c>
      <c r="G728" s="103" t="s">
        <v>780</v>
      </c>
      <c r="H728" s="101" t="s">
        <v>457</v>
      </c>
      <c r="I728" s="27" t="str">
        <f t="shared" si="89"/>
        <v>HHs preferred means (channel) of receiving information: Other Internet platform</v>
      </c>
      <c r="J728" s="27" t="str">
        <f t="shared" si="88"/>
        <v>HHs preferred means (channel) of receiving information: Other Internet platformPRL</v>
      </c>
      <c r="K728" s="101">
        <v>6.0606060606060597E-3</v>
      </c>
      <c r="L728" s="101">
        <v>6.5359477124183E-3</v>
      </c>
      <c r="M728" s="101">
        <v>5.0505050505050501E-3</v>
      </c>
      <c r="N728" s="101">
        <v>1.11022302462516E-16</v>
      </c>
    </row>
    <row r="729" spans="1:14" s="22" customFormat="1" hidden="1" x14ac:dyDescent="0.3">
      <c r="A729" s="24" t="s">
        <v>501</v>
      </c>
      <c r="B729" s="35" t="s">
        <v>358</v>
      </c>
      <c r="C729" s="86" t="s">
        <v>510</v>
      </c>
      <c r="D729" s="41" t="s">
        <v>778</v>
      </c>
      <c r="E729" s="35" t="s">
        <v>12</v>
      </c>
      <c r="F729" s="102" t="s">
        <v>14</v>
      </c>
      <c r="G729" s="103" t="s">
        <v>780</v>
      </c>
      <c r="H729" s="101" t="s">
        <v>458</v>
      </c>
      <c r="I729" s="27" t="str">
        <f t="shared" si="89"/>
        <v>HHs preferred means (channel) of receiving information: TV channel</v>
      </c>
      <c r="J729" s="27" t="str">
        <f t="shared" si="88"/>
        <v>HHs preferred means (channel) of receiving information: TV channelPRL</v>
      </c>
      <c r="K729" s="101">
        <v>0</v>
      </c>
      <c r="L729" s="101">
        <v>0</v>
      </c>
      <c r="M729" s="101">
        <v>0</v>
      </c>
      <c r="N729" s="101">
        <v>1.11022302462516E-16</v>
      </c>
    </row>
    <row r="730" spans="1:14" s="22" customFormat="1" hidden="1" x14ac:dyDescent="0.3">
      <c r="A730" s="24" t="s">
        <v>501</v>
      </c>
      <c r="B730" s="35" t="s">
        <v>358</v>
      </c>
      <c r="C730" s="86" t="s">
        <v>510</v>
      </c>
      <c r="D730" s="41" t="s">
        <v>778</v>
      </c>
      <c r="E730" s="35" t="s">
        <v>12</v>
      </c>
      <c r="F730" s="102" t="s">
        <v>14</v>
      </c>
      <c r="G730" s="103" t="s">
        <v>780</v>
      </c>
      <c r="H730" s="101" t="s">
        <v>459</v>
      </c>
      <c r="I730" s="27" t="str">
        <f t="shared" si="89"/>
        <v>HHs preferred means (channel) of receiving information: Radio station</v>
      </c>
      <c r="J730" s="27" t="str">
        <f t="shared" si="88"/>
        <v>HHs preferred means (channel) of receiving information: Radio stationPRL</v>
      </c>
      <c r="K730" s="101">
        <v>0</v>
      </c>
      <c r="L730" s="101">
        <v>0</v>
      </c>
      <c r="M730" s="101">
        <v>0</v>
      </c>
      <c r="N730" s="101">
        <v>1.11022302462516E-16</v>
      </c>
    </row>
    <row r="731" spans="1:14" s="22" customFormat="1" hidden="1" x14ac:dyDescent="0.3">
      <c r="A731" s="24" t="s">
        <v>501</v>
      </c>
      <c r="B731" s="35" t="s">
        <v>358</v>
      </c>
      <c r="C731" s="86" t="s">
        <v>510</v>
      </c>
      <c r="D731" s="41" t="s">
        <v>778</v>
      </c>
      <c r="E731" s="35" t="s">
        <v>12</v>
      </c>
      <c r="F731" s="102" t="s">
        <v>14</v>
      </c>
      <c r="G731" s="103" t="s">
        <v>780</v>
      </c>
      <c r="H731" s="101" t="s">
        <v>460</v>
      </c>
      <c r="I731" s="27" t="str">
        <f t="shared" si="89"/>
        <v>HHs preferred means (channel) of receiving information: Printed newspapers, magazines</v>
      </c>
      <c r="J731" s="27" t="str">
        <f t="shared" si="88"/>
        <v>HHs preferred means (channel) of receiving information: Printed newspapers, magazinesPRL</v>
      </c>
      <c r="K731" s="101">
        <v>0</v>
      </c>
      <c r="L731" s="101">
        <v>6.5359477124183E-3</v>
      </c>
      <c r="M731" s="101">
        <v>0</v>
      </c>
      <c r="N731" s="101">
        <v>1.11022302462516E-16</v>
      </c>
    </row>
    <row r="732" spans="1:14" s="22" customFormat="1" hidden="1" x14ac:dyDescent="0.3">
      <c r="A732" s="24" t="s">
        <v>501</v>
      </c>
      <c r="B732" s="35" t="s">
        <v>358</v>
      </c>
      <c r="C732" s="86" t="s">
        <v>510</v>
      </c>
      <c r="D732" s="41" t="s">
        <v>778</v>
      </c>
      <c r="E732" s="35" t="s">
        <v>12</v>
      </c>
      <c r="F732" s="102" t="s">
        <v>14</v>
      </c>
      <c r="G732" s="103" t="s">
        <v>780</v>
      </c>
      <c r="H732" s="101" t="s">
        <v>461</v>
      </c>
      <c r="I732" s="27" t="str">
        <f t="shared" si="89"/>
        <v>HHs preferred means (channel) of receiving information: Online newspapers and news websites</v>
      </c>
      <c r="J732" s="27" t="str">
        <f t="shared" si="88"/>
        <v>HHs preferred means (channel) of receiving information: Online newspapers and news websitesPRL</v>
      </c>
      <c r="K732" s="101">
        <v>5.4545454545454501E-2</v>
      </c>
      <c r="L732" s="101">
        <v>6.5359477124183E-3</v>
      </c>
      <c r="M732" s="101">
        <v>0</v>
      </c>
      <c r="N732" s="101">
        <v>1.01010101010101E-2</v>
      </c>
    </row>
    <row r="733" spans="1:14" s="22" customFormat="1" hidden="1" x14ac:dyDescent="0.3">
      <c r="A733" s="24" t="s">
        <v>501</v>
      </c>
      <c r="B733" s="35" t="s">
        <v>358</v>
      </c>
      <c r="C733" s="86" t="s">
        <v>510</v>
      </c>
      <c r="D733" s="41" t="s">
        <v>778</v>
      </c>
      <c r="E733" s="35" t="s">
        <v>12</v>
      </c>
      <c r="F733" s="102" t="s">
        <v>14</v>
      </c>
      <c r="G733" s="103" t="s">
        <v>780</v>
      </c>
      <c r="H733" s="101" t="s">
        <v>462</v>
      </c>
      <c r="I733" s="27" t="str">
        <f t="shared" si="89"/>
        <v>HHs preferred means (channel) of receiving information: Government representative or other authorities</v>
      </c>
      <c r="J733" s="27" t="str">
        <f t="shared" si="88"/>
        <v>HHs preferred means (channel) of receiving information: Government representative or other authoritiesPRL</v>
      </c>
      <c r="K733" s="101">
        <v>6.0606060606060597E-3</v>
      </c>
      <c r="L733" s="101">
        <v>1.30718954248366E-2</v>
      </c>
      <c r="M733" s="101">
        <v>0</v>
      </c>
      <c r="N733" s="101">
        <v>1.11022302462516E-16</v>
      </c>
    </row>
    <row r="734" spans="1:14" hidden="1" x14ac:dyDescent="0.3">
      <c r="A734" s="24" t="s">
        <v>501</v>
      </c>
      <c r="B734" s="24" t="s">
        <v>85</v>
      </c>
      <c r="C734" s="24" t="s">
        <v>502</v>
      </c>
      <c r="D734" s="24"/>
      <c r="E734" s="24" t="s">
        <v>503</v>
      </c>
      <c r="F734" s="24" t="s">
        <v>509</v>
      </c>
      <c r="G734" s="24" t="s">
        <v>469</v>
      </c>
      <c r="H734" s="24" t="s">
        <v>9</v>
      </c>
      <c r="I734" s="24" t="str">
        <f t="shared" si="89"/>
        <v>Using existing CRM to provide feedback on the aid received / aid implementation : Don't know</v>
      </c>
      <c r="J734" s="24" t="str">
        <f t="shared" ref="J734:J768" si="90">CONCATENATE(G734,H734, F734)</f>
        <v>Using existing CRM to provide feedback on the aid received / aid implementation : Don't know Lebanese</v>
      </c>
      <c r="K734" s="24">
        <v>1.47598287327824E-2</v>
      </c>
      <c r="L734" s="24">
        <v>0</v>
      </c>
      <c r="M734" s="24">
        <v>7.7761774922194904E-3</v>
      </c>
      <c r="N734" s="24">
        <v>0</v>
      </c>
    </row>
    <row r="735" spans="1:14" hidden="1" x14ac:dyDescent="0.3">
      <c r="A735" s="24" t="s">
        <v>501</v>
      </c>
      <c r="B735" s="24" t="s">
        <v>85</v>
      </c>
      <c r="C735" s="24" t="s">
        <v>502</v>
      </c>
      <c r="D735" s="24"/>
      <c r="E735" s="24" t="s">
        <v>503</v>
      </c>
      <c r="F735" s="24" t="s">
        <v>509</v>
      </c>
      <c r="G735" s="24" t="s">
        <v>469</v>
      </c>
      <c r="H735" s="24" t="s">
        <v>66</v>
      </c>
      <c r="I735" s="24" t="str">
        <f t="shared" si="89"/>
        <v>Using existing CRM to provide feedback on the aid received / aid implementation : No</v>
      </c>
      <c r="J735" s="24" t="str">
        <f t="shared" si="90"/>
        <v>Using existing CRM to provide feedback on the aid received / aid implementation : No Lebanese</v>
      </c>
      <c r="K735" s="24">
        <v>0.217629570182934</v>
      </c>
      <c r="L735" s="24">
        <v>4.7964796858512501E-2</v>
      </c>
      <c r="M735" s="24">
        <v>6.1458954382959403E-2</v>
      </c>
      <c r="N735" s="24">
        <v>1.5764007229079099E-2</v>
      </c>
    </row>
    <row r="736" spans="1:14" hidden="1" x14ac:dyDescent="0.3">
      <c r="A736" s="24" t="s">
        <v>501</v>
      </c>
      <c r="B736" s="24" t="s">
        <v>85</v>
      </c>
      <c r="C736" s="24" t="s">
        <v>502</v>
      </c>
      <c r="D736" s="24"/>
      <c r="E736" s="24" t="s">
        <v>503</v>
      </c>
      <c r="F736" s="24" t="s">
        <v>509</v>
      </c>
      <c r="G736" s="24" t="s">
        <v>469</v>
      </c>
      <c r="H736" s="24" t="s">
        <v>67</v>
      </c>
      <c r="I736" s="24" t="str">
        <f t="shared" si="89"/>
        <v>Using existing CRM to provide feedback on the aid received / aid implementation : Yes</v>
      </c>
      <c r="J736" s="24" t="str">
        <f t="shared" si="90"/>
        <v>Using existing CRM to provide feedback on the aid received / aid implementation : Yes Lebanese</v>
      </c>
      <c r="K736" s="24">
        <v>0.76761060108428303</v>
      </c>
      <c r="L736" s="24">
        <v>0.95203520314148704</v>
      </c>
      <c r="M736" s="24">
        <v>0.93076486812482095</v>
      </c>
      <c r="N736" s="24">
        <v>0.984235992770921</v>
      </c>
    </row>
    <row r="737" spans="1:14" hidden="1" x14ac:dyDescent="0.3">
      <c r="A737" s="24" t="s">
        <v>501</v>
      </c>
      <c r="B737" s="24" t="s">
        <v>85</v>
      </c>
      <c r="C737" s="24" t="s">
        <v>502</v>
      </c>
      <c r="D737" s="24"/>
      <c r="E737" s="24" t="s">
        <v>503</v>
      </c>
      <c r="F737" s="24" t="s">
        <v>515</v>
      </c>
      <c r="G737" s="24" t="s">
        <v>469</v>
      </c>
      <c r="H737" s="24" t="s">
        <v>9</v>
      </c>
      <c r="I737" s="24" t="str">
        <f t="shared" si="89"/>
        <v>Using existing CRM to provide feedback on the aid received / aid implementation : Don't know</v>
      </c>
      <c r="J737" s="24" t="str">
        <f t="shared" si="90"/>
        <v>Using existing CRM to provide feedback on the aid received / aid implementation : Don't know Migrants</v>
      </c>
      <c r="K737" s="24">
        <v>0</v>
      </c>
      <c r="L737" s="24">
        <v>0</v>
      </c>
      <c r="M737" s="24">
        <v>0</v>
      </c>
      <c r="N737" s="24">
        <v>0</v>
      </c>
    </row>
    <row r="738" spans="1:14" hidden="1" x14ac:dyDescent="0.3">
      <c r="A738" s="24" t="s">
        <v>501</v>
      </c>
      <c r="B738" s="24" t="s">
        <v>85</v>
      </c>
      <c r="C738" s="24" t="s">
        <v>502</v>
      </c>
      <c r="D738" s="24"/>
      <c r="E738" s="24" t="s">
        <v>503</v>
      </c>
      <c r="F738" s="24" t="s">
        <v>515</v>
      </c>
      <c r="G738" s="24" t="s">
        <v>469</v>
      </c>
      <c r="H738" s="24" t="s">
        <v>66</v>
      </c>
      <c r="I738" s="24" t="str">
        <f t="shared" si="89"/>
        <v>Using existing CRM to provide feedback on the aid received / aid implementation : No</v>
      </c>
      <c r="J738" s="24" t="str">
        <f t="shared" si="90"/>
        <v>Using existing CRM to provide feedback on the aid received / aid implementation : No Migrants</v>
      </c>
      <c r="K738" s="24">
        <v>0</v>
      </c>
      <c r="L738" s="24">
        <v>0</v>
      </c>
      <c r="M738" s="24">
        <v>0</v>
      </c>
      <c r="N738" s="24">
        <v>0</v>
      </c>
    </row>
    <row r="739" spans="1:14" hidden="1" x14ac:dyDescent="0.3">
      <c r="A739" s="24" t="s">
        <v>501</v>
      </c>
      <c r="B739" s="24" t="s">
        <v>85</v>
      </c>
      <c r="C739" s="24" t="s">
        <v>502</v>
      </c>
      <c r="D739" s="24"/>
      <c r="E739" s="24" t="s">
        <v>503</v>
      </c>
      <c r="F739" s="24" t="s">
        <v>515</v>
      </c>
      <c r="G739" s="24" t="s">
        <v>469</v>
      </c>
      <c r="H739" s="24" t="s">
        <v>67</v>
      </c>
      <c r="I739" s="24" t="str">
        <f t="shared" si="89"/>
        <v>Using existing CRM to provide feedback on the aid received / aid implementation : Yes</v>
      </c>
      <c r="J739" s="24" t="str">
        <f t="shared" si="90"/>
        <v>Using existing CRM to provide feedback on the aid received / aid implementation : Yes Migrants</v>
      </c>
      <c r="K739" s="24">
        <v>1</v>
      </c>
      <c r="L739" s="24">
        <v>1</v>
      </c>
      <c r="M739" s="24">
        <v>1</v>
      </c>
    </row>
    <row r="740" spans="1:14" hidden="1" x14ac:dyDescent="0.3">
      <c r="A740" s="24" t="s">
        <v>501</v>
      </c>
      <c r="B740" s="24" t="s">
        <v>85</v>
      </c>
      <c r="C740" s="24" t="s">
        <v>502</v>
      </c>
      <c r="D740" s="24"/>
      <c r="E740" s="24" t="s">
        <v>503</v>
      </c>
      <c r="F740" s="24" t="s">
        <v>512</v>
      </c>
      <c r="G740" s="24" t="s">
        <v>469</v>
      </c>
      <c r="H740" s="24" t="s">
        <v>9</v>
      </c>
      <c r="I740" s="24" t="str">
        <f t="shared" si="89"/>
        <v>Using existing CRM to provide feedback on the aid received / aid implementation : Don't know</v>
      </c>
      <c r="J740" s="24" t="str">
        <f t="shared" si="90"/>
        <v>Using existing CRM to provide feedback on the aid received / aid implementation : Don't know PRL</v>
      </c>
      <c r="K740" s="24">
        <v>0</v>
      </c>
      <c r="L740" s="24">
        <v>0</v>
      </c>
      <c r="M740" s="24">
        <v>0</v>
      </c>
      <c r="N740" s="24">
        <v>0</v>
      </c>
    </row>
    <row r="741" spans="1:14" hidden="1" x14ac:dyDescent="0.3">
      <c r="A741" s="24" t="s">
        <v>501</v>
      </c>
      <c r="B741" s="24" t="s">
        <v>85</v>
      </c>
      <c r="C741" s="24" t="s">
        <v>502</v>
      </c>
      <c r="D741" s="24"/>
      <c r="E741" s="24" t="s">
        <v>503</v>
      </c>
      <c r="F741" s="24" t="s">
        <v>512</v>
      </c>
      <c r="G741" s="24" t="s">
        <v>469</v>
      </c>
      <c r="H741" s="24" t="s">
        <v>66</v>
      </c>
      <c r="I741" s="24" t="str">
        <f t="shared" si="89"/>
        <v>Using existing CRM to provide feedback on the aid received / aid implementation : No</v>
      </c>
      <c r="J741" s="24" t="str">
        <f t="shared" si="90"/>
        <v>Using existing CRM to provide feedback on the aid received / aid implementation : No PRL</v>
      </c>
      <c r="K741" s="24">
        <v>0.230769230769231</v>
      </c>
      <c r="L741" s="24">
        <v>0.11764705882352899</v>
      </c>
      <c r="M741" s="24">
        <v>0</v>
      </c>
      <c r="N741" s="24">
        <v>0</v>
      </c>
    </row>
    <row r="742" spans="1:14" hidden="1" x14ac:dyDescent="0.3">
      <c r="A742" s="24" t="s">
        <v>501</v>
      </c>
      <c r="B742" s="24" t="s">
        <v>85</v>
      </c>
      <c r="C742" s="24" t="s">
        <v>502</v>
      </c>
      <c r="D742" s="24"/>
      <c r="E742" s="24" t="s">
        <v>503</v>
      </c>
      <c r="F742" s="24" t="s">
        <v>512</v>
      </c>
      <c r="G742" s="24" t="s">
        <v>469</v>
      </c>
      <c r="H742" s="24" t="s">
        <v>67</v>
      </c>
      <c r="I742" s="24" t="str">
        <f t="shared" si="89"/>
        <v>Using existing CRM to provide feedback on the aid received / aid implementation : Yes</v>
      </c>
      <c r="J742" s="24" t="str">
        <f t="shared" si="90"/>
        <v>Using existing CRM to provide feedback on the aid received / aid implementation : Yes PRL</v>
      </c>
      <c r="K742" s="24">
        <v>0.76923076923076905</v>
      </c>
      <c r="L742" s="24">
        <v>0.88235294117647001</v>
      </c>
      <c r="M742" s="24">
        <v>1</v>
      </c>
      <c r="N742" s="24">
        <v>1</v>
      </c>
    </row>
    <row r="743" spans="1:14" hidden="1" x14ac:dyDescent="0.3">
      <c r="A743" s="24" t="s">
        <v>501</v>
      </c>
      <c r="B743" s="24" t="s">
        <v>85</v>
      </c>
      <c r="C743" s="24" t="s">
        <v>502</v>
      </c>
      <c r="D743" s="24"/>
      <c r="E743" s="24" t="s">
        <v>503</v>
      </c>
      <c r="F743" s="24" t="s">
        <v>509</v>
      </c>
      <c r="G743" s="24" t="s">
        <v>554</v>
      </c>
      <c r="H743" s="24" t="s">
        <v>66</v>
      </c>
      <c r="I743" s="24" t="str">
        <f t="shared" si="89"/>
        <v xml:space="preserve"> used existing complaint mechanism to report on aid provided or ways the aid was provided in the 3 months prior to data collection : No</v>
      </c>
      <c r="J743" s="24" t="str">
        <f t="shared" si="90"/>
        <v xml:space="preserve"> used existing complaint mechanism to report on aid provided or ways the aid was provided in the 3 months prior to data collection : No Lebanese</v>
      </c>
      <c r="K743" s="24">
        <v>0.80542018623578404</v>
      </c>
      <c r="L743" s="24">
        <v>0.93166683047279897</v>
      </c>
      <c r="M743" s="24">
        <v>0.82612406725857601</v>
      </c>
      <c r="N743" s="24">
        <v>0.95186405614533698</v>
      </c>
    </row>
    <row r="744" spans="1:14" hidden="1" x14ac:dyDescent="0.3">
      <c r="A744" s="24" t="s">
        <v>501</v>
      </c>
      <c r="B744" s="24" t="s">
        <v>85</v>
      </c>
      <c r="C744" s="24" t="s">
        <v>502</v>
      </c>
      <c r="D744" s="24"/>
      <c r="E744" s="24" t="s">
        <v>503</v>
      </c>
      <c r="F744" s="24" t="s">
        <v>509</v>
      </c>
      <c r="G744" s="24" t="s">
        <v>554</v>
      </c>
      <c r="H744" s="24" t="s">
        <v>67</v>
      </c>
      <c r="I744" s="24" t="str">
        <f t="shared" si="89"/>
        <v xml:space="preserve"> used existing complaint mechanism to report on aid provided or ways the aid was provided in the 3 months prior to data collection : Yes</v>
      </c>
      <c r="J744" s="24" t="str">
        <f t="shared" si="90"/>
        <v xml:space="preserve"> used existing complaint mechanism to report on aid provided or ways the aid was provided in the 3 months prior to data collection : Yes Lebanese</v>
      </c>
      <c r="K744" s="24">
        <v>0.19457981376421599</v>
      </c>
      <c r="L744" s="24">
        <v>4.1122401698033301E-2</v>
      </c>
      <c r="M744" s="24">
        <v>0.17387593274142399</v>
      </c>
      <c r="N744" s="24">
        <v>4.8135943854663299E-2</v>
      </c>
    </row>
    <row r="745" spans="1:14" hidden="1" x14ac:dyDescent="0.3">
      <c r="A745" s="24" t="s">
        <v>501</v>
      </c>
      <c r="B745" s="24" t="s">
        <v>85</v>
      </c>
      <c r="C745" s="24" t="s">
        <v>502</v>
      </c>
      <c r="D745" s="24"/>
      <c r="E745" s="24" t="s">
        <v>503</v>
      </c>
      <c r="F745" s="24" t="s">
        <v>509</v>
      </c>
      <c r="G745" s="24" t="s">
        <v>554</v>
      </c>
      <c r="H745" s="24" t="s">
        <v>8</v>
      </c>
      <c r="I745" s="24" t="str">
        <f t="shared" si="89"/>
        <v xml:space="preserve"> used existing complaint mechanism to report on aid provided or ways the aid was provided in the 3 months prior to data collection : Decline to answer</v>
      </c>
      <c r="J745" s="24" t="str">
        <f t="shared" si="90"/>
        <v xml:space="preserve"> used existing complaint mechanism to report on aid provided or ways the aid was provided in the 3 months prior to data collection : Decline to answer Lebanese</v>
      </c>
      <c r="K745" s="24">
        <v>0</v>
      </c>
      <c r="L745" s="24">
        <v>1.9202425812044101E-2</v>
      </c>
      <c r="M745" s="24">
        <v>0</v>
      </c>
      <c r="N745" s="24">
        <v>0</v>
      </c>
    </row>
    <row r="746" spans="1:14" hidden="1" x14ac:dyDescent="0.3">
      <c r="A746" s="24" t="s">
        <v>501</v>
      </c>
      <c r="B746" s="24" t="s">
        <v>85</v>
      </c>
      <c r="C746" s="24" t="s">
        <v>502</v>
      </c>
      <c r="D746" s="24"/>
      <c r="E746" s="24" t="s">
        <v>503</v>
      </c>
      <c r="F746" s="24" t="s">
        <v>509</v>
      </c>
      <c r="G746" s="24" t="s">
        <v>554</v>
      </c>
      <c r="H746" s="24" t="s">
        <v>9</v>
      </c>
      <c r="I746" s="24" t="str">
        <f t="shared" si="89"/>
        <v xml:space="preserve"> used existing complaint mechanism to report on aid provided or ways the aid was provided in the 3 months prior to data collection : Don't know</v>
      </c>
      <c r="J746" s="24" t="str">
        <f t="shared" si="90"/>
        <v xml:space="preserve"> used existing complaint mechanism to report on aid provided or ways the aid was provided in the 3 months prior to data collection : Don't know Lebanese</v>
      </c>
      <c r="K746" s="24">
        <v>0</v>
      </c>
      <c r="L746" s="24">
        <v>8.0083420171234206E-3</v>
      </c>
      <c r="M746" s="24">
        <v>0</v>
      </c>
      <c r="N746" s="24">
        <v>0</v>
      </c>
    </row>
    <row r="747" spans="1:14" hidden="1" x14ac:dyDescent="0.3">
      <c r="A747" s="24" t="s">
        <v>501</v>
      </c>
      <c r="B747" s="24" t="s">
        <v>85</v>
      </c>
      <c r="C747" s="24" t="s">
        <v>502</v>
      </c>
      <c r="D747" s="24"/>
      <c r="E747" s="24" t="s">
        <v>503</v>
      </c>
      <c r="F747" s="24" t="s">
        <v>515</v>
      </c>
      <c r="G747" s="24" t="s">
        <v>554</v>
      </c>
      <c r="H747" s="24" t="s">
        <v>66</v>
      </c>
      <c r="I747" s="24" t="str">
        <f t="shared" si="89"/>
        <v xml:space="preserve"> used existing complaint mechanism to report on aid provided or ways the aid was provided in the 3 months prior to data collection : No</v>
      </c>
      <c r="J747" s="24" t="str">
        <f t="shared" si="90"/>
        <v xml:space="preserve"> used existing complaint mechanism to report on aid provided or ways the aid was provided in the 3 months prior to data collection : No Migrants</v>
      </c>
      <c r="K747" s="24">
        <v>1</v>
      </c>
      <c r="L747" s="24">
        <v>0.5</v>
      </c>
      <c r="M747" s="24">
        <v>0</v>
      </c>
      <c r="N747" s="24">
        <v>0</v>
      </c>
    </row>
    <row r="748" spans="1:14" hidden="1" x14ac:dyDescent="0.3">
      <c r="A748" s="24" t="s">
        <v>501</v>
      </c>
      <c r="B748" s="24" t="s">
        <v>85</v>
      </c>
      <c r="C748" s="24" t="s">
        <v>502</v>
      </c>
      <c r="D748" s="24"/>
      <c r="E748" s="24" t="s">
        <v>503</v>
      </c>
      <c r="F748" s="24" t="s">
        <v>515</v>
      </c>
      <c r="G748" s="24" t="s">
        <v>554</v>
      </c>
      <c r="H748" s="24" t="s">
        <v>67</v>
      </c>
      <c r="I748" s="24" t="str">
        <f t="shared" si="89"/>
        <v xml:space="preserve"> used existing complaint mechanism to report on aid provided or ways the aid was provided in the 3 months prior to data collection : Yes</v>
      </c>
      <c r="J748" s="24" t="str">
        <f t="shared" si="90"/>
        <v xml:space="preserve"> used existing complaint mechanism to report on aid provided or ways the aid was provided in the 3 months prior to data collection : Yes Migrants</v>
      </c>
      <c r="K748" s="24">
        <v>0</v>
      </c>
      <c r="L748" s="24">
        <v>0.5</v>
      </c>
      <c r="M748" s="24">
        <v>0</v>
      </c>
      <c r="N748" s="24">
        <v>1</v>
      </c>
    </row>
    <row r="749" spans="1:14" hidden="1" x14ac:dyDescent="0.3">
      <c r="A749" s="24" t="s">
        <v>501</v>
      </c>
      <c r="B749" s="24" t="s">
        <v>85</v>
      </c>
      <c r="C749" s="24" t="s">
        <v>502</v>
      </c>
      <c r="D749" s="24"/>
      <c r="E749" s="24" t="s">
        <v>503</v>
      </c>
      <c r="F749" s="24" t="s">
        <v>512</v>
      </c>
      <c r="G749" s="24" t="s">
        <v>554</v>
      </c>
      <c r="H749" s="24" t="s">
        <v>66</v>
      </c>
      <c r="I749" s="24" t="str">
        <f t="shared" si="89"/>
        <v xml:space="preserve"> used existing complaint mechanism to report on aid provided or ways the aid was provided in the 3 months prior to data collection : No</v>
      </c>
      <c r="J749" s="24" t="str">
        <f t="shared" si="90"/>
        <v xml:space="preserve"> used existing complaint mechanism to report on aid provided or ways the aid was provided in the 3 months prior to data collection : No PRL</v>
      </c>
      <c r="K749" s="24">
        <v>0.9</v>
      </c>
      <c r="L749" s="24">
        <v>0.66666666666666696</v>
      </c>
      <c r="M749" s="24">
        <v>0.94736842105263197</v>
      </c>
      <c r="N749" s="24">
        <v>1</v>
      </c>
    </row>
    <row r="750" spans="1:14" hidden="1" x14ac:dyDescent="0.3">
      <c r="A750" s="24" t="s">
        <v>501</v>
      </c>
      <c r="B750" s="24" t="s">
        <v>85</v>
      </c>
      <c r="C750" s="24" t="s">
        <v>502</v>
      </c>
      <c r="D750" s="24"/>
      <c r="E750" s="24" t="s">
        <v>503</v>
      </c>
      <c r="F750" s="24" t="s">
        <v>512</v>
      </c>
      <c r="G750" s="24" t="s">
        <v>554</v>
      </c>
      <c r="H750" s="24" t="s">
        <v>67</v>
      </c>
      <c r="I750" s="24" t="str">
        <f t="shared" si="89"/>
        <v xml:space="preserve"> used existing complaint mechanism to report on aid provided or ways the aid was provided in the 3 months prior to data collection : Yes</v>
      </c>
      <c r="J750" s="24" t="str">
        <f t="shared" si="90"/>
        <v xml:space="preserve"> used existing complaint mechanism to report on aid provided or ways the aid was provided in the 3 months prior to data collection : Yes PRL</v>
      </c>
      <c r="K750" s="24">
        <v>0.1</v>
      </c>
      <c r="L750" s="24">
        <v>0.33333333333333298</v>
      </c>
      <c r="M750" s="24">
        <v>5.2631578947368397E-2</v>
      </c>
      <c r="N750" s="24">
        <v>0</v>
      </c>
    </row>
    <row r="751" spans="1:14" hidden="1" x14ac:dyDescent="0.3">
      <c r="A751" s="24" t="s">
        <v>501</v>
      </c>
      <c r="B751" s="24" t="s">
        <v>85</v>
      </c>
      <c r="C751" s="24" t="s">
        <v>502</v>
      </c>
      <c r="D751" s="24"/>
      <c r="E751" s="24" t="s">
        <v>503</v>
      </c>
      <c r="F751" s="24" t="s">
        <v>509</v>
      </c>
      <c r="G751" s="24" t="s">
        <v>486</v>
      </c>
      <c r="H751" s="24" t="s">
        <v>481</v>
      </c>
      <c r="I751" s="24" t="str">
        <f t="shared" si="89"/>
        <v>Main reasons not using CRM : Complaints do not result in a positive change</v>
      </c>
      <c r="J751" s="24" t="str">
        <f t="shared" si="90"/>
        <v>Main reasons not using CRM : Complaints do not result in a positive change Lebanese</v>
      </c>
      <c r="K751" s="24">
        <v>0.42158261742237302</v>
      </c>
      <c r="L751" s="24">
        <v>0.317909134133881</v>
      </c>
      <c r="M751" s="24">
        <v>0.432845888212472</v>
      </c>
      <c r="N751" s="24">
        <v>0</v>
      </c>
    </row>
    <row r="752" spans="1:14" hidden="1" x14ac:dyDescent="0.3">
      <c r="A752" s="24" t="s">
        <v>501</v>
      </c>
      <c r="B752" s="24" t="s">
        <v>85</v>
      </c>
      <c r="C752" s="24" t="s">
        <v>502</v>
      </c>
      <c r="D752" s="24"/>
      <c r="E752" s="24" t="s">
        <v>503</v>
      </c>
      <c r="F752" s="24" t="s">
        <v>509</v>
      </c>
      <c r="G752" s="24" t="s">
        <v>486</v>
      </c>
      <c r="H752" s="24" t="s">
        <v>482</v>
      </c>
      <c r="I752" s="24" t="str">
        <f t="shared" si="89"/>
        <v>Main reasons not using CRM : Judgement by the family and/or community</v>
      </c>
      <c r="J752" s="24" t="str">
        <f t="shared" si="90"/>
        <v>Main reasons not using CRM : Judgement by the family and/or community Lebanese</v>
      </c>
      <c r="K752" s="24">
        <v>0</v>
      </c>
      <c r="L752" s="24">
        <v>0</v>
      </c>
      <c r="M752" s="24">
        <v>0</v>
      </c>
      <c r="N752" s="24">
        <v>0</v>
      </c>
    </row>
    <row r="753" spans="1:14" hidden="1" x14ac:dyDescent="0.3">
      <c r="A753" s="24" t="s">
        <v>501</v>
      </c>
      <c r="B753" s="24" t="s">
        <v>85</v>
      </c>
      <c r="C753" s="24" t="s">
        <v>502</v>
      </c>
      <c r="D753" s="24"/>
      <c r="E753" s="24" t="s">
        <v>503</v>
      </c>
      <c r="F753" s="24" t="s">
        <v>509</v>
      </c>
      <c r="G753" s="24" t="s">
        <v>486</v>
      </c>
      <c r="H753" s="24" t="s">
        <v>483</v>
      </c>
      <c r="I753" s="24" t="str">
        <f t="shared" si="89"/>
        <v>Main reasons not using CRM : Worry that negative feedback would affect future aid</v>
      </c>
      <c r="J753" s="24" t="str">
        <f t="shared" si="90"/>
        <v>Main reasons not using CRM : Worry that negative feedback would affect future aid Lebanese</v>
      </c>
      <c r="K753" s="24">
        <v>0</v>
      </c>
      <c r="L753" s="24">
        <v>0</v>
      </c>
      <c r="M753" s="24">
        <v>0</v>
      </c>
      <c r="N753" s="24">
        <v>0</v>
      </c>
    </row>
    <row r="754" spans="1:14" hidden="1" x14ac:dyDescent="0.3">
      <c r="A754" s="24" t="s">
        <v>501</v>
      </c>
      <c r="B754" s="24" t="s">
        <v>85</v>
      </c>
      <c r="C754" s="24" t="s">
        <v>502</v>
      </c>
      <c r="D754" s="24"/>
      <c r="E754" s="24" t="s">
        <v>503</v>
      </c>
      <c r="F754" s="24" t="s">
        <v>509</v>
      </c>
      <c r="G754" s="24" t="s">
        <v>486</v>
      </c>
      <c r="H754" s="24" t="s">
        <v>555</v>
      </c>
      <c r="I754" s="24" t="str">
        <f t="shared" si="89"/>
        <v>Main reasons not using CRM : Lack of confidentiality/data protection</v>
      </c>
      <c r="J754" s="24" t="str">
        <f t="shared" si="90"/>
        <v>Main reasons not using CRM : Lack of confidentiality/data protection Lebanese</v>
      </c>
      <c r="K754" s="24">
        <v>0</v>
      </c>
      <c r="L754" s="24">
        <v>0</v>
      </c>
      <c r="M754" s="24">
        <v>0</v>
      </c>
      <c r="N754" s="24">
        <v>0</v>
      </c>
    </row>
    <row r="755" spans="1:14" hidden="1" x14ac:dyDescent="0.3">
      <c r="A755" s="24" t="s">
        <v>501</v>
      </c>
      <c r="B755" s="24" t="s">
        <v>85</v>
      </c>
      <c r="C755" s="24" t="s">
        <v>502</v>
      </c>
      <c r="D755" s="24"/>
      <c r="E755" s="24" t="s">
        <v>503</v>
      </c>
      <c r="F755" s="24" t="s">
        <v>509</v>
      </c>
      <c r="G755" s="24" t="s">
        <v>486</v>
      </c>
      <c r="H755" s="24" t="s">
        <v>484</v>
      </c>
      <c r="I755" s="24" t="str">
        <f t="shared" si="89"/>
        <v>Main reasons not using CRM : Lack of transparency in the process</v>
      </c>
      <c r="J755" s="24" t="str">
        <f t="shared" si="90"/>
        <v>Main reasons not using CRM : Lack of transparency in the process Lebanese</v>
      </c>
      <c r="K755" s="24">
        <v>0</v>
      </c>
      <c r="L755" s="24">
        <v>0</v>
      </c>
      <c r="M755" s="24">
        <v>0</v>
      </c>
      <c r="N755" s="24">
        <v>0</v>
      </c>
    </row>
    <row r="756" spans="1:14" hidden="1" x14ac:dyDescent="0.3">
      <c r="A756" s="24" t="s">
        <v>501</v>
      </c>
      <c r="B756" s="24" t="s">
        <v>85</v>
      </c>
      <c r="C756" s="24" t="s">
        <v>502</v>
      </c>
      <c r="D756" s="24"/>
      <c r="E756" s="24" t="s">
        <v>503</v>
      </c>
      <c r="F756" s="24" t="s">
        <v>509</v>
      </c>
      <c r="G756" s="24" t="s">
        <v>486</v>
      </c>
      <c r="H756" s="24" t="s">
        <v>485</v>
      </c>
      <c r="I756" s="24" t="str">
        <f t="shared" si="89"/>
        <v>Main reasons not using CRM : Negative experience with complaint handlers in the past</v>
      </c>
      <c r="J756" s="24" t="str">
        <f t="shared" si="90"/>
        <v>Main reasons not using CRM : Negative experience with complaint handlers in the past Lebanese</v>
      </c>
      <c r="K756" s="24">
        <v>0</v>
      </c>
      <c r="L756" s="24">
        <v>0</v>
      </c>
      <c r="M756" s="24">
        <v>0</v>
      </c>
      <c r="N756" s="24">
        <v>0</v>
      </c>
    </row>
    <row r="757" spans="1:14" hidden="1" x14ac:dyDescent="0.3">
      <c r="A757" s="24" t="s">
        <v>501</v>
      </c>
      <c r="B757" s="24" t="s">
        <v>85</v>
      </c>
      <c r="C757" s="24" t="s">
        <v>502</v>
      </c>
      <c r="D757" s="24"/>
      <c r="E757" s="24" t="s">
        <v>503</v>
      </c>
      <c r="F757" s="24" t="s">
        <v>509</v>
      </c>
      <c r="G757" s="24" t="s">
        <v>486</v>
      </c>
      <c r="H757" s="24" t="s">
        <v>10</v>
      </c>
      <c r="I757" s="24" t="str">
        <f t="shared" si="89"/>
        <v>Main reasons not using CRM : Other</v>
      </c>
      <c r="J757" s="24" t="str">
        <f t="shared" si="90"/>
        <v>Main reasons not using CRM : Other Lebanese</v>
      </c>
      <c r="K757" s="24">
        <v>0.203462636815056</v>
      </c>
      <c r="L757" s="24">
        <v>0</v>
      </c>
      <c r="M757" s="24">
        <v>0</v>
      </c>
      <c r="N757" s="24">
        <v>0</v>
      </c>
    </row>
    <row r="758" spans="1:14" hidden="1" x14ac:dyDescent="0.3">
      <c r="A758" s="24" t="s">
        <v>501</v>
      </c>
      <c r="B758" s="24" t="s">
        <v>85</v>
      </c>
      <c r="C758" s="24" t="s">
        <v>502</v>
      </c>
      <c r="D758" s="24"/>
      <c r="E758" s="24" t="s">
        <v>503</v>
      </c>
      <c r="F758" s="24" t="s">
        <v>509</v>
      </c>
      <c r="G758" s="24" t="s">
        <v>486</v>
      </c>
      <c r="H758" s="24" t="s">
        <v>9</v>
      </c>
      <c r="I758" s="24" t="str">
        <f t="shared" si="89"/>
        <v>Main reasons not using CRM : Don't know</v>
      </c>
      <c r="J758" s="24" t="str">
        <f t="shared" si="90"/>
        <v>Main reasons not using CRM : Don't know Lebanese</v>
      </c>
      <c r="K758" s="24">
        <v>0.307133866824219</v>
      </c>
      <c r="L758" s="24">
        <v>0</v>
      </c>
      <c r="M758" s="24">
        <v>0.44578052294510701</v>
      </c>
      <c r="N758" s="24">
        <v>0</v>
      </c>
    </row>
    <row r="759" spans="1:14" hidden="1" x14ac:dyDescent="0.3">
      <c r="A759" s="24" t="s">
        <v>501</v>
      </c>
      <c r="B759" s="24" t="s">
        <v>85</v>
      </c>
      <c r="C759" s="24" t="s">
        <v>502</v>
      </c>
      <c r="D759" s="24"/>
      <c r="E759" s="24" t="s">
        <v>503</v>
      </c>
      <c r="F759" s="24" t="s">
        <v>512</v>
      </c>
      <c r="G759" s="24" t="s">
        <v>486</v>
      </c>
      <c r="H759" s="24" t="s">
        <v>8</v>
      </c>
      <c r="I759" s="24" t="str">
        <f t="shared" si="89"/>
        <v>Main reasons not using CRM : Decline to answer</v>
      </c>
      <c r="J759" s="24" t="str">
        <f t="shared" si="90"/>
        <v>Main reasons not using CRM : Decline to answer PRL</v>
      </c>
      <c r="K759" s="24">
        <v>6.7820878938351897E-2</v>
      </c>
      <c r="L759" s="24">
        <v>0.682090865866119</v>
      </c>
      <c r="M759" s="24">
        <v>0.121373588842421</v>
      </c>
      <c r="N759" s="24">
        <v>0</v>
      </c>
    </row>
    <row r="760" spans="1:14" hidden="1" x14ac:dyDescent="0.3">
      <c r="A760" s="24" t="s">
        <v>501</v>
      </c>
      <c r="B760" s="24" t="s">
        <v>85</v>
      </c>
      <c r="C760" s="24" t="s">
        <v>502</v>
      </c>
      <c r="D760" s="24"/>
      <c r="E760" s="24" t="s">
        <v>503</v>
      </c>
      <c r="F760" s="24" t="s">
        <v>512</v>
      </c>
      <c r="G760" s="24" t="s">
        <v>486</v>
      </c>
      <c r="H760" s="24" t="s">
        <v>481</v>
      </c>
      <c r="I760" s="24" t="str">
        <f t="shared" si="89"/>
        <v>Main reasons not using CRM : Complaints do not result in a positive change</v>
      </c>
      <c r="J760" s="24" t="str">
        <f t="shared" si="90"/>
        <v>Main reasons not using CRM : Complaints do not result in a positive change PRL</v>
      </c>
      <c r="K760" s="24">
        <v>0.33333333333333298</v>
      </c>
      <c r="L760" s="24">
        <v>1</v>
      </c>
      <c r="M760" s="24">
        <v>0</v>
      </c>
      <c r="N760" s="24">
        <v>0</v>
      </c>
    </row>
    <row r="761" spans="1:14" hidden="1" x14ac:dyDescent="0.3">
      <c r="A761" s="24" t="s">
        <v>501</v>
      </c>
      <c r="B761" s="24" t="s">
        <v>85</v>
      </c>
      <c r="C761" s="24" t="s">
        <v>502</v>
      </c>
      <c r="D761" s="24"/>
      <c r="E761" s="24" t="s">
        <v>503</v>
      </c>
      <c r="F761" s="24" t="s">
        <v>512</v>
      </c>
      <c r="G761" s="24" t="s">
        <v>486</v>
      </c>
      <c r="H761" s="24" t="s">
        <v>482</v>
      </c>
      <c r="I761" s="24" t="str">
        <f t="shared" si="89"/>
        <v>Main reasons not using CRM : Judgement by the family and/or community</v>
      </c>
      <c r="J761" s="24" t="str">
        <f t="shared" si="90"/>
        <v>Main reasons not using CRM : Judgement by the family and/or community PRL</v>
      </c>
      <c r="K761" s="24">
        <v>0</v>
      </c>
      <c r="L761" s="24">
        <v>0</v>
      </c>
      <c r="M761" s="24">
        <v>0</v>
      </c>
      <c r="N761" s="24">
        <v>0</v>
      </c>
    </row>
    <row r="762" spans="1:14" hidden="1" x14ac:dyDescent="0.3">
      <c r="A762" s="24" t="s">
        <v>501</v>
      </c>
      <c r="B762" s="24" t="s">
        <v>85</v>
      </c>
      <c r="C762" s="24" t="s">
        <v>502</v>
      </c>
      <c r="D762" s="24"/>
      <c r="E762" s="24" t="s">
        <v>503</v>
      </c>
      <c r="F762" s="24" t="s">
        <v>512</v>
      </c>
      <c r="G762" s="24" t="s">
        <v>486</v>
      </c>
      <c r="H762" s="24" t="s">
        <v>483</v>
      </c>
      <c r="I762" s="24" t="str">
        <f t="shared" si="89"/>
        <v>Main reasons not using CRM : Worry that negative feedback would affect future aid</v>
      </c>
      <c r="J762" s="24" t="str">
        <f t="shared" si="90"/>
        <v>Main reasons not using CRM : Worry that negative feedback would affect future aid PRL</v>
      </c>
      <c r="K762" s="24">
        <v>0</v>
      </c>
      <c r="L762" s="24">
        <v>0</v>
      </c>
      <c r="M762" s="24">
        <v>0</v>
      </c>
      <c r="N762" s="24">
        <v>0</v>
      </c>
    </row>
    <row r="763" spans="1:14" hidden="1" x14ac:dyDescent="0.3">
      <c r="A763" s="24" t="s">
        <v>501</v>
      </c>
      <c r="B763" s="24" t="s">
        <v>85</v>
      </c>
      <c r="C763" s="24" t="s">
        <v>502</v>
      </c>
      <c r="D763" s="24"/>
      <c r="E763" s="24" t="s">
        <v>503</v>
      </c>
      <c r="F763" s="24" t="s">
        <v>512</v>
      </c>
      <c r="G763" s="24" t="s">
        <v>486</v>
      </c>
      <c r="H763" s="24" t="s">
        <v>555</v>
      </c>
      <c r="I763" s="24" t="str">
        <f t="shared" si="89"/>
        <v>Main reasons not using CRM : Lack of confidentiality/data protection</v>
      </c>
      <c r="J763" s="24" t="str">
        <f t="shared" si="90"/>
        <v>Main reasons not using CRM : Lack of confidentiality/data protection PRL</v>
      </c>
      <c r="K763" s="24">
        <v>0</v>
      </c>
      <c r="L763" s="24">
        <v>0</v>
      </c>
      <c r="M763" s="24">
        <v>0</v>
      </c>
      <c r="N763" s="24">
        <v>0</v>
      </c>
    </row>
    <row r="764" spans="1:14" hidden="1" x14ac:dyDescent="0.3">
      <c r="A764" s="24" t="s">
        <v>501</v>
      </c>
      <c r="B764" s="24" t="s">
        <v>85</v>
      </c>
      <c r="C764" s="24" t="s">
        <v>502</v>
      </c>
      <c r="D764" s="24"/>
      <c r="E764" s="24" t="s">
        <v>503</v>
      </c>
      <c r="F764" s="24" t="s">
        <v>512</v>
      </c>
      <c r="G764" s="24" t="s">
        <v>486</v>
      </c>
      <c r="H764" s="24" t="s">
        <v>484</v>
      </c>
      <c r="I764" s="24" t="str">
        <f t="shared" si="89"/>
        <v>Main reasons not using CRM : Lack of transparency in the process</v>
      </c>
      <c r="J764" s="24" t="str">
        <f t="shared" si="90"/>
        <v>Main reasons not using CRM : Lack of transparency in the process PRL</v>
      </c>
      <c r="K764" s="24">
        <v>0</v>
      </c>
      <c r="L764" s="24">
        <v>0</v>
      </c>
      <c r="M764" s="24">
        <v>0</v>
      </c>
      <c r="N764" s="24">
        <v>0</v>
      </c>
    </row>
    <row r="765" spans="1:14" hidden="1" x14ac:dyDescent="0.3">
      <c r="A765" s="24" t="s">
        <v>501</v>
      </c>
      <c r="B765" s="24" t="s">
        <v>85</v>
      </c>
      <c r="C765" s="24" t="s">
        <v>502</v>
      </c>
      <c r="D765" s="24"/>
      <c r="E765" s="24" t="s">
        <v>503</v>
      </c>
      <c r="F765" s="24" t="s">
        <v>512</v>
      </c>
      <c r="G765" s="24" t="s">
        <v>486</v>
      </c>
      <c r="H765" s="24" t="s">
        <v>485</v>
      </c>
      <c r="I765" s="24" t="str">
        <f t="shared" si="89"/>
        <v>Main reasons not using CRM : Negative experience with complaint handlers in the past</v>
      </c>
      <c r="J765" s="24" t="str">
        <f t="shared" si="90"/>
        <v>Main reasons not using CRM : Negative experience with complaint handlers in the past PRL</v>
      </c>
      <c r="K765" s="24">
        <v>0</v>
      </c>
      <c r="L765" s="24">
        <v>0</v>
      </c>
      <c r="M765" s="24">
        <v>0</v>
      </c>
      <c r="N765" s="24">
        <v>0</v>
      </c>
    </row>
    <row r="766" spans="1:14" hidden="1" x14ac:dyDescent="0.3">
      <c r="A766" s="24" t="s">
        <v>501</v>
      </c>
      <c r="B766" s="24" t="s">
        <v>85</v>
      </c>
      <c r="C766" s="24" t="s">
        <v>502</v>
      </c>
      <c r="D766" s="24"/>
      <c r="E766" s="24" t="s">
        <v>503</v>
      </c>
      <c r="F766" s="24" t="s">
        <v>512</v>
      </c>
      <c r="G766" s="24" t="s">
        <v>486</v>
      </c>
      <c r="H766" s="24" t="s">
        <v>10</v>
      </c>
      <c r="I766" s="24" t="str">
        <f t="shared" si="89"/>
        <v>Main reasons not using CRM : Other</v>
      </c>
      <c r="J766" s="24" t="str">
        <f t="shared" si="90"/>
        <v>Main reasons not using CRM : Other PRL</v>
      </c>
      <c r="K766" s="24">
        <v>0.33333333333333298</v>
      </c>
      <c r="L766" s="24">
        <v>0</v>
      </c>
      <c r="M766" s="24">
        <v>0</v>
      </c>
      <c r="N766" s="24">
        <v>0</v>
      </c>
    </row>
    <row r="767" spans="1:14" hidden="1" x14ac:dyDescent="0.3">
      <c r="A767" s="24" t="s">
        <v>501</v>
      </c>
      <c r="B767" s="24" t="s">
        <v>85</v>
      </c>
      <c r="C767" s="24" t="s">
        <v>502</v>
      </c>
      <c r="D767" s="24"/>
      <c r="E767" s="24" t="s">
        <v>503</v>
      </c>
      <c r="F767" s="24" t="s">
        <v>512</v>
      </c>
      <c r="G767" s="24" t="s">
        <v>486</v>
      </c>
      <c r="H767" s="24" t="s">
        <v>9</v>
      </c>
      <c r="I767" s="24" t="str">
        <f t="shared" si="89"/>
        <v>Main reasons not using CRM : Don't know</v>
      </c>
      <c r="J767" s="24" t="str">
        <f t="shared" si="90"/>
        <v>Main reasons not using CRM : Don't know PRL</v>
      </c>
      <c r="K767" s="24">
        <v>0.33333333333333298</v>
      </c>
      <c r="L767" s="24">
        <v>0</v>
      </c>
      <c r="M767" s="24">
        <v>0</v>
      </c>
      <c r="N767" s="24">
        <v>0</v>
      </c>
    </row>
    <row r="768" spans="1:14" hidden="1" x14ac:dyDescent="0.3">
      <c r="A768" s="24" t="s">
        <v>501</v>
      </c>
      <c r="B768" s="24" t="s">
        <v>85</v>
      </c>
      <c r="C768" s="24" t="s">
        <v>502</v>
      </c>
      <c r="D768" s="24"/>
      <c r="E768" s="24" t="s">
        <v>503</v>
      </c>
      <c r="F768" s="24" t="s">
        <v>512</v>
      </c>
      <c r="G768" s="24" t="s">
        <v>486</v>
      </c>
      <c r="H768" s="24" t="s">
        <v>8</v>
      </c>
      <c r="I768" s="24" t="str">
        <f t="shared" si="89"/>
        <v>Main reasons not using CRM : Decline to answer</v>
      </c>
      <c r="J768" s="24" t="str">
        <f t="shared" si="90"/>
        <v>Main reasons not using CRM : Decline to answer PRL</v>
      </c>
      <c r="K768" s="24">
        <v>0</v>
      </c>
      <c r="L768" s="24">
        <v>0</v>
      </c>
      <c r="M768" s="24">
        <v>0</v>
      </c>
      <c r="N768" s="24">
        <v>0</v>
      </c>
    </row>
    <row r="769" spans="1:14" hidden="1" x14ac:dyDescent="0.3">
      <c r="A769" s="24" t="s">
        <v>501</v>
      </c>
      <c r="B769" s="24" t="s">
        <v>85</v>
      </c>
      <c r="C769" s="24" t="s">
        <v>502</v>
      </c>
      <c r="D769" s="28"/>
      <c r="E769" s="24" t="s">
        <v>503</v>
      </c>
      <c r="F769" s="24" t="s">
        <v>509</v>
      </c>
      <c r="G769" s="24" t="s">
        <v>499</v>
      </c>
      <c r="H769" s="24" t="s">
        <v>67</v>
      </c>
      <c r="I769" s="24" t="str">
        <f t="shared" ref="I769" si="91">CONCATENATE(G769,H769)</f>
        <v>Lacking work permit for the principal wage earner without all members of the family with a valid IDYes</v>
      </c>
      <c r="J769" s="24" t="str">
        <f t="shared" ref="J769" si="92">CONCATENATE(G769,H769, F769)</f>
        <v>Lacking work permit for the principal wage earner without all members of the family with a valid IDYes Lebanese</v>
      </c>
      <c r="K769" s="116">
        <v>1.12191790063469E-2</v>
      </c>
      <c r="L769" s="116">
        <v>9.6156814432515891E-3</v>
      </c>
      <c r="M769" s="116">
        <v>1.63297151955634E-2</v>
      </c>
      <c r="N769" s="116">
        <v>6.1357398516441704E-3</v>
      </c>
    </row>
    <row r="770" spans="1:14" hidden="1" x14ac:dyDescent="0.3">
      <c r="A770" s="24" t="s">
        <v>501</v>
      </c>
      <c r="B770" s="24" t="s">
        <v>85</v>
      </c>
      <c r="C770" s="24" t="s">
        <v>502</v>
      </c>
      <c r="D770" s="28"/>
      <c r="E770" s="24" t="s">
        <v>503</v>
      </c>
      <c r="F770" s="24" t="s">
        <v>515</v>
      </c>
      <c r="G770" s="24" t="s">
        <v>499</v>
      </c>
      <c r="H770" s="24" t="s">
        <v>67</v>
      </c>
      <c r="I770" s="24" t="str">
        <f t="shared" ref="I770:I771" si="93">CONCATENATE(G770,H770)</f>
        <v>Lacking work permit for the principal wage earner without all members of the family with a valid IDYes</v>
      </c>
      <c r="J770" s="24" t="str">
        <f t="shared" ref="J770:J771" si="94">CONCATENATE(G770,H770, F770)</f>
        <v>Lacking work permit for the principal wage earner without all members of the family with a valid IDYes Migrants</v>
      </c>
      <c r="K770" s="116">
        <v>3.42465753424658E-2</v>
      </c>
      <c r="L770" s="116">
        <v>0.10752688172043</v>
      </c>
      <c r="M770" s="116">
        <v>1.6666666666666701E-2</v>
      </c>
      <c r="N770" s="116">
        <v>2.2222222222222199E-2</v>
      </c>
    </row>
    <row r="771" spans="1:14" hidden="1" x14ac:dyDescent="0.3">
      <c r="A771" s="24" t="s">
        <v>501</v>
      </c>
      <c r="B771" s="24" t="s">
        <v>85</v>
      </c>
      <c r="C771" s="24" t="s">
        <v>502</v>
      </c>
      <c r="D771" s="28"/>
      <c r="E771" s="24" t="s">
        <v>503</v>
      </c>
      <c r="F771" s="24" t="s">
        <v>512</v>
      </c>
      <c r="G771" s="24" t="s">
        <v>499</v>
      </c>
      <c r="H771" s="24" t="s">
        <v>67</v>
      </c>
      <c r="I771" s="24" t="str">
        <f t="shared" si="93"/>
        <v>Lacking work permit for the principal wage earner without all members of the family with a valid IDYes</v>
      </c>
      <c r="J771" s="24" t="str">
        <f t="shared" si="94"/>
        <v>Lacking work permit for the principal wage earner without all members of the family with a valid IDYes PRL</v>
      </c>
      <c r="K771" s="116">
        <v>5.6179775280898901E-3</v>
      </c>
      <c r="L771" s="116">
        <v>1.1235955056179799E-2</v>
      </c>
      <c r="M771" s="116">
        <v>9.8522167487684695E-3</v>
      </c>
      <c r="N771" s="116">
        <v>1.8348623853211E-2</v>
      </c>
    </row>
  </sheetData>
  <autoFilter ref="A1:N771" xr:uid="{00000000-0009-0000-0000-000005000000}">
    <filterColumn colId="6">
      <filters>
        <filter val="Child not living in the HH:"/>
        <filter val="Number of children living outside of the HH :"/>
      </filters>
    </filterColumn>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62"/>
  <sheetViews>
    <sheetView topLeftCell="A212" zoomScale="76" zoomScaleNormal="76" workbookViewId="0">
      <selection activeCell="K240" sqref="K240"/>
    </sheetView>
  </sheetViews>
  <sheetFormatPr defaultColWidth="8.90625" defaultRowHeight="14" x14ac:dyDescent="0.3"/>
  <cols>
    <col min="1" max="1" width="8.90625" style="90"/>
    <col min="2" max="2" width="15.08984375" style="90" customWidth="1"/>
    <col min="3" max="7" width="8.90625" style="90"/>
    <col min="8" max="8" width="45.1796875" style="90" customWidth="1"/>
    <col min="9" max="9" width="71.6328125" style="90" customWidth="1"/>
    <col min="10" max="10" width="50.81640625" style="90" customWidth="1"/>
    <col min="11" max="27" width="9" style="90" bestFit="1" customWidth="1"/>
    <col min="28" max="28" width="14.1796875" style="90" bestFit="1" customWidth="1"/>
    <col min="29" max="34" width="9" style="90" bestFit="1" customWidth="1"/>
    <col min="35" max="16384" width="8.90625" style="90"/>
  </cols>
  <sheetData>
    <row r="1" spans="1:34" s="92" customFormat="1" x14ac:dyDescent="0.3">
      <c r="A1" s="92" t="s">
        <v>42</v>
      </c>
      <c r="B1" s="92" t="s">
        <v>43</v>
      </c>
      <c r="C1" s="92" t="s">
        <v>44</v>
      </c>
      <c r="D1" s="92" t="s">
        <v>45</v>
      </c>
      <c r="E1" s="92" t="s">
        <v>0</v>
      </c>
      <c r="F1" s="92" t="s">
        <v>46</v>
      </c>
      <c r="G1" s="92" t="s">
        <v>47</v>
      </c>
      <c r="H1" s="92" t="s">
        <v>48</v>
      </c>
      <c r="I1" s="92" t="s">
        <v>49</v>
      </c>
      <c r="J1" s="93" t="s">
        <v>1</v>
      </c>
      <c r="K1" s="88" t="s">
        <v>52</v>
      </c>
      <c r="L1" s="88" t="s">
        <v>55</v>
      </c>
      <c r="M1" s="88" t="s">
        <v>56</v>
      </c>
      <c r="N1" s="88" t="s">
        <v>51</v>
      </c>
      <c r="O1" s="88" t="s">
        <v>72</v>
      </c>
      <c r="P1" s="88" t="s">
        <v>53</v>
      </c>
      <c r="Q1" s="88" t="s">
        <v>57</v>
      </c>
      <c r="R1" s="88" t="s">
        <v>73</v>
      </c>
      <c r="S1" s="88" t="s">
        <v>74</v>
      </c>
      <c r="T1" s="88" t="s">
        <v>75</v>
      </c>
      <c r="U1" s="88" t="s">
        <v>76</v>
      </c>
      <c r="V1" s="88" t="s">
        <v>77</v>
      </c>
      <c r="W1" s="88" t="s">
        <v>58</v>
      </c>
      <c r="X1" s="88" t="s">
        <v>78</v>
      </c>
      <c r="Y1" s="88" t="s">
        <v>61</v>
      </c>
      <c r="Z1" s="88" t="s">
        <v>79</v>
      </c>
      <c r="AA1" s="88" t="s">
        <v>80</v>
      </c>
      <c r="AB1" s="88" t="s">
        <v>81</v>
      </c>
      <c r="AC1" s="88" t="s">
        <v>82</v>
      </c>
      <c r="AD1" s="88" t="s">
        <v>83</v>
      </c>
      <c r="AE1" s="88" t="s">
        <v>59</v>
      </c>
      <c r="AF1" s="88" t="s">
        <v>84</v>
      </c>
      <c r="AG1" s="88" t="s">
        <v>54</v>
      </c>
      <c r="AH1" s="88" t="s">
        <v>60</v>
      </c>
    </row>
    <row r="2" spans="1:34" ht="12" customHeight="1" x14ac:dyDescent="0.3">
      <c r="A2" s="82" t="s">
        <v>71</v>
      </c>
      <c r="B2" s="82" t="s">
        <v>85</v>
      </c>
      <c r="C2" s="82" t="s">
        <v>502</v>
      </c>
      <c r="D2" s="41" t="s">
        <v>773</v>
      </c>
      <c r="E2" s="82" t="s">
        <v>503</v>
      </c>
      <c r="F2" s="82" t="s">
        <v>509</v>
      </c>
      <c r="G2" s="94" t="s">
        <v>86</v>
      </c>
      <c r="H2" s="89" t="s">
        <v>650</v>
      </c>
      <c r="I2" s="90" t="str">
        <f>CONCATENATE(G2,H2)</f>
        <v xml:space="preserve">Main safety and security concerns for women : None </v>
      </c>
      <c r="J2" s="90" t="str">
        <f>CONCATENATE(G2,H2,F2)</f>
        <v>Main safety and security concerns for women : None  Lebanese</v>
      </c>
      <c r="K2" s="89">
        <v>0.54304635761589404</v>
      </c>
      <c r="L2" s="89">
        <v>0.81176470588235305</v>
      </c>
      <c r="M2" s="89">
        <v>0.90076335877862601</v>
      </c>
      <c r="N2" s="89">
        <v>0.61029411764705899</v>
      </c>
      <c r="O2" s="89">
        <v>0.798029556650246</v>
      </c>
      <c r="P2" s="89">
        <v>0.70431893687707603</v>
      </c>
      <c r="Q2" s="89">
        <v>0.79054054054054101</v>
      </c>
      <c r="R2" s="89">
        <v>0.66438356164383605</v>
      </c>
      <c r="S2" s="89">
        <v>0.6</v>
      </c>
      <c r="T2" s="89">
        <v>0.64285714285714302</v>
      </c>
      <c r="U2" s="89">
        <v>0.82068965517241399</v>
      </c>
      <c r="V2" s="89">
        <v>0.70053475935828902</v>
      </c>
      <c r="W2" s="89">
        <v>0.875</v>
      </c>
      <c r="X2" s="89">
        <v>0.77987421383647804</v>
      </c>
      <c r="Y2" s="89">
        <v>0.852112676056338</v>
      </c>
      <c r="Z2" s="89">
        <v>0.76158940397351005</v>
      </c>
      <c r="AA2" s="89">
        <v>0.76530612244898</v>
      </c>
      <c r="AB2" s="89">
        <v>0.891891891891892</v>
      </c>
      <c r="AC2" s="89">
        <v>0.66808510638297902</v>
      </c>
      <c r="AD2" s="89">
        <v>0.75163398692810501</v>
      </c>
      <c r="AE2" s="89">
        <v>0.47393364928909898</v>
      </c>
      <c r="AF2" s="89">
        <v>0.77419354838709697</v>
      </c>
      <c r="AG2" s="89">
        <v>0.82857142857142896</v>
      </c>
      <c r="AH2" s="89">
        <v>0.70108695652173902</v>
      </c>
    </row>
    <row r="3" spans="1:34" x14ac:dyDescent="0.3">
      <c r="A3" s="82" t="s">
        <v>71</v>
      </c>
      <c r="B3" s="82" t="s">
        <v>85</v>
      </c>
      <c r="C3" s="82" t="s">
        <v>502</v>
      </c>
      <c r="D3" s="41" t="s">
        <v>773</v>
      </c>
      <c r="E3" s="82" t="s">
        <v>503</v>
      </c>
      <c r="F3" s="82" t="s">
        <v>509</v>
      </c>
      <c r="G3" s="94" t="s">
        <v>86</v>
      </c>
      <c r="H3" s="89" t="s">
        <v>87</v>
      </c>
      <c r="I3" s="90" t="str">
        <f t="shared" ref="I3:I66" si="0">CONCATENATE(G3,H3)</f>
        <v>Main safety and security concerns for women : Bullying</v>
      </c>
      <c r="J3" s="90" t="str">
        <f t="shared" ref="J3:J30" si="1">CONCATENATE(G3,H3,F3)</f>
        <v>Main safety and security concerns for women : Bullying Lebanese</v>
      </c>
      <c r="K3" s="89">
        <v>6.6225165562913899E-2</v>
      </c>
      <c r="L3" s="89">
        <v>3.5294117647058802E-2</v>
      </c>
      <c r="M3" s="89">
        <v>0</v>
      </c>
      <c r="N3" s="89">
        <v>1.4705882352941201E-2</v>
      </c>
      <c r="O3" s="89">
        <v>5.91133004926108E-2</v>
      </c>
      <c r="P3" s="89">
        <v>4.3189368770764097E-2</v>
      </c>
      <c r="Q3" s="89">
        <v>9.45945945945946E-2</v>
      </c>
      <c r="R3" s="89">
        <v>6.8493150684931503E-2</v>
      </c>
      <c r="S3" s="89">
        <v>9.0909090909090905E-3</v>
      </c>
      <c r="T3" s="89">
        <v>0.168831168831169</v>
      </c>
      <c r="U3" s="89">
        <v>1.37931034482759E-2</v>
      </c>
      <c r="V3" s="89">
        <v>3.7433155080213901E-2</v>
      </c>
      <c r="W3" s="89">
        <v>2.1739130434782601E-2</v>
      </c>
      <c r="X3" s="89">
        <v>2.51572327044025E-2</v>
      </c>
      <c r="Y3" s="89">
        <v>2.8169014084507001E-2</v>
      </c>
      <c r="Z3" s="89">
        <v>6.6225165562913899E-3</v>
      </c>
      <c r="AA3" s="89">
        <v>0</v>
      </c>
      <c r="AB3" s="89">
        <v>6.7567567567567597E-3</v>
      </c>
      <c r="AC3" s="89">
        <v>4.6808510638297898E-2</v>
      </c>
      <c r="AD3" s="89">
        <v>3.9215686274509803E-2</v>
      </c>
      <c r="AE3" s="89">
        <v>0.175355450236967</v>
      </c>
      <c r="AF3" s="89">
        <v>6.4516129032258099E-3</v>
      </c>
      <c r="AG3" s="89">
        <v>0</v>
      </c>
      <c r="AH3" s="89">
        <v>0.125</v>
      </c>
    </row>
    <row r="4" spans="1:34" x14ac:dyDescent="0.3">
      <c r="A4" s="82" t="s">
        <v>71</v>
      </c>
      <c r="B4" s="82" t="s">
        <v>85</v>
      </c>
      <c r="C4" s="82" t="s">
        <v>502</v>
      </c>
      <c r="D4" s="41" t="s">
        <v>773</v>
      </c>
      <c r="E4" s="82" t="s">
        <v>503</v>
      </c>
      <c r="F4" s="82" t="s">
        <v>509</v>
      </c>
      <c r="G4" s="94" t="s">
        <v>86</v>
      </c>
      <c r="H4" s="89" t="s">
        <v>651</v>
      </c>
      <c r="I4" s="90" t="str">
        <f t="shared" si="0"/>
        <v xml:space="preserve">Main safety and security concerns for women : Corporal punishment </v>
      </c>
      <c r="J4" s="90" t="str">
        <f t="shared" si="1"/>
        <v>Main safety and security concerns for women : Corporal punishment  Lebanese</v>
      </c>
      <c r="K4" s="89">
        <v>1.3245033112582801E-2</v>
      </c>
      <c r="L4" s="89">
        <v>0</v>
      </c>
      <c r="M4" s="89">
        <v>0</v>
      </c>
      <c r="N4" s="89">
        <v>0</v>
      </c>
      <c r="O4" s="89">
        <v>4.92610837438424E-3</v>
      </c>
      <c r="P4" s="89">
        <v>0</v>
      </c>
      <c r="Q4" s="89">
        <v>0</v>
      </c>
      <c r="R4" s="89">
        <v>1.3698630136986301E-2</v>
      </c>
      <c r="S4" s="89">
        <v>0</v>
      </c>
      <c r="T4" s="89">
        <v>3.8961038961039002E-2</v>
      </c>
      <c r="U4" s="89">
        <v>0</v>
      </c>
      <c r="V4" s="89">
        <v>1.06951871657754E-2</v>
      </c>
      <c r="W4" s="89">
        <v>0</v>
      </c>
      <c r="X4" s="89">
        <v>0</v>
      </c>
      <c r="Y4" s="89">
        <v>1.11022302462516E-16</v>
      </c>
      <c r="Z4" s="89">
        <v>0</v>
      </c>
      <c r="AA4" s="89">
        <v>0</v>
      </c>
      <c r="AB4" s="89">
        <v>1.11022302462516E-16</v>
      </c>
      <c r="AC4" s="89">
        <v>2.5531914893616999E-2</v>
      </c>
      <c r="AD4" s="89">
        <v>6.5359477124183E-3</v>
      </c>
      <c r="AE4" s="89">
        <v>3.3175355450236997E-2</v>
      </c>
      <c r="AF4" s="89">
        <v>6.4516129032258099E-3</v>
      </c>
      <c r="AG4" s="89">
        <v>0</v>
      </c>
      <c r="AH4" s="89">
        <v>2.7173913043478298E-2</v>
      </c>
    </row>
    <row r="5" spans="1:34" x14ac:dyDescent="0.3">
      <c r="A5" s="82" t="s">
        <v>71</v>
      </c>
      <c r="B5" s="82" t="s">
        <v>85</v>
      </c>
      <c r="C5" s="82" t="s">
        <v>502</v>
      </c>
      <c r="D5" s="41" t="s">
        <v>773</v>
      </c>
      <c r="E5" s="82" t="s">
        <v>503</v>
      </c>
      <c r="F5" s="82" t="s">
        <v>509</v>
      </c>
      <c r="G5" s="94" t="s">
        <v>86</v>
      </c>
      <c r="H5" s="89" t="s">
        <v>652</v>
      </c>
      <c r="I5" s="90" t="str">
        <f t="shared" si="0"/>
        <v xml:space="preserve">Main safety and security concerns for women : Begging </v>
      </c>
      <c r="J5" s="90" t="str">
        <f t="shared" si="1"/>
        <v>Main safety and security concerns for women : Begging  Lebanese</v>
      </c>
      <c r="K5" s="89">
        <v>3.3112582781456998E-2</v>
      </c>
      <c r="L5" s="89">
        <v>1.1764705882352899E-2</v>
      </c>
      <c r="M5" s="89">
        <v>3.81679389312977E-3</v>
      </c>
      <c r="N5" s="89">
        <v>0</v>
      </c>
      <c r="O5" s="89">
        <v>3.4482758620689703E-2</v>
      </c>
      <c r="P5" s="89">
        <v>6.6445182724252502E-3</v>
      </c>
      <c r="Q5" s="89">
        <v>0</v>
      </c>
      <c r="R5" s="89">
        <v>1.3698630136986301E-2</v>
      </c>
      <c r="S5" s="89">
        <v>0</v>
      </c>
      <c r="T5" s="89">
        <v>7.1428571428571397E-2</v>
      </c>
      <c r="U5" s="89">
        <v>6.8965517241379301E-3</v>
      </c>
      <c r="V5" s="89">
        <v>2.1390374331550801E-2</v>
      </c>
      <c r="W5" s="89">
        <v>0</v>
      </c>
      <c r="X5" s="89">
        <v>1.88679245283019E-2</v>
      </c>
      <c r="Y5" s="89">
        <v>7.0422535211267599E-3</v>
      </c>
      <c r="Z5" s="89">
        <v>0</v>
      </c>
      <c r="AA5" s="89">
        <v>0</v>
      </c>
      <c r="AB5" s="89">
        <v>1.11022302462516E-16</v>
      </c>
      <c r="AC5" s="89">
        <v>1.27659574468085E-2</v>
      </c>
      <c r="AD5" s="89">
        <v>1.30718954248366E-2</v>
      </c>
      <c r="AE5" s="89">
        <v>6.6350710900473897E-2</v>
      </c>
      <c r="AF5" s="89">
        <v>1.11022302462516E-16</v>
      </c>
      <c r="AG5" s="89">
        <v>0</v>
      </c>
      <c r="AH5" s="89">
        <v>3.8043478260869602E-2</v>
      </c>
    </row>
    <row r="6" spans="1:34" x14ac:dyDescent="0.3">
      <c r="A6" s="82" t="s">
        <v>71</v>
      </c>
      <c r="B6" s="82" t="s">
        <v>85</v>
      </c>
      <c r="C6" s="82" t="s">
        <v>502</v>
      </c>
      <c r="D6" s="41" t="s">
        <v>773</v>
      </c>
      <c r="E6" s="82" t="s">
        <v>503</v>
      </c>
      <c r="F6" s="82" t="s">
        <v>509</v>
      </c>
      <c r="G6" s="94" t="s">
        <v>86</v>
      </c>
      <c r="H6" s="89" t="s">
        <v>653</v>
      </c>
      <c r="I6" s="90" t="str">
        <f t="shared" si="0"/>
        <v xml:space="preserve">Main safety and security concerns for women : Being robbed </v>
      </c>
      <c r="J6" s="90" t="str">
        <f t="shared" si="1"/>
        <v>Main safety and security concerns for women : Being robbed  Lebanese</v>
      </c>
      <c r="K6" s="89">
        <v>0.25165562913907302</v>
      </c>
      <c r="L6" s="89">
        <v>0.11764705882352899</v>
      </c>
      <c r="M6" s="89">
        <v>9.1603053435114504E-2</v>
      </c>
      <c r="N6" s="89">
        <v>0.33823529411764702</v>
      </c>
      <c r="O6" s="89">
        <v>0.17241379310344801</v>
      </c>
      <c r="P6" s="89">
        <v>0.245847176079734</v>
      </c>
      <c r="Q6" s="89">
        <v>7.4324324324324301E-2</v>
      </c>
      <c r="R6" s="89">
        <v>0.29452054794520499</v>
      </c>
      <c r="S6" s="89">
        <v>0.36363636363636398</v>
      </c>
      <c r="T6" s="89">
        <v>0.26623376623376599</v>
      </c>
      <c r="U6" s="89">
        <v>0.15172413793103401</v>
      </c>
      <c r="V6" s="89">
        <v>0.24064171122994699</v>
      </c>
      <c r="W6" s="89">
        <v>8.6956521739130405E-2</v>
      </c>
      <c r="X6" s="89">
        <v>0.19496855345912001</v>
      </c>
      <c r="Y6" s="89">
        <v>9.85915492957746E-2</v>
      </c>
      <c r="Z6" s="89">
        <v>0.205298013245033</v>
      </c>
      <c r="AA6" s="89">
        <v>0.14285714285714299</v>
      </c>
      <c r="AB6" s="89">
        <v>8.7837837837837801E-2</v>
      </c>
      <c r="AC6" s="89">
        <v>0.208510638297872</v>
      </c>
      <c r="AD6" s="89">
        <v>0.15032679738562099</v>
      </c>
      <c r="AE6" s="89">
        <v>0.32227488151658801</v>
      </c>
      <c r="AF6" s="89">
        <v>0.16129032258064499</v>
      </c>
      <c r="AG6" s="89">
        <v>0.121428571428571</v>
      </c>
      <c r="AH6" s="89">
        <v>0.201086956521739</v>
      </c>
    </row>
    <row r="7" spans="1:34" x14ac:dyDescent="0.3">
      <c r="A7" s="82" t="s">
        <v>71</v>
      </c>
      <c r="B7" s="82" t="s">
        <v>85</v>
      </c>
      <c r="C7" s="82" t="s">
        <v>502</v>
      </c>
      <c r="D7" s="41" t="s">
        <v>773</v>
      </c>
      <c r="E7" s="82" t="s">
        <v>503</v>
      </c>
      <c r="F7" s="82" t="s">
        <v>509</v>
      </c>
      <c r="G7" s="94" t="s">
        <v>86</v>
      </c>
      <c r="H7" s="89" t="s">
        <v>654</v>
      </c>
      <c r="I7" s="90" t="str">
        <f t="shared" si="0"/>
        <v xml:space="preserve">Main safety and security concerns for women : Being threatened with violence </v>
      </c>
      <c r="J7" s="90" t="str">
        <f t="shared" si="1"/>
        <v>Main safety and security concerns for women : Being threatened with violence  Lebanese</v>
      </c>
      <c r="K7" s="89">
        <v>2.6490066225165601E-2</v>
      </c>
      <c r="L7" s="89">
        <v>5.8823529411764696E-3</v>
      </c>
      <c r="M7" s="89">
        <v>3.81679389312977E-3</v>
      </c>
      <c r="N7" s="89">
        <v>4.4117647058823498E-2</v>
      </c>
      <c r="O7" s="89">
        <v>2.4630541871921201E-2</v>
      </c>
      <c r="P7" s="89">
        <v>1.9933554817275701E-2</v>
      </c>
      <c r="Q7" s="89">
        <v>0</v>
      </c>
      <c r="R7" s="89">
        <v>3.42465753424658E-2</v>
      </c>
      <c r="S7" s="89">
        <v>0</v>
      </c>
      <c r="T7" s="89">
        <v>1.9480519480519501E-2</v>
      </c>
      <c r="U7" s="89">
        <v>1.37931034482759E-2</v>
      </c>
      <c r="V7" s="89">
        <v>5.3475935828877002E-3</v>
      </c>
      <c r="W7" s="89">
        <v>3.2608695652173898E-2</v>
      </c>
      <c r="X7" s="89">
        <v>0</v>
      </c>
      <c r="Y7" s="89">
        <v>7.0422535211267599E-3</v>
      </c>
      <c r="Z7" s="89">
        <v>6.6225165562913899E-3</v>
      </c>
      <c r="AA7" s="89">
        <v>5.10204081632653E-2</v>
      </c>
      <c r="AB7" s="89">
        <v>6.7567567567567597E-3</v>
      </c>
      <c r="AC7" s="89">
        <v>2.5531914893616999E-2</v>
      </c>
      <c r="AD7" s="89">
        <v>1.9607843137254902E-2</v>
      </c>
      <c r="AE7" s="89">
        <v>8.5308056872037893E-2</v>
      </c>
      <c r="AF7" s="89">
        <v>1.2903225806451601E-2</v>
      </c>
      <c r="AG7" s="89">
        <v>0</v>
      </c>
      <c r="AH7" s="89">
        <v>7.0652173913043501E-2</v>
      </c>
    </row>
    <row r="8" spans="1:34" x14ac:dyDescent="0.3">
      <c r="A8" s="82" t="s">
        <v>71</v>
      </c>
      <c r="B8" s="82" t="s">
        <v>85</v>
      </c>
      <c r="C8" s="82" t="s">
        <v>502</v>
      </c>
      <c r="D8" s="41" t="s">
        <v>773</v>
      </c>
      <c r="E8" s="82" t="s">
        <v>503</v>
      </c>
      <c r="F8" s="82" t="s">
        <v>509</v>
      </c>
      <c r="G8" s="94" t="s">
        <v>86</v>
      </c>
      <c r="H8" s="89" t="s">
        <v>655</v>
      </c>
      <c r="I8" s="90" t="str">
        <f t="shared" si="0"/>
        <v xml:space="preserve">Main safety and security concerns for women : Being kidnapped </v>
      </c>
      <c r="J8" s="90" t="str">
        <f t="shared" si="1"/>
        <v>Main safety and security concerns for women : Being kidnapped  Lebanese</v>
      </c>
      <c r="K8" s="89">
        <v>0.112582781456954</v>
      </c>
      <c r="L8" s="89">
        <v>5.8823529411764696E-3</v>
      </c>
      <c r="M8" s="89">
        <v>1.5267175572519101E-2</v>
      </c>
      <c r="N8" s="89">
        <v>6.6176470588235295E-2</v>
      </c>
      <c r="O8" s="89">
        <v>3.9408866995073899E-2</v>
      </c>
      <c r="P8" s="89">
        <v>4.9833887043189397E-2</v>
      </c>
      <c r="Q8" s="89">
        <v>6.7567567567567597E-3</v>
      </c>
      <c r="R8" s="89">
        <v>1.3698630136986301E-2</v>
      </c>
      <c r="S8" s="89">
        <v>5.4545454545454501E-2</v>
      </c>
      <c r="T8" s="89">
        <v>3.2467532467532499E-2</v>
      </c>
      <c r="U8" s="89">
        <v>0</v>
      </c>
      <c r="V8" s="89">
        <v>3.7433155080213901E-2</v>
      </c>
      <c r="W8" s="89">
        <v>2.1739130434782601E-2</v>
      </c>
      <c r="X8" s="89">
        <v>1.88679245283019E-2</v>
      </c>
      <c r="Y8" s="89">
        <v>2.8169014084507001E-2</v>
      </c>
      <c r="Z8" s="89">
        <v>3.9735099337748297E-2</v>
      </c>
      <c r="AA8" s="89">
        <v>5.10204081632653E-2</v>
      </c>
      <c r="AB8" s="89">
        <v>3.37837837837838E-2</v>
      </c>
      <c r="AC8" s="89">
        <v>8.0851063829787198E-2</v>
      </c>
      <c r="AD8" s="89">
        <v>5.22875816993464E-2</v>
      </c>
      <c r="AE8" s="89">
        <v>8.0568720379146905E-2</v>
      </c>
      <c r="AF8" s="89">
        <v>1.9354838709677399E-2</v>
      </c>
      <c r="AG8" s="89">
        <v>5.7142857142857099E-2</v>
      </c>
      <c r="AH8" s="89">
        <v>6.5217391304347797E-2</v>
      </c>
    </row>
    <row r="9" spans="1:34" x14ac:dyDescent="0.3">
      <c r="A9" s="82" t="s">
        <v>71</v>
      </c>
      <c r="B9" s="82" t="s">
        <v>85</v>
      </c>
      <c r="C9" s="82" t="s">
        <v>502</v>
      </c>
      <c r="D9" s="41" t="s">
        <v>773</v>
      </c>
      <c r="E9" s="82" t="s">
        <v>503</v>
      </c>
      <c r="F9" s="82" t="s">
        <v>509</v>
      </c>
      <c r="G9" s="94" t="s">
        <v>86</v>
      </c>
      <c r="H9" s="89" t="s">
        <v>656</v>
      </c>
      <c r="I9" s="90" t="str">
        <f t="shared" si="0"/>
        <v xml:space="preserve">Main safety and security concerns for women : Suffering from physical harassment or violence (not sexual) </v>
      </c>
      <c r="J9" s="90" t="str">
        <f t="shared" si="1"/>
        <v>Main safety and security concerns for women : Suffering from physical harassment or violence (not sexual)  Lebanese</v>
      </c>
      <c r="K9" s="89">
        <v>0.158940397350993</v>
      </c>
      <c r="L9" s="89">
        <v>1.7647058823529401E-2</v>
      </c>
      <c r="M9" s="89">
        <v>1.5267175572519101E-2</v>
      </c>
      <c r="N9" s="89">
        <v>0</v>
      </c>
      <c r="O9" s="89">
        <v>2.4630541871921201E-2</v>
      </c>
      <c r="P9" s="89">
        <v>3.32225913621262E-2</v>
      </c>
      <c r="Q9" s="89">
        <v>6.7567567567567597E-3</v>
      </c>
      <c r="R9" s="89">
        <v>0</v>
      </c>
      <c r="S9" s="89">
        <v>9.0909090909090905E-3</v>
      </c>
      <c r="T9" s="89">
        <v>7.7922077922077906E-2</v>
      </c>
      <c r="U9" s="89">
        <v>6.8965517241379301E-3</v>
      </c>
      <c r="V9" s="89">
        <v>3.7433155080213901E-2</v>
      </c>
      <c r="W9" s="89">
        <v>2.1739130434782601E-2</v>
      </c>
      <c r="X9" s="89">
        <v>1.25786163522013E-2</v>
      </c>
      <c r="Y9" s="89">
        <v>2.1126760563380299E-2</v>
      </c>
      <c r="Z9" s="89">
        <v>6.6225165562913899E-3</v>
      </c>
      <c r="AA9" s="89">
        <v>2.04081632653061E-2</v>
      </c>
      <c r="AB9" s="89">
        <v>2.0270270270270299E-2</v>
      </c>
      <c r="AC9" s="89">
        <v>3.4042553191489397E-2</v>
      </c>
      <c r="AD9" s="89">
        <v>4.5751633986928102E-2</v>
      </c>
      <c r="AE9" s="89">
        <v>0.109004739336493</v>
      </c>
      <c r="AF9" s="89">
        <v>6.4516129032258099E-3</v>
      </c>
      <c r="AG9" s="89">
        <v>4.2857142857142899E-2</v>
      </c>
      <c r="AH9" s="89">
        <v>7.0652173913043501E-2</v>
      </c>
    </row>
    <row r="10" spans="1:34" x14ac:dyDescent="0.3">
      <c r="A10" s="82" t="s">
        <v>71</v>
      </c>
      <c r="B10" s="82" t="s">
        <v>85</v>
      </c>
      <c r="C10" s="82" t="s">
        <v>502</v>
      </c>
      <c r="D10" s="41" t="s">
        <v>773</v>
      </c>
      <c r="E10" s="82" t="s">
        <v>503</v>
      </c>
      <c r="F10" s="82" t="s">
        <v>509</v>
      </c>
      <c r="G10" s="94" t="s">
        <v>86</v>
      </c>
      <c r="H10" s="89" t="s">
        <v>657</v>
      </c>
      <c r="I10" s="90" t="str">
        <f t="shared" si="0"/>
        <v xml:space="preserve">Main safety and security concerns for women : Suffering from verbal harassment </v>
      </c>
      <c r="J10" s="90" t="str">
        <f t="shared" si="1"/>
        <v>Main safety and security concerns for women : Suffering from verbal harassment  Lebanese</v>
      </c>
      <c r="K10" s="89">
        <v>7.9470198675496706E-2</v>
      </c>
      <c r="L10" s="89">
        <v>2.3529411764705899E-2</v>
      </c>
      <c r="M10" s="89">
        <v>7.63358778625954E-3</v>
      </c>
      <c r="N10" s="89">
        <v>0.13235294117647101</v>
      </c>
      <c r="O10" s="89">
        <v>6.8965517241379296E-2</v>
      </c>
      <c r="P10" s="89">
        <v>4.9833887043189397E-2</v>
      </c>
      <c r="Q10" s="89">
        <v>2.0270270270270299E-2</v>
      </c>
      <c r="R10" s="89">
        <v>7.5342465753424695E-2</v>
      </c>
      <c r="S10" s="89">
        <v>4.5454545454545497E-2</v>
      </c>
      <c r="T10" s="89">
        <v>0.123376623376623</v>
      </c>
      <c r="U10" s="89">
        <v>0</v>
      </c>
      <c r="V10" s="89">
        <v>0.13903743315507999</v>
      </c>
      <c r="W10" s="89">
        <v>1.6304347826087001E-2</v>
      </c>
      <c r="X10" s="89">
        <v>2.51572327044025E-2</v>
      </c>
      <c r="Y10" s="89">
        <v>2.1126760563380299E-2</v>
      </c>
      <c r="Z10" s="89">
        <v>0</v>
      </c>
      <c r="AA10" s="89">
        <v>6.1224489795918401E-2</v>
      </c>
      <c r="AB10" s="89">
        <v>1.35135135135135E-2</v>
      </c>
      <c r="AC10" s="89">
        <v>7.6595744680851105E-2</v>
      </c>
      <c r="AD10" s="89">
        <v>4.5751633986928102E-2</v>
      </c>
      <c r="AE10" s="89">
        <v>0.15639810426540299</v>
      </c>
      <c r="AF10" s="89">
        <v>4.5161290322580601E-2</v>
      </c>
      <c r="AG10" s="89">
        <v>3.5714285714285698E-2</v>
      </c>
      <c r="AH10" s="89">
        <v>0.108695652173913</v>
      </c>
    </row>
    <row r="11" spans="1:34" x14ac:dyDescent="0.3">
      <c r="A11" s="82" t="s">
        <v>71</v>
      </c>
      <c r="B11" s="82" t="s">
        <v>85</v>
      </c>
      <c r="C11" s="82" t="s">
        <v>502</v>
      </c>
      <c r="D11" s="41" t="s">
        <v>773</v>
      </c>
      <c r="E11" s="82" t="s">
        <v>503</v>
      </c>
      <c r="F11" s="82" t="s">
        <v>509</v>
      </c>
      <c r="G11" s="94" t="s">
        <v>86</v>
      </c>
      <c r="H11" s="89" t="s">
        <v>658</v>
      </c>
      <c r="I11" s="90" t="str">
        <f t="shared" si="0"/>
        <v xml:space="preserve">Main safety and security concerns for women : Suffering from sexual harassment or violence </v>
      </c>
      <c r="J11" s="90" t="str">
        <f t="shared" si="1"/>
        <v>Main safety and security concerns for women : Suffering from sexual harassment or violence  Lebanese</v>
      </c>
      <c r="K11" s="89">
        <v>9.27152317880795E-2</v>
      </c>
      <c r="L11" s="89">
        <v>1.7647058823529401E-2</v>
      </c>
      <c r="M11" s="89">
        <v>3.81679389312977E-3</v>
      </c>
      <c r="N11" s="89">
        <v>2.2058823529411801E-2</v>
      </c>
      <c r="O11" s="89">
        <v>2.95566502463054E-2</v>
      </c>
      <c r="P11" s="89">
        <v>3.32225913621262E-2</v>
      </c>
      <c r="Q11" s="89">
        <v>6.7567567567567597E-3</v>
      </c>
      <c r="R11" s="89">
        <v>3.42465753424658E-2</v>
      </c>
      <c r="S11" s="89">
        <v>9.0909090909090905E-3</v>
      </c>
      <c r="T11" s="89">
        <v>7.7922077922077906E-2</v>
      </c>
      <c r="U11" s="89">
        <v>0</v>
      </c>
      <c r="V11" s="89">
        <v>0.12299465240641699</v>
      </c>
      <c r="W11" s="89">
        <v>1.0869565217391301E-2</v>
      </c>
      <c r="X11" s="89">
        <v>1.88679245283019E-2</v>
      </c>
      <c r="Y11" s="89">
        <v>3.5211267605633798E-2</v>
      </c>
      <c r="Z11" s="89">
        <v>1.3245033112582801E-2</v>
      </c>
      <c r="AA11" s="89">
        <v>6.1224489795918401E-2</v>
      </c>
      <c r="AB11" s="89">
        <v>1.11022302462516E-16</v>
      </c>
      <c r="AC11" s="89">
        <v>9.3617021276595699E-2</v>
      </c>
      <c r="AD11" s="89">
        <v>4.5751633986928102E-2</v>
      </c>
      <c r="AE11" s="89">
        <v>0.13270142180094799</v>
      </c>
      <c r="AF11" s="89">
        <v>6.4516129032258099E-3</v>
      </c>
      <c r="AG11" s="89">
        <v>1.4285714285714299E-2</v>
      </c>
      <c r="AH11" s="89">
        <v>7.6086956521739094E-2</v>
      </c>
    </row>
    <row r="12" spans="1:34" x14ac:dyDescent="0.3">
      <c r="A12" s="82" t="s">
        <v>71</v>
      </c>
      <c r="B12" s="82" t="s">
        <v>85</v>
      </c>
      <c r="C12" s="82" t="s">
        <v>502</v>
      </c>
      <c r="D12" s="41" t="s">
        <v>773</v>
      </c>
      <c r="E12" s="82" t="s">
        <v>503</v>
      </c>
      <c r="F12" s="82" t="s">
        <v>509</v>
      </c>
      <c r="G12" s="94" t="s">
        <v>86</v>
      </c>
      <c r="H12" s="89" t="s">
        <v>659</v>
      </c>
      <c r="I12" s="90" t="str">
        <f t="shared" si="0"/>
        <v xml:space="preserve">Main safety and security concerns for women : Discrimination or persecution (because of ethnicity, status, etc.) </v>
      </c>
      <c r="J12" s="90" t="str">
        <f t="shared" si="1"/>
        <v>Main safety and security concerns for women : Discrimination or persecution (because of ethnicity, status, etc.)  Lebanese</v>
      </c>
      <c r="K12" s="89">
        <v>1.3245033112582801E-2</v>
      </c>
      <c r="L12" s="89">
        <v>1.1764705882352899E-2</v>
      </c>
      <c r="M12" s="89">
        <v>0</v>
      </c>
      <c r="N12" s="89">
        <v>0</v>
      </c>
      <c r="O12" s="89">
        <v>9.8522167487684695E-3</v>
      </c>
      <c r="P12" s="89">
        <v>0</v>
      </c>
      <c r="Q12" s="89">
        <v>2.7027027027027001E-2</v>
      </c>
      <c r="R12" s="89">
        <v>0</v>
      </c>
      <c r="S12" s="89">
        <v>0</v>
      </c>
      <c r="T12" s="89">
        <v>1.2987012987013E-2</v>
      </c>
      <c r="U12" s="89">
        <v>0</v>
      </c>
      <c r="V12" s="89">
        <v>0</v>
      </c>
      <c r="W12" s="89">
        <v>0</v>
      </c>
      <c r="X12" s="89">
        <v>6.2893081761006301E-3</v>
      </c>
      <c r="Y12" s="89">
        <v>1.11022302462516E-16</v>
      </c>
      <c r="Z12" s="89">
        <v>0</v>
      </c>
      <c r="AA12" s="89">
        <v>1.02040816326531E-2</v>
      </c>
      <c r="AB12" s="89">
        <v>1.11022302462516E-16</v>
      </c>
      <c r="AC12" s="89">
        <v>8.5106382978723406E-3</v>
      </c>
      <c r="AD12" s="89">
        <v>0</v>
      </c>
      <c r="AE12" s="89">
        <v>1.11022302462516E-16</v>
      </c>
      <c r="AF12" s="89">
        <v>1.11022302462516E-16</v>
      </c>
      <c r="AG12" s="89">
        <v>0</v>
      </c>
      <c r="AH12" s="89">
        <v>1.0869565217391301E-2</v>
      </c>
    </row>
    <row r="13" spans="1:34" x14ac:dyDescent="0.3">
      <c r="A13" s="82" t="s">
        <v>71</v>
      </c>
      <c r="B13" s="82" t="s">
        <v>85</v>
      </c>
      <c r="C13" s="82" t="s">
        <v>502</v>
      </c>
      <c r="D13" s="41" t="s">
        <v>773</v>
      </c>
      <c r="E13" s="82" t="s">
        <v>503</v>
      </c>
      <c r="F13" s="82" t="s">
        <v>509</v>
      </c>
      <c r="G13" s="94" t="s">
        <v>86</v>
      </c>
      <c r="H13" s="89" t="s">
        <v>660</v>
      </c>
      <c r="I13" s="90" t="str">
        <f t="shared" si="0"/>
        <v xml:space="preserve">Main safety and security concerns for women : Discrimination or persecution (because of gender identity or sexual orientation) </v>
      </c>
      <c r="J13" s="90" t="str">
        <f t="shared" si="1"/>
        <v>Main safety and security concerns for women : Discrimination or persecution (because of gender identity or sexual orientation)  Lebanese</v>
      </c>
      <c r="K13" s="89">
        <v>0</v>
      </c>
      <c r="L13" s="89">
        <v>2.3529411764705899E-2</v>
      </c>
      <c r="M13" s="89">
        <v>0</v>
      </c>
      <c r="N13" s="89">
        <v>0</v>
      </c>
      <c r="O13" s="89">
        <v>1.9704433497536901E-2</v>
      </c>
      <c r="P13" s="89">
        <v>3.3222591362126199E-3</v>
      </c>
      <c r="Q13" s="89">
        <v>5.4054054054054099E-2</v>
      </c>
      <c r="R13" s="89">
        <v>6.8493150684931503E-3</v>
      </c>
      <c r="S13" s="89">
        <v>0</v>
      </c>
      <c r="T13" s="89">
        <v>4.5454545454545497E-2</v>
      </c>
      <c r="U13" s="89">
        <v>0</v>
      </c>
      <c r="V13" s="89">
        <v>5.3475935828877002E-3</v>
      </c>
      <c r="W13" s="89">
        <v>0</v>
      </c>
      <c r="X13" s="89">
        <v>6.2893081761006301E-3</v>
      </c>
      <c r="Y13" s="89">
        <v>1.11022302462516E-16</v>
      </c>
      <c r="Z13" s="89">
        <v>0</v>
      </c>
      <c r="AA13" s="89">
        <v>0</v>
      </c>
      <c r="AB13" s="89">
        <v>1.11022302462516E-16</v>
      </c>
      <c r="AC13" s="89">
        <v>8.5106382978723406E-3</v>
      </c>
      <c r="AD13" s="89">
        <v>6.5359477124183E-3</v>
      </c>
      <c r="AE13" s="89">
        <v>1.11022302462516E-16</v>
      </c>
      <c r="AF13" s="89">
        <v>1.11022302462516E-16</v>
      </c>
      <c r="AG13" s="89">
        <v>0</v>
      </c>
      <c r="AH13" s="89">
        <v>3.8043478260869602E-2</v>
      </c>
    </row>
    <row r="14" spans="1:34" x14ac:dyDescent="0.3">
      <c r="A14" s="82" t="s">
        <v>71</v>
      </c>
      <c r="B14" s="82" t="s">
        <v>85</v>
      </c>
      <c r="C14" s="82" t="s">
        <v>502</v>
      </c>
      <c r="D14" s="41" t="s">
        <v>773</v>
      </c>
      <c r="E14" s="82" t="s">
        <v>503</v>
      </c>
      <c r="F14" s="82" t="s">
        <v>509</v>
      </c>
      <c r="G14" s="94" t="s">
        <v>86</v>
      </c>
      <c r="H14" s="89" t="s">
        <v>661</v>
      </c>
      <c r="I14" s="90" t="str">
        <f t="shared" si="0"/>
        <v xml:space="preserve">Main safety and security concerns for women : Being killed </v>
      </c>
      <c r="J14" s="90" t="str">
        <f t="shared" si="1"/>
        <v>Main safety and security concerns for women : Being killed  Lebanese</v>
      </c>
      <c r="K14" s="89">
        <v>1.9867549668874201E-2</v>
      </c>
      <c r="L14" s="89">
        <v>0</v>
      </c>
      <c r="M14" s="89">
        <v>3.81679389312977E-3</v>
      </c>
      <c r="N14" s="89">
        <v>0</v>
      </c>
      <c r="O14" s="89">
        <v>9.8522167487684695E-3</v>
      </c>
      <c r="P14" s="89">
        <v>0</v>
      </c>
      <c r="Q14" s="89">
        <v>0</v>
      </c>
      <c r="R14" s="89">
        <v>0</v>
      </c>
      <c r="S14" s="89">
        <v>9.0909090909090905E-3</v>
      </c>
      <c r="T14" s="89">
        <v>0</v>
      </c>
      <c r="U14" s="89">
        <v>0</v>
      </c>
      <c r="V14" s="89">
        <v>9.6256684491978606E-2</v>
      </c>
      <c r="W14" s="89">
        <v>5.4347826086956503E-3</v>
      </c>
      <c r="X14" s="89">
        <v>0</v>
      </c>
      <c r="Y14" s="89">
        <v>1.11022302462516E-16</v>
      </c>
      <c r="Z14" s="89">
        <v>0</v>
      </c>
      <c r="AA14" s="89">
        <v>5.10204081632653E-2</v>
      </c>
      <c r="AB14" s="89">
        <v>6.7567567567567597E-3</v>
      </c>
      <c r="AC14" s="89">
        <v>3.4042553191489397E-2</v>
      </c>
      <c r="AD14" s="89">
        <v>2.61437908496732E-2</v>
      </c>
      <c r="AE14" s="89">
        <v>8.5308056872037893E-2</v>
      </c>
      <c r="AF14" s="89">
        <v>1.11022302462516E-16</v>
      </c>
      <c r="AG14" s="89">
        <v>0</v>
      </c>
      <c r="AH14" s="89">
        <v>5.4347826086956503E-3</v>
      </c>
    </row>
    <row r="15" spans="1:34" x14ac:dyDescent="0.3">
      <c r="A15" s="82" t="s">
        <v>71</v>
      </c>
      <c r="B15" s="82" t="s">
        <v>85</v>
      </c>
      <c r="C15" s="82" t="s">
        <v>502</v>
      </c>
      <c r="D15" s="41" t="s">
        <v>773</v>
      </c>
      <c r="E15" s="82" t="s">
        <v>503</v>
      </c>
      <c r="F15" s="82" t="s">
        <v>509</v>
      </c>
      <c r="G15" s="94" t="s">
        <v>86</v>
      </c>
      <c r="H15" s="89" t="s">
        <v>662</v>
      </c>
      <c r="I15" s="90" t="str">
        <f t="shared" si="0"/>
        <v xml:space="preserve">Main safety and security concerns for women : Mine/UXOs </v>
      </c>
      <c r="J15" s="90" t="str">
        <f t="shared" si="1"/>
        <v>Main safety and security concerns for women : Mine/UXOs  Lebanese</v>
      </c>
      <c r="K15" s="89">
        <v>0</v>
      </c>
      <c r="L15" s="89">
        <v>0</v>
      </c>
      <c r="M15" s="89">
        <v>0</v>
      </c>
      <c r="N15" s="89">
        <v>0</v>
      </c>
      <c r="O15" s="89">
        <v>0</v>
      </c>
      <c r="P15" s="89">
        <v>0</v>
      </c>
      <c r="Q15" s="89">
        <v>0</v>
      </c>
      <c r="R15" s="89">
        <v>0</v>
      </c>
      <c r="S15" s="89">
        <v>0</v>
      </c>
      <c r="T15" s="89">
        <v>0</v>
      </c>
      <c r="U15" s="89">
        <v>0</v>
      </c>
      <c r="V15" s="89">
        <v>0</v>
      </c>
      <c r="W15" s="89">
        <v>0</v>
      </c>
      <c r="X15" s="89">
        <v>0</v>
      </c>
      <c r="Y15" s="89">
        <v>1.11022302462516E-16</v>
      </c>
      <c r="Z15" s="89">
        <v>0</v>
      </c>
      <c r="AA15" s="89">
        <v>0</v>
      </c>
      <c r="AB15" s="89">
        <v>1.11022302462516E-16</v>
      </c>
      <c r="AC15" s="89">
        <v>0</v>
      </c>
      <c r="AD15" s="89">
        <v>0</v>
      </c>
      <c r="AE15" s="89">
        <v>4.7393364928909904E-3</v>
      </c>
      <c r="AF15" s="89">
        <v>1.11022302462516E-16</v>
      </c>
      <c r="AG15" s="89">
        <v>0</v>
      </c>
      <c r="AH15" s="89">
        <v>0</v>
      </c>
    </row>
    <row r="16" spans="1:34" x14ac:dyDescent="0.3">
      <c r="A16" s="82" t="s">
        <v>71</v>
      </c>
      <c r="B16" s="82" t="s">
        <v>85</v>
      </c>
      <c r="C16" s="82" t="s">
        <v>502</v>
      </c>
      <c r="D16" s="41" t="s">
        <v>773</v>
      </c>
      <c r="E16" s="82" t="s">
        <v>503</v>
      </c>
      <c r="F16" s="82" t="s">
        <v>509</v>
      </c>
      <c r="G16" s="94" t="s">
        <v>86</v>
      </c>
      <c r="H16" s="89" t="s">
        <v>663</v>
      </c>
      <c r="I16" s="90" t="str">
        <f t="shared" si="0"/>
        <v xml:space="preserve">Main safety and security concerns for women : Being detained </v>
      </c>
      <c r="J16" s="90" t="str">
        <f t="shared" si="1"/>
        <v>Main safety and security concerns for women : Being detained  Lebanese</v>
      </c>
      <c r="K16" s="89">
        <v>0</v>
      </c>
      <c r="L16" s="89">
        <v>0</v>
      </c>
      <c r="M16" s="89">
        <v>0</v>
      </c>
      <c r="N16" s="89">
        <v>0</v>
      </c>
      <c r="O16" s="89">
        <v>0</v>
      </c>
      <c r="P16" s="89">
        <v>0</v>
      </c>
      <c r="Q16" s="89">
        <v>0</v>
      </c>
      <c r="R16" s="89">
        <v>0</v>
      </c>
      <c r="S16" s="89">
        <v>0</v>
      </c>
      <c r="T16" s="89">
        <v>0</v>
      </c>
      <c r="U16" s="89">
        <v>0</v>
      </c>
      <c r="V16" s="89">
        <v>0</v>
      </c>
      <c r="W16" s="89">
        <v>0</v>
      </c>
      <c r="X16" s="89">
        <v>0</v>
      </c>
      <c r="Y16" s="89">
        <v>1.11022302462516E-16</v>
      </c>
      <c r="Z16" s="89">
        <v>0</v>
      </c>
      <c r="AA16" s="89">
        <v>0</v>
      </c>
      <c r="AB16" s="89">
        <v>1.11022302462516E-16</v>
      </c>
      <c r="AC16" s="89">
        <v>0</v>
      </c>
      <c r="AD16" s="89">
        <v>0</v>
      </c>
      <c r="AE16" s="89">
        <v>1.11022302462516E-16</v>
      </c>
      <c r="AF16" s="89">
        <v>1.11022302462516E-16</v>
      </c>
      <c r="AG16" s="89">
        <v>0</v>
      </c>
      <c r="AH16" s="89">
        <v>0</v>
      </c>
    </row>
    <row r="17" spans="1:34" x14ac:dyDescent="0.3">
      <c r="A17" s="82" t="s">
        <v>71</v>
      </c>
      <c r="B17" s="82" t="s">
        <v>85</v>
      </c>
      <c r="C17" s="82" t="s">
        <v>502</v>
      </c>
      <c r="D17" s="41" t="s">
        <v>773</v>
      </c>
      <c r="E17" s="82" t="s">
        <v>503</v>
      </c>
      <c r="F17" s="82" t="s">
        <v>509</v>
      </c>
      <c r="G17" s="94" t="s">
        <v>86</v>
      </c>
      <c r="H17" s="89" t="s">
        <v>664</v>
      </c>
      <c r="I17" s="90" t="str">
        <f t="shared" si="0"/>
        <v xml:space="preserve">Main safety and security concerns for women : Being exploited (i.e. being engaged in harmful forms of labor for economic gain of the exploiter) </v>
      </c>
      <c r="J17" s="90" t="str">
        <f t="shared" si="1"/>
        <v>Main safety and security concerns for women : Being exploited (i.e. being engaged in harmful forms of labor for economic gain of the exploiter)  Lebanese</v>
      </c>
      <c r="K17" s="89">
        <v>1.9867549668874201E-2</v>
      </c>
      <c r="L17" s="89">
        <v>0</v>
      </c>
      <c r="M17" s="89">
        <v>0</v>
      </c>
      <c r="N17" s="89">
        <v>0</v>
      </c>
      <c r="O17" s="89">
        <v>0</v>
      </c>
      <c r="P17" s="89">
        <v>0</v>
      </c>
      <c r="Q17" s="89">
        <v>0</v>
      </c>
      <c r="R17" s="89">
        <v>0</v>
      </c>
      <c r="S17" s="89">
        <v>0</v>
      </c>
      <c r="T17" s="89">
        <v>6.4935064935064896E-3</v>
      </c>
      <c r="U17" s="89">
        <v>0</v>
      </c>
      <c r="V17" s="89">
        <v>0</v>
      </c>
      <c r="W17" s="89">
        <v>0</v>
      </c>
      <c r="X17" s="89">
        <v>0</v>
      </c>
      <c r="Y17" s="89">
        <v>1.11022302462516E-16</v>
      </c>
      <c r="Z17" s="89">
        <v>0</v>
      </c>
      <c r="AA17" s="89">
        <v>0</v>
      </c>
      <c r="AB17" s="89">
        <v>1.11022302462516E-16</v>
      </c>
      <c r="AC17" s="89">
        <v>3.4042553191489397E-2</v>
      </c>
      <c r="AD17" s="89">
        <v>1.30718954248366E-2</v>
      </c>
      <c r="AE17" s="89">
        <v>1.11022302462516E-16</v>
      </c>
      <c r="AF17" s="89">
        <v>1.11022302462516E-16</v>
      </c>
      <c r="AG17" s="89">
        <v>0</v>
      </c>
      <c r="AH17" s="89">
        <v>1.0869565217391301E-2</v>
      </c>
    </row>
    <row r="18" spans="1:34" x14ac:dyDescent="0.3">
      <c r="A18" s="82" t="s">
        <v>71</v>
      </c>
      <c r="B18" s="82" t="s">
        <v>85</v>
      </c>
      <c r="C18" s="82" t="s">
        <v>502</v>
      </c>
      <c r="D18" s="41" t="s">
        <v>773</v>
      </c>
      <c r="E18" s="82" t="s">
        <v>503</v>
      </c>
      <c r="F18" s="82" t="s">
        <v>509</v>
      </c>
      <c r="G18" s="94" t="s">
        <v>86</v>
      </c>
      <c r="H18" s="89" t="s">
        <v>665</v>
      </c>
      <c r="I18" s="90" t="str">
        <f t="shared" si="0"/>
        <v xml:space="preserve">Main safety and security concerns for women : Being sexually exploited in exchange of humanitarian aid, goods, services, money or preference treatment </v>
      </c>
      <c r="J18" s="90" t="str">
        <f t="shared" si="1"/>
        <v>Main safety and security concerns for women : Being sexually exploited in exchange of humanitarian aid, goods, services, money or preference treatment  Lebanese</v>
      </c>
      <c r="K18" s="89">
        <v>6.6225165562913899E-3</v>
      </c>
      <c r="L18" s="89">
        <v>0</v>
      </c>
      <c r="M18" s="89">
        <v>0</v>
      </c>
      <c r="N18" s="89">
        <v>0</v>
      </c>
      <c r="O18" s="89">
        <v>0</v>
      </c>
      <c r="P18" s="89">
        <v>0</v>
      </c>
      <c r="Q18" s="89">
        <v>0</v>
      </c>
      <c r="R18" s="89">
        <v>0</v>
      </c>
      <c r="S18" s="89">
        <v>0</v>
      </c>
      <c r="T18" s="89">
        <v>6.4935064935064896E-3</v>
      </c>
      <c r="U18" s="89">
        <v>0</v>
      </c>
      <c r="V18" s="89">
        <v>0</v>
      </c>
      <c r="W18" s="89">
        <v>0</v>
      </c>
      <c r="X18" s="89">
        <v>0</v>
      </c>
      <c r="Y18" s="89">
        <v>7.0422535211267599E-3</v>
      </c>
      <c r="Z18" s="89">
        <v>0</v>
      </c>
      <c r="AA18" s="89">
        <v>7.1428571428571397E-2</v>
      </c>
      <c r="AB18" s="89">
        <v>1.11022302462516E-16</v>
      </c>
      <c r="AC18" s="89">
        <v>2.97872340425532E-2</v>
      </c>
      <c r="AD18" s="89">
        <v>1.9607843137254902E-2</v>
      </c>
      <c r="AE18" s="89">
        <v>4.7393364928909904E-3</v>
      </c>
      <c r="AF18" s="89">
        <v>1.11022302462516E-16</v>
      </c>
      <c r="AG18" s="89">
        <v>0</v>
      </c>
      <c r="AH18" s="89">
        <v>1.6304347826087001E-2</v>
      </c>
    </row>
    <row r="19" spans="1:34" x14ac:dyDescent="0.3">
      <c r="A19" s="82" t="s">
        <v>71</v>
      </c>
      <c r="B19" s="82" t="s">
        <v>85</v>
      </c>
      <c r="C19" s="82" t="s">
        <v>502</v>
      </c>
      <c r="D19" s="41" t="s">
        <v>773</v>
      </c>
      <c r="E19" s="82" t="s">
        <v>503</v>
      </c>
      <c r="F19" s="82" t="s">
        <v>509</v>
      </c>
      <c r="G19" s="94" t="s">
        <v>86</v>
      </c>
      <c r="H19" s="89" t="s">
        <v>666</v>
      </c>
      <c r="I19" s="90" t="str">
        <f t="shared" si="0"/>
        <v xml:space="preserve">Main safety and security concerns for women : Being recruited by armed groups </v>
      </c>
      <c r="J19" s="90" t="str">
        <f t="shared" si="1"/>
        <v>Main safety and security concerns for women : Being recruited by armed groups  Lebanese</v>
      </c>
      <c r="K19" s="89">
        <v>0</v>
      </c>
      <c r="L19" s="89">
        <v>0</v>
      </c>
      <c r="M19" s="89">
        <v>0</v>
      </c>
      <c r="N19" s="89">
        <v>0</v>
      </c>
      <c r="O19" s="89">
        <v>0</v>
      </c>
      <c r="P19" s="89">
        <v>3.3222591362126199E-3</v>
      </c>
      <c r="Q19" s="89">
        <v>0</v>
      </c>
      <c r="R19" s="89">
        <v>0</v>
      </c>
      <c r="S19" s="89">
        <v>0</v>
      </c>
      <c r="T19" s="89">
        <v>0</v>
      </c>
      <c r="U19" s="89">
        <v>0</v>
      </c>
      <c r="V19" s="89">
        <v>0</v>
      </c>
      <c r="W19" s="89">
        <v>0</v>
      </c>
      <c r="X19" s="89">
        <v>0</v>
      </c>
      <c r="Y19" s="89">
        <v>1.11022302462516E-16</v>
      </c>
      <c r="Z19" s="89">
        <v>0</v>
      </c>
      <c r="AA19" s="89">
        <v>0</v>
      </c>
      <c r="AB19" s="89">
        <v>1.11022302462516E-16</v>
      </c>
      <c r="AC19" s="89">
        <v>0</v>
      </c>
      <c r="AD19" s="89">
        <v>0</v>
      </c>
      <c r="AE19" s="89">
        <v>1.11022302462516E-16</v>
      </c>
      <c r="AF19" s="89">
        <v>1.11022302462516E-16</v>
      </c>
      <c r="AG19" s="89">
        <v>0</v>
      </c>
      <c r="AH19" s="89">
        <v>0</v>
      </c>
    </row>
    <row r="20" spans="1:34" x14ac:dyDescent="0.3">
      <c r="A20" s="82" t="s">
        <v>71</v>
      </c>
      <c r="B20" s="82" t="s">
        <v>85</v>
      </c>
      <c r="C20" s="82" t="s">
        <v>502</v>
      </c>
      <c r="D20" s="41" t="s">
        <v>773</v>
      </c>
      <c r="E20" s="82" t="s">
        <v>503</v>
      </c>
      <c r="F20" s="82" t="s">
        <v>509</v>
      </c>
      <c r="G20" s="94" t="s">
        <v>86</v>
      </c>
      <c r="H20" s="89" t="s">
        <v>667</v>
      </c>
      <c r="I20" s="90" t="str">
        <f t="shared" si="0"/>
        <v xml:space="preserve">Main safety and security concerns for women : Being forcibly married </v>
      </c>
      <c r="J20" s="90" t="str">
        <f t="shared" si="1"/>
        <v>Main safety and security concerns for women : Being forcibly married  Lebanese</v>
      </c>
      <c r="K20" s="89">
        <v>0</v>
      </c>
      <c r="L20" s="89">
        <v>0</v>
      </c>
      <c r="M20" s="89">
        <v>0</v>
      </c>
      <c r="N20" s="89">
        <v>0</v>
      </c>
      <c r="O20" s="89">
        <v>0</v>
      </c>
      <c r="P20" s="89">
        <v>0</v>
      </c>
      <c r="Q20" s="89">
        <v>0</v>
      </c>
      <c r="R20" s="89">
        <v>0</v>
      </c>
      <c r="S20" s="89">
        <v>0</v>
      </c>
      <c r="T20" s="89">
        <v>0</v>
      </c>
      <c r="U20" s="89">
        <v>0</v>
      </c>
      <c r="V20" s="89">
        <v>0</v>
      </c>
      <c r="W20" s="89">
        <v>0</v>
      </c>
      <c r="X20" s="89">
        <v>0</v>
      </c>
      <c r="Y20" s="89">
        <v>1.11022302462516E-16</v>
      </c>
      <c r="Z20" s="89">
        <v>0</v>
      </c>
      <c r="AA20" s="89">
        <v>0</v>
      </c>
      <c r="AB20" s="89">
        <v>1.11022302462516E-16</v>
      </c>
      <c r="AC20" s="89">
        <v>0</v>
      </c>
      <c r="AD20" s="89">
        <v>0</v>
      </c>
      <c r="AE20" s="89">
        <v>1.11022302462516E-16</v>
      </c>
      <c r="AF20" s="89">
        <v>1.11022302462516E-16</v>
      </c>
      <c r="AG20" s="89">
        <v>0</v>
      </c>
      <c r="AH20" s="89">
        <v>0</v>
      </c>
    </row>
    <row r="21" spans="1:34" x14ac:dyDescent="0.3">
      <c r="A21" s="82" t="s">
        <v>71</v>
      </c>
      <c r="B21" s="82" t="s">
        <v>85</v>
      </c>
      <c r="C21" s="82" t="s">
        <v>502</v>
      </c>
      <c r="D21" s="41" t="s">
        <v>773</v>
      </c>
      <c r="E21" s="82" t="s">
        <v>503</v>
      </c>
      <c r="F21" s="82" t="s">
        <v>509</v>
      </c>
      <c r="G21" s="94" t="s">
        <v>86</v>
      </c>
      <c r="H21" s="89" t="s">
        <v>668</v>
      </c>
      <c r="I21" s="90" t="str">
        <f t="shared" si="0"/>
        <v xml:space="preserve">Main safety and security concerns for women : Being injured/killed by an explosive hazard </v>
      </c>
      <c r="J21" s="90" t="str">
        <f t="shared" si="1"/>
        <v>Main safety and security concerns for women : Being injured/killed by an explosive hazard  Lebanese</v>
      </c>
      <c r="K21" s="89">
        <v>0</v>
      </c>
      <c r="L21" s="89">
        <v>0</v>
      </c>
      <c r="M21" s="89">
        <v>0</v>
      </c>
      <c r="N21" s="89">
        <v>0</v>
      </c>
      <c r="O21" s="89">
        <v>9.8522167487684695E-3</v>
      </c>
      <c r="P21" s="89">
        <v>0</v>
      </c>
      <c r="Q21" s="89">
        <v>0</v>
      </c>
      <c r="R21" s="89">
        <v>0</v>
      </c>
      <c r="S21" s="89">
        <v>0</v>
      </c>
      <c r="T21" s="89">
        <v>0</v>
      </c>
      <c r="U21" s="89">
        <v>0</v>
      </c>
      <c r="V21" s="89">
        <v>6.4171122994652399E-2</v>
      </c>
      <c r="W21" s="89">
        <v>5.4347826086956503E-3</v>
      </c>
      <c r="X21" s="89">
        <v>0</v>
      </c>
      <c r="Y21" s="89">
        <v>1.11022302462516E-16</v>
      </c>
      <c r="Z21" s="89">
        <v>0</v>
      </c>
      <c r="AA21" s="89">
        <v>0</v>
      </c>
      <c r="AB21" s="89">
        <v>1.11022302462516E-16</v>
      </c>
      <c r="AC21" s="89">
        <v>0</v>
      </c>
      <c r="AD21" s="89">
        <v>6.5359477124183E-3</v>
      </c>
      <c r="AE21" s="89">
        <v>4.2654028436019002E-2</v>
      </c>
      <c r="AF21" s="89">
        <v>1.11022302462516E-16</v>
      </c>
      <c r="AG21" s="89">
        <v>0</v>
      </c>
      <c r="AH21" s="89">
        <v>0</v>
      </c>
    </row>
    <row r="22" spans="1:34" x14ac:dyDescent="0.3">
      <c r="A22" s="82" t="s">
        <v>71</v>
      </c>
      <c r="B22" s="82" t="s">
        <v>85</v>
      </c>
      <c r="C22" s="82" t="s">
        <v>502</v>
      </c>
      <c r="D22" s="41" t="s">
        <v>773</v>
      </c>
      <c r="E22" s="82" t="s">
        <v>503</v>
      </c>
      <c r="F22" s="82" t="s">
        <v>509</v>
      </c>
      <c r="G22" s="94" t="s">
        <v>86</v>
      </c>
      <c r="H22" s="89" t="s">
        <v>669</v>
      </c>
      <c r="I22" s="90" t="str">
        <f t="shared" si="0"/>
        <v xml:space="preserve">Main safety and security concerns for women : Being sent abroad to find work </v>
      </c>
      <c r="J22" s="90" t="str">
        <f t="shared" si="1"/>
        <v>Main safety and security concerns for women : Being sent abroad to find work  Lebanese</v>
      </c>
      <c r="K22" s="89">
        <v>0</v>
      </c>
      <c r="L22" s="89">
        <v>0</v>
      </c>
      <c r="M22" s="89">
        <v>0</v>
      </c>
      <c r="N22" s="89">
        <v>0</v>
      </c>
      <c r="O22" s="89">
        <v>0</v>
      </c>
      <c r="P22" s="89">
        <v>0</v>
      </c>
      <c r="Q22" s="89">
        <v>0</v>
      </c>
      <c r="R22" s="89">
        <v>0</v>
      </c>
      <c r="S22" s="89">
        <v>0</v>
      </c>
      <c r="T22" s="89">
        <v>0</v>
      </c>
      <c r="U22" s="89">
        <v>0</v>
      </c>
      <c r="V22" s="89">
        <v>0</v>
      </c>
      <c r="W22" s="89">
        <v>0</v>
      </c>
      <c r="X22" s="89">
        <v>0</v>
      </c>
      <c r="Y22" s="89">
        <v>1.11022302462516E-16</v>
      </c>
      <c r="Z22" s="89">
        <v>0</v>
      </c>
      <c r="AA22" s="89">
        <v>0</v>
      </c>
      <c r="AB22" s="89">
        <v>1.11022302462516E-16</v>
      </c>
      <c r="AC22" s="89">
        <v>0</v>
      </c>
      <c r="AD22" s="89">
        <v>0</v>
      </c>
      <c r="AE22" s="89">
        <v>4.7393364928909904E-3</v>
      </c>
      <c r="AF22" s="89">
        <v>1.11022302462516E-16</v>
      </c>
      <c r="AG22" s="89">
        <v>0</v>
      </c>
      <c r="AH22" s="89">
        <v>0</v>
      </c>
    </row>
    <row r="23" spans="1:34" x14ac:dyDescent="0.3">
      <c r="A23" s="82" t="s">
        <v>71</v>
      </c>
      <c r="B23" s="82" t="s">
        <v>85</v>
      </c>
      <c r="C23" s="82" t="s">
        <v>502</v>
      </c>
      <c r="D23" s="41" t="s">
        <v>773</v>
      </c>
      <c r="E23" s="82" t="s">
        <v>503</v>
      </c>
      <c r="F23" s="82" t="s">
        <v>509</v>
      </c>
      <c r="G23" s="94" t="s">
        <v>86</v>
      </c>
      <c r="H23" s="89" t="s">
        <v>670</v>
      </c>
      <c r="I23" s="90" t="str">
        <f t="shared" si="0"/>
        <v xml:space="preserve">Main safety and security concerns for women : Cyber bullying/exploitation/violence </v>
      </c>
      <c r="J23" s="90" t="str">
        <f t="shared" si="1"/>
        <v>Main safety and security concerns for women : Cyber bullying/exploitation/violence  Lebanese</v>
      </c>
      <c r="K23" s="89">
        <v>0</v>
      </c>
      <c r="L23" s="89">
        <v>0</v>
      </c>
      <c r="M23" s="89">
        <v>0</v>
      </c>
      <c r="N23" s="89">
        <v>0</v>
      </c>
      <c r="O23" s="89">
        <v>0</v>
      </c>
      <c r="P23" s="89">
        <v>0</v>
      </c>
      <c r="Q23" s="89">
        <v>0</v>
      </c>
      <c r="R23" s="89">
        <v>0</v>
      </c>
      <c r="S23" s="89">
        <v>0</v>
      </c>
      <c r="T23" s="89">
        <v>0</v>
      </c>
      <c r="U23" s="89">
        <v>0</v>
      </c>
      <c r="V23" s="89">
        <v>0</v>
      </c>
      <c r="W23" s="89">
        <v>0</v>
      </c>
      <c r="X23" s="89">
        <v>0</v>
      </c>
      <c r="Y23" s="89">
        <v>1.11022302462516E-16</v>
      </c>
      <c r="Z23" s="89">
        <v>0</v>
      </c>
      <c r="AA23" s="89">
        <v>2.04081632653061E-2</v>
      </c>
      <c r="AB23" s="89">
        <v>1.11022302462516E-16</v>
      </c>
      <c r="AC23" s="89">
        <v>3.4042553191489397E-2</v>
      </c>
      <c r="AD23" s="89">
        <v>6.5359477124183E-3</v>
      </c>
      <c r="AE23" s="89">
        <v>1.11022302462516E-16</v>
      </c>
      <c r="AF23" s="89">
        <v>1.11022302462516E-16</v>
      </c>
      <c r="AG23" s="89">
        <v>0</v>
      </c>
      <c r="AH23" s="89">
        <v>0</v>
      </c>
    </row>
    <row r="24" spans="1:34" x14ac:dyDescent="0.3">
      <c r="A24" s="82" t="s">
        <v>71</v>
      </c>
      <c r="B24" s="82" t="s">
        <v>85</v>
      </c>
      <c r="C24" s="82" t="s">
        <v>502</v>
      </c>
      <c r="D24" s="41" t="s">
        <v>773</v>
      </c>
      <c r="E24" s="82" t="s">
        <v>503</v>
      </c>
      <c r="F24" s="82" t="s">
        <v>509</v>
      </c>
      <c r="G24" s="94" t="s">
        <v>86</v>
      </c>
      <c r="H24" s="89" t="s">
        <v>671</v>
      </c>
      <c r="I24" s="90" t="str">
        <f t="shared" si="0"/>
        <v xml:space="preserve">Main safety and security concerns for women : Wildlife (e.g. dogs, scorpions or snakes) </v>
      </c>
      <c r="J24" s="90" t="str">
        <f t="shared" si="1"/>
        <v>Main safety and security concerns for women : Wildlife (e.g. dogs, scorpions or snakes)  Lebanese</v>
      </c>
      <c r="K24" s="89">
        <v>0</v>
      </c>
      <c r="L24" s="89">
        <v>0</v>
      </c>
      <c r="M24" s="89">
        <v>0</v>
      </c>
      <c r="N24" s="89">
        <v>0</v>
      </c>
      <c r="O24" s="89">
        <v>0</v>
      </c>
      <c r="P24" s="89">
        <v>0</v>
      </c>
      <c r="Q24" s="89">
        <v>0</v>
      </c>
      <c r="R24" s="89">
        <v>0</v>
      </c>
      <c r="S24" s="89">
        <v>0</v>
      </c>
      <c r="T24" s="89">
        <v>0</v>
      </c>
      <c r="U24" s="89">
        <v>0</v>
      </c>
      <c r="V24" s="89">
        <v>0</v>
      </c>
      <c r="W24" s="89">
        <v>0</v>
      </c>
      <c r="X24" s="89">
        <v>0</v>
      </c>
      <c r="Y24" s="89">
        <v>2.1126760563380299E-2</v>
      </c>
      <c r="Z24" s="89">
        <v>0</v>
      </c>
      <c r="AA24" s="89">
        <v>2.04081632653061E-2</v>
      </c>
      <c r="AB24" s="89">
        <v>1.11022302462516E-16</v>
      </c>
      <c r="AC24" s="89">
        <v>2.1276595744680899E-2</v>
      </c>
      <c r="AD24" s="89">
        <v>2.61437908496732E-2</v>
      </c>
      <c r="AE24" s="89">
        <v>1.11022302462516E-16</v>
      </c>
      <c r="AF24" s="89">
        <v>1.11022302462516E-16</v>
      </c>
      <c r="AG24" s="89">
        <v>0</v>
      </c>
      <c r="AH24" s="89">
        <v>0</v>
      </c>
    </row>
    <row r="25" spans="1:34" x14ac:dyDescent="0.3">
      <c r="A25" s="82" t="s">
        <v>71</v>
      </c>
      <c r="B25" s="82" t="s">
        <v>85</v>
      </c>
      <c r="C25" s="82" t="s">
        <v>502</v>
      </c>
      <c r="D25" s="41" t="s">
        <v>773</v>
      </c>
      <c r="E25" s="82" t="s">
        <v>503</v>
      </c>
      <c r="F25" s="82" t="s">
        <v>509</v>
      </c>
      <c r="G25" s="94" t="s">
        <v>86</v>
      </c>
      <c r="H25" s="89" t="s">
        <v>672</v>
      </c>
      <c r="I25" s="90" t="str">
        <f t="shared" si="0"/>
        <v xml:space="preserve">Main safety and security concerns for women : Unsafe transportation infrastructure or arrangements </v>
      </c>
      <c r="J25" s="90" t="str">
        <f t="shared" si="1"/>
        <v>Main safety and security concerns for women : Unsafe transportation infrastructure or arrangements  Lebanese</v>
      </c>
      <c r="K25" s="89">
        <v>6.6225165562913899E-3</v>
      </c>
      <c r="L25" s="89">
        <v>0</v>
      </c>
      <c r="M25" s="89">
        <v>0</v>
      </c>
      <c r="N25" s="89">
        <v>0</v>
      </c>
      <c r="O25" s="89">
        <v>0</v>
      </c>
      <c r="P25" s="89">
        <v>0</v>
      </c>
      <c r="Q25" s="89">
        <v>0</v>
      </c>
      <c r="R25" s="89">
        <v>0</v>
      </c>
      <c r="S25" s="89">
        <v>0</v>
      </c>
      <c r="T25" s="89">
        <v>0</v>
      </c>
      <c r="U25" s="89">
        <v>0</v>
      </c>
      <c r="V25" s="89">
        <v>0</v>
      </c>
      <c r="W25" s="89">
        <v>0</v>
      </c>
      <c r="X25" s="89">
        <v>0</v>
      </c>
      <c r="Y25" s="89">
        <v>1.11022302462516E-16</v>
      </c>
      <c r="Z25" s="89">
        <v>0</v>
      </c>
      <c r="AA25" s="89">
        <v>0</v>
      </c>
      <c r="AB25" s="89">
        <v>1.11022302462516E-16</v>
      </c>
      <c r="AC25" s="89">
        <v>0</v>
      </c>
      <c r="AD25" s="89">
        <v>0</v>
      </c>
      <c r="AE25" s="89">
        <v>1.11022302462516E-16</v>
      </c>
      <c r="AF25" s="89">
        <v>6.4516129032258099E-3</v>
      </c>
      <c r="AG25" s="89">
        <v>0</v>
      </c>
      <c r="AH25" s="89">
        <v>1.6304347826087001E-2</v>
      </c>
    </row>
    <row r="26" spans="1:34" x14ac:dyDescent="0.3">
      <c r="A26" s="82" t="s">
        <v>71</v>
      </c>
      <c r="B26" s="82" t="s">
        <v>85</v>
      </c>
      <c r="C26" s="82" t="s">
        <v>502</v>
      </c>
      <c r="D26" s="41" t="s">
        <v>773</v>
      </c>
      <c r="E26" s="82" t="s">
        <v>503</v>
      </c>
      <c r="F26" s="82" t="s">
        <v>509</v>
      </c>
      <c r="G26" s="94" t="s">
        <v>86</v>
      </c>
      <c r="H26" s="89" t="s">
        <v>673</v>
      </c>
      <c r="I26" s="90" t="str">
        <f t="shared" si="0"/>
        <v xml:space="preserve">Main safety and security concerns for women : Electrical wiring or arrangements from lack of electricity (e.g. candle fires) </v>
      </c>
      <c r="J26" s="90" t="str">
        <f t="shared" si="1"/>
        <v>Main safety and security concerns for women : Electrical wiring or arrangements from lack of electricity (e.g. candle fires)  Lebanese</v>
      </c>
      <c r="K26" s="89">
        <v>6.6225165562913899E-3</v>
      </c>
      <c r="L26" s="89">
        <v>0</v>
      </c>
      <c r="M26" s="89">
        <v>0</v>
      </c>
      <c r="N26" s="89">
        <v>0</v>
      </c>
      <c r="O26" s="89">
        <v>0</v>
      </c>
      <c r="P26" s="89">
        <v>0</v>
      </c>
      <c r="Q26" s="89">
        <v>6.7567567567567597E-3</v>
      </c>
      <c r="R26" s="89">
        <v>0</v>
      </c>
      <c r="S26" s="89">
        <v>0</v>
      </c>
      <c r="T26" s="89">
        <v>0</v>
      </c>
      <c r="U26" s="89">
        <v>0</v>
      </c>
      <c r="V26" s="89">
        <v>0</v>
      </c>
      <c r="W26" s="89">
        <v>0</v>
      </c>
      <c r="X26" s="89">
        <v>0</v>
      </c>
      <c r="Y26" s="89">
        <v>1.11022302462516E-16</v>
      </c>
      <c r="Z26" s="89">
        <v>0</v>
      </c>
      <c r="AA26" s="89">
        <v>0</v>
      </c>
      <c r="AB26" s="89">
        <v>1.11022302462516E-16</v>
      </c>
      <c r="AC26" s="89">
        <v>4.2553191489361703E-3</v>
      </c>
      <c r="AD26" s="89">
        <v>6.5359477124183E-3</v>
      </c>
      <c r="AE26" s="89">
        <v>1.11022302462516E-16</v>
      </c>
      <c r="AF26" s="89">
        <v>1.11022302462516E-16</v>
      </c>
      <c r="AG26" s="89">
        <v>0</v>
      </c>
      <c r="AH26" s="89">
        <v>0</v>
      </c>
    </row>
    <row r="27" spans="1:34" x14ac:dyDescent="0.3">
      <c r="A27" s="82" t="s">
        <v>71</v>
      </c>
      <c r="B27" s="82" t="s">
        <v>85</v>
      </c>
      <c r="C27" s="82" t="s">
        <v>502</v>
      </c>
      <c r="D27" s="41" t="s">
        <v>773</v>
      </c>
      <c r="E27" s="82" t="s">
        <v>503</v>
      </c>
      <c r="F27" s="82" t="s">
        <v>509</v>
      </c>
      <c r="G27" s="94" t="s">
        <v>86</v>
      </c>
      <c r="H27" s="89" t="s">
        <v>674</v>
      </c>
      <c r="I27" s="90" t="str">
        <f t="shared" si="0"/>
        <v xml:space="preserve">Main safety and security concerns for women : Weather or climactic conditions </v>
      </c>
      <c r="J27" s="90" t="str">
        <f t="shared" si="1"/>
        <v>Main safety and security concerns for women : Weather or climactic conditions  Lebanese</v>
      </c>
      <c r="K27" s="89">
        <v>0</v>
      </c>
      <c r="L27" s="89">
        <v>0</v>
      </c>
      <c r="M27" s="89">
        <v>0</v>
      </c>
      <c r="N27" s="89">
        <v>0</v>
      </c>
      <c r="O27" s="89">
        <v>0</v>
      </c>
      <c r="P27" s="89">
        <v>0</v>
      </c>
      <c r="Q27" s="89">
        <v>6.7567567567567597E-3</v>
      </c>
      <c r="R27" s="89">
        <v>0</v>
      </c>
      <c r="S27" s="89">
        <v>0</v>
      </c>
      <c r="T27" s="89">
        <v>0</v>
      </c>
      <c r="U27" s="89">
        <v>0</v>
      </c>
      <c r="V27" s="89">
        <v>5.3475935828877002E-3</v>
      </c>
      <c r="W27" s="89">
        <v>0</v>
      </c>
      <c r="X27" s="89">
        <v>0</v>
      </c>
      <c r="Y27" s="89">
        <v>1.4084507042253501E-2</v>
      </c>
      <c r="Z27" s="89">
        <v>0</v>
      </c>
      <c r="AA27" s="89">
        <v>0</v>
      </c>
      <c r="AB27" s="89">
        <v>6.7567567567567597E-3</v>
      </c>
      <c r="AC27" s="89">
        <v>4.2553191489361703E-3</v>
      </c>
      <c r="AD27" s="89">
        <v>0</v>
      </c>
      <c r="AE27" s="89">
        <v>1.11022302462516E-16</v>
      </c>
      <c r="AF27" s="89">
        <v>1.11022302462516E-16</v>
      </c>
      <c r="AG27" s="89">
        <v>0</v>
      </c>
      <c r="AH27" s="89">
        <v>0</v>
      </c>
    </row>
    <row r="28" spans="1:34" x14ac:dyDescent="0.3">
      <c r="A28" s="82" t="s">
        <v>71</v>
      </c>
      <c r="B28" s="82" t="s">
        <v>85</v>
      </c>
      <c r="C28" s="82" t="s">
        <v>502</v>
      </c>
      <c r="D28" s="41" t="s">
        <v>773</v>
      </c>
      <c r="E28" s="82" t="s">
        <v>503</v>
      </c>
      <c r="F28" s="82" t="s">
        <v>509</v>
      </c>
      <c r="G28" s="94" t="s">
        <v>86</v>
      </c>
      <c r="H28" s="89" t="s">
        <v>675</v>
      </c>
      <c r="I28" s="90" t="str">
        <f t="shared" si="0"/>
        <v xml:space="preserve">Main safety and security concerns for women : Deportation </v>
      </c>
      <c r="J28" s="90" t="str">
        <f t="shared" si="1"/>
        <v>Main safety and security concerns for women : Deportation  Lebanese</v>
      </c>
      <c r="K28" s="89">
        <v>6.6225165562913899E-3</v>
      </c>
      <c r="L28" s="89">
        <v>0</v>
      </c>
      <c r="M28" s="89">
        <v>0</v>
      </c>
      <c r="N28" s="89">
        <v>0</v>
      </c>
      <c r="O28" s="89">
        <v>0</v>
      </c>
      <c r="P28" s="89">
        <v>0</v>
      </c>
      <c r="Q28" s="89">
        <v>0</v>
      </c>
      <c r="R28" s="89">
        <v>0</v>
      </c>
      <c r="S28" s="89">
        <v>0</v>
      </c>
      <c r="T28" s="89">
        <v>0</v>
      </c>
      <c r="U28" s="89">
        <v>0</v>
      </c>
      <c r="V28" s="89">
        <v>0</v>
      </c>
      <c r="W28" s="89">
        <v>0</v>
      </c>
      <c r="X28" s="89">
        <v>0</v>
      </c>
      <c r="Y28" s="89">
        <v>1.11022302462516E-16</v>
      </c>
      <c r="Z28" s="89">
        <v>0</v>
      </c>
      <c r="AA28" s="89">
        <v>0</v>
      </c>
      <c r="AB28" s="89">
        <v>1.11022302462516E-16</v>
      </c>
      <c r="AC28" s="89">
        <v>0</v>
      </c>
      <c r="AD28" s="89">
        <v>0</v>
      </c>
      <c r="AE28" s="89">
        <v>1.11022302462516E-16</v>
      </c>
      <c r="AF28" s="89">
        <v>1.11022302462516E-16</v>
      </c>
      <c r="AG28" s="89">
        <v>0</v>
      </c>
      <c r="AH28" s="89">
        <v>0</v>
      </c>
    </row>
    <row r="29" spans="1:34" x14ac:dyDescent="0.3">
      <c r="A29" s="82" t="s">
        <v>71</v>
      </c>
      <c r="B29" s="82" t="s">
        <v>85</v>
      </c>
      <c r="C29" s="82" t="s">
        <v>502</v>
      </c>
      <c r="D29" s="41" t="s">
        <v>773</v>
      </c>
      <c r="E29" s="82" t="s">
        <v>503</v>
      </c>
      <c r="F29" s="82" t="s">
        <v>509</v>
      </c>
      <c r="G29" s="94" t="s">
        <v>86</v>
      </c>
      <c r="H29" s="89" t="s">
        <v>676</v>
      </c>
      <c r="I29" s="90" t="str">
        <f t="shared" si="0"/>
        <v xml:space="preserve">Main safety and security concerns for women : Other </v>
      </c>
      <c r="J29" s="90" t="str">
        <f t="shared" si="1"/>
        <v>Main safety and security concerns for women : Other  Lebanese</v>
      </c>
      <c r="K29" s="89">
        <v>0</v>
      </c>
      <c r="L29" s="89">
        <v>0</v>
      </c>
      <c r="M29" s="89">
        <v>0</v>
      </c>
      <c r="N29" s="89">
        <v>0</v>
      </c>
      <c r="O29" s="89">
        <v>0</v>
      </c>
      <c r="P29" s="89">
        <v>6.6445182724252502E-3</v>
      </c>
      <c r="Q29" s="89">
        <v>0</v>
      </c>
      <c r="R29" s="89">
        <v>0</v>
      </c>
      <c r="S29" s="89">
        <v>0</v>
      </c>
      <c r="T29" s="89">
        <v>0</v>
      </c>
      <c r="U29" s="89">
        <v>0</v>
      </c>
      <c r="V29" s="89">
        <v>0</v>
      </c>
      <c r="W29" s="89">
        <v>0</v>
      </c>
      <c r="X29" s="89">
        <v>0</v>
      </c>
      <c r="Y29" s="89">
        <v>1.11022302462516E-16</v>
      </c>
      <c r="Z29" s="89">
        <v>0</v>
      </c>
      <c r="AA29" s="89">
        <v>0</v>
      </c>
      <c r="AB29" s="89">
        <v>1.11022302462516E-16</v>
      </c>
      <c r="AC29" s="89">
        <v>0</v>
      </c>
      <c r="AD29" s="89">
        <v>6.5359477124183E-3</v>
      </c>
      <c r="AE29" s="89">
        <v>1.11022302462516E-16</v>
      </c>
      <c r="AF29" s="89">
        <v>1.11022302462516E-16</v>
      </c>
      <c r="AG29" s="89">
        <v>0</v>
      </c>
      <c r="AH29" s="89">
        <v>0</v>
      </c>
    </row>
    <row r="30" spans="1:34" x14ac:dyDescent="0.3">
      <c r="A30" s="82" t="s">
        <v>71</v>
      </c>
      <c r="B30" s="82" t="s">
        <v>85</v>
      </c>
      <c r="C30" s="82" t="s">
        <v>502</v>
      </c>
      <c r="D30" s="41" t="s">
        <v>773</v>
      </c>
      <c r="E30" s="82" t="s">
        <v>503</v>
      </c>
      <c r="F30" s="82" t="s">
        <v>509</v>
      </c>
      <c r="G30" s="94" t="s">
        <v>86</v>
      </c>
      <c r="H30" s="89" t="s">
        <v>600</v>
      </c>
      <c r="I30" s="90" t="str">
        <f t="shared" si="0"/>
        <v xml:space="preserve">Main safety and security concerns for women : Don't know </v>
      </c>
      <c r="J30" s="90" t="str">
        <f t="shared" si="1"/>
        <v>Main safety and security concerns for women : Don't know  Lebanese</v>
      </c>
      <c r="K30" s="89">
        <v>1.9867549668874201E-2</v>
      </c>
      <c r="L30" s="89">
        <v>3.5294117647058802E-2</v>
      </c>
      <c r="M30" s="89">
        <v>0</v>
      </c>
      <c r="N30" s="89">
        <v>7.3529411764705899E-3</v>
      </c>
      <c r="O30" s="89">
        <v>4.92610837438424E-3</v>
      </c>
      <c r="P30" s="89">
        <v>1.32890365448505E-2</v>
      </c>
      <c r="Q30" s="89">
        <v>3.37837837837838E-2</v>
      </c>
      <c r="R30" s="89">
        <v>0</v>
      </c>
      <c r="S30" s="89">
        <v>0</v>
      </c>
      <c r="T30" s="89">
        <v>6.4935064935064896E-3</v>
      </c>
      <c r="U30" s="89">
        <v>2.7586206896551699E-2</v>
      </c>
      <c r="V30" s="89">
        <v>1.06951871657754E-2</v>
      </c>
      <c r="W30" s="89">
        <v>0</v>
      </c>
      <c r="X30" s="89">
        <v>1.25786163522013E-2</v>
      </c>
      <c r="Y30" s="89">
        <v>1.11022302462516E-16</v>
      </c>
      <c r="Z30" s="89">
        <v>1.9867549668874201E-2</v>
      </c>
      <c r="AA30" s="89">
        <v>0</v>
      </c>
      <c r="AB30" s="89">
        <v>6.7567567567567597E-3</v>
      </c>
      <c r="AC30" s="89">
        <v>1.27659574468085E-2</v>
      </c>
      <c r="AD30" s="89">
        <v>3.2679738562091498E-2</v>
      </c>
      <c r="AE30" s="89">
        <v>4.7393364928909904E-3</v>
      </c>
      <c r="AF30" s="89">
        <v>1.9354838709677399E-2</v>
      </c>
      <c r="AG30" s="89">
        <v>1.4285714285714299E-2</v>
      </c>
      <c r="AH30" s="89">
        <v>5.4347826086956503E-3</v>
      </c>
    </row>
    <row r="31" spans="1:34" x14ac:dyDescent="0.3">
      <c r="A31" s="82" t="s">
        <v>71</v>
      </c>
      <c r="B31" s="82" t="s">
        <v>85</v>
      </c>
      <c r="C31" s="82" t="s">
        <v>502</v>
      </c>
      <c r="D31" s="41" t="s">
        <v>773</v>
      </c>
      <c r="E31" s="82" t="s">
        <v>503</v>
      </c>
      <c r="F31" s="82" t="s">
        <v>509</v>
      </c>
      <c r="G31" s="94" t="s">
        <v>86</v>
      </c>
      <c r="H31" s="89" t="s">
        <v>677</v>
      </c>
      <c r="I31" s="90" t="str">
        <f t="shared" si="0"/>
        <v xml:space="preserve">Main safety and security concerns for women : Decline to answer </v>
      </c>
      <c r="J31" s="90" t="str">
        <f>CONCATENATE(G31,H31,F31)</f>
        <v>Main safety and security concerns for women : Decline to answer  Lebanese</v>
      </c>
      <c r="K31" s="89">
        <v>1.9867549668874201E-2</v>
      </c>
      <c r="L31" s="89">
        <v>0</v>
      </c>
      <c r="M31" s="89">
        <v>0</v>
      </c>
      <c r="N31" s="89">
        <v>0</v>
      </c>
      <c r="O31" s="89">
        <v>0</v>
      </c>
      <c r="P31" s="89">
        <v>0</v>
      </c>
      <c r="Q31" s="89">
        <v>0</v>
      </c>
      <c r="R31" s="89">
        <v>0</v>
      </c>
      <c r="S31" s="89">
        <v>0</v>
      </c>
      <c r="T31" s="89">
        <v>6.4935064935064896E-3</v>
      </c>
      <c r="U31" s="89">
        <v>0</v>
      </c>
      <c r="V31" s="89">
        <v>0</v>
      </c>
      <c r="W31" s="89">
        <v>5.4347826086956503E-3</v>
      </c>
      <c r="X31" s="89">
        <v>0</v>
      </c>
      <c r="Y31" s="89">
        <v>1.11022302462516E-16</v>
      </c>
      <c r="Z31" s="89">
        <v>0</v>
      </c>
      <c r="AA31" s="89">
        <v>0</v>
      </c>
      <c r="AB31" s="89">
        <v>1.11022302462516E-16</v>
      </c>
      <c r="AC31" s="89">
        <v>0</v>
      </c>
      <c r="AD31" s="89">
        <v>0</v>
      </c>
      <c r="AE31" s="89">
        <v>4.7393364928909904E-3</v>
      </c>
      <c r="AF31" s="89">
        <v>1.11022302462516E-16</v>
      </c>
      <c r="AG31" s="89">
        <v>0</v>
      </c>
      <c r="AH31" s="89">
        <v>0</v>
      </c>
    </row>
    <row r="32" spans="1:34" x14ac:dyDescent="0.3">
      <c r="A32" s="82" t="s">
        <v>71</v>
      </c>
      <c r="B32" s="82" t="s">
        <v>85</v>
      </c>
      <c r="C32" s="82" t="s">
        <v>502</v>
      </c>
      <c r="D32" s="41" t="s">
        <v>774</v>
      </c>
      <c r="E32" s="82" t="s">
        <v>503</v>
      </c>
      <c r="F32" s="82" t="s">
        <v>509</v>
      </c>
      <c r="G32" s="94" t="s">
        <v>145</v>
      </c>
      <c r="H32" s="89" t="s">
        <v>146</v>
      </c>
      <c r="I32" s="90" t="str">
        <f t="shared" si="0"/>
        <v>Main safety and security concerns for girls : None</v>
      </c>
      <c r="J32" s="90" t="str">
        <f t="shared" ref="J32:J60" si="2">CONCATENATE(G32,H32,F32)</f>
        <v>Main safety and security concerns for girls : None Lebanese</v>
      </c>
      <c r="K32" s="89">
        <v>8.6956521739130405E-2</v>
      </c>
      <c r="L32" s="89">
        <v>0.75</v>
      </c>
      <c r="M32" s="89">
        <v>0.91803278688524603</v>
      </c>
      <c r="N32" s="89">
        <v>0.55813953488372103</v>
      </c>
      <c r="O32" s="89">
        <v>0.84090909090909105</v>
      </c>
      <c r="P32" s="89">
        <v>0.7</v>
      </c>
      <c r="Q32" s="89">
        <v>0.73913043478260898</v>
      </c>
      <c r="R32" s="89">
        <v>0.69696969696969702</v>
      </c>
      <c r="S32" s="89">
        <v>0.56140350877193002</v>
      </c>
      <c r="T32" s="89">
        <v>0.56756756756756799</v>
      </c>
      <c r="U32" s="89">
        <v>0.08</v>
      </c>
      <c r="V32" s="89">
        <v>0.61250000000000004</v>
      </c>
      <c r="W32" s="89">
        <v>0.89361702127659604</v>
      </c>
      <c r="X32" s="89">
        <v>0.77777777777777801</v>
      </c>
      <c r="Y32" s="89">
        <v>0.74074074074074103</v>
      </c>
      <c r="Z32" s="89">
        <v>0.74358974358974395</v>
      </c>
      <c r="AA32" s="89">
        <v>0.61904761904761896</v>
      </c>
      <c r="AB32" s="89">
        <v>0.85106382978723405</v>
      </c>
      <c r="AC32" s="89">
        <v>0.57534246575342496</v>
      </c>
      <c r="AD32" s="89">
        <v>0.63793103448275901</v>
      </c>
      <c r="AE32" s="89">
        <v>0.39583333333333298</v>
      </c>
      <c r="AF32" s="89">
        <v>0.83333333333333304</v>
      </c>
      <c r="AG32" s="89">
        <v>0.65909090909090895</v>
      </c>
      <c r="AH32" s="89">
        <v>0.51785714285714302</v>
      </c>
    </row>
    <row r="33" spans="1:34" x14ac:dyDescent="0.3">
      <c r="A33" s="82" t="s">
        <v>71</v>
      </c>
      <c r="B33" s="82" t="s">
        <v>85</v>
      </c>
      <c r="C33" s="82" t="s">
        <v>502</v>
      </c>
      <c r="D33" s="41" t="s">
        <v>774</v>
      </c>
      <c r="E33" s="82" t="s">
        <v>503</v>
      </c>
      <c r="F33" s="82" t="s">
        <v>509</v>
      </c>
      <c r="G33" s="94" t="s">
        <v>145</v>
      </c>
      <c r="H33" s="89" t="s">
        <v>87</v>
      </c>
      <c r="I33" s="90" t="str">
        <f t="shared" si="0"/>
        <v>Main safety and security concerns for girls : Bullying</v>
      </c>
      <c r="J33" s="90" t="str">
        <f t="shared" si="2"/>
        <v>Main safety and security concerns for girls : Bullying Lebanese</v>
      </c>
      <c r="K33" s="89">
        <v>1.4492753623188401E-2</v>
      </c>
      <c r="L33" s="89">
        <v>0.11363636363636399</v>
      </c>
      <c r="M33" s="89">
        <v>1.63934426229508E-2</v>
      </c>
      <c r="N33" s="89">
        <v>4.6511627906976702E-2</v>
      </c>
      <c r="O33" s="89">
        <v>9.0909090909090898E-2</v>
      </c>
      <c r="P33" s="89">
        <v>6.6666666666666693E-2</v>
      </c>
      <c r="Q33" s="89">
        <v>0.15217391304347799</v>
      </c>
      <c r="R33" s="89">
        <v>6.0606060606060601E-2</v>
      </c>
      <c r="S33" s="89">
        <v>-2.2204460492503101E-16</v>
      </c>
      <c r="T33" s="89">
        <v>0.29729729729729698</v>
      </c>
      <c r="U33" s="89">
        <v>0</v>
      </c>
      <c r="V33" s="89">
        <v>6.25E-2</v>
      </c>
      <c r="W33" s="89">
        <v>2.1276595744680899E-2</v>
      </c>
      <c r="X33" s="89">
        <v>0.11111111111111099</v>
      </c>
      <c r="Y33" s="89">
        <v>0.11111111111111099</v>
      </c>
      <c r="Z33" s="89">
        <v>0</v>
      </c>
      <c r="AA33" s="89">
        <v>0.14285714285714299</v>
      </c>
      <c r="AB33" s="89">
        <v>0</v>
      </c>
      <c r="AC33" s="89">
        <v>0.150684931506849</v>
      </c>
      <c r="AD33" s="89">
        <v>8.6206896551724102E-2</v>
      </c>
      <c r="AE33" s="89">
        <v>9.375E-2</v>
      </c>
      <c r="AF33" s="89">
        <v>3.7037037037037E-2</v>
      </c>
      <c r="AG33" s="89">
        <v>4.5454545454545497E-2</v>
      </c>
      <c r="AH33" s="89">
        <v>0.214285714285714</v>
      </c>
    </row>
    <row r="34" spans="1:34" x14ac:dyDescent="0.3">
      <c r="A34" s="82" t="s">
        <v>71</v>
      </c>
      <c r="B34" s="82" t="s">
        <v>85</v>
      </c>
      <c r="C34" s="82" t="s">
        <v>502</v>
      </c>
      <c r="D34" s="41" t="s">
        <v>774</v>
      </c>
      <c r="E34" s="82" t="s">
        <v>503</v>
      </c>
      <c r="F34" s="82" t="s">
        <v>509</v>
      </c>
      <c r="G34" s="94" t="s">
        <v>145</v>
      </c>
      <c r="H34" s="89" t="s">
        <v>88</v>
      </c>
      <c r="I34" s="90" t="str">
        <f t="shared" si="0"/>
        <v>Main safety and security concerns for girls : Corporal punishment</v>
      </c>
      <c r="J34" s="90" t="str">
        <f t="shared" si="2"/>
        <v>Main safety and security concerns for girls : Corporal punishment Lebanese</v>
      </c>
      <c r="K34" s="89">
        <v>2.8985507246376802E-2</v>
      </c>
      <c r="L34" s="89">
        <v>0</v>
      </c>
      <c r="M34" s="89">
        <v>0</v>
      </c>
      <c r="N34" s="89">
        <v>2.32558139534884E-2</v>
      </c>
      <c r="O34" s="89">
        <v>2.27272727272727E-2</v>
      </c>
      <c r="P34" s="89">
        <v>1.6666666666666701E-2</v>
      </c>
      <c r="Q34" s="89">
        <v>0</v>
      </c>
      <c r="R34" s="89">
        <v>1.11022302462516E-16</v>
      </c>
      <c r="S34" s="89">
        <v>-2.2204460492503101E-16</v>
      </c>
      <c r="T34" s="89">
        <v>2.7027027027027001E-2</v>
      </c>
      <c r="U34" s="89">
        <v>0</v>
      </c>
      <c r="V34" s="89">
        <v>2.5000000000000001E-2</v>
      </c>
      <c r="W34" s="89">
        <v>0</v>
      </c>
      <c r="X34" s="89">
        <v>0</v>
      </c>
      <c r="Y34" s="89">
        <v>0</v>
      </c>
      <c r="Z34" s="89">
        <v>2.5641025641025599E-2</v>
      </c>
      <c r="AA34" s="89">
        <v>0.14285714285714299</v>
      </c>
      <c r="AB34" s="89">
        <v>0</v>
      </c>
      <c r="AC34" s="89">
        <v>6.8493150684931503E-2</v>
      </c>
      <c r="AD34" s="89">
        <v>1.72413793103448E-2</v>
      </c>
      <c r="AE34" s="89">
        <v>7.2916666666666699E-2</v>
      </c>
      <c r="AF34" s="89">
        <v>1.85185185185185E-2</v>
      </c>
      <c r="AG34" s="89">
        <v>0</v>
      </c>
      <c r="AH34" s="89">
        <v>3.5714285714285698E-2</v>
      </c>
    </row>
    <row r="35" spans="1:34" x14ac:dyDescent="0.3">
      <c r="A35" s="82" t="s">
        <v>71</v>
      </c>
      <c r="B35" s="82" t="s">
        <v>85</v>
      </c>
      <c r="C35" s="82" t="s">
        <v>502</v>
      </c>
      <c r="D35" s="41" t="s">
        <v>774</v>
      </c>
      <c r="E35" s="82" t="s">
        <v>503</v>
      </c>
      <c r="F35" s="82" t="s">
        <v>509</v>
      </c>
      <c r="G35" s="94" t="s">
        <v>145</v>
      </c>
      <c r="H35" s="89" t="s">
        <v>89</v>
      </c>
      <c r="I35" s="90" t="str">
        <f t="shared" si="0"/>
        <v>Main safety and security concerns for girls : Begging</v>
      </c>
      <c r="J35" s="90" t="str">
        <f t="shared" si="2"/>
        <v>Main safety and security concerns for girls : Begging Lebanese</v>
      </c>
      <c r="K35" s="89">
        <v>0.188405797101449</v>
      </c>
      <c r="L35" s="89">
        <v>2.27272727272727E-2</v>
      </c>
      <c r="M35" s="89">
        <v>0</v>
      </c>
      <c r="N35" s="89">
        <v>2.32558139534884E-2</v>
      </c>
      <c r="O35" s="89">
        <v>4.5454545454545497E-2</v>
      </c>
      <c r="P35" s="89">
        <v>0</v>
      </c>
      <c r="Q35" s="89">
        <v>0</v>
      </c>
      <c r="R35" s="89">
        <v>1.11022302462516E-16</v>
      </c>
      <c r="S35" s="89">
        <v>1.7543859649122799E-2</v>
      </c>
      <c r="T35" s="89">
        <v>8.1081081081081099E-2</v>
      </c>
      <c r="U35" s="89">
        <v>0.12</v>
      </c>
      <c r="V35" s="89">
        <v>0</v>
      </c>
      <c r="W35" s="89">
        <v>0</v>
      </c>
      <c r="X35" s="89">
        <v>3.7037037037037E-2</v>
      </c>
      <c r="Y35" s="89">
        <v>0</v>
      </c>
      <c r="Z35" s="89">
        <v>5.1282051282051301E-2</v>
      </c>
      <c r="AA35" s="89">
        <v>0</v>
      </c>
      <c r="AB35" s="89">
        <v>2.1276595744680899E-2</v>
      </c>
      <c r="AC35" s="89">
        <v>4.1095890410958902E-2</v>
      </c>
      <c r="AD35" s="89">
        <v>0</v>
      </c>
      <c r="AE35" s="89">
        <v>5.2083333333333301E-2</v>
      </c>
      <c r="AF35" s="89">
        <v>1.85185185185185E-2</v>
      </c>
      <c r="AG35" s="89">
        <v>0</v>
      </c>
      <c r="AH35" s="89">
        <v>3.5714285714285698E-2</v>
      </c>
    </row>
    <row r="36" spans="1:34" x14ac:dyDescent="0.3">
      <c r="A36" s="82" t="s">
        <v>71</v>
      </c>
      <c r="B36" s="82" t="s">
        <v>85</v>
      </c>
      <c r="C36" s="82" t="s">
        <v>502</v>
      </c>
      <c r="D36" s="41" t="s">
        <v>774</v>
      </c>
      <c r="E36" s="82" t="s">
        <v>503</v>
      </c>
      <c r="F36" s="82" t="s">
        <v>509</v>
      </c>
      <c r="G36" s="94" t="s">
        <v>145</v>
      </c>
      <c r="H36" s="89" t="s">
        <v>90</v>
      </c>
      <c r="I36" s="90" t="str">
        <f t="shared" si="0"/>
        <v>Main safety and security concerns for girls : Being robbed</v>
      </c>
      <c r="J36" s="90" t="str">
        <f t="shared" si="2"/>
        <v>Main safety and security concerns for girls : Being robbed Lebanese</v>
      </c>
      <c r="K36" s="89">
        <v>7.2463768115942004E-2</v>
      </c>
      <c r="L36" s="89">
        <v>4.5454545454545497E-2</v>
      </c>
      <c r="M36" s="89">
        <v>3.2786885245901599E-2</v>
      </c>
      <c r="N36" s="89">
        <v>0.30232558139534899</v>
      </c>
      <c r="O36" s="89">
        <v>0.11363636363636399</v>
      </c>
      <c r="P36" s="89">
        <v>0.15</v>
      </c>
      <c r="Q36" s="89">
        <v>4.3478260869565202E-2</v>
      </c>
      <c r="R36" s="89">
        <v>0.21212121212121199</v>
      </c>
      <c r="S36" s="89">
        <v>0.29824561403508798</v>
      </c>
      <c r="T36" s="89">
        <v>0.27027027027027001</v>
      </c>
      <c r="U36" s="89">
        <v>0.08</v>
      </c>
      <c r="V36" s="89">
        <v>0.32500000000000001</v>
      </c>
      <c r="W36" s="89">
        <v>2.1276595744680899E-2</v>
      </c>
      <c r="X36" s="89">
        <v>0.11111111111111099</v>
      </c>
      <c r="Y36" s="89">
        <v>0.11111111111111099</v>
      </c>
      <c r="Z36" s="89">
        <v>0.17948717948717899</v>
      </c>
      <c r="AA36" s="89">
        <v>0.238095238095238</v>
      </c>
      <c r="AB36" s="89">
        <v>0.10638297872340401</v>
      </c>
      <c r="AC36" s="89">
        <v>0.232876712328767</v>
      </c>
      <c r="AD36" s="89">
        <v>0.12068965517241401</v>
      </c>
      <c r="AE36" s="89">
        <v>0.35416666666666702</v>
      </c>
      <c r="AF36" s="89">
        <v>0.11111111111111099</v>
      </c>
      <c r="AG36" s="89">
        <v>0.13636363636363599</v>
      </c>
      <c r="AH36" s="89">
        <v>0.17857142857142899</v>
      </c>
    </row>
    <row r="37" spans="1:34" x14ac:dyDescent="0.3">
      <c r="A37" s="82" t="s">
        <v>71</v>
      </c>
      <c r="B37" s="82" t="s">
        <v>85</v>
      </c>
      <c r="C37" s="82" t="s">
        <v>502</v>
      </c>
      <c r="D37" s="41" t="s">
        <v>774</v>
      </c>
      <c r="E37" s="82" t="s">
        <v>503</v>
      </c>
      <c r="F37" s="82" t="s">
        <v>509</v>
      </c>
      <c r="G37" s="94" t="s">
        <v>145</v>
      </c>
      <c r="H37" s="89" t="s">
        <v>91</v>
      </c>
      <c r="I37" s="90" t="str">
        <f t="shared" si="0"/>
        <v>Main safety and security concerns for girls : Being threatened with violence</v>
      </c>
      <c r="J37" s="90" t="str">
        <f t="shared" si="2"/>
        <v>Main safety and security concerns for girls : Being threatened with violence Lebanese</v>
      </c>
      <c r="K37" s="89">
        <v>0.173913043478261</v>
      </c>
      <c r="L37" s="89">
        <v>6.8181818181818205E-2</v>
      </c>
      <c r="M37" s="89">
        <v>0</v>
      </c>
      <c r="N37" s="89">
        <v>2.32558139534884E-2</v>
      </c>
      <c r="O37" s="89">
        <v>2.27272727272727E-2</v>
      </c>
      <c r="P37" s="89">
        <v>3.3333333333333298E-2</v>
      </c>
      <c r="Q37" s="89">
        <v>0</v>
      </c>
      <c r="R37" s="89">
        <v>3.03030303030303E-2</v>
      </c>
      <c r="S37" s="89">
        <v>-2.2204460492503101E-16</v>
      </c>
      <c r="T37" s="89">
        <v>8.1081081081081099E-2</v>
      </c>
      <c r="U37" s="89">
        <v>0.08</v>
      </c>
      <c r="V37" s="89">
        <v>0</v>
      </c>
      <c r="W37" s="89">
        <v>2.1276595744680899E-2</v>
      </c>
      <c r="X37" s="89">
        <v>0</v>
      </c>
      <c r="Y37" s="89">
        <v>0</v>
      </c>
      <c r="Z37" s="89">
        <v>2.5641025641025599E-2</v>
      </c>
      <c r="AA37" s="89">
        <v>9.5238095238095205E-2</v>
      </c>
      <c r="AB37" s="89">
        <v>2.1276595744680899E-2</v>
      </c>
      <c r="AC37" s="89">
        <v>5.4794520547945202E-2</v>
      </c>
      <c r="AD37" s="89">
        <v>8.6206896551724102E-2</v>
      </c>
      <c r="AE37" s="89">
        <v>0.104166666666667</v>
      </c>
      <c r="AF37" s="89">
        <v>0</v>
      </c>
      <c r="AG37" s="89">
        <v>0</v>
      </c>
      <c r="AH37" s="89">
        <v>7.1428571428571397E-2</v>
      </c>
    </row>
    <row r="38" spans="1:34" x14ac:dyDescent="0.3">
      <c r="A38" s="82" t="s">
        <v>71</v>
      </c>
      <c r="B38" s="82" t="s">
        <v>85</v>
      </c>
      <c r="C38" s="82" t="s">
        <v>502</v>
      </c>
      <c r="D38" s="41" t="s">
        <v>774</v>
      </c>
      <c r="E38" s="82" t="s">
        <v>503</v>
      </c>
      <c r="F38" s="82" t="s">
        <v>509</v>
      </c>
      <c r="G38" s="94" t="s">
        <v>145</v>
      </c>
      <c r="H38" s="89" t="s">
        <v>92</v>
      </c>
      <c r="I38" s="90" t="str">
        <f t="shared" si="0"/>
        <v>Main safety and security concerns for girls : Being kidnapped</v>
      </c>
      <c r="J38" s="90" t="str">
        <f t="shared" si="2"/>
        <v>Main safety and security concerns for girls : Being kidnapped Lebanese</v>
      </c>
      <c r="K38" s="89">
        <v>0.188405797101449</v>
      </c>
      <c r="L38" s="89">
        <v>2.27272727272727E-2</v>
      </c>
      <c r="M38" s="89">
        <v>3.2786885245901599E-2</v>
      </c>
      <c r="N38" s="89">
        <v>0.116279069767442</v>
      </c>
      <c r="O38" s="89">
        <v>6.8181818181818205E-2</v>
      </c>
      <c r="P38" s="89">
        <v>0.133333333333333</v>
      </c>
      <c r="Q38" s="89">
        <v>2.1739130434782601E-2</v>
      </c>
      <c r="R38" s="89">
        <v>6.0606060606060601E-2</v>
      </c>
      <c r="S38" s="89">
        <v>0.175438596491228</v>
      </c>
      <c r="T38" s="89">
        <v>0.108108108108108</v>
      </c>
      <c r="U38" s="89">
        <v>0.04</v>
      </c>
      <c r="V38" s="89">
        <v>7.4999999999999997E-2</v>
      </c>
      <c r="W38" s="89">
        <v>6.3829787234042507E-2</v>
      </c>
      <c r="X38" s="89">
        <v>3.7037037037037E-2</v>
      </c>
      <c r="Y38" s="89">
        <v>7.4074074074074098E-2</v>
      </c>
      <c r="Z38" s="89">
        <v>0.102564102564103</v>
      </c>
      <c r="AA38" s="89">
        <v>0.14285714285714299</v>
      </c>
      <c r="AB38" s="89">
        <v>6.3829787234042507E-2</v>
      </c>
      <c r="AC38" s="89">
        <v>0.17808219178082199</v>
      </c>
      <c r="AD38" s="89">
        <v>0.20689655172413801</v>
      </c>
      <c r="AE38" s="89">
        <v>0.25</v>
      </c>
      <c r="AF38" s="89">
        <v>9.2592592592592601E-2</v>
      </c>
      <c r="AG38" s="89">
        <v>0.13636363636363599</v>
      </c>
      <c r="AH38" s="89">
        <v>0.14285714285714299</v>
      </c>
    </row>
    <row r="39" spans="1:34" x14ac:dyDescent="0.3">
      <c r="A39" s="82" t="s">
        <v>71</v>
      </c>
      <c r="B39" s="82" t="s">
        <v>85</v>
      </c>
      <c r="C39" s="82" t="s">
        <v>502</v>
      </c>
      <c r="D39" s="41" t="s">
        <v>774</v>
      </c>
      <c r="E39" s="82" t="s">
        <v>503</v>
      </c>
      <c r="F39" s="82" t="s">
        <v>509</v>
      </c>
      <c r="G39" s="94" t="s">
        <v>145</v>
      </c>
      <c r="H39" s="89" t="s">
        <v>93</v>
      </c>
      <c r="I39" s="90" t="str">
        <f t="shared" si="0"/>
        <v>Main safety and security concerns for girls : Suffering from physical harassment or violence (not sexual)</v>
      </c>
      <c r="J39" s="90" t="str">
        <f t="shared" si="2"/>
        <v>Main safety and security concerns for girls : Suffering from physical harassment or violence (not sexual) Lebanese</v>
      </c>
      <c r="K39" s="89">
        <v>0.173913043478261</v>
      </c>
      <c r="L39" s="89">
        <v>4.5454545454545497E-2</v>
      </c>
      <c r="M39" s="89">
        <v>0</v>
      </c>
      <c r="N39" s="89">
        <v>6.9767441860465101E-2</v>
      </c>
      <c r="O39" s="89">
        <v>6.8181818181818205E-2</v>
      </c>
      <c r="P39" s="89">
        <v>0.05</v>
      </c>
      <c r="Q39" s="89">
        <v>0</v>
      </c>
      <c r="R39" s="89">
        <v>3.03030303030303E-2</v>
      </c>
      <c r="S39" s="89">
        <v>3.5087719298245598E-2</v>
      </c>
      <c r="T39" s="89">
        <v>0.135135135135135</v>
      </c>
      <c r="U39" s="89">
        <v>0</v>
      </c>
      <c r="V39" s="89">
        <v>0.05</v>
      </c>
      <c r="W39" s="89">
        <v>2.1276595744680899E-2</v>
      </c>
      <c r="X39" s="89">
        <v>3.7037037037037E-2</v>
      </c>
      <c r="Y39" s="89">
        <v>7.4074074074074098E-2</v>
      </c>
      <c r="Z39" s="89">
        <v>0</v>
      </c>
      <c r="AA39" s="89">
        <v>4.7619047619047603E-2</v>
      </c>
      <c r="AB39" s="89">
        <v>2.1276595744680899E-2</v>
      </c>
      <c r="AC39" s="89">
        <v>9.5890410958904104E-2</v>
      </c>
      <c r="AD39" s="89">
        <v>6.8965517241379296E-2</v>
      </c>
      <c r="AE39" s="89">
        <v>0.15625</v>
      </c>
      <c r="AF39" s="89">
        <v>1.85185185185185E-2</v>
      </c>
      <c r="AG39" s="89">
        <v>6.8181818181818205E-2</v>
      </c>
      <c r="AH39" s="89">
        <v>0.14285714285714299</v>
      </c>
    </row>
    <row r="40" spans="1:34" x14ac:dyDescent="0.3">
      <c r="A40" s="82" t="s">
        <v>71</v>
      </c>
      <c r="B40" s="82" t="s">
        <v>85</v>
      </c>
      <c r="C40" s="82" t="s">
        <v>502</v>
      </c>
      <c r="D40" s="41" t="s">
        <v>774</v>
      </c>
      <c r="E40" s="82" t="s">
        <v>503</v>
      </c>
      <c r="F40" s="82" t="s">
        <v>509</v>
      </c>
      <c r="G40" s="94" t="s">
        <v>145</v>
      </c>
      <c r="H40" s="89" t="s">
        <v>94</v>
      </c>
      <c r="I40" s="90" t="str">
        <f t="shared" si="0"/>
        <v>Main safety and security concerns for girls : Suffering from verbal harassment</v>
      </c>
      <c r="J40" s="90" t="str">
        <f t="shared" si="2"/>
        <v>Main safety and security concerns for girls : Suffering from verbal harassment Lebanese</v>
      </c>
      <c r="K40" s="89">
        <v>0.188405797101449</v>
      </c>
      <c r="L40" s="89">
        <v>4.5454545454545497E-2</v>
      </c>
      <c r="M40" s="89">
        <v>1.63934426229508E-2</v>
      </c>
      <c r="N40" s="89">
        <v>0.13953488372093001</v>
      </c>
      <c r="O40" s="89">
        <v>4.5454545454545497E-2</v>
      </c>
      <c r="P40" s="89">
        <v>0.1</v>
      </c>
      <c r="Q40" s="89">
        <v>6.5217391304347797E-2</v>
      </c>
      <c r="R40" s="89">
        <v>0.24242424242424199</v>
      </c>
      <c r="S40" s="89">
        <v>0.105263157894737</v>
      </c>
      <c r="T40" s="89">
        <v>0.135135135135135</v>
      </c>
      <c r="U40" s="89">
        <v>0.04</v>
      </c>
      <c r="V40" s="89">
        <v>0.22500000000000001</v>
      </c>
      <c r="W40" s="89">
        <v>0</v>
      </c>
      <c r="X40" s="89">
        <v>0</v>
      </c>
      <c r="Y40" s="89">
        <v>7.4074074074074098E-2</v>
      </c>
      <c r="Z40" s="89">
        <v>2.5641025641025599E-2</v>
      </c>
      <c r="AA40" s="89">
        <v>0.238095238095238</v>
      </c>
      <c r="AB40" s="89">
        <v>4.2553191489361701E-2</v>
      </c>
      <c r="AC40" s="89">
        <v>6.8493150684931503E-2</v>
      </c>
      <c r="AD40" s="89">
        <v>8.6206896551724102E-2</v>
      </c>
      <c r="AE40" s="89">
        <v>0.1875</v>
      </c>
      <c r="AF40" s="89">
        <v>1.85185185185185E-2</v>
      </c>
      <c r="AG40" s="89">
        <v>9.0909090909090898E-2</v>
      </c>
      <c r="AH40" s="89">
        <v>0.214285714285714</v>
      </c>
    </row>
    <row r="41" spans="1:34" x14ac:dyDescent="0.3">
      <c r="A41" s="82" t="s">
        <v>71</v>
      </c>
      <c r="B41" s="82" t="s">
        <v>85</v>
      </c>
      <c r="C41" s="82" t="s">
        <v>502</v>
      </c>
      <c r="D41" s="41" t="s">
        <v>774</v>
      </c>
      <c r="E41" s="82" t="s">
        <v>503</v>
      </c>
      <c r="F41" s="82" t="s">
        <v>509</v>
      </c>
      <c r="G41" s="94" t="s">
        <v>145</v>
      </c>
      <c r="H41" s="89" t="s">
        <v>95</v>
      </c>
      <c r="I41" s="90" t="str">
        <f t="shared" si="0"/>
        <v>Main safety and security concerns for girls : Suffering from sexual harassment or violence</v>
      </c>
      <c r="J41" s="90" t="str">
        <f t="shared" si="2"/>
        <v>Main safety and security concerns for girls : Suffering from sexual harassment or violence Lebanese</v>
      </c>
      <c r="K41" s="89">
        <v>0</v>
      </c>
      <c r="L41" s="89">
        <v>4.5454545454545497E-2</v>
      </c>
      <c r="M41" s="89">
        <v>0</v>
      </c>
      <c r="N41" s="89">
        <v>4.6511627906976702E-2</v>
      </c>
      <c r="O41" s="89">
        <v>9.0909090909090898E-2</v>
      </c>
      <c r="P41" s="89">
        <v>6.6666666666666693E-2</v>
      </c>
      <c r="Q41" s="89">
        <v>4.3478260869565202E-2</v>
      </c>
      <c r="R41" s="89">
        <v>0.15151515151515099</v>
      </c>
      <c r="S41" s="89">
        <v>1.7543859649122799E-2</v>
      </c>
      <c r="T41" s="89">
        <v>8.1081081081081099E-2</v>
      </c>
      <c r="U41" s="89">
        <v>0</v>
      </c>
      <c r="V41" s="89">
        <v>0.23749999999999999</v>
      </c>
      <c r="W41" s="89">
        <v>0</v>
      </c>
      <c r="X41" s="89">
        <v>0</v>
      </c>
      <c r="Y41" s="89">
        <v>3.7037037037037E-2</v>
      </c>
      <c r="Z41" s="89">
        <v>0</v>
      </c>
      <c r="AA41" s="89">
        <v>0.14285714285714299</v>
      </c>
      <c r="AB41" s="89">
        <v>0</v>
      </c>
      <c r="AC41" s="89">
        <v>0.123287671232877</v>
      </c>
      <c r="AD41" s="89">
        <v>0.12068965517241401</v>
      </c>
      <c r="AE41" s="89">
        <v>0.16666666666666699</v>
      </c>
      <c r="AF41" s="89">
        <v>3.7037037037037E-2</v>
      </c>
      <c r="AG41" s="89">
        <v>4.5454545454545497E-2</v>
      </c>
      <c r="AH41" s="89">
        <v>0.17857142857142899</v>
      </c>
    </row>
    <row r="42" spans="1:34" x14ac:dyDescent="0.3">
      <c r="A42" s="82" t="s">
        <v>71</v>
      </c>
      <c r="B42" s="82" t="s">
        <v>85</v>
      </c>
      <c r="C42" s="82" t="s">
        <v>502</v>
      </c>
      <c r="D42" s="41" t="s">
        <v>774</v>
      </c>
      <c r="E42" s="82" t="s">
        <v>503</v>
      </c>
      <c r="F42" s="82" t="s">
        <v>509</v>
      </c>
      <c r="G42" s="94" t="s">
        <v>145</v>
      </c>
      <c r="H42" s="89" t="s">
        <v>96</v>
      </c>
      <c r="I42" s="90" t="str">
        <f t="shared" si="0"/>
        <v>Main safety and security concerns for girls : Discrimination or persecution (because of ethnicity, status, etc.)</v>
      </c>
      <c r="J42" s="90" t="str">
        <f t="shared" si="2"/>
        <v>Main safety and security concerns for girls : Discrimination or persecution (because of ethnicity, status, etc.) Lebanese</v>
      </c>
      <c r="K42" s="89">
        <v>0</v>
      </c>
      <c r="L42" s="89">
        <v>4.5454545454545497E-2</v>
      </c>
      <c r="M42" s="89">
        <v>0</v>
      </c>
      <c r="N42" s="89">
        <v>0</v>
      </c>
      <c r="O42" s="89">
        <v>0</v>
      </c>
      <c r="P42" s="89">
        <v>0</v>
      </c>
      <c r="Q42" s="89">
        <v>8.6956521739130405E-2</v>
      </c>
      <c r="R42" s="89">
        <v>1.11022302462516E-16</v>
      </c>
      <c r="S42" s="89">
        <v>-2.2204460492503101E-16</v>
      </c>
      <c r="T42" s="89">
        <v>0</v>
      </c>
      <c r="U42" s="89">
        <v>0</v>
      </c>
      <c r="V42" s="89">
        <v>0</v>
      </c>
      <c r="W42" s="89">
        <v>0</v>
      </c>
      <c r="X42" s="89">
        <v>0</v>
      </c>
      <c r="Y42" s="89">
        <v>0</v>
      </c>
      <c r="Z42" s="89">
        <v>2.5641025641025599E-2</v>
      </c>
      <c r="AA42" s="89">
        <v>0</v>
      </c>
      <c r="AB42" s="89">
        <v>0</v>
      </c>
      <c r="AC42" s="89">
        <v>2.7397260273972601E-2</v>
      </c>
      <c r="AD42" s="89">
        <v>0</v>
      </c>
      <c r="AE42" s="89">
        <v>0</v>
      </c>
      <c r="AF42" s="89">
        <v>0</v>
      </c>
      <c r="AG42" s="89">
        <v>0</v>
      </c>
      <c r="AH42" s="89">
        <v>0</v>
      </c>
    </row>
    <row r="43" spans="1:34" x14ac:dyDescent="0.3">
      <c r="A43" s="82" t="s">
        <v>71</v>
      </c>
      <c r="B43" s="82" t="s">
        <v>85</v>
      </c>
      <c r="C43" s="82" t="s">
        <v>502</v>
      </c>
      <c r="D43" s="41" t="s">
        <v>774</v>
      </c>
      <c r="E43" s="82" t="s">
        <v>503</v>
      </c>
      <c r="F43" s="82" t="s">
        <v>509</v>
      </c>
      <c r="G43" s="94" t="s">
        <v>145</v>
      </c>
      <c r="H43" s="89" t="s">
        <v>97</v>
      </c>
      <c r="I43" s="90" t="str">
        <f t="shared" si="0"/>
        <v>Main safety and security concerns for girls : Discrimination or persecution (because of gender identity or sexual orientation)</v>
      </c>
      <c r="J43" s="90" t="str">
        <f t="shared" si="2"/>
        <v>Main safety and security concerns for girls : Discrimination or persecution (because of gender identity or sexual orientation) Lebanese</v>
      </c>
      <c r="K43" s="89">
        <v>1.4492753623188401E-2</v>
      </c>
      <c r="L43" s="89">
        <v>9.0909090909090898E-2</v>
      </c>
      <c r="M43" s="89">
        <v>0</v>
      </c>
      <c r="N43" s="89">
        <v>0</v>
      </c>
      <c r="O43" s="89">
        <v>0</v>
      </c>
      <c r="P43" s="89">
        <v>0</v>
      </c>
      <c r="Q43" s="89">
        <v>8.6956521739130405E-2</v>
      </c>
      <c r="R43" s="89">
        <v>1.11022302462516E-16</v>
      </c>
      <c r="S43" s="89">
        <v>-2.2204460492503101E-16</v>
      </c>
      <c r="T43" s="89">
        <v>0</v>
      </c>
      <c r="U43" s="89">
        <v>0</v>
      </c>
      <c r="V43" s="89">
        <v>1.2500000000000001E-2</v>
      </c>
      <c r="W43" s="89">
        <v>0</v>
      </c>
      <c r="X43" s="89">
        <v>0</v>
      </c>
      <c r="Y43" s="89">
        <v>0</v>
      </c>
      <c r="Z43" s="89">
        <v>0</v>
      </c>
      <c r="AA43" s="89">
        <v>0</v>
      </c>
      <c r="AB43" s="89">
        <v>0</v>
      </c>
      <c r="AC43" s="89">
        <v>1.3698630136986301E-2</v>
      </c>
      <c r="AD43" s="89">
        <v>0</v>
      </c>
      <c r="AE43" s="89">
        <v>0</v>
      </c>
      <c r="AF43" s="89">
        <v>0</v>
      </c>
      <c r="AG43" s="89">
        <v>0</v>
      </c>
      <c r="AH43" s="89">
        <v>3.5714285714285698E-2</v>
      </c>
    </row>
    <row r="44" spans="1:34" x14ac:dyDescent="0.3">
      <c r="A44" s="82" t="s">
        <v>71</v>
      </c>
      <c r="B44" s="82" t="s">
        <v>85</v>
      </c>
      <c r="C44" s="82" t="s">
        <v>502</v>
      </c>
      <c r="D44" s="41" t="s">
        <v>774</v>
      </c>
      <c r="E44" s="82" t="s">
        <v>503</v>
      </c>
      <c r="F44" s="82" t="s">
        <v>509</v>
      </c>
      <c r="G44" s="94" t="s">
        <v>145</v>
      </c>
      <c r="H44" s="89" t="s">
        <v>98</v>
      </c>
      <c r="I44" s="90" t="str">
        <f t="shared" si="0"/>
        <v>Main safety and security concerns for girls : Being killed</v>
      </c>
      <c r="J44" s="90" t="str">
        <f t="shared" si="2"/>
        <v>Main safety and security concerns for girls : Being killed Lebanese</v>
      </c>
      <c r="K44" s="89">
        <v>0</v>
      </c>
      <c r="L44" s="89">
        <v>0</v>
      </c>
      <c r="M44" s="89">
        <v>1.63934426229508E-2</v>
      </c>
      <c r="N44" s="89">
        <v>0</v>
      </c>
      <c r="O44" s="89">
        <v>2.27272727272727E-2</v>
      </c>
      <c r="P44" s="89">
        <v>0</v>
      </c>
      <c r="Q44" s="89">
        <v>0</v>
      </c>
      <c r="R44" s="89">
        <v>1.11022302462516E-16</v>
      </c>
      <c r="S44" s="89">
        <v>-2.2204460492503101E-16</v>
      </c>
      <c r="T44" s="89">
        <v>0</v>
      </c>
      <c r="U44" s="89">
        <v>0</v>
      </c>
      <c r="V44" s="89">
        <v>0.1</v>
      </c>
      <c r="W44" s="89">
        <v>0</v>
      </c>
      <c r="X44" s="89">
        <v>0</v>
      </c>
      <c r="Y44" s="89">
        <v>0</v>
      </c>
      <c r="Z44" s="89">
        <v>0</v>
      </c>
      <c r="AA44" s="89">
        <v>0</v>
      </c>
      <c r="AB44" s="89">
        <v>0</v>
      </c>
      <c r="AC44" s="89">
        <v>1.3698630136986301E-2</v>
      </c>
      <c r="AD44" s="89">
        <v>1.72413793103448E-2</v>
      </c>
      <c r="AE44" s="89">
        <v>6.25E-2</v>
      </c>
      <c r="AF44" s="89">
        <v>0</v>
      </c>
      <c r="AG44" s="89">
        <v>0</v>
      </c>
      <c r="AH44" s="89">
        <v>1.7857142857142901E-2</v>
      </c>
    </row>
    <row r="45" spans="1:34" x14ac:dyDescent="0.3">
      <c r="A45" s="82" t="s">
        <v>71</v>
      </c>
      <c r="B45" s="82" t="s">
        <v>85</v>
      </c>
      <c r="C45" s="82" t="s">
        <v>502</v>
      </c>
      <c r="D45" s="41" t="s">
        <v>774</v>
      </c>
      <c r="E45" s="82" t="s">
        <v>503</v>
      </c>
      <c r="F45" s="82" t="s">
        <v>509</v>
      </c>
      <c r="G45" s="94" t="s">
        <v>145</v>
      </c>
      <c r="H45" s="89" t="s">
        <v>99</v>
      </c>
      <c r="I45" s="90" t="str">
        <f t="shared" si="0"/>
        <v>Main safety and security concerns for girls : Mine/UXOs</v>
      </c>
      <c r="J45" s="90" t="str">
        <f t="shared" si="2"/>
        <v>Main safety and security concerns for girls : Mine/UXOs Lebanese</v>
      </c>
      <c r="K45" s="89">
        <v>0</v>
      </c>
      <c r="L45" s="89">
        <v>0</v>
      </c>
      <c r="M45" s="89">
        <v>0</v>
      </c>
      <c r="N45" s="89">
        <v>0</v>
      </c>
      <c r="O45" s="89">
        <v>0</v>
      </c>
      <c r="P45" s="89">
        <v>0</v>
      </c>
      <c r="Q45" s="89">
        <v>0</v>
      </c>
      <c r="R45" s="89">
        <v>1.11022302462516E-16</v>
      </c>
      <c r="S45" s="89">
        <v>-2.2204460492503101E-16</v>
      </c>
      <c r="T45" s="89">
        <v>0</v>
      </c>
      <c r="U45" s="89">
        <v>0</v>
      </c>
      <c r="V45" s="89">
        <v>0</v>
      </c>
      <c r="W45" s="89">
        <v>0</v>
      </c>
      <c r="X45" s="89">
        <v>0</v>
      </c>
      <c r="Y45" s="89">
        <v>0</v>
      </c>
      <c r="Z45" s="89">
        <v>0</v>
      </c>
      <c r="AA45" s="89">
        <v>0</v>
      </c>
      <c r="AB45" s="89">
        <v>0</v>
      </c>
      <c r="AC45" s="89">
        <v>0</v>
      </c>
      <c r="AD45" s="89">
        <v>0</v>
      </c>
      <c r="AE45" s="89">
        <v>0</v>
      </c>
      <c r="AF45" s="89">
        <v>0</v>
      </c>
      <c r="AG45" s="89">
        <v>0</v>
      </c>
      <c r="AH45" s="89">
        <v>0</v>
      </c>
    </row>
    <row r="46" spans="1:34" x14ac:dyDescent="0.3">
      <c r="A46" s="82" t="s">
        <v>71</v>
      </c>
      <c r="B46" s="82" t="s">
        <v>85</v>
      </c>
      <c r="C46" s="82" t="s">
        <v>502</v>
      </c>
      <c r="D46" s="41" t="s">
        <v>774</v>
      </c>
      <c r="E46" s="82" t="s">
        <v>503</v>
      </c>
      <c r="F46" s="82" t="s">
        <v>509</v>
      </c>
      <c r="G46" s="94" t="s">
        <v>145</v>
      </c>
      <c r="H46" s="89" t="s">
        <v>100</v>
      </c>
      <c r="I46" s="90" t="str">
        <f t="shared" si="0"/>
        <v>Main safety and security concerns for girls : Being detained</v>
      </c>
      <c r="J46" s="90" t="str">
        <f t="shared" si="2"/>
        <v>Main safety and security concerns for girls : Being detained Lebanese</v>
      </c>
      <c r="K46" s="89">
        <v>1.4492753623188401E-2</v>
      </c>
      <c r="L46" s="89">
        <v>0</v>
      </c>
      <c r="M46" s="89">
        <v>0</v>
      </c>
      <c r="N46" s="89">
        <v>0</v>
      </c>
      <c r="O46" s="89">
        <v>0</v>
      </c>
      <c r="P46" s="89">
        <v>0</v>
      </c>
      <c r="Q46" s="89">
        <v>0</v>
      </c>
      <c r="R46" s="89">
        <v>1.11022302462516E-16</v>
      </c>
      <c r="S46" s="89">
        <v>-2.2204460492503101E-16</v>
      </c>
      <c r="T46" s="89">
        <v>0</v>
      </c>
      <c r="U46" s="89">
        <v>0</v>
      </c>
      <c r="V46" s="89">
        <v>0</v>
      </c>
      <c r="W46" s="89">
        <v>0</v>
      </c>
      <c r="X46" s="89">
        <v>0</v>
      </c>
      <c r="Y46" s="89">
        <v>0</v>
      </c>
      <c r="Z46" s="89">
        <v>0</v>
      </c>
      <c r="AA46" s="89">
        <v>0</v>
      </c>
      <c r="AB46" s="89">
        <v>0</v>
      </c>
      <c r="AC46" s="89">
        <v>0</v>
      </c>
      <c r="AD46" s="89">
        <v>0</v>
      </c>
      <c r="AE46" s="89">
        <v>0</v>
      </c>
      <c r="AF46" s="89">
        <v>0</v>
      </c>
      <c r="AG46" s="89">
        <v>0</v>
      </c>
      <c r="AH46" s="89">
        <v>0</v>
      </c>
    </row>
    <row r="47" spans="1:34" x14ac:dyDescent="0.3">
      <c r="A47" s="82" t="s">
        <v>71</v>
      </c>
      <c r="B47" s="82" t="s">
        <v>85</v>
      </c>
      <c r="C47" s="82" t="s">
        <v>502</v>
      </c>
      <c r="D47" s="41" t="s">
        <v>774</v>
      </c>
      <c r="E47" s="82" t="s">
        <v>503</v>
      </c>
      <c r="F47" s="82" t="s">
        <v>509</v>
      </c>
      <c r="G47" s="94" t="s">
        <v>145</v>
      </c>
      <c r="H47" s="89" t="s">
        <v>101</v>
      </c>
      <c r="I47" s="90" t="str">
        <f t="shared" si="0"/>
        <v>Main safety and security concerns for girls : Being exploited (i.e. being engaged in harmful forms of labor for economic gain of the exploiter)</v>
      </c>
      <c r="J47" s="90" t="str">
        <f t="shared" si="2"/>
        <v>Main safety and security concerns for girls : Being exploited (i.e. being engaged in harmful forms of labor for economic gain of the exploiter) Lebanese</v>
      </c>
      <c r="K47" s="89">
        <v>1.4492753623188401E-2</v>
      </c>
      <c r="L47" s="89">
        <v>0</v>
      </c>
      <c r="M47" s="89">
        <v>0</v>
      </c>
      <c r="N47" s="89">
        <v>0</v>
      </c>
      <c r="O47" s="89">
        <v>0</v>
      </c>
      <c r="P47" s="89">
        <v>0</v>
      </c>
      <c r="Q47" s="89">
        <v>0</v>
      </c>
      <c r="R47" s="89">
        <v>1.11022302462516E-16</v>
      </c>
      <c r="S47" s="89">
        <v>-2.2204460492503101E-16</v>
      </c>
      <c r="T47" s="89">
        <v>0</v>
      </c>
      <c r="U47" s="89">
        <v>0</v>
      </c>
      <c r="V47" s="89">
        <v>0</v>
      </c>
      <c r="W47" s="89">
        <v>0</v>
      </c>
      <c r="X47" s="89">
        <v>0</v>
      </c>
      <c r="Y47" s="89">
        <v>0</v>
      </c>
      <c r="Z47" s="89">
        <v>0</v>
      </c>
      <c r="AA47" s="89">
        <v>4.7619047619047603E-2</v>
      </c>
      <c r="AB47" s="89">
        <v>0</v>
      </c>
      <c r="AC47" s="89">
        <v>2.7397260273972601E-2</v>
      </c>
      <c r="AD47" s="89">
        <v>1.72413793103448E-2</v>
      </c>
      <c r="AE47" s="89">
        <v>1.0416666666666701E-2</v>
      </c>
      <c r="AF47" s="89">
        <v>0</v>
      </c>
      <c r="AG47" s="89">
        <v>0</v>
      </c>
      <c r="AH47" s="89">
        <v>0</v>
      </c>
    </row>
    <row r="48" spans="1:34" x14ac:dyDescent="0.3">
      <c r="A48" s="82" t="s">
        <v>71</v>
      </c>
      <c r="B48" s="82" t="s">
        <v>85</v>
      </c>
      <c r="C48" s="82" t="s">
        <v>502</v>
      </c>
      <c r="D48" s="41" t="s">
        <v>774</v>
      </c>
      <c r="E48" s="82" t="s">
        <v>503</v>
      </c>
      <c r="F48" s="82" t="s">
        <v>509</v>
      </c>
      <c r="G48" s="94" t="s">
        <v>145</v>
      </c>
      <c r="H48" s="89" t="s">
        <v>102</v>
      </c>
      <c r="I48" s="90" t="str">
        <f t="shared" si="0"/>
        <v>Main safety and security concerns for girls : Being sexually exploited in exchange of humanitarian aid, goods, services, money or preference treatment</v>
      </c>
      <c r="J48" s="90" t="str">
        <f t="shared" si="2"/>
        <v>Main safety and security concerns for girls : Being sexually exploited in exchange of humanitarian aid, goods, services, money or preference treatment Lebanese</v>
      </c>
      <c r="K48" s="89">
        <v>0</v>
      </c>
      <c r="L48" s="89">
        <v>0</v>
      </c>
      <c r="M48" s="89">
        <v>0</v>
      </c>
      <c r="N48" s="89">
        <v>0</v>
      </c>
      <c r="O48" s="89">
        <v>0</v>
      </c>
      <c r="P48" s="89">
        <v>0</v>
      </c>
      <c r="Q48" s="89">
        <v>0</v>
      </c>
      <c r="R48" s="89">
        <v>1.11022302462516E-16</v>
      </c>
      <c r="S48" s="89">
        <v>-2.2204460492503101E-16</v>
      </c>
      <c r="T48" s="89">
        <v>0</v>
      </c>
      <c r="U48" s="89">
        <v>0</v>
      </c>
      <c r="V48" s="89">
        <v>0</v>
      </c>
      <c r="W48" s="89">
        <v>0</v>
      </c>
      <c r="X48" s="89">
        <v>0</v>
      </c>
      <c r="Y48" s="89">
        <v>0</v>
      </c>
      <c r="Z48" s="89">
        <v>0</v>
      </c>
      <c r="AA48" s="89">
        <v>4.7619047619047603E-2</v>
      </c>
      <c r="AB48" s="89">
        <v>0</v>
      </c>
      <c r="AC48" s="89">
        <v>2.7397260273972601E-2</v>
      </c>
      <c r="AD48" s="89">
        <v>1.72413793103448E-2</v>
      </c>
      <c r="AE48" s="89">
        <v>0</v>
      </c>
      <c r="AF48" s="89">
        <v>0</v>
      </c>
      <c r="AG48" s="89">
        <v>0</v>
      </c>
      <c r="AH48" s="89">
        <v>0</v>
      </c>
    </row>
    <row r="49" spans="1:34" x14ac:dyDescent="0.3">
      <c r="A49" s="82" t="s">
        <v>71</v>
      </c>
      <c r="B49" s="82" t="s">
        <v>85</v>
      </c>
      <c r="C49" s="82" t="s">
        <v>502</v>
      </c>
      <c r="D49" s="41" t="s">
        <v>774</v>
      </c>
      <c r="E49" s="82" t="s">
        <v>503</v>
      </c>
      <c r="F49" s="82" t="s">
        <v>509</v>
      </c>
      <c r="G49" s="94" t="s">
        <v>145</v>
      </c>
      <c r="H49" s="89" t="s">
        <v>103</v>
      </c>
      <c r="I49" s="90" t="str">
        <f t="shared" si="0"/>
        <v>Main safety and security concerns for girls : Being recruited by armed groups</v>
      </c>
      <c r="J49" s="90" t="str">
        <f t="shared" si="2"/>
        <v>Main safety and security concerns for girls : Being recruited by armed groups Lebanese</v>
      </c>
      <c r="K49" s="89">
        <v>1.4492753623188401E-2</v>
      </c>
      <c r="L49" s="89">
        <v>0</v>
      </c>
      <c r="M49" s="89">
        <v>0</v>
      </c>
      <c r="N49" s="89">
        <v>0</v>
      </c>
      <c r="O49" s="89">
        <v>0</v>
      </c>
      <c r="P49" s="89">
        <v>0</v>
      </c>
      <c r="Q49" s="89">
        <v>0</v>
      </c>
      <c r="R49" s="89">
        <v>1.11022302462516E-16</v>
      </c>
      <c r="S49" s="89">
        <v>-2.2204460492503101E-16</v>
      </c>
      <c r="T49" s="89">
        <v>0</v>
      </c>
      <c r="U49" s="89">
        <v>0</v>
      </c>
      <c r="V49" s="89">
        <v>0</v>
      </c>
      <c r="W49" s="89">
        <v>0</v>
      </c>
      <c r="X49" s="89">
        <v>0</v>
      </c>
      <c r="Y49" s="89">
        <v>0</v>
      </c>
      <c r="Z49" s="89">
        <v>0</v>
      </c>
      <c r="AA49" s="89">
        <v>0</v>
      </c>
      <c r="AB49" s="89">
        <v>0</v>
      </c>
      <c r="AC49" s="89">
        <v>0</v>
      </c>
      <c r="AD49" s="89">
        <v>0</v>
      </c>
      <c r="AE49" s="89">
        <v>0</v>
      </c>
      <c r="AF49" s="89">
        <v>0</v>
      </c>
      <c r="AG49" s="89">
        <v>0</v>
      </c>
      <c r="AH49" s="89">
        <v>0</v>
      </c>
    </row>
    <row r="50" spans="1:34" x14ac:dyDescent="0.3">
      <c r="A50" s="82" t="s">
        <v>71</v>
      </c>
      <c r="B50" s="82" t="s">
        <v>85</v>
      </c>
      <c r="C50" s="82" t="s">
        <v>502</v>
      </c>
      <c r="D50" s="41" t="s">
        <v>774</v>
      </c>
      <c r="E50" s="82" t="s">
        <v>503</v>
      </c>
      <c r="F50" s="82" t="s">
        <v>509</v>
      </c>
      <c r="G50" s="94" t="s">
        <v>145</v>
      </c>
      <c r="H50" s="89" t="s">
        <v>104</v>
      </c>
      <c r="I50" s="90" t="str">
        <f t="shared" si="0"/>
        <v>Main safety and security concerns for girls : Being forcibly married</v>
      </c>
      <c r="J50" s="90" t="str">
        <f t="shared" si="2"/>
        <v>Main safety and security concerns for girls : Being forcibly married Lebanese</v>
      </c>
      <c r="K50" s="89">
        <v>0</v>
      </c>
      <c r="L50" s="89">
        <v>0</v>
      </c>
      <c r="M50" s="89">
        <v>0</v>
      </c>
      <c r="N50" s="89">
        <v>0</v>
      </c>
      <c r="O50" s="89">
        <v>0</v>
      </c>
      <c r="P50" s="89">
        <v>0</v>
      </c>
      <c r="Q50" s="89">
        <v>0</v>
      </c>
      <c r="R50" s="89">
        <v>1.11022302462516E-16</v>
      </c>
      <c r="S50" s="89">
        <v>-2.2204460492503101E-16</v>
      </c>
      <c r="T50" s="89">
        <v>0</v>
      </c>
      <c r="U50" s="89">
        <v>0</v>
      </c>
      <c r="V50" s="89">
        <v>0</v>
      </c>
      <c r="W50" s="89">
        <v>0</v>
      </c>
      <c r="X50" s="89">
        <v>0</v>
      </c>
      <c r="Y50" s="89">
        <v>0</v>
      </c>
      <c r="Z50" s="89">
        <v>0</v>
      </c>
      <c r="AA50" s="89">
        <v>0</v>
      </c>
      <c r="AB50" s="89">
        <v>0</v>
      </c>
      <c r="AC50" s="89">
        <v>0</v>
      </c>
      <c r="AD50" s="89">
        <v>1.72413793103448E-2</v>
      </c>
      <c r="AE50" s="89">
        <v>0</v>
      </c>
      <c r="AF50" s="89">
        <v>0</v>
      </c>
      <c r="AG50" s="89">
        <v>0</v>
      </c>
      <c r="AH50" s="89">
        <v>0</v>
      </c>
    </row>
    <row r="51" spans="1:34" x14ac:dyDescent="0.3">
      <c r="A51" s="82" t="s">
        <v>71</v>
      </c>
      <c r="B51" s="82" t="s">
        <v>85</v>
      </c>
      <c r="C51" s="82" t="s">
        <v>502</v>
      </c>
      <c r="D51" s="41" t="s">
        <v>774</v>
      </c>
      <c r="E51" s="82" t="s">
        <v>503</v>
      </c>
      <c r="F51" s="82" t="s">
        <v>509</v>
      </c>
      <c r="G51" s="94" t="s">
        <v>145</v>
      </c>
      <c r="H51" s="89" t="s">
        <v>105</v>
      </c>
      <c r="I51" s="90" t="str">
        <f t="shared" si="0"/>
        <v>Main safety and security concerns for girls : Being injured/killed by an explosive hazard</v>
      </c>
      <c r="J51" s="90" t="str">
        <f t="shared" si="2"/>
        <v>Main safety and security concerns for girls : Being injured/killed by an explosive hazard Lebanese</v>
      </c>
      <c r="K51" s="89">
        <v>1.4492753623188401E-2</v>
      </c>
      <c r="L51" s="89">
        <v>2.27272727272727E-2</v>
      </c>
      <c r="M51" s="89">
        <v>0</v>
      </c>
      <c r="N51" s="89">
        <v>0</v>
      </c>
      <c r="O51" s="89">
        <v>2.27272727272727E-2</v>
      </c>
      <c r="P51" s="89">
        <v>0</v>
      </c>
      <c r="Q51" s="89">
        <v>0</v>
      </c>
      <c r="R51" s="89">
        <v>1.11022302462516E-16</v>
      </c>
      <c r="S51" s="89">
        <v>-2.2204460492503101E-16</v>
      </c>
      <c r="T51" s="89">
        <v>0</v>
      </c>
      <c r="U51" s="89">
        <v>0</v>
      </c>
      <c r="V51" s="89">
        <v>0.1</v>
      </c>
      <c r="W51" s="89">
        <v>0</v>
      </c>
      <c r="X51" s="89">
        <v>0</v>
      </c>
      <c r="Y51" s="89">
        <v>0</v>
      </c>
      <c r="Z51" s="89">
        <v>0</v>
      </c>
      <c r="AA51" s="89">
        <v>0</v>
      </c>
      <c r="AB51" s="89">
        <v>0</v>
      </c>
      <c r="AC51" s="89">
        <v>0</v>
      </c>
      <c r="AD51" s="89">
        <v>0</v>
      </c>
      <c r="AE51" s="89">
        <v>3.125E-2</v>
      </c>
      <c r="AF51" s="89">
        <v>0</v>
      </c>
      <c r="AG51" s="89">
        <v>0</v>
      </c>
      <c r="AH51" s="89">
        <v>1.7857142857142901E-2</v>
      </c>
    </row>
    <row r="52" spans="1:34" x14ac:dyDescent="0.3">
      <c r="A52" s="82" t="s">
        <v>71</v>
      </c>
      <c r="B52" s="82" t="s">
        <v>85</v>
      </c>
      <c r="C52" s="82" t="s">
        <v>502</v>
      </c>
      <c r="D52" s="41" t="s">
        <v>774</v>
      </c>
      <c r="E52" s="82" t="s">
        <v>503</v>
      </c>
      <c r="F52" s="82" t="s">
        <v>509</v>
      </c>
      <c r="G52" s="94" t="s">
        <v>145</v>
      </c>
      <c r="H52" s="89" t="s">
        <v>106</v>
      </c>
      <c r="I52" s="90" t="str">
        <f t="shared" si="0"/>
        <v>Main safety and security concerns for girls : Being sent abroad to find work</v>
      </c>
      <c r="J52" s="90" t="str">
        <f t="shared" si="2"/>
        <v>Main safety and security concerns for girls : Being sent abroad to find work Lebanese</v>
      </c>
      <c r="K52" s="89">
        <v>1.4492753623188401E-2</v>
      </c>
      <c r="L52" s="89">
        <v>2.27272727272727E-2</v>
      </c>
      <c r="M52" s="89">
        <v>0</v>
      </c>
      <c r="N52" s="89">
        <v>0</v>
      </c>
      <c r="O52" s="89">
        <v>0</v>
      </c>
      <c r="P52" s="89">
        <v>0</v>
      </c>
      <c r="Q52" s="89">
        <v>0</v>
      </c>
      <c r="R52" s="89">
        <v>1.11022302462516E-16</v>
      </c>
      <c r="S52" s="89">
        <v>-2.2204460492503101E-16</v>
      </c>
      <c r="T52" s="89">
        <v>0</v>
      </c>
      <c r="U52" s="89">
        <v>0.04</v>
      </c>
      <c r="V52" s="89">
        <v>1.2500000000000001E-2</v>
      </c>
      <c r="W52" s="89">
        <v>0</v>
      </c>
      <c r="X52" s="89">
        <v>0</v>
      </c>
      <c r="Y52" s="89">
        <v>0</v>
      </c>
      <c r="Z52" s="89">
        <v>0</v>
      </c>
      <c r="AA52" s="89">
        <v>0</v>
      </c>
      <c r="AB52" s="89">
        <v>0</v>
      </c>
      <c r="AC52" s="89">
        <v>0</v>
      </c>
      <c r="AD52" s="89">
        <v>0</v>
      </c>
      <c r="AE52" s="89">
        <v>0</v>
      </c>
      <c r="AF52" s="89">
        <v>0</v>
      </c>
      <c r="AG52" s="89">
        <v>0</v>
      </c>
      <c r="AH52" s="89">
        <v>0</v>
      </c>
    </row>
    <row r="53" spans="1:34" x14ac:dyDescent="0.3">
      <c r="A53" s="82" t="s">
        <v>71</v>
      </c>
      <c r="B53" s="82" t="s">
        <v>85</v>
      </c>
      <c r="C53" s="82" t="s">
        <v>502</v>
      </c>
      <c r="D53" s="41" t="s">
        <v>774</v>
      </c>
      <c r="E53" s="82" t="s">
        <v>503</v>
      </c>
      <c r="F53" s="82" t="s">
        <v>509</v>
      </c>
      <c r="G53" s="94" t="s">
        <v>145</v>
      </c>
      <c r="H53" s="89" t="s">
        <v>107</v>
      </c>
      <c r="I53" s="90" t="str">
        <f t="shared" si="0"/>
        <v>Main safety and security concerns for girls : Cyber bullying/exploitation/violence</v>
      </c>
      <c r="J53" s="90" t="str">
        <f t="shared" si="2"/>
        <v>Main safety and security concerns for girls : Cyber bullying/exploitation/violence Lebanese</v>
      </c>
      <c r="K53" s="89">
        <v>1.4492753623188401E-2</v>
      </c>
      <c r="L53" s="89">
        <v>0</v>
      </c>
      <c r="M53" s="89">
        <v>1.63934426229508E-2</v>
      </c>
      <c r="N53" s="89">
        <v>0</v>
      </c>
      <c r="O53" s="89">
        <v>0</v>
      </c>
      <c r="P53" s="89">
        <v>1.6666666666666701E-2</v>
      </c>
      <c r="Q53" s="89">
        <v>2.1739130434782601E-2</v>
      </c>
      <c r="R53" s="89">
        <v>1.11022302462516E-16</v>
      </c>
      <c r="S53" s="89">
        <v>-2.2204460492503101E-16</v>
      </c>
      <c r="T53" s="89">
        <v>0</v>
      </c>
      <c r="U53" s="89">
        <v>0</v>
      </c>
      <c r="V53" s="89">
        <v>0</v>
      </c>
      <c r="W53" s="89">
        <v>0</v>
      </c>
      <c r="X53" s="89">
        <v>0</v>
      </c>
      <c r="Y53" s="89">
        <v>0</v>
      </c>
      <c r="Z53" s="89">
        <v>0</v>
      </c>
      <c r="AA53" s="89">
        <v>0</v>
      </c>
      <c r="AB53" s="89">
        <v>0</v>
      </c>
      <c r="AC53" s="89">
        <v>5.4794520547945202E-2</v>
      </c>
      <c r="AD53" s="89">
        <v>1.72413793103448E-2</v>
      </c>
      <c r="AE53" s="89">
        <v>1.0416666666666701E-2</v>
      </c>
      <c r="AF53" s="89">
        <v>1.85185185185185E-2</v>
      </c>
      <c r="AG53" s="89">
        <v>0</v>
      </c>
      <c r="AH53" s="89">
        <v>1.7857142857142901E-2</v>
      </c>
    </row>
    <row r="54" spans="1:34" x14ac:dyDescent="0.3">
      <c r="A54" s="82" t="s">
        <v>71</v>
      </c>
      <c r="B54" s="82" t="s">
        <v>85</v>
      </c>
      <c r="C54" s="82" t="s">
        <v>502</v>
      </c>
      <c r="D54" s="41" t="s">
        <v>774</v>
      </c>
      <c r="E54" s="82" t="s">
        <v>503</v>
      </c>
      <c r="F54" s="82" t="s">
        <v>509</v>
      </c>
      <c r="G54" s="94" t="s">
        <v>145</v>
      </c>
      <c r="H54" s="89" t="s">
        <v>108</v>
      </c>
      <c r="I54" s="90" t="str">
        <f t="shared" si="0"/>
        <v>Main safety and security concerns for girls : Wildlife (e.g. dogs, scorpions or snakes)</v>
      </c>
      <c r="J54" s="90" t="str">
        <f t="shared" si="2"/>
        <v>Main safety and security concerns for girls : Wildlife (e.g. dogs, scorpions or snakes) Lebanese</v>
      </c>
      <c r="K54" s="89">
        <v>1.4492753623188401E-2</v>
      </c>
      <c r="L54" s="89">
        <v>0</v>
      </c>
      <c r="M54" s="89">
        <v>0</v>
      </c>
      <c r="N54" s="89">
        <v>2.32558139534884E-2</v>
      </c>
      <c r="O54" s="89">
        <v>0</v>
      </c>
      <c r="P54" s="89">
        <v>0</v>
      </c>
      <c r="Q54" s="89">
        <v>0</v>
      </c>
      <c r="R54" s="89">
        <v>1.11022302462516E-16</v>
      </c>
      <c r="S54" s="89">
        <v>1.7543859649122799E-2</v>
      </c>
      <c r="T54" s="89">
        <v>0</v>
      </c>
      <c r="U54" s="89">
        <v>0</v>
      </c>
      <c r="V54" s="89">
        <v>0</v>
      </c>
      <c r="W54" s="89">
        <v>0</v>
      </c>
      <c r="X54" s="89">
        <v>0</v>
      </c>
      <c r="Y54" s="89">
        <v>0</v>
      </c>
      <c r="Z54" s="89">
        <v>0</v>
      </c>
      <c r="AA54" s="89">
        <v>4.7619047619047603E-2</v>
      </c>
      <c r="AB54" s="89">
        <v>0</v>
      </c>
      <c r="AC54" s="89">
        <v>4.1095890410958902E-2</v>
      </c>
      <c r="AD54" s="89">
        <v>1.72413793103448E-2</v>
      </c>
      <c r="AE54" s="89">
        <v>0</v>
      </c>
      <c r="AF54" s="89">
        <v>1.85185185185185E-2</v>
      </c>
      <c r="AG54" s="89">
        <v>0</v>
      </c>
      <c r="AH54" s="89">
        <v>0</v>
      </c>
    </row>
    <row r="55" spans="1:34" x14ac:dyDescent="0.3">
      <c r="A55" s="82" t="s">
        <v>71</v>
      </c>
      <c r="B55" s="82" t="s">
        <v>85</v>
      </c>
      <c r="C55" s="82" t="s">
        <v>502</v>
      </c>
      <c r="D55" s="41" t="s">
        <v>774</v>
      </c>
      <c r="E55" s="82" t="s">
        <v>503</v>
      </c>
      <c r="F55" s="82" t="s">
        <v>509</v>
      </c>
      <c r="G55" s="94" t="s">
        <v>145</v>
      </c>
      <c r="H55" s="89" t="s">
        <v>109</v>
      </c>
      <c r="I55" s="90" t="str">
        <f t="shared" si="0"/>
        <v>Main safety and security concerns for girls : Unsafe transportation infrastructure or arrangements</v>
      </c>
      <c r="J55" s="90" t="str">
        <f t="shared" si="2"/>
        <v>Main safety and security concerns for girls : Unsafe transportation infrastructure or arrangements Lebanese</v>
      </c>
      <c r="K55" s="89">
        <v>1.4492753623188401E-2</v>
      </c>
      <c r="L55" s="89">
        <v>0</v>
      </c>
      <c r="M55" s="89">
        <v>0</v>
      </c>
      <c r="N55" s="89">
        <v>0</v>
      </c>
      <c r="O55" s="89">
        <v>0</v>
      </c>
      <c r="P55" s="89">
        <v>1.6666666666666701E-2</v>
      </c>
      <c r="Q55" s="89">
        <v>0</v>
      </c>
      <c r="R55" s="89">
        <v>1.11022302462516E-16</v>
      </c>
      <c r="S55" s="89">
        <v>1.7543859649122799E-2</v>
      </c>
      <c r="T55" s="89">
        <v>0</v>
      </c>
      <c r="U55" s="89">
        <v>0</v>
      </c>
      <c r="V55" s="89">
        <v>0</v>
      </c>
      <c r="W55" s="89">
        <v>0</v>
      </c>
      <c r="X55" s="89">
        <v>0</v>
      </c>
      <c r="Y55" s="89">
        <v>0</v>
      </c>
      <c r="Z55" s="89">
        <v>0</v>
      </c>
      <c r="AA55" s="89">
        <v>0</v>
      </c>
      <c r="AB55" s="89">
        <v>0</v>
      </c>
      <c r="AC55" s="89">
        <v>0</v>
      </c>
      <c r="AD55" s="89">
        <v>0</v>
      </c>
      <c r="AE55" s="89">
        <v>0</v>
      </c>
      <c r="AF55" s="89">
        <v>1.85185185185185E-2</v>
      </c>
      <c r="AG55" s="89">
        <v>0</v>
      </c>
      <c r="AH55" s="89">
        <v>1.7857142857142901E-2</v>
      </c>
    </row>
    <row r="56" spans="1:34" x14ac:dyDescent="0.3">
      <c r="A56" s="82" t="s">
        <v>71</v>
      </c>
      <c r="B56" s="82" t="s">
        <v>85</v>
      </c>
      <c r="C56" s="82" t="s">
        <v>502</v>
      </c>
      <c r="D56" s="41" t="s">
        <v>774</v>
      </c>
      <c r="E56" s="82" t="s">
        <v>503</v>
      </c>
      <c r="F56" s="82" t="s">
        <v>509</v>
      </c>
      <c r="G56" s="94" t="s">
        <v>145</v>
      </c>
      <c r="H56" s="89" t="s">
        <v>110</v>
      </c>
      <c r="I56" s="90" t="str">
        <f t="shared" si="0"/>
        <v>Main safety and security concerns for girls : Electrical wiring or arrangements from lack of electricity (e.g. candle fires)</v>
      </c>
      <c r="J56" s="90" t="str">
        <f t="shared" si="2"/>
        <v>Main safety and security concerns for girls : Electrical wiring or arrangements from lack of electricity (e.g. candle fires) Lebanese</v>
      </c>
      <c r="K56" s="89">
        <v>0</v>
      </c>
      <c r="L56" s="89">
        <v>0</v>
      </c>
      <c r="M56" s="89">
        <v>0</v>
      </c>
      <c r="N56" s="89">
        <v>0</v>
      </c>
      <c r="O56" s="89">
        <v>0</v>
      </c>
      <c r="P56" s="89">
        <v>0</v>
      </c>
      <c r="Q56" s="89">
        <v>0</v>
      </c>
      <c r="R56" s="89">
        <v>1.11022302462516E-16</v>
      </c>
      <c r="S56" s="89">
        <v>-2.2204460492503101E-16</v>
      </c>
      <c r="T56" s="89">
        <v>0</v>
      </c>
      <c r="U56" s="89">
        <v>0</v>
      </c>
      <c r="V56" s="89">
        <v>0</v>
      </c>
      <c r="W56" s="89">
        <v>0</v>
      </c>
      <c r="X56" s="89">
        <v>0</v>
      </c>
      <c r="Y56" s="89">
        <v>0</v>
      </c>
      <c r="Z56" s="89">
        <v>0</v>
      </c>
      <c r="AA56" s="89">
        <v>0</v>
      </c>
      <c r="AB56" s="89">
        <v>0</v>
      </c>
      <c r="AC56" s="89">
        <v>1.3698630136986301E-2</v>
      </c>
      <c r="AD56" s="89">
        <v>0</v>
      </c>
      <c r="AE56" s="89">
        <v>0</v>
      </c>
      <c r="AF56" s="89">
        <v>0</v>
      </c>
      <c r="AG56" s="89">
        <v>0</v>
      </c>
      <c r="AH56" s="89">
        <v>0</v>
      </c>
    </row>
    <row r="57" spans="1:34" x14ac:dyDescent="0.3">
      <c r="A57" s="82" t="s">
        <v>71</v>
      </c>
      <c r="B57" s="82" t="s">
        <v>85</v>
      </c>
      <c r="C57" s="82" t="s">
        <v>502</v>
      </c>
      <c r="D57" s="41" t="s">
        <v>774</v>
      </c>
      <c r="E57" s="82" t="s">
        <v>503</v>
      </c>
      <c r="F57" s="82" t="s">
        <v>509</v>
      </c>
      <c r="G57" s="94" t="s">
        <v>145</v>
      </c>
      <c r="H57" s="89" t="s">
        <v>111</v>
      </c>
      <c r="I57" s="90" t="str">
        <f t="shared" si="0"/>
        <v>Main safety and security concerns for girls : Weather or climactic conditions</v>
      </c>
      <c r="J57" s="90" t="str">
        <f t="shared" si="2"/>
        <v>Main safety and security concerns for girls : Weather or climactic conditions Lebanese</v>
      </c>
      <c r="K57" s="89">
        <v>0</v>
      </c>
      <c r="L57" s="89">
        <v>0</v>
      </c>
      <c r="M57" s="89">
        <v>0</v>
      </c>
      <c r="N57" s="89">
        <v>0</v>
      </c>
      <c r="O57" s="89">
        <v>0</v>
      </c>
      <c r="P57" s="89">
        <v>0</v>
      </c>
      <c r="Q57" s="89">
        <v>0</v>
      </c>
      <c r="R57" s="89">
        <v>1.11022302462516E-16</v>
      </c>
      <c r="S57" s="89">
        <v>-2.2204460492503101E-16</v>
      </c>
      <c r="T57" s="89">
        <v>0</v>
      </c>
      <c r="U57" s="89">
        <v>0</v>
      </c>
      <c r="V57" s="89">
        <v>0</v>
      </c>
      <c r="W57" s="89">
        <v>0</v>
      </c>
      <c r="X57" s="89">
        <v>0</v>
      </c>
      <c r="Y57" s="89">
        <v>0</v>
      </c>
      <c r="Z57" s="89">
        <v>0</v>
      </c>
      <c r="AA57" s="89">
        <v>0</v>
      </c>
      <c r="AB57" s="89">
        <v>0</v>
      </c>
      <c r="AC57" s="89">
        <v>1.3698630136986301E-2</v>
      </c>
      <c r="AD57" s="89">
        <v>0</v>
      </c>
      <c r="AE57" s="89">
        <v>1.0416666666666701E-2</v>
      </c>
      <c r="AF57" s="89">
        <v>0</v>
      </c>
      <c r="AG57" s="89">
        <v>0</v>
      </c>
      <c r="AH57" s="89">
        <v>0</v>
      </c>
    </row>
    <row r="58" spans="1:34" x14ac:dyDescent="0.3">
      <c r="A58" s="82" t="s">
        <v>71</v>
      </c>
      <c r="B58" s="82" t="s">
        <v>85</v>
      </c>
      <c r="C58" s="82" t="s">
        <v>502</v>
      </c>
      <c r="D58" s="41" t="s">
        <v>774</v>
      </c>
      <c r="E58" s="82" t="s">
        <v>503</v>
      </c>
      <c r="F58" s="82" t="s">
        <v>509</v>
      </c>
      <c r="G58" s="94" t="s">
        <v>145</v>
      </c>
      <c r="H58" s="89" t="s">
        <v>147</v>
      </c>
      <c r="I58" s="90" t="str">
        <f t="shared" si="0"/>
        <v>Main safety and security concerns for girls : Other (please specify)</v>
      </c>
      <c r="J58" s="90" t="str">
        <f t="shared" si="2"/>
        <v>Main safety and security concerns for girls : Other (please specify) Lebanese</v>
      </c>
      <c r="K58" s="89">
        <v>0</v>
      </c>
      <c r="L58" s="89">
        <v>0</v>
      </c>
      <c r="M58" s="89">
        <v>0</v>
      </c>
      <c r="N58" s="89">
        <v>0</v>
      </c>
      <c r="O58" s="89">
        <v>0</v>
      </c>
      <c r="P58" s="89">
        <v>0</v>
      </c>
      <c r="Q58" s="89">
        <v>0</v>
      </c>
      <c r="R58" s="89">
        <v>1.11022302462516E-16</v>
      </c>
      <c r="S58" s="89">
        <v>-2.2204460492503101E-16</v>
      </c>
      <c r="T58" s="89">
        <v>0</v>
      </c>
      <c r="U58" s="89">
        <v>0.04</v>
      </c>
      <c r="V58" s="89">
        <v>0</v>
      </c>
      <c r="W58" s="89">
        <v>0</v>
      </c>
      <c r="X58" s="89">
        <v>0</v>
      </c>
      <c r="Y58" s="89">
        <v>0</v>
      </c>
      <c r="Z58" s="89">
        <v>0</v>
      </c>
      <c r="AA58" s="89">
        <v>0</v>
      </c>
      <c r="AB58" s="89">
        <v>0</v>
      </c>
      <c r="AC58" s="89">
        <v>2.7397260273972601E-2</v>
      </c>
      <c r="AD58" s="89">
        <v>0</v>
      </c>
      <c r="AE58" s="89">
        <v>0</v>
      </c>
      <c r="AF58" s="89">
        <v>0</v>
      </c>
      <c r="AG58" s="89">
        <v>0</v>
      </c>
      <c r="AH58" s="89">
        <v>0</v>
      </c>
    </row>
    <row r="59" spans="1:34" x14ac:dyDescent="0.3">
      <c r="A59" s="82" t="s">
        <v>71</v>
      </c>
      <c r="B59" s="82" t="s">
        <v>85</v>
      </c>
      <c r="C59" s="82" t="s">
        <v>502</v>
      </c>
      <c r="D59" s="41" t="s">
        <v>774</v>
      </c>
      <c r="E59" s="82" t="s">
        <v>503</v>
      </c>
      <c r="F59" s="82" t="s">
        <v>509</v>
      </c>
      <c r="G59" s="94" t="s">
        <v>145</v>
      </c>
      <c r="H59" s="89" t="s">
        <v>9</v>
      </c>
      <c r="I59" s="90" t="str">
        <f t="shared" si="0"/>
        <v>Main safety and security concerns for girls : Don't know</v>
      </c>
      <c r="J59" s="90" t="str">
        <f t="shared" si="2"/>
        <v>Main safety and security concerns for girls : Don't know Lebanese</v>
      </c>
      <c r="K59" s="89">
        <v>2.8985507246376802E-2</v>
      </c>
      <c r="L59" s="89">
        <v>2.27272727272727E-2</v>
      </c>
      <c r="M59" s="89">
        <v>0</v>
      </c>
      <c r="N59" s="89">
        <v>0</v>
      </c>
      <c r="O59" s="89">
        <v>0</v>
      </c>
      <c r="P59" s="89">
        <v>0</v>
      </c>
      <c r="Q59" s="89">
        <v>4.3478260869565202E-2</v>
      </c>
      <c r="R59" s="89">
        <v>1.11022302462516E-16</v>
      </c>
      <c r="S59" s="89">
        <v>-2.2204460492503101E-16</v>
      </c>
      <c r="T59" s="89">
        <v>0</v>
      </c>
      <c r="U59" s="89">
        <v>0</v>
      </c>
      <c r="V59" s="89">
        <v>1.2500000000000001E-2</v>
      </c>
      <c r="W59" s="89">
        <v>0</v>
      </c>
      <c r="X59" s="89">
        <v>0</v>
      </c>
      <c r="Y59" s="89">
        <v>0</v>
      </c>
      <c r="Z59" s="89">
        <v>2.5641025641025599E-2</v>
      </c>
      <c r="AA59" s="89">
        <v>0</v>
      </c>
      <c r="AB59" s="89">
        <v>0</v>
      </c>
      <c r="AC59" s="89">
        <v>0</v>
      </c>
      <c r="AD59" s="89">
        <v>1.72413793103448E-2</v>
      </c>
      <c r="AE59" s="89">
        <v>0</v>
      </c>
      <c r="AF59" s="89">
        <v>0</v>
      </c>
      <c r="AG59" s="89">
        <v>2.27272727272727E-2</v>
      </c>
      <c r="AH59" s="89">
        <v>1.7857142857142901E-2</v>
      </c>
    </row>
    <row r="60" spans="1:34" x14ac:dyDescent="0.3">
      <c r="A60" s="82" t="s">
        <v>71</v>
      </c>
      <c r="B60" s="82" t="s">
        <v>85</v>
      </c>
      <c r="C60" s="82" t="s">
        <v>502</v>
      </c>
      <c r="D60" s="41" t="s">
        <v>774</v>
      </c>
      <c r="E60" s="82" t="s">
        <v>503</v>
      </c>
      <c r="F60" s="82" t="s">
        <v>509</v>
      </c>
      <c r="G60" s="94" t="s">
        <v>145</v>
      </c>
      <c r="H60" s="89" t="s">
        <v>148</v>
      </c>
      <c r="I60" s="90" t="str">
        <f t="shared" si="0"/>
        <v>Main safety and security concerns for girls : Prefer not to answer</v>
      </c>
      <c r="J60" s="90" t="str">
        <f t="shared" si="2"/>
        <v>Main safety and security concerns for girls : Prefer not to answer Lebanese</v>
      </c>
      <c r="K60" s="89">
        <v>0</v>
      </c>
      <c r="L60" s="89">
        <v>0</v>
      </c>
      <c r="M60" s="89">
        <v>0</v>
      </c>
      <c r="N60" s="89">
        <v>0</v>
      </c>
      <c r="O60" s="89">
        <v>0</v>
      </c>
      <c r="P60" s="89">
        <v>0</v>
      </c>
      <c r="Q60" s="89">
        <v>0</v>
      </c>
      <c r="R60" s="89">
        <v>1.11022302462516E-16</v>
      </c>
      <c r="S60" s="89">
        <v>-2.2204460492503101E-16</v>
      </c>
      <c r="T60" s="89">
        <v>0</v>
      </c>
      <c r="U60" s="89">
        <v>0</v>
      </c>
      <c r="V60" s="89">
        <v>0</v>
      </c>
      <c r="W60" s="89">
        <v>0</v>
      </c>
      <c r="X60" s="89">
        <v>0</v>
      </c>
      <c r="Y60" s="89">
        <v>0</v>
      </c>
      <c r="Z60" s="89">
        <v>0</v>
      </c>
      <c r="AA60" s="89">
        <v>0</v>
      </c>
      <c r="AB60" s="89">
        <v>0</v>
      </c>
      <c r="AC60" s="89">
        <v>0</v>
      </c>
      <c r="AD60" s="89">
        <v>0</v>
      </c>
      <c r="AE60" s="89">
        <v>1.0416666666666701E-2</v>
      </c>
      <c r="AF60" s="89">
        <v>0</v>
      </c>
      <c r="AG60" s="89">
        <v>0</v>
      </c>
      <c r="AH60" s="89">
        <v>0</v>
      </c>
    </row>
    <row r="61" spans="1:34" x14ac:dyDescent="0.3">
      <c r="A61" s="82" t="s">
        <v>71</v>
      </c>
      <c r="B61" s="82" t="s">
        <v>85</v>
      </c>
      <c r="C61" s="82" t="s">
        <v>502</v>
      </c>
      <c r="D61" s="41" t="s">
        <v>774</v>
      </c>
      <c r="E61" s="82" t="s">
        <v>503</v>
      </c>
      <c r="F61" s="82" t="s">
        <v>509</v>
      </c>
      <c r="G61" s="90" t="s">
        <v>179</v>
      </c>
      <c r="H61" s="89" t="s">
        <v>146</v>
      </c>
      <c r="I61" s="90" t="str">
        <f t="shared" si="0"/>
        <v>Main safety and security concerns for boys : None</v>
      </c>
      <c r="J61" s="90" t="str">
        <f t="shared" ref="J61:J88" si="3">CONCATENATE(G61,H61,F61)</f>
        <v>Main safety and security concerns for boys : None Lebanese</v>
      </c>
      <c r="K61" s="89">
        <v>0.50746268656716398</v>
      </c>
      <c r="L61" s="89">
        <v>0.85416666666666696</v>
      </c>
      <c r="M61" s="89">
        <v>0.85</v>
      </c>
      <c r="N61" s="89">
        <v>0.64150943396226401</v>
      </c>
      <c r="O61" s="89">
        <v>0.78</v>
      </c>
      <c r="P61" s="89">
        <v>0.71212121212121204</v>
      </c>
      <c r="Q61" s="89">
        <v>0.71111111111111103</v>
      </c>
      <c r="R61" s="89">
        <v>0.62068965517241403</v>
      </c>
      <c r="S61" s="89">
        <v>0.66666666666666696</v>
      </c>
      <c r="T61" s="89">
        <v>0.63888888888888895</v>
      </c>
      <c r="U61" s="89">
        <v>0.86956521739130399</v>
      </c>
      <c r="V61" s="89">
        <v>0.7</v>
      </c>
      <c r="W61" s="89">
        <v>0.86792452830188704</v>
      </c>
      <c r="X61" s="89">
        <v>0.68</v>
      </c>
      <c r="Y61" s="89">
        <v>0.89655172413793105</v>
      </c>
      <c r="Z61" s="89">
        <v>0.75</v>
      </c>
      <c r="AA61" s="89">
        <v>0.77777777777777801</v>
      </c>
      <c r="AB61" s="89">
        <v>0.92857142857142805</v>
      </c>
      <c r="AC61" s="89">
        <v>0.62337662337662303</v>
      </c>
      <c r="AD61" s="89">
        <v>0.75</v>
      </c>
      <c r="AE61" s="89">
        <v>0.42857142857142899</v>
      </c>
      <c r="AF61" s="89">
        <v>0.82978723404255295</v>
      </c>
      <c r="AG61" s="89">
        <v>0.7</v>
      </c>
      <c r="AH61" s="89">
        <v>0.61666666666666703</v>
      </c>
    </row>
    <row r="62" spans="1:34" x14ac:dyDescent="0.3">
      <c r="A62" s="82" t="s">
        <v>71</v>
      </c>
      <c r="B62" s="82" t="s">
        <v>85</v>
      </c>
      <c r="C62" s="82" t="s">
        <v>502</v>
      </c>
      <c r="D62" s="41" t="s">
        <v>774</v>
      </c>
      <c r="E62" s="82" t="s">
        <v>503</v>
      </c>
      <c r="F62" s="82" t="s">
        <v>509</v>
      </c>
      <c r="G62" s="90" t="s">
        <v>179</v>
      </c>
      <c r="H62" s="89" t="s">
        <v>87</v>
      </c>
      <c r="I62" s="90" t="str">
        <f t="shared" si="0"/>
        <v>Main safety and security concerns for boys : Bullying</v>
      </c>
      <c r="J62" s="90" t="str">
        <f t="shared" si="3"/>
        <v>Main safety and security concerns for boys : Bullying Lebanese</v>
      </c>
      <c r="K62" s="89">
        <v>0.119402985074627</v>
      </c>
      <c r="L62" s="89">
        <v>4.1666666666666699E-2</v>
      </c>
      <c r="M62" s="89">
        <v>0</v>
      </c>
      <c r="N62" s="89">
        <v>9.4339622641509399E-2</v>
      </c>
      <c r="O62" s="89">
        <v>0.06</v>
      </c>
      <c r="P62" s="89">
        <v>0.12121212121212099</v>
      </c>
      <c r="Q62" s="89">
        <v>0.133333333333333</v>
      </c>
      <c r="R62" s="89">
        <v>0.13793103448275901</v>
      </c>
      <c r="S62" s="89">
        <v>1.85185185185185E-2</v>
      </c>
      <c r="T62" s="89">
        <v>0.22222222222222199</v>
      </c>
      <c r="U62" s="89">
        <v>4.3478260869565202E-2</v>
      </c>
      <c r="V62" s="89">
        <v>3.7499999999999999E-2</v>
      </c>
      <c r="W62" s="89">
        <v>1.88679245283019E-2</v>
      </c>
      <c r="X62" s="89">
        <v>0.08</v>
      </c>
      <c r="Y62" s="89">
        <v>6.8965517241379296E-2</v>
      </c>
      <c r="Z62" s="89">
        <v>6.25E-2</v>
      </c>
      <c r="AA62" s="89">
        <v>0.11111111111111099</v>
      </c>
      <c r="AB62" s="89">
        <v>0</v>
      </c>
      <c r="AC62" s="89">
        <v>0.15584415584415601</v>
      </c>
      <c r="AD62" s="89">
        <v>7.3529411764705899E-2</v>
      </c>
      <c r="AE62" s="89">
        <v>0.15306122448979601</v>
      </c>
      <c r="AF62" s="89">
        <v>4.2553191489361701E-2</v>
      </c>
      <c r="AG62" s="89">
        <v>0.06</v>
      </c>
      <c r="AH62" s="89">
        <v>0.15</v>
      </c>
    </row>
    <row r="63" spans="1:34" x14ac:dyDescent="0.3">
      <c r="A63" s="82" t="s">
        <v>71</v>
      </c>
      <c r="B63" s="82" t="s">
        <v>85</v>
      </c>
      <c r="C63" s="82" t="s">
        <v>502</v>
      </c>
      <c r="D63" s="41" t="s">
        <v>774</v>
      </c>
      <c r="E63" s="82" t="s">
        <v>503</v>
      </c>
      <c r="F63" s="82" t="s">
        <v>509</v>
      </c>
      <c r="G63" s="90" t="s">
        <v>179</v>
      </c>
      <c r="H63" s="89" t="s">
        <v>88</v>
      </c>
      <c r="I63" s="90" t="str">
        <f t="shared" si="0"/>
        <v>Main safety and security concerns for boys : Corporal punishment</v>
      </c>
      <c r="J63" s="90" t="str">
        <f t="shared" si="3"/>
        <v>Main safety and security concerns for boys : Corporal punishment Lebanese</v>
      </c>
      <c r="K63" s="89">
        <v>4.47761194029851E-2</v>
      </c>
      <c r="L63" s="89">
        <v>2.0833333333333301E-2</v>
      </c>
      <c r="M63" s="89">
        <v>0</v>
      </c>
      <c r="N63" s="89">
        <v>3.77358490566038E-2</v>
      </c>
      <c r="O63" s="89">
        <v>0.02</v>
      </c>
      <c r="P63" s="89">
        <v>1.5151515151515201E-2</v>
      </c>
      <c r="Q63" s="89">
        <v>0</v>
      </c>
      <c r="R63" s="89">
        <v>6.8965517241379296E-2</v>
      </c>
      <c r="S63" s="89">
        <v>0</v>
      </c>
      <c r="T63" s="89">
        <v>0.11111111111111099</v>
      </c>
      <c r="U63" s="89">
        <v>0</v>
      </c>
      <c r="V63" s="89">
        <v>2.5000000000000001E-2</v>
      </c>
      <c r="W63" s="89">
        <v>0</v>
      </c>
      <c r="X63" s="89">
        <v>0</v>
      </c>
      <c r="Y63" s="89">
        <v>0</v>
      </c>
      <c r="Z63" s="89">
        <v>0</v>
      </c>
      <c r="AA63" s="89">
        <v>3.7037037037037E-2</v>
      </c>
      <c r="AB63" s="89">
        <v>0</v>
      </c>
      <c r="AC63" s="89">
        <v>3.8961038961039002E-2</v>
      </c>
      <c r="AD63" s="89">
        <v>5.8823529411764698E-2</v>
      </c>
      <c r="AE63" s="89">
        <v>6.1224489795918401E-2</v>
      </c>
      <c r="AF63" s="89">
        <v>2.1276595744680899E-2</v>
      </c>
      <c r="AG63" s="89">
        <v>0.02</v>
      </c>
      <c r="AH63" s="89">
        <v>8.3333333333333301E-2</v>
      </c>
    </row>
    <row r="64" spans="1:34" x14ac:dyDescent="0.3">
      <c r="A64" s="82" t="s">
        <v>71</v>
      </c>
      <c r="B64" s="82" t="s">
        <v>85</v>
      </c>
      <c r="C64" s="82" t="s">
        <v>502</v>
      </c>
      <c r="D64" s="41" t="s">
        <v>774</v>
      </c>
      <c r="E64" s="82" t="s">
        <v>503</v>
      </c>
      <c r="F64" s="82" t="s">
        <v>509</v>
      </c>
      <c r="G64" s="90" t="s">
        <v>179</v>
      </c>
      <c r="H64" s="89" t="s">
        <v>89</v>
      </c>
      <c r="I64" s="90" t="str">
        <f t="shared" si="0"/>
        <v>Main safety and security concerns for boys : Begging</v>
      </c>
      <c r="J64" s="90" t="str">
        <f t="shared" si="3"/>
        <v>Main safety and security concerns for boys : Begging Lebanese</v>
      </c>
      <c r="K64" s="89">
        <v>4.47761194029851E-2</v>
      </c>
      <c r="L64" s="89">
        <v>2.0833333333333301E-2</v>
      </c>
      <c r="M64" s="89">
        <v>0</v>
      </c>
      <c r="N64" s="89">
        <v>0</v>
      </c>
      <c r="O64" s="89">
        <v>0.02</v>
      </c>
      <c r="P64" s="89">
        <v>1.5151515151515201E-2</v>
      </c>
      <c r="Q64" s="89">
        <v>0</v>
      </c>
      <c r="R64" s="89">
        <v>3.4482758620689703E-2</v>
      </c>
      <c r="S64" s="89">
        <v>3.7037037037037E-2</v>
      </c>
      <c r="T64" s="89">
        <v>8.3333333333333301E-2</v>
      </c>
      <c r="U64" s="89">
        <v>4.3478260869565202E-2</v>
      </c>
      <c r="V64" s="89">
        <v>2.5000000000000001E-2</v>
      </c>
      <c r="W64" s="89">
        <v>0</v>
      </c>
      <c r="X64" s="89">
        <v>0.12</v>
      </c>
      <c r="Y64" s="89">
        <v>0</v>
      </c>
      <c r="Z64" s="89">
        <v>3.125E-2</v>
      </c>
      <c r="AA64" s="89">
        <v>0</v>
      </c>
      <c r="AB64" s="89">
        <v>0</v>
      </c>
      <c r="AC64" s="89">
        <v>1.2987012987013E-2</v>
      </c>
      <c r="AD64" s="89">
        <v>0</v>
      </c>
      <c r="AE64" s="89">
        <v>6.1224489795918401E-2</v>
      </c>
      <c r="AF64" s="89">
        <v>0</v>
      </c>
      <c r="AG64" s="89">
        <v>0</v>
      </c>
      <c r="AH64" s="89">
        <v>6.6666666666666693E-2</v>
      </c>
    </row>
    <row r="65" spans="1:34" x14ac:dyDescent="0.3">
      <c r="A65" s="82" t="s">
        <v>71</v>
      </c>
      <c r="B65" s="82" t="s">
        <v>85</v>
      </c>
      <c r="C65" s="82" t="s">
        <v>502</v>
      </c>
      <c r="D65" s="41" t="s">
        <v>774</v>
      </c>
      <c r="E65" s="82" t="s">
        <v>503</v>
      </c>
      <c r="F65" s="82" t="s">
        <v>509</v>
      </c>
      <c r="G65" s="90" t="s">
        <v>179</v>
      </c>
      <c r="H65" s="89" t="s">
        <v>90</v>
      </c>
      <c r="I65" s="90" t="str">
        <f t="shared" si="0"/>
        <v>Main safety and security concerns for boys : Being robbed</v>
      </c>
      <c r="J65" s="90" t="str">
        <f t="shared" si="3"/>
        <v>Main safety and security concerns for boys : Being robbed Lebanese</v>
      </c>
      <c r="K65" s="89">
        <v>0.134328358208955</v>
      </c>
      <c r="L65" s="89">
        <v>8.3333333333333301E-2</v>
      </c>
      <c r="M65" s="89">
        <v>0.116666666666667</v>
      </c>
      <c r="N65" s="89">
        <v>0.169811320754717</v>
      </c>
      <c r="O65" s="89">
        <v>0.14000000000000001</v>
      </c>
      <c r="P65" s="89">
        <v>0.10606060606060599</v>
      </c>
      <c r="Q65" s="89">
        <v>8.8888888888888906E-2</v>
      </c>
      <c r="R65" s="89">
        <v>0.31034482758620702</v>
      </c>
      <c r="S65" s="89">
        <v>0.22222222222222199</v>
      </c>
      <c r="T65" s="89">
        <v>0.27777777777777801</v>
      </c>
      <c r="U65" s="89">
        <v>0</v>
      </c>
      <c r="V65" s="89">
        <v>0.22500000000000001</v>
      </c>
      <c r="W65" s="89">
        <v>5.6603773584905703E-2</v>
      </c>
      <c r="X65" s="89">
        <v>0.16</v>
      </c>
      <c r="Y65" s="89">
        <v>3.4482758620689703E-2</v>
      </c>
      <c r="Z65" s="89">
        <v>0.1875</v>
      </c>
      <c r="AA65" s="89">
        <v>7.4074074074074098E-2</v>
      </c>
      <c r="AB65" s="89">
        <v>2.3809523809523801E-2</v>
      </c>
      <c r="AC65" s="89">
        <v>0.168831168831169</v>
      </c>
      <c r="AD65" s="89">
        <v>7.3529411764705899E-2</v>
      </c>
      <c r="AE65" s="89">
        <v>0.31632653061224503</v>
      </c>
      <c r="AF65" s="89">
        <v>6.3829787234042507E-2</v>
      </c>
      <c r="AG65" s="89">
        <v>0.12</v>
      </c>
      <c r="AH65" s="89">
        <v>0.2</v>
      </c>
    </row>
    <row r="66" spans="1:34" x14ac:dyDescent="0.3">
      <c r="A66" s="82" t="s">
        <v>71</v>
      </c>
      <c r="B66" s="82" t="s">
        <v>85</v>
      </c>
      <c r="C66" s="82" t="s">
        <v>502</v>
      </c>
      <c r="D66" s="41" t="s">
        <v>774</v>
      </c>
      <c r="E66" s="82" t="s">
        <v>503</v>
      </c>
      <c r="F66" s="82" t="s">
        <v>509</v>
      </c>
      <c r="G66" s="90" t="s">
        <v>179</v>
      </c>
      <c r="H66" s="89" t="s">
        <v>91</v>
      </c>
      <c r="I66" s="90" t="str">
        <f t="shared" si="0"/>
        <v>Main safety and security concerns for boys : Being threatened with violence</v>
      </c>
      <c r="J66" s="90" t="str">
        <f t="shared" si="3"/>
        <v>Main safety and security concerns for boys : Being threatened with violence Lebanese</v>
      </c>
      <c r="K66" s="89">
        <v>2.9850746268656699E-2</v>
      </c>
      <c r="L66" s="89">
        <v>0</v>
      </c>
      <c r="M66" s="89">
        <v>0</v>
      </c>
      <c r="N66" s="89">
        <v>5.6603773584905703E-2</v>
      </c>
      <c r="O66" s="89">
        <v>0.06</v>
      </c>
      <c r="P66" s="89">
        <v>0</v>
      </c>
      <c r="Q66" s="89">
        <v>0</v>
      </c>
      <c r="R66" s="89">
        <v>3.4482758620689703E-2</v>
      </c>
      <c r="S66" s="89">
        <v>0</v>
      </c>
      <c r="T66" s="89">
        <v>5.5555555555555601E-2</v>
      </c>
      <c r="U66" s="89">
        <v>0</v>
      </c>
      <c r="V66" s="89">
        <v>2.5000000000000001E-2</v>
      </c>
      <c r="W66" s="89">
        <v>0</v>
      </c>
      <c r="X66" s="89">
        <v>0.04</v>
      </c>
      <c r="Y66" s="89">
        <v>0</v>
      </c>
      <c r="Z66" s="89">
        <v>0</v>
      </c>
      <c r="AA66" s="89">
        <v>7.4074074074074098E-2</v>
      </c>
      <c r="AB66" s="89">
        <v>0</v>
      </c>
      <c r="AC66" s="89">
        <v>3.8961038961039002E-2</v>
      </c>
      <c r="AD66" s="89">
        <v>5.8823529411764698E-2</v>
      </c>
      <c r="AE66" s="89">
        <v>9.1836734693877597E-2</v>
      </c>
      <c r="AF66" s="89">
        <v>2.1276595744680899E-2</v>
      </c>
      <c r="AG66" s="89">
        <v>0</v>
      </c>
      <c r="AH66" s="89">
        <v>0.1</v>
      </c>
    </row>
    <row r="67" spans="1:34" x14ac:dyDescent="0.3">
      <c r="A67" s="82" t="s">
        <v>71</v>
      </c>
      <c r="B67" s="82" t="s">
        <v>85</v>
      </c>
      <c r="C67" s="82" t="s">
        <v>502</v>
      </c>
      <c r="D67" s="41" t="s">
        <v>774</v>
      </c>
      <c r="E67" s="82" t="s">
        <v>503</v>
      </c>
      <c r="F67" s="82" t="s">
        <v>509</v>
      </c>
      <c r="G67" s="90" t="s">
        <v>179</v>
      </c>
      <c r="H67" s="89" t="s">
        <v>92</v>
      </c>
      <c r="I67" s="90" t="str">
        <f t="shared" ref="I67:I130" si="4">CONCATENATE(G67,H67)</f>
        <v>Main safety and security concerns for boys : Being kidnapped</v>
      </c>
      <c r="J67" s="90" t="str">
        <f t="shared" si="3"/>
        <v>Main safety and security concerns for boys : Being kidnapped Lebanese</v>
      </c>
      <c r="K67" s="89">
        <v>0.17910447761194001</v>
      </c>
      <c r="L67" s="89">
        <v>0</v>
      </c>
      <c r="M67" s="89">
        <v>0.05</v>
      </c>
      <c r="N67" s="89">
        <v>0.15094339622641501</v>
      </c>
      <c r="O67" s="89">
        <v>0.08</v>
      </c>
      <c r="P67" s="89">
        <v>0.15151515151515199</v>
      </c>
      <c r="Q67" s="89">
        <v>2.2222222222222199E-2</v>
      </c>
      <c r="R67" s="89">
        <v>0</v>
      </c>
      <c r="S67" s="89">
        <v>0.16666666666666699</v>
      </c>
      <c r="T67" s="89">
        <v>5.5555555555555601E-2</v>
      </c>
      <c r="U67" s="89">
        <v>0</v>
      </c>
      <c r="V67" s="89">
        <v>0.05</v>
      </c>
      <c r="W67" s="89">
        <v>9.4339622641509399E-2</v>
      </c>
      <c r="X67" s="89">
        <v>0.16</v>
      </c>
      <c r="Y67" s="89">
        <v>0</v>
      </c>
      <c r="Z67" s="89">
        <v>6.25E-2</v>
      </c>
      <c r="AA67" s="89">
        <v>7.4074074074074098E-2</v>
      </c>
      <c r="AB67" s="89">
        <v>4.7619047619047603E-2</v>
      </c>
      <c r="AC67" s="89">
        <v>0.19480519480519501</v>
      </c>
      <c r="AD67" s="89">
        <v>0.13235294117647101</v>
      </c>
      <c r="AE67" s="89">
        <v>0.22448979591836701</v>
      </c>
      <c r="AF67" s="89">
        <v>0.14893617021276601</v>
      </c>
      <c r="AG67" s="89">
        <v>0.18</v>
      </c>
      <c r="AH67" s="89">
        <v>0.116666666666667</v>
      </c>
    </row>
    <row r="68" spans="1:34" x14ac:dyDescent="0.3">
      <c r="A68" s="82" t="s">
        <v>71</v>
      </c>
      <c r="B68" s="82" t="s">
        <v>85</v>
      </c>
      <c r="C68" s="82" t="s">
        <v>502</v>
      </c>
      <c r="D68" s="41" t="s">
        <v>774</v>
      </c>
      <c r="E68" s="82" t="s">
        <v>503</v>
      </c>
      <c r="F68" s="82" t="s">
        <v>509</v>
      </c>
      <c r="G68" s="90" t="s">
        <v>179</v>
      </c>
      <c r="H68" s="89" t="s">
        <v>93</v>
      </c>
      <c r="I68" s="90" t="str">
        <f t="shared" si="4"/>
        <v>Main safety and security concerns for boys : Suffering from physical harassment or violence (not sexual)</v>
      </c>
      <c r="J68" s="90" t="str">
        <f t="shared" si="3"/>
        <v>Main safety and security concerns for boys : Suffering from physical harassment or violence (not sexual) Lebanese</v>
      </c>
      <c r="K68" s="89">
        <v>0.20895522388059701</v>
      </c>
      <c r="L68" s="89">
        <v>0</v>
      </c>
      <c r="M68" s="89">
        <v>0</v>
      </c>
      <c r="N68" s="89">
        <v>5.6603773584905703E-2</v>
      </c>
      <c r="O68" s="89">
        <v>0.02</v>
      </c>
      <c r="P68" s="89">
        <v>4.5454545454545497E-2</v>
      </c>
      <c r="Q68" s="89">
        <v>0</v>
      </c>
      <c r="R68" s="89">
        <v>0</v>
      </c>
      <c r="S68" s="89">
        <v>0</v>
      </c>
      <c r="T68" s="89">
        <v>5.5555555555555601E-2</v>
      </c>
      <c r="U68" s="89">
        <v>0</v>
      </c>
      <c r="V68" s="89">
        <v>2.5000000000000001E-2</v>
      </c>
      <c r="W68" s="89">
        <v>1.88679245283019E-2</v>
      </c>
      <c r="X68" s="89">
        <v>0</v>
      </c>
      <c r="Y68" s="89">
        <v>3.4482758620689703E-2</v>
      </c>
      <c r="Z68" s="89">
        <v>0</v>
      </c>
      <c r="AA68" s="89">
        <v>3.7037037037037E-2</v>
      </c>
      <c r="AB68" s="89">
        <v>0</v>
      </c>
      <c r="AC68" s="89">
        <v>6.4935064935064901E-2</v>
      </c>
      <c r="AD68" s="89">
        <v>4.4117647058823498E-2</v>
      </c>
      <c r="AE68" s="89">
        <v>7.1428571428571397E-2</v>
      </c>
      <c r="AF68" s="89">
        <v>2.1276595744680899E-2</v>
      </c>
      <c r="AG68" s="89">
        <v>0.04</v>
      </c>
      <c r="AH68" s="89">
        <v>0.05</v>
      </c>
    </row>
    <row r="69" spans="1:34" x14ac:dyDescent="0.3">
      <c r="A69" s="82" t="s">
        <v>71</v>
      </c>
      <c r="B69" s="82" t="s">
        <v>85</v>
      </c>
      <c r="C69" s="82" t="s">
        <v>502</v>
      </c>
      <c r="D69" s="41" t="s">
        <v>774</v>
      </c>
      <c r="E69" s="82" t="s">
        <v>503</v>
      </c>
      <c r="F69" s="82" t="s">
        <v>509</v>
      </c>
      <c r="G69" s="90" t="s">
        <v>179</v>
      </c>
      <c r="H69" s="89" t="s">
        <v>94</v>
      </c>
      <c r="I69" s="90" t="str">
        <f t="shared" si="4"/>
        <v>Main safety and security concerns for boys : Suffering from verbal harassment</v>
      </c>
      <c r="J69" s="90" t="str">
        <f t="shared" si="3"/>
        <v>Main safety and security concerns for boys : Suffering from verbal harassment Lebanese</v>
      </c>
      <c r="K69" s="89">
        <v>7.4626865671641798E-2</v>
      </c>
      <c r="L69" s="89">
        <v>0</v>
      </c>
      <c r="M69" s="89">
        <v>1.6666666666666701E-2</v>
      </c>
      <c r="N69" s="89">
        <v>7.5471698113207503E-2</v>
      </c>
      <c r="O69" s="89">
        <v>0.04</v>
      </c>
      <c r="P69" s="89">
        <v>1.5151515151515201E-2</v>
      </c>
      <c r="Q69" s="89">
        <v>2.2222222222222199E-2</v>
      </c>
      <c r="R69" s="89">
        <v>6.8965517241379296E-2</v>
      </c>
      <c r="S69" s="89">
        <v>5.5555555555555601E-2</v>
      </c>
      <c r="T69" s="89">
        <v>5.5555555555555601E-2</v>
      </c>
      <c r="U69" s="89">
        <v>0</v>
      </c>
      <c r="V69" s="89">
        <v>8.7499999999999994E-2</v>
      </c>
      <c r="W69" s="89">
        <v>1.88679245283019E-2</v>
      </c>
      <c r="X69" s="89">
        <v>0</v>
      </c>
      <c r="Y69" s="89">
        <v>0</v>
      </c>
      <c r="Z69" s="89">
        <v>0</v>
      </c>
      <c r="AA69" s="89">
        <v>3.7037037037037E-2</v>
      </c>
      <c r="AB69" s="89">
        <v>2.3809523809523801E-2</v>
      </c>
      <c r="AC69" s="89">
        <v>0.103896103896104</v>
      </c>
      <c r="AD69" s="89">
        <v>8.8235294117647106E-2</v>
      </c>
      <c r="AE69" s="89">
        <v>0.13265306122449</v>
      </c>
      <c r="AF69" s="89">
        <v>0</v>
      </c>
      <c r="AG69" s="89">
        <v>0.06</v>
      </c>
      <c r="AH69" s="89">
        <v>0.116666666666667</v>
      </c>
    </row>
    <row r="70" spans="1:34" x14ac:dyDescent="0.3">
      <c r="A70" s="82" t="s">
        <v>71</v>
      </c>
      <c r="B70" s="82" t="s">
        <v>85</v>
      </c>
      <c r="C70" s="82" t="s">
        <v>502</v>
      </c>
      <c r="D70" s="41" t="s">
        <v>774</v>
      </c>
      <c r="E70" s="82" t="s">
        <v>503</v>
      </c>
      <c r="F70" s="82" t="s">
        <v>509</v>
      </c>
      <c r="G70" s="90" t="s">
        <v>179</v>
      </c>
      <c r="H70" s="89" t="s">
        <v>95</v>
      </c>
      <c r="I70" s="90" t="str">
        <f t="shared" si="4"/>
        <v>Main safety and security concerns for boys : Suffering from sexual harassment or violence</v>
      </c>
      <c r="J70" s="90" t="str">
        <f t="shared" si="3"/>
        <v>Main safety and security concerns for boys : Suffering from sexual harassment or violence Lebanese</v>
      </c>
      <c r="K70" s="89">
        <v>4.47761194029851E-2</v>
      </c>
      <c r="L70" s="89">
        <v>0</v>
      </c>
      <c r="M70" s="89">
        <v>1.6666666666666701E-2</v>
      </c>
      <c r="N70" s="89">
        <v>1.88679245283019E-2</v>
      </c>
      <c r="O70" s="89">
        <v>0.06</v>
      </c>
      <c r="P70" s="89">
        <v>3.03030303030303E-2</v>
      </c>
      <c r="Q70" s="89">
        <v>2.2222222222222199E-2</v>
      </c>
      <c r="R70" s="89">
        <v>3.4482758620689703E-2</v>
      </c>
      <c r="S70" s="89">
        <v>0</v>
      </c>
      <c r="T70" s="89">
        <v>2.7777777777777801E-2</v>
      </c>
      <c r="U70" s="89">
        <v>0</v>
      </c>
      <c r="V70" s="89">
        <v>8.7499999999999994E-2</v>
      </c>
      <c r="W70" s="89">
        <v>0</v>
      </c>
      <c r="X70" s="89">
        <v>0</v>
      </c>
      <c r="Y70" s="89">
        <v>0</v>
      </c>
      <c r="Z70" s="89">
        <v>0</v>
      </c>
      <c r="AA70" s="89">
        <v>3.7037037037037E-2</v>
      </c>
      <c r="AB70" s="89">
        <v>0</v>
      </c>
      <c r="AC70" s="89">
        <v>0.11688311688311701</v>
      </c>
      <c r="AD70" s="89">
        <v>0.10294117647058799</v>
      </c>
      <c r="AE70" s="89">
        <v>0.13265306122449</v>
      </c>
      <c r="AF70" s="89">
        <v>0</v>
      </c>
      <c r="AG70" s="89">
        <v>0.04</v>
      </c>
      <c r="AH70" s="89">
        <v>6.6666666666666693E-2</v>
      </c>
    </row>
    <row r="71" spans="1:34" x14ac:dyDescent="0.3">
      <c r="A71" s="82" t="s">
        <v>71</v>
      </c>
      <c r="B71" s="82" t="s">
        <v>85</v>
      </c>
      <c r="C71" s="82" t="s">
        <v>502</v>
      </c>
      <c r="D71" s="41" t="s">
        <v>774</v>
      </c>
      <c r="E71" s="82" t="s">
        <v>503</v>
      </c>
      <c r="F71" s="82" t="s">
        <v>509</v>
      </c>
      <c r="G71" s="90" t="s">
        <v>179</v>
      </c>
      <c r="H71" s="89" t="s">
        <v>96</v>
      </c>
      <c r="I71" s="90" t="str">
        <f t="shared" si="4"/>
        <v>Main safety and security concerns for boys : Discrimination or persecution (because of ethnicity, status, etc.)</v>
      </c>
      <c r="J71" s="90" t="str">
        <f t="shared" si="3"/>
        <v>Main safety and security concerns for boys : Discrimination or persecution (because of ethnicity, status, etc.) Lebanese</v>
      </c>
      <c r="K71" s="89">
        <v>1.49253731343284E-2</v>
      </c>
      <c r="L71" s="89">
        <v>4.1666666666666699E-2</v>
      </c>
      <c r="M71" s="89">
        <v>0</v>
      </c>
      <c r="N71" s="89">
        <v>1.88679245283019E-2</v>
      </c>
      <c r="O71" s="89">
        <v>0</v>
      </c>
      <c r="P71" s="89">
        <v>0</v>
      </c>
      <c r="Q71" s="89">
        <v>4.4444444444444398E-2</v>
      </c>
      <c r="R71" s="89">
        <v>0</v>
      </c>
      <c r="S71" s="89">
        <v>0</v>
      </c>
      <c r="T71" s="89">
        <v>0</v>
      </c>
      <c r="U71" s="89">
        <v>0</v>
      </c>
      <c r="V71" s="89">
        <v>0</v>
      </c>
      <c r="W71" s="89">
        <v>0</v>
      </c>
      <c r="X71" s="89">
        <v>0</v>
      </c>
      <c r="Y71" s="89">
        <v>0</v>
      </c>
      <c r="Z71" s="89">
        <v>0</v>
      </c>
      <c r="AA71" s="89">
        <v>0</v>
      </c>
      <c r="AB71" s="89">
        <v>0</v>
      </c>
      <c r="AC71" s="89">
        <v>1.11022302462516E-16</v>
      </c>
      <c r="AD71" s="89">
        <v>0</v>
      </c>
      <c r="AE71" s="89">
        <v>1.02040816326531E-2</v>
      </c>
      <c r="AF71" s="89">
        <v>0</v>
      </c>
      <c r="AG71" s="89">
        <v>0</v>
      </c>
      <c r="AH71" s="89">
        <v>0</v>
      </c>
    </row>
    <row r="72" spans="1:34" x14ac:dyDescent="0.3">
      <c r="A72" s="82" t="s">
        <v>71</v>
      </c>
      <c r="B72" s="82" t="s">
        <v>85</v>
      </c>
      <c r="C72" s="82" t="s">
        <v>502</v>
      </c>
      <c r="D72" s="41" t="s">
        <v>774</v>
      </c>
      <c r="E72" s="82" t="s">
        <v>503</v>
      </c>
      <c r="F72" s="82" t="s">
        <v>509</v>
      </c>
      <c r="G72" s="90" t="s">
        <v>179</v>
      </c>
      <c r="H72" s="89" t="s">
        <v>97</v>
      </c>
      <c r="I72" s="90" t="str">
        <f t="shared" si="4"/>
        <v>Main safety and security concerns for boys : Discrimination or persecution (because of gender identity or sexual orientation)</v>
      </c>
      <c r="J72" s="90" t="str">
        <f t="shared" si="3"/>
        <v>Main safety and security concerns for boys : Discrimination or persecution (because of gender identity or sexual orientation) Lebanese</v>
      </c>
      <c r="K72" s="89">
        <v>0</v>
      </c>
      <c r="L72" s="89">
        <v>4.1666666666666699E-2</v>
      </c>
      <c r="M72" s="89">
        <v>0</v>
      </c>
      <c r="N72" s="89">
        <v>0</v>
      </c>
      <c r="O72" s="89">
        <v>0</v>
      </c>
      <c r="P72" s="89">
        <v>0</v>
      </c>
      <c r="Q72" s="89">
        <v>6.6666666666666693E-2</v>
      </c>
      <c r="R72" s="89">
        <v>0</v>
      </c>
      <c r="S72" s="89">
        <v>0</v>
      </c>
      <c r="T72" s="89">
        <v>0</v>
      </c>
      <c r="U72" s="89">
        <v>0</v>
      </c>
      <c r="V72" s="89">
        <v>0</v>
      </c>
      <c r="W72" s="89">
        <v>0</v>
      </c>
      <c r="X72" s="89">
        <v>0</v>
      </c>
      <c r="Y72" s="89">
        <v>0</v>
      </c>
      <c r="Z72" s="89">
        <v>0</v>
      </c>
      <c r="AA72" s="89">
        <v>0</v>
      </c>
      <c r="AB72" s="89">
        <v>0</v>
      </c>
      <c r="AC72" s="89">
        <v>1.11022302462516E-16</v>
      </c>
      <c r="AD72" s="89">
        <v>0</v>
      </c>
      <c r="AE72" s="89">
        <v>1.02040816326531E-2</v>
      </c>
      <c r="AF72" s="89">
        <v>0</v>
      </c>
      <c r="AG72" s="89">
        <v>0</v>
      </c>
      <c r="AH72" s="89">
        <v>0</v>
      </c>
    </row>
    <row r="73" spans="1:34" x14ac:dyDescent="0.3">
      <c r="A73" s="82" t="s">
        <v>71</v>
      </c>
      <c r="B73" s="82" t="s">
        <v>85</v>
      </c>
      <c r="C73" s="82" t="s">
        <v>502</v>
      </c>
      <c r="D73" s="41" t="s">
        <v>774</v>
      </c>
      <c r="E73" s="82" t="s">
        <v>503</v>
      </c>
      <c r="F73" s="82" t="s">
        <v>509</v>
      </c>
      <c r="G73" s="90" t="s">
        <v>179</v>
      </c>
      <c r="H73" s="89" t="s">
        <v>98</v>
      </c>
      <c r="I73" s="90" t="str">
        <f t="shared" si="4"/>
        <v>Main safety and security concerns for boys : Being killed</v>
      </c>
      <c r="J73" s="90" t="str">
        <f t="shared" si="3"/>
        <v>Main safety and security concerns for boys : Being killed Lebanese</v>
      </c>
      <c r="K73" s="89">
        <v>1.49253731343284E-2</v>
      </c>
      <c r="L73" s="89">
        <v>0</v>
      </c>
      <c r="M73" s="89">
        <v>0</v>
      </c>
      <c r="N73" s="89">
        <v>0</v>
      </c>
      <c r="O73" s="89">
        <v>0.02</v>
      </c>
      <c r="P73" s="89">
        <v>0</v>
      </c>
      <c r="Q73" s="89">
        <v>0</v>
      </c>
      <c r="R73" s="89">
        <v>0</v>
      </c>
      <c r="S73" s="89">
        <v>0</v>
      </c>
      <c r="T73" s="89">
        <v>0</v>
      </c>
      <c r="U73" s="89">
        <v>0</v>
      </c>
      <c r="V73" s="89">
        <v>0.125</v>
      </c>
      <c r="W73" s="89">
        <v>0</v>
      </c>
      <c r="X73" s="89">
        <v>0</v>
      </c>
      <c r="Y73" s="89">
        <v>0</v>
      </c>
      <c r="Z73" s="89">
        <v>0</v>
      </c>
      <c r="AA73" s="89">
        <v>0</v>
      </c>
      <c r="AB73" s="89">
        <v>0</v>
      </c>
      <c r="AC73" s="89">
        <v>1.2987012987013E-2</v>
      </c>
      <c r="AD73" s="89">
        <v>0</v>
      </c>
      <c r="AE73" s="89">
        <v>4.08163265306122E-2</v>
      </c>
      <c r="AF73" s="89">
        <v>0</v>
      </c>
      <c r="AG73" s="89">
        <v>0</v>
      </c>
      <c r="AH73" s="89">
        <v>3.3333333333333298E-2</v>
      </c>
    </row>
    <row r="74" spans="1:34" x14ac:dyDescent="0.3">
      <c r="A74" s="82" t="s">
        <v>71</v>
      </c>
      <c r="B74" s="82" t="s">
        <v>85</v>
      </c>
      <c r="C74" s="82" t="s">
        <v>502</v>
      </c>
      <c r="D74" s="41" t="s">
        <v>774</v>
      </c>
      <c r="E74" s="82" t="s">
        <v>503</v>
      </c>
      <c r="F74" s="82" t="s">
        <v>509</v>
      </c>
      <c r="G74" s="90" t="s">
        <v>179</v>
      </c>
      <c r="H74" s="89" t="s">
        <v>99</v>
      </c>
      <c r="I74" s="90" t="str">
        <f t="shared" si="4"/>
        <v>Main safety and security concerns for boys : Mine/UXOs</v>
      </c>
      <c r="J74" s="90" t="str">
        <f t="shared" si="3"/>
        <v>Main safety and security concerns for boys : Mine/UXOs Lebanese</v>
      </c>
      <c r="K74" s="89">
        <v>0</v>
      </c>
      <c r="L74" s="89">
        <v>0</v>
      </c>
      <c r="M74" s="89">
        <v>0</v>
      </c>
      <c r="N74" s="89">
        <v>0</v>
      </c>
      <c r="O74" s="89">
        <v>0</v>
      </c>
      <c r="P74" s="89">
        <v>0</v>
      </c>
      <c r="Q74" s="89">
        <v>0</v>
      </c>
      <c r="R74" s="89">
        <v>0</v>
      </c>
      <c r="S74" s="89">
        <v>0</v>
      </c>
      <c r="T74" s="89">
        <v>0</v>
      </c>
      <c r="U74" s="89">
        <v>0</v>
      </c>
      <c r="V74" s="89">
        <v>0</v>
      </c>
      <c r="W74" s="89">
        <v>0</v>
      </c>
      <c r="X74" s="89">
        <v>0</v>
      </c>
      <c r="Y74" s="89">
        <v>0</v>
      </c>
      <c r="Z74" s="89">
        <v>0</v>
      </c>
      <c r="AA74" s="89">
        <v>0</v>
      </c>
      <c r="AB74" s="89">
        <v>0</v>
      </c>
      <c r="AC74" s="89">
        <v>1.11022302462516E-16</v>
      </c>
      <c r="AD74" s="89">
        <v>0</v>
      </c>
      <c r="AE74" s="89">
        <v>0</v>
      </c>
      <c r="AF74" s="89">
        <v>0</v>
      </c>
      <c r="AG74" s="89">
        <v>0</v>
      </c>
      <c r="AH74" s="89">
        <v>0</v>
      </c>
    </row>
    <row r="75" spans="1:34" x14ac:dyDescent="0.3">
      <c r="A75" s="82" t="s">
        <v>71</v>
      </c>
      <c r="B75" s="82" t="s">
        <v>85</v>
      </c>
      <c r="C75" s="82" t="s">
        <v>502</v>
      </c>
      <c r="D75" s="41" t="s">
        <v>774</v>
      </c>
      <c r="E75" s="82" t="s">
        <v>503</v>
      </c>
      <c r="F75" s="82" t="s">
        <v>509</v>
      </c>
      <c r="G75" s="90" t="s">
        <v>179</v>
      </c>
      <c r="H75" s="89" t="s">
        <v>100</v>
      </c>
      <c r="I75" s="90" t="str">
        <f t="shared" si="4"/>
        <v>Main safety and security concerns for boys : Being detained</v>
      </c>
      <c r="J75" s="90" t="str">
        <f t="shared" si="3"/>
        <v>Main safety and security concerns for boys : Being detained Lebanese</v>
      </c>
      <c r="K75" s="89">
        <v>0</v>
      </c>
      <c r="L75" s="89">
        <v>0</v>
      </c>
      <c r="M75" s="89">
        <v>0</v>
      </c>
      <c r="N75" s="89">
        <v>0</v>
      </c>
      <c r="O75" s="89">
        <v>0</v>
      </c>
      <c r="P75" s="89">
        <v>0</v>
      </c>
      <c r="Q75" s="89">
        <v>0</v>
      </c>
      <c r="R75" s="89">
        <v>0</v>
      </c>
      <c r="S75" s="89">
        <v>0</v>
      </c>
      <c r="T75" s="89">
        <v>0</v>
      </c>
      <c r="U75" s="89">
        <v>0</v>
      </c>
      <c r="V75" s="89">
        <v>0</v>
      </c>
      <c r="W75" s="89">
        <v>0</v>
      </c>
      <c r="X75" s="89">
        <v>0</v>
      </c>
      <c r="Y75" s="89">
        <v>0</v>
      </c>
      <c r="Z75" s="89">
        <v>0</v>
      </c>
      <c r="AA75" s="89">
        <v>0</v>
      </c>
      <c r="AB75" s="89">
        <v>0</v>
      </c>
      <c r="AC75" s="89">
        <v>1.11022302462516E-16</v>
      </c>
      <c r="AD75" s="89">
        <v>0</v>
      </c>
      <c r="AE75" s="89">
        <v>0</v>
      </c>
      <c r="AF75" s="89">
        <v>0</v>
      </c>
      <c r="AG75" s="89">
        <v>0</v>
      </c>
      <c r="AH75" s="89">
        <v>0</v>
      </c>
    </row>
    <row r="76" spans="1:34" x14ac:dyDescent="0.3">
      <c r="A76" s="82" t="s">
        <v>71</v>
      </c>
      <c r="B76" s="82" t="s">
        <v>85</v>
      </c>
      <c r="C76" s="82" t="s">
        <v>502</v>
      </c>
      <c r="D76" s="41" t="s">
        <v>774</v>
      </c>
      <c r="E76" s="82" t="s">
        <v>503</v>
      </c>
      <c r="F76" s="82" t="s">
        <v>509</v>
      </c>
      <c r="G76" s="90" t="s">
        <v>179</v>
      </c>
      <c r="H76" s="89" t="s">
        <v>101</v>
      </c>
      <c r="I76" s="90" t="str">
        <f t="shared" si="4"/>
        <v>Main safety and security concerns for boys : Being exploited (i.e. being engaged in harmful forms of labor for economic gain of the exploiter)</v>
      </c>
      <c r="J76" s="90" t="str">
        <f t="shared" si="3"/>
        <v>Main safety and security concerns for boys : Being exploited (i.e. being engaged in harmful forms of labor for economic gain of the exploiter) Lebanese</v>
      </c>
      <c r="K76" s="89">
        <v>7.4626865671641798E-2</v>
      </c>
      <c r="L76" s="89">
        <v>0</v>
      </c>
      <c r="M76" s="89">
        <v>1.6666666666666701E-2</v>
      </c>
      <c r="N76" s="89">
        <v>1.88679245283019E-2</v>
      </c>
      <c r="O76" s="89">
        <v>0</v>
      </c>
      <c r="P76" s="89">
        <v>0</v>
      </c>
      <c r="Q76" s="89">
        <v>0</v>
      </c>
      <c r="R76" s="89">
        <v>0</v>
      </c>
      <c r="S76" s="89">
        <v>0</v>
      </c>
      <c r="T76" s="89">
        <v>0</v>
      </c>
      <c r="U76" s="89">
        <v>0</v>
      </c>
      <c r="V76" s="89">
        <v>0</v>
      </c>
      <c r="W76" s="89">
        <v>0</v>
      </c>
      <c r="X76" s="89">
        <v>0</v>
      </c>
      <c r="Y76" s="89">
        <v>0</v>
      </c>
      <c r="Z76" s="89">
        <v>0</v>
      </c>
      <c r="AA76" s="89">
        <v>3.7037037037037E-2</v>
      </c>
      <c r="AB76" s="89">
        <v>0</v>
      </c>
      <c r="AC76" s="89">
        <v>6.4935064935064901E-2</v>
      </c>
      <c r="AD76" s="89">
        <v>0</v>
      </c>
      <c r="AE76" s="89">
        <v>4.08163265306122E-2</v>
      </c>
      <c r="AF76" s="89">
        <v>2.1276595744680899E-2</v>
      </c>
      <c r="AG76" s="89">
        <v>0.02</v>
      </c>
      <c r="AH76" s="89">
        <v>0.05</v>
      </c>
    </row>
    <row r="77" spans="1:34" x14ac:dyDescent="0.3">
      <c r="A77" s="82" t="s">
        <v>71</v>
      </c>
      <c r="B77" s="82" t="s">
        <v>85</v>
      </c>
      <c r="C77" s="82" t="s">
        <v>502</v>
      </c>
      <c r="D77" s="41" t="s">
        <v>774</v>
      </c>
      <c r="E77" s="82" t="s">
        <v>503</v>
      </c>
      <c r="F77" s="82" t="s">
        <v>509</v>
      </c>
      <c r="G77" s="90" t="s">
        <v>179</v>
      </c>
      <c r="H77" s="89" t="s">
        <v>102</v>
      </c>
      <c r="I77" s="90" t="str">
        <f t="shared" si="4"/>
        <v>Main safety and security concerns for boys : Being sexually exploited in exchange of humanitarian aid, goods, services, money or preference treatment</v>
      </c>
      <c r="J77" s="90" t="str">
        <f t="shared" si="3"/>
        <v>Main safety and security concerns for boys : Being sexually exploited in exchange of humanitarian aid, goods, services, money or preference treatment Lebanese</v>
      </c>
      <c r="K77" s="89">
        <v>1.49253731343284E-2</v>
      </c>
      <c r="L77" s="89">
        <v>0</v>
      </c>
      <c r="M77" s="89">
        <v>0</v>
      </c>
      <c r="N77" s="89">
        <v>0</v>
      </c>
      <c r="O77" s="89">
        <v>0</v>
      </c>
      <c r="P77" s="89">
        <v>0</v>
      </c>
      <c r="Q77" s="89">
        <v>0</v>
      </c>
      <c r="R77" s="89">
        <v>0</v>
      </c>
      <c r="S77" s="89">
        <v>0</v>
      </c>
      <c r="T77" s="89">
        <v>0</v>
      </c>
      <c r="U77" s="89">
        <v>0</v>
      </c>
      <c r="V77" s="89">
        <v>0</v>
      </c>
      <c r="W77" s="89">
        <v>0</v>
      </c>
      <c r="X77" s="89">
        <v>0</v>
      </c>
      <c r="Y77" s="89">
        <v>0</v>
      </c>
      <c r="Z77" s="89">
        <v>0</v>
      </c>
      <c r="AA77" s="89">
        <v>3.7037037037037E-2</v>
      </c>
      <c r="AB77" s="89">
        <v>0</v>
      </c>
      <c r="AC77" s="89">
        <v>2.5974025974026E-2</v>
      </c>
      <c r="AD77" s="89">
        <v>0</v>
      </c>
      <c r="AE77" s="89">
        <v>1.02040816326531E-2</v>
      </c>
      <c r="AF77" s="89">
        <v>0</v>
      </c>
      <c r="AG77" s="89">
        <v>0</v>
      </c>
      <c r="AH77" s="89">
        <v>0</v>
      </c>
    </row>
    <row r="78" spans="1:34" x14ac:dyDescent="0.3">
      <c r="A78" s="82" t="s">
        <v>71</v>
      </c>
      <c r="B78" s="82" t="s">
        <v>85</v>
      </c>
      <c r="C78" s="82" t="s">
        <v>502</v>
      </c>
      <c r="D78" s="41" t="s">
        <v>774</v>
      </c>
      <c r="E78" s="82" t="s">
        <v>503</v>
      </c>
      <c r="F78" s="82" t="s">
        <v>509</v>
      </c>
      <c r="G78" s="90" t="s">
        <v>179</v>
      </c>
      <c r="H78" s="89" t="s">
        <v>103</v>
      </c>
      <c r="I78" s="90" t="str">
        <f t="shared" si="4"/>
        <v>Main safety and security concerns for boys : Being recruited by armed groups</v>
      </c>
      <c r="J78" s="90" t="str">
        <f t="shared" si="3"/>
        <v>Main safety and security concerns for boys : Being recruited by armed groups Lebanese</v>
      </c>
      <c r="K78" s="89">
        <v>0</v>
      </c>
      <c r="L78" s="89">
        <v>0</v>
      </c>
      <c r="M78" s="89">
        <v>0</v>
      </c>
      <c r="N78" s="89">
        <v>0</v>
      </c>
      <c r="O78" s="89">
        <v>0</v>
      </c>
      <c r="P78" s="89">
        <v>0</v>
      </c>
      <c r="Q78" s="89">
        <v>0</v>
      </c>
      <c r="R78" s="89">
        <v>0</v>
      </c>
      <c r="S78" s="89">
        <v>0</v>
      </c>
      <c r="T78" s="89">
        <v>0</v>
      </c>
      <c r="U78" s="89">
        <v>0</v>
      </c>
      <c r="V78" s="89">
        <v>0</v>
      </c>
      <c r="W78" s="89">
        <v>0</v>
      </c>
      <c r="X78" s="89">
        <v>0</v>
      </c>
      <c r="Y78" s="89">
        <v>0</v>
      </c>
      <c r="Z78" s="89">
        <v>0</v>
      </c>
      <c r="AA78" s="89">
        <v>0</v>
      </c>
      <c r="AB78" s="89">
        <v>0</v>
      </c>
      <c r="AC78" s="89">
        <v>1.11022302462516E-16</v>
      </c>
      <c r="AD78" s="89">
        <v>0</v>
      </c>
      <c r="AE78" s="89">
        <v>0</v>
      </c>
      <c r="AF78" s="89">
        <v>0</v>
      </c>
      <c r="AG78" s="89">
        <v>0</v>
      </c>
      <c r="AH78" s="89">
        <v>0</v>
      </c>
    </row>
    <row r="79" spans="1:34" x14ac:dyDescent="0.3">
      <c r="A79" s="82" t="s">
        <v>71</v>
      </c>
      <c r="B79" s="82" t="s">
        <v>85</v>
      </c>
      <c r="C79" s="82" t="s">
        <v>502</v>
      </c>
      <c r="D79" s="41" t="s">
        <v>774</v>
      </c>
      <c r="E79" s="82" t="s">
        <v>503</v>
      </c>
      <c r="F79" s="82" t="s">
        <v>509</v>
      </c>
      <c r="G79" s="90" t="s">
        <v>179</v>
      </c>
      <c r="H79" s="89" t="s">
        <v>104</v>
      </c>
      <c r="I79" s="90" t="str">
        <f t="shared" si="4"/>
        <v>Main safety and security concerns for boys : Being forcibly married</v>
      </c>
      <c r="J79" s="90" t="str">
        <f t="shared" si="3"/>
        <v>Main safety and security concerns for boys : Being forcibly married Lebanese</v>
      </c>
      <c r="K79" s="89">
        <v>0</v>
      </c>
      <c r="L79" s="89">
        <v>0</v>
      </c>
      <c r="M79" s="89">
        <v>0</v>
      </c>
      <c r="N79" s="89">
        <v>0</v>
      </c>
      <c r="O79" s="89">
        <v>0</v>
      </c>
      <c r="P79" s="89">
        <v>0</v>
      </c>
      <c r="Q79" s="89">
        <v>0</v>
      </c>
      <c r="R79" s="89">
        <v>0</v>
      </c>
      <c r="S79" s="89">
        <v>0</v>
      </c>
      <c r="T79" s="89">
        <v>0</v>
      </c>
      <c r="U79" s="89">
        <v>0</v>
      </c>
      <c r="V79" s="89">
        <v>0</v>
      </c>
      <c r="W79" s="89">
        <v>0</v>
      </c>
      <c r="X79" s="89">
        <v>0</v>
      </c>
      <c r="Y79" s="89">
        <v>0</v>
      </c>
      <c r="Z79" s="89">
        <v>0</v>
      </c>
      <c r="AA79" s="89">
        <v>0</v>
      </c>
      <c r="AB79" s="89">
        <v>0</v>
      </c>
      <c r="AC79" s="89">
        <v>1.11022302462516E-16</v>
      </c>
      <c r="AD79" s="89">
        <v>0</v>
      </c>
      <c r="AE79" s="89">
        <v>0</v>
      </c>
      <c r="AF79" s="89">
        <v>0</v>
      </c>
      <c r="AG79" s="89">
        <v>0</v>
      </c>
      <c r="AH79" s="89">
        <v>0</v>
      </c>
    </row>
    <row r="80" spans="1:34" x14ac:dyDescent="0.3">
      <c r="A80" s="82" t="s">
        <v>71</v>
      </c>
      <c r="B80" s="82" t="s">
        <v>85</v>
      </c>
      <c r="C80" s="82" t="s">
        <v>502</v>
      </c>
      <c r="D80" s="41" t="s">
        <v>774</v>
      </c>
      <c r="E80" s="82" t="s">
        <v>503</v>
      </c>
      <c r="F80" s="82" t="s">
        <v>509</v>
      </c>
      <c r="G80" s="90" t="s">
        <v>179</v>
      </c>
      <c r="H80" s="89" t="s">
        <v>105</v>
      </c>
      <c r="I80" s="90" t="str">
        <f t="shared" si="4"/>
        <v>Main safety and security concerns for boys : Being injured/killed by an explosive hazard</v>
      </c>
      <c r="J80" s="90" t="str">
        <f t="shared" si="3"/>
        <v>Main safety and security concerns for boys : Being injured/killed by an explosive hazard Lebanese</v>
      </c>
      <c r="K80" s="89">
        <v>1.49253731343284E-2</v>
      </c>
      <c r="L80" s="89">
        <v>0</v>
      </c>
      <c r="M80" s="89">
        <v>0</v>
      </c>
      <c r="N80" s="89">
        <v>0</v>
      </c>
      <c r="O80" s="89">
        <v>0.02</v>
      </c>
      <c r="P80" s="89">
        <v>0</v>
      </c>
      <c r="Q80" s="89">
        <v>0</v>
      </c>
      <c r="R80" s="89">
        <v>0</v>
      </c>
      <c r="S80" s="89">
        <v>0</v>
      </c>
      <c r="T80" s="89">
        <v>0</v>
      </c>
      <c r="U80" s="89">
        <v>0</v>
      </c>
      <c r="V80" s="89">
        <v>0.1</v>
      </c>
      <c r="W80" s="89">
        <v>0</v>
      </c>
      <c r="X80" s="89">
        <v>0</v>
      </c>
      <c r="Y80" s="89">
        <v>0</v>
      </c>
      <c r="Z80" s="89">
        <v>0</v>
      </c>
      <c r="AA80" s="89">
        <v>0</v>
      </c>
      <c r="AB80" s="89">
        <v>0</v>
      </c>
      <c r="AC80" s="89">
        <v>1.11022302462516E-16</v>
      </c>
      <c r="AD80" s="89">
        <v>0</v>
      </c>
      <c r="AE80" s="89">
        <v>3.06122448979592E-2</v>
      </c>
      <c r="AF80" s="89">
        <v>0</v>
      </c>
      <c r="AG80" s="89">
        <v>0</v>
      </c>
      <c r="AH80" s="89">
        <v>1.6666666666666701E-2</v>
      </c>
    </row>
    <row r="81" spans="1:34" x14ac:dyDescent="0.3">
      <c r="A81" s="82" t="s">
        <v>71</v>
      </c>
      <c r="B81" s="82" t="s">
        <v>85</v>
      </c>
      <c r="C81" s="82" t="s">
        <v>502</v>
      </c>
      <c r="D81" s="41" t="s">
        <v>774</v>
      </c>
      <c r="E81" s="82" t="s">
        <v>503</v>
      </c>
      <c r="F81" s="82" t="s">
        <v>509</v>
      </c>
      <c r="G81" s="90" t="s">
        <v>179</v>
      </c>
      <c r="H81" s="89" t="s">
        <v>106</v>
      </c>
      <c r="I81" s="90" t="str">
        <f t="shared" si="4"/>
        <v>Main safety and security concerns for boys : Being sent abroad to find work</v>
      </c>
      <c r="J81" s="90" t="str">
        <f t="shared" si="3"/>
        <v>Main safety and security concerns for boys : Being sent abroad to find work Lebanese</v>
      </c>
      <c r="K81" s="89">
        <v>1.49253731343284E-2</v>
      </c>
      <c r="L81" s="89">
        <v>4.1666666666666699E-2</v>
      </c>
      <c r="M81" s="89">
        <v>0</v>
      </c>
      <c r="N81" s="89">
        <v>1.88679245283019E-2</v>
      </c>
      <c r="O81" s="89">
        <v>0</v>
      </c>
      <c r="P81" s="89">
        <v>0</v>
      </c>
      <c r="Q81" s="89">
        <v>0</v>
      </c>
      <c r="R81" s="89">
        <v>0</v>
      </c>
      <c r="S81" s="89">
        <v>0</v>
      </c>
      <c r="T81" s="89">
        <v>0</v>
      </c>
      <c r="U81" s="89">
        <v>0</v>
      </c>
      <c r="V81" s="89">
        <v>0</v>
      </c>
      <c r="W81" s="89">
        <v>0</v>
      </c>
      <c r="X81" s="89">
        <v>0</v>
      </c>
      <c r="Y81" s="89">
        <v>0</v>
      </c>
      <c r="Z81" s="89">
        <v>0</v>
      </c>
      <c r="AA81" s="89">
        <v>0</v>
      </c>
      <c r="AB81" s="89">
        <v>0</v>
      </c>
      <c r="AC81" s="89">
        <v>1.11022302462516E-16</v>
      </c>
      <c r="AD81" s="89">
        <v>0</v>
      </c>
      <c r="AE81" s="89">
        <v>0</v>
      </c>
      <c r="AF81" s="89">
        <v>0</v>
      </c>
      <c r="AG81" s="89">
        <v>0</v>
      </c>
      <c r="AH81" s="89">
        <v>0</v>
      </c>
    </row>
    <row r="82" spans="1:34" x14ac:dyDescent="0.3">
      <c r="A82" s="82" t="s">
        <v>71</v>
      </c>
      <c r="B82" s="82" t="s">
        <v>85</v>
      </c>
      <c r="C82" s="82" t="s">
        <v>502</v>
      </c>
      <c r="D82" s="41" t="s">
        <v>774</v>
      </c>
      <c r="E82" s="82" t="s">
        <v>503</v>
      </c>
      <c r="F82" s="82" t="s">
        <v>509</v>
      </c>
      <c r="G82" s="90" t="s">
        <v>179</v>
      </c>
      <c r="H82" s="89" t="s">
        <v>107</v>
      </c>
      <c r="I82" s="90" t="str">
        <f t="shared" si="4"/>
        <v>Main safety and security concerns for boys : Cyber bullying/exploitation/violence</v>
      </c>
      <c r="J82" s="90" t="str">
        <f t="shared" si="3"/>
        <v>Main safety and security concerns for boys : Cyber bullying/exploitation/violence Lebanese</v>
      </c>
      <c r="K82" s="89">
        <v>1.49253731343284E-2</v>
      </c>
      <c r="L82" s="89">
        <v>0</v>
      </c>
      <c r="M82" s="89">
        <v>0</v>
      </c>
      <c r="N82" s="89">
        <v>0</v>
      </c>
      <c r="O82" s="89">
        <v>0</v>
      </c>
      <c r="P82" s="89">
        <v>0</v>
      </c>
      <c r="Q82" s="89">
        <v>0</v>
      </c>
      <c r="R82" s="89">
        <v>3.4482758620689703E-2</v>
      </c>
      <c r="S82" s="89">
        <v>0</v>
      </c>
      <c r="T82" s="89">
        <v>0</v>
      </c>
      <c r="U82" s="89">
        <v>0</v>
      </c>
      <c r="V82" s="89">
        <v>0</v>
      </c>
      <c r="W82" s="89">
        <v>0</v>
      </c>
      <c r="X82" s="89">
        <v>0</v>
      </c>
      <c r="Y82" s="89">
        <v>0</v>
      </c>
      <c r="Z82" s="89">
        <v>0</v>
      </c>
      <c r="AA82" s="89">
        <v>3.7037037037037E-2</v>
      </c>
      <c r="AB82" s="89">
        <v>0</v>
      </c>
      <c r="AC82" s="89">
        <v>1.2987012987013E-2</v>
      </c>
      <c r="AD82" s="89">
        <v>0</v>
      </c>
      <c r="AE82" s="89">
        <v>1.02040816326531E-2</v>
      </c>
      <c r="AF82" s="89">
        <v>0</v>
      </c>
      <c r="AG82" s="89">
        <v>0</v>
      </c>
      <c r="AH82" s="89">
        <v>0</v>
      </c>
    </row>
    <row r="83" spans="1:34" x14ac:dyDescent="0.3">
      <c r="A83" s="82" t="s">
        <v>71</v>
      </c>
      <c r="B83" s="82" t="s">
        <v>85</v>
      </c>
      <c r="C83" s="82" t="s">
        <v>502</v>
      </c>
      <c r="D83" s="41" t="s">
        <v>774</v>
      </c>
      <c r="E83" s="82" t="s">
        <v>503</v>
      </c>
      <c r="F83" s="82" t="s">
        <v>509</v>
      </c>
      <c r="G83" s="90" t="s">
        <v>179</v>
      </c>
      <c r="H83" s="89" t="s">
        <v>108</v>
      </c>
      <c r="I83" s="90" t="str">
        <f t="shared" si="4"/>
        <v>Main safety and security concerns for boys : Wildlife (e.g. dogs, scorpions or snakes)</v>
      </c>
      <c r="J83" s="90" t="str">
        <f t="shared" si="3"/>
        <v>Main safety and security concerns for boys : Wildlife (e.g. dogs, scorpions or snakes) Lebanese</v>
      </c>
      <c r="K83" s="89">
        <v>1.49253731343284E-2</v>
      </c>
      <c r="L83" s="89">
        <v>0</v>
      </c>
      <c r="M83" s="89">
        <v>0</v>
      </c>
      <c r="N83" s="89">
        <v>1.88679245283019E-2</v>
      </c>
      <c r="O83" s="89">
        <v>0</v>
      </c>
      <c r="P83" s="89">
        <v>0</v>
      </c>
      <c r="Q83" s="89">
        <v>0</v>
      </c>
      <c r="R83" s="89">
        <v>0</v>
      </c>
      <c r="S83" s="89">
        <v>1.85185185185185E-2</v>
      </c>
      <c r="T83" s="89">
        <v>0</v>
      </c>
      <c r="U83" s="89">
        <v>0</v>
      </c>
      <c r="V83" s="89">
        <v>0</v>
      </c>
      <c r="W83" s="89">
        <v>0</v>
      </c>
      <c r="X83" s="89">
        <v>0</v>
      </c>
      <c r="Y83" s="89">
        <v>3.4482758620689703E-2</v>
      </c>
      <c r="Z83" s="89">
        <v>0</v>
      </c>
      <c r="AA83" s="89">
        <v>7.4074074074074098E-2</v>
      </c>
      <c r="AB83" s="89">
        <v>0</v>
      </c>
      <c r="AC83" s="89">
        <v>3.8961038961039002E-2</v>
      </c>
      <c r="AD83" s="89">
        <v>2.9411764705882401E-2</v>
      </c>
      <c r="AE83" s="89">
        <v>0</v>
      </c>
      <c r="AF83" s="89">
        <v>2.1276595744680899E-2</v>
      </c>
      <c r="AG83" s="89">
        <v>0</v>
      </c>
      <c r="AH83" s="89">
        <v>0</v>
      </c>
    </row>
    <row r="84" spans="1:34" x14ac:dyDescent="0.3">
      <c r="A84" s="82" t="s">
        <v>71</v>
      </c>
      <c r="B84" s="82" t="s">
        <v>85</v>
      </c>
      <c r="C84" s="82" t="s">
        <v>502</v>
      </c>
      <c r="D84" s="41" t="s">
        <v>774</v>
      </c>
      <c r="E84" s="82" t="s">
        <v>503</v>
      </c>
      <c r="F84" s="82" t="s">
        <v>509</v>
      </c>
      <c r="G84" s="90" t="s">
        <v>179</v>
      </c>
      <c r="H84" s="89" t="s">
        <v>109</v>
      </c>
      <c r="I84" s="90" t="str">
        <f t="shared" si="4"/>
        <v>Main safety and security concerns for boys : Unsafe transportation infrastructure or arrangements</v>
      </c>
      <c r="J84" s="90" t="str">
        <f t="shared" si="3"/>
        <v>Main safety and security concerns for boys : Unsafe transportation infrastructure or arrangements Lebanese</v>
      </c>
      <c r="K84" s="89">
        <v>2.9850746268656699E-2</v>
      </c>
      <c r="L84" s="89">
        <v>0</v>
      </c>
      <c r="M84" s="89">
        <v>0</v>
      </c>
      <c r="N84" s="89">
        <v>0</v>
      </c>
      <c r="O84" s="89">
        <v>0</v>
      </c>
      <c r="P84" s="89">
        <v>0</v>
      </c>
      <c r="Q84" s="89">
        <v>0</v>
      </c>
      <c r="R84" s="89">
        <v>0</v>
      </c>
      <c r="S84" s="89">
        <v>0</v>
      </c>
      <c r="T84" s="89">
        <v>0</v>
      </c>
      <c r="U84" s="89">
        <v>0</v>
      </c>
      <c r="V84" s="89">
        <v>0</v>
      </c>
      <c r="W84" s="89">
        <v>0</v>
      </c>
      <c r="X84" s="89">
        <v>0</v>
      </c>
      <c r="Y84" s="89">
        <v>0</v>
      </c>
      <c r="Z84" s="89">
        <v>0</v>
      </c>
      <c r="AA84" s="89">
        <v>0</v>
      </c>
      <c r="AB84" s="89">
        <v>0</v>
      </c>
      <c r="AC84" s="89">
        <v>1.11022302462516E-16</v>
      </c>
      <c r="AD84" s="89">
        <v>0</v>
      </c>
      <c r="AE84" s="89">
        <v>0</v>
      </c>
      <c r="AF84" s="89">
        <v>2.1276595744680899E-2</v>
      </c>
      <c r="AG84" s="89">
        <v>0</v>
      </c>
      <c r="AH84" s="89">
        <v>1.6666666666666701E-2</v>
      </c>
    </row>
    <row r="85" spans="1:34" x14ac:dyDescent="0.3">
      <c r="A85" s="82" t="s">
        <v>71</v>
      </c>
      <c r="B85" s="82" t="s">
        <v>85</v>
      </c>
      <c r="C85" s="82" t="s">
        <v>502</v>
      </c>
      <c r="D85" s="41" t="s">
        <v>774</v>
      </c>
      <c r="E85" s="82" t="s">
        <v>503</v>
      </c>
      <c r="F85" s="82" t="s">
        <v>509</v>
      </c>
      <c r="G85" s="90" t="s">
        <v>179</v>
      </c>
      <c r="H85" s="89" t="s">
        <v>110</v>
      </c>
      <c r="I85" s="90" t="str">
        <f t="shared" si="4"/>
        <v>Main safety and security concerns for boys : Electrical wiring or arrangements from lack of electricity (e.g. candle fires)</v>
      </c>
      <c r="J85" s="90" t="str">
        <f t="shared" si="3"/>
        <v>Main safety and security concerns for boys : Electrical wiring or arrangements from lack of electricity (e.g. candle fires) Lebanese</v>
      </c>
      <c r="K85" s="89">
        <v>1.49253731343284E-2</v>
      </c>
      <c r="L85" s="89">
        <v>0</v>
      </c>
      <c r="M85" s="89">
        <v>0</v>
      </c>
      <c r="N85" s="89">
        <v>1.88679245283019E-2</v>
      </c>
      <c r="O85" s="89">
        <v>0</v>
      </c>
      <c r="P85" s="89">
        <v>0</v>
      </c>
      <c r="Q85" s="89">
        <v>0</v>
      </c>
      <c r="R85" s="89">
        <v>0</v>
      </c>
      <c r="S85" s="89">
        <v>0</v>
      </c>
      <c r="T85" s="89">
        <v>0</v>
      </c>
      <c r="U85" s="89">
        <v>0</v>
      </c>
      <c r="V85" s="89">
        <v>0</v>
      </c>
      <c r="W85" s="89">
        <v>0</v>
      </c>
      <c r="X85" s="89">
        <v>0</v>
      </c>
      <c r="Y85" s="89">
        <v>0</v>
      </c>
      <c r="Z85" s="89">
        <v>0</v>
      </c>
      <c r="AA85" s="89">
        <v>0</v>
      </c>
      <c r="AB85" s="89">
        <v>0</v>
      </c>
      <c r="AC85" s="89">
        <v>1.2987012987013E-2</v>
      </c>
      <c r="AD85" s="89">
        <v>0</v>
      </c>
      <c r="AE85" s="89">
        <v>1.02040816326531E-2</v>
      </c>
      <c r="AF85" s="89">
        <v>0</v>
      </c>
      <c r="AG85" s="89">
        <v>0</v>
      </c>
      <c r="AH85" s="89">
        <v>0</v>
      </c>
    </row>
    <row r="86" spans="1:34" x14ac:dyDescent="0.3">
      <c r="A86" s="82" t="s">
        <v>71</v>
      </c>
      <c r="B86" s="82" t="s">
        <v>85</v>
      </c>
      <c r="C86" s="82" t="s">
        <v>502</v>
      </c>
      <c r="D86" s="41" t="s">
        <v>774</v>
      </c>
      <c r="E86" s="82" t="s">
        <v>503</v>
      </c>
      <c r="F86" s="82" t="s">
        <v>509</v>
      </c>
      <c r="G86" s="90" t="s">
        <v>179</v>
      </c>
      <c r="H86" s="89" t="s">
        <v>111</v>
      </c>
      <c r="I86" s="90" t="str">
        <f t="shared" si="4"/>
        <v>Main safety and security concerns for boys : Weather or climactic conditions</v>
      </c>
      <c r="J86" s="90" t="str">
        <f t="shared" si="3"/>
        <v>Main safety and security concerns for boys : Weather or climactic conditions Lebanese</v>
      </c>
      <c r="K86" s="89">
        <v>1.49253731343284E-2</v>
      </c>
      <c r="L86" s="89">
        <v>0</v>
      </c>
      <c r="M86" s="89">
        <v>0</v>
      </c>
      <c r="N86" s="89">
        <v>0</v>
      </c>
      <c r="O86" s="89">
        <v>0</v>
      </c>
      <c r="P86" s="89">
        <v>0</v>
      </c>
      <c r="Q86" s="89">
        <v>0</v>
      </c>
      <c r="R86" s="89">
        <v>0</v>
      </c>
      <c r="S86" s="89">
        <v>0</v>
      </c>
      <c r="T86" s="89">
        <v>0</v>
      </c>
      <c r="U86" s="89">
        <v>0</v>
      </c>
      <c r="V86" s="89">
        <v>0</v>
      </c>
      <c r="W86" s="89">
        <v>0</v>
      </c>
      <c r="X86" s="89">
        <v>0</v>
      </c>
      <c r="Y86" s="89">
        <v>0</v>
      </c>
      <c r="Z86" s="89">
        <v>0</v>
      </c>
      <c r="AA86" s="89">
        <v>0</v>
      </c>
      <c r="AB86" s="89">
        <v>0</v>
      </c>
      <c r="AC86" s="89">
        <v>2.5974025974026E-2</v>
      </c>
      <c r="AD86" s="89">
        <v>0</v>
      </c>
      <c r="AE86" s="89">
        <v>0</v>
      </c>
      <c r="AF86" s="89">
        <v>0</v>
      </c>
      <c r="AG86" s="89">
        <v>0</v>
      </c>
      <c r="AH86" s="89">
        <v>0</v>
      </c>
    </row>
    <row r="87" spans="1:34" x14ac:dyDescent="0.3">
      <c r="A87" s="82" t="s">
        <v>71</v>
      </c>
      <c r="B87" s="82" t="s">
        <v>85</v>
      </c>
      <c r="C87" s="82" t="s">
        <v>502</v>
      </c>
      <c r="D87" s="41" t="s">
        <v>774</v>
      </c>
      <c r="E87" s="82" t="s">
        <v>503</v>
      </c>
      <c r="F87" s="82" t="s">
        <v>509</v>
      </c>
      <c r="G87" s="90" t="s">
        <v>179</v>
      </c>
      <c r="H87" s="89" t="s">
        <v>147</v>
      </c>
      <c r="I87" s="90" t="str">
        <f t="shared" si="4"/>
        <v>Main safety and security concerns for boys : Other (please specify)</v>
      </c>
      <c r="J87" s="90" t="str">
        <f t="shared" si="3"/>
        <v>Main safety and security concerns for boys : Other (please specify) Lebanese</v>
      </c>
      <c r="K87" s="89">
        <v>0</v>
      </c>
      <c r="L87" s="89">
        <v>0</v>
      </c>
      <c r="M87" s="89">
        <v>0</v>
      </c>
      <c r="N87" s="89">
        <v>0</v>
      </c>
      <c r="O87" s="89">
        <v>0</v>
      </c>
      <c r="P87" s="89">
        <v>0</v>
      </c>
      <c r="Q87" s="89">
        <v>0</v>
      </c>
      <c r="R87" s="89">
        <v>0</v>
      </c>
      <c r="S87" s="89">
        <v>0</v>
      </c>
      <c r="T87" s="89">
        <v>0</v>
      </c>
      <c r="U87" s="89">
        <v>0</v>
      </c>
      <c r="V87" s="89">
        <v>3.7499999999999999E-2</v>
      </c>
      <c r="W87" s="89">
        <v>0</v>
      </c>
      <c r="X87" s="89">
        <v>0</v>
      </c>
      <c r="Y87" s="89">
        <v>0</v>
      </c>
      <c r="Z87" s="89">
        <v>0</v>
      </c>
      <c r="AA87" s="89">
        <v>0</v>
      </c>
      <c r="AB87" s="89">
        <v>0</v>
      </c>
      <c r="AC87" s="89">
        <v>1.11022302462516E-16</v>
      </c>
      <c r="AD87" s="89">
        <v>0</v>
      </c>
      <c r="AE87" s="89">
        <v>1.02040816326531E-2</v>
      </c>
      <c r="AF87" s="89">
        <v>0</v>
      </c>
      <c r="AG87" s="89">
        <v>0.02</v>
      </c>
      <c r="AH87" s="89">
        <v>0</v>
      </c>
    </row>
    <row r="88" spans="1:34" x14ac:dyDescent="0.3">
      <c r="A88" s="82" t="s">
        <v>71</v>
      </c>
      <c r="B88" s="82" t="s">
        <v>85</v>
      </c>
      <c r="C88" s="82" t="s">
        <v>502</v>
      </c>
      <c r="D88" s="41" t="s">
        <v>774</v>
      </c>
      <c r="E88" s="82" t="s">
        <v>503</v>
      </c>
      <c r="F88" s="82" t="s">
        <v>509</v>
      </c>
      <c r="G88" s="90" t="s">
        <v>179</v>
      </c>
      <c r="H88" s="89" t="s">
        <v>9</v>
      </c>
      <c r="I88" s="90" t="str">
        <f t="shared" si="4"/>
        <v>Main safety and security concerns for boys : Don't know</v>
      </c>
      <c r="J88" s="90" t="str">
        <f t="shared" si="3"/>
        <v>Main safety and security concerns for boys : Don't know Lebanese</v>
      </c>
      <c r="K88" s="89">
        <v>0</v>
      </c>
      <c r="L88" s="89">
        <v>4.1666666666666699E-2</v>
      </c>
      <c r="M88" s="89">
        <v>0</v>
      </c>
      <c r="N88" s="89">
        <v>0</v>
      </c>
      <c r="O88" s="89">
        <v>0</v>
      </c>
      <c r="P88" s="89">
        <v>1.5151515151515201E-2</v>
      </c>
      <c r="Q88" s="89">
        <v>6.6666666666666693E-2</v>
      </c>
      <c r="R88" s="89">
        <v>0</v>
      </c>
      <c r="S88" s="89">
        <v>0</v>
      </c>
      <c r="T88" s="89">
        <v>0</v>
      </c>
      <c r="U88" s="89">
        <v>4.3478260869565202E-2</v>
      </c>
      <c r="V88" s="89">
        <v>0</v>
      </c>
      <c r="W88" s="89">
        <v>0</v>
      </c>
      <c r="X88" s="89">
        <v>0</v>
      </c>
      <c r="Y88" s="89">
        <v>0</v>
      </c>
      <c r="Z88" s="89">
        <v>3.125E-2</v>
      </c>
      <c r="AA88" s="89">
        <v>0</v>
      </c>
      <c r="AB88" s="89">
        <v>0</v>
      </c>
      <c r="AC88" s="89">
        <v>1.11022302462516E-16</v>
      </c>
      <c r="AD88" s="89">
        <v>0</v>
      </c>
      <c r="AE88" s="89">
        <v>0</v>
      </c>
      <c r="AF88" s="89">
        <v>0</v>
      </c>
      <c r="AG88" s="89">
        <v>0</v>
      </c>
      <c r="AH88" s="89">
        <v>0</v>
      </c>
    </row>
    <row r="89" spans="1:34" x14ac:dyDescent="0.3">
      <c r="A89" s="82" t="s">
        <v>71</v>
      </c>
      <c r="B89" s="82" t="s">
        <v>85</v>
      </c>
      <c r="C89" s="82" t="s">
        <v>502</v>
      </c>
      <c r="D89" s="41" t="s">
        <v>774</v>
      </c>
      <c r="E89" s="82" t="s">
        <v>503</v>
      </c>
      <c r="F89" s="82" t="s">
        <v>509</v>
      </c>
      <c r="G89" s="90" t="s">
        <v>179</v>
      </c>
      <c r="H89" s="89" t="s">
        <v>148</v>
      </c>
      <c r="I89" s="90" t="str">
        <f t="shared" si="4"/>
        <v>Main safety and security concerns for boys : Prefer not to answer</v>
      </c>
      <c r="J89" s="90" t="str">
        <f>CONCATENATE(G89,H89,F89)</f>
        <v>Main safety and security concerns for boys : Prefer not to answer Lebanese</v>
      </c>
      <c r="K89" s="89">
        <v>2.9850746268656699E-2</v>
      </c>
      <c r="L89" s="89">
        <v>0</v>
      </c>
      <c r="M89" s="89">
        <v>0</v>
      </c>
      <c r="N89" s="89">
        <v>0</v>
      </c>
      <c r="O89" s="89">
        <v>0</v>
      </c>
      <c r="P89" s="89">
        <v>0</v>
      </c>
      <c r="Q89" s="89">
        <v>0</v>
      </c>
      <c r="R89" s="89">
        <v>0</v>
      </c>
      <c r="S89" s="89">
        <v>0</v>
      </c>
      <c r="T89" s="89">
        <v>0</v>
      </c>
      <c r="U89" s="89">
        <v>0</v>
      </c>
      <c r="V89" s="89">
        <v>0</v>
      </c>
      <c r="W89" s="89">
        <v>0</v>
      </c>
      <c r="X89" s="89">
        <v>0</v>
      </c>
      <c r="Y89" s="89">
        <v>0</v>
      </c>
      <c r="Z89" s="89">
        <v>0</v>
      </c>
      <c r="AA89" s="89">
        <v>0</v>
      </c>
      <c r="AB89" s="89">
        <v>0</v>
      </c>
      <c r="AC89" s="89">
        <v>1.11022302462516E-16</v>
      </c>
      <c r="AD89" s="89">
        <v>0</v>
      </c>
      <c r="AE89" s="89">
        <v>0</v>
      </c>
      <c r="AF89" s="89">
        <v>0</v>
      </c>
      <c r="AG89" s="89">
        <v>0</v>
      </c>
      <c r="AH89" s="89">
        <v>0</v>
      </c>
    </row>
    <row r="90" spans="1:34" x14ac:dyDescent="0.3">
      <c r="A90" s="82" t="s">
        <v>71</v>
      </c>
      <c r="B90" s="82" t="s">
        <v>85</v>
      </c>
      <c r="C90" s="82" t="s">
        <v>679</v>
      </c>
      <c r="D90" s="41" t="s">
        <v>213</v>
      </c>
      <c r="E90" s="82" t="s">
        <v>503</v>
      </c>
      <c r="F90" s="82" t="s">
        <v>509</v>
      </c>
      <c r="G90" s="90" t="s">
        <v>180</v>
      </c>
      <c r="H90" s="89" t="s">
        <v>146</v>
      </c>
      <c r="I90" s="90" t="str">
        <f t="shared" si="4"/>
        <v>Main safety and security concerns for children with disabilities  : None</v>
      </c>
      <c r="J90" s="90" t="str">
        <f t="shared" ref="J90:J118" si="5">CONCATENATE(G90,H90,F90)</f>
        <v>Main safety and security concerns for children with disabilities  : None Lebanese</v>
      </c>
      <c r="K90" s="89">
        <v>0</v>
      </c>
      <c r="L90" s="89">
        <v>0.14285714285714299</v>
      </c>
      <c r="M90" s="89">
        <v>0</v>
      </c>
      <c r="N90" s="89">
        <v>0</v>
      </c>
      <c r="O90" s="89">
        <v>0.25</v>
      </c>
      <c r="P90" s="89">
        <v>0.33333333333333298</v>
      </c>
      <c r="Q90" s="89">
        <v>0.2</v>
      </c>
      <c r="R90" s="89">
        <v>0</v>
      </c>
      <c r="S90" s="89">
        <v>0.125</v>
      </c>
      <c r="T90" s="89">
        <v>0.33333333333333298</v>
      </c>
      <c r="U90" s="89">
        <v>0.54545454545454497</v>
      </c>
      <c r="V90" s="89">
        <v>0</v>
      </c>
      <c r="W90" s="89">
        <v>0</v>
      </c>
      <c r="X90" s="89">
        <v>0</v>
      </c>
      <c r="Y90" s="89">
        <v>0</v>
      </c>
      <c r="Z90" s="89">
        <v>0</v>
      </c>
      <c r="AA90" s="89">
        <v>0</v>
      </c>
      <c r="AB90" s="89">
        <v>0</v>
      </c>
      <c r="AC90" s="89">
        <v>0.75</v>
      </c>
      <c r="AD90" s="89">
        <v>0.66666666666666696</v>
      </c>
      <c r="AE90" s="89">
        <v>0</v>
      </c>
      <c r="AF90" s="89">
        <v>1</v>
      </c>
      <c r="AG90" s="89">
        <v>0.66666666666666696</v>
      </c>
      <c r="AH90" s="89">
        <v>0.25</v>
      </c>
    </row>
    <row r="91" spans="1:34" x14ac:dyDescent="0.3">
      <c r="A91" s="82" t="s">
        <v>71</v>
      </c>
      <c r="B91" s="82" t="s">
        <v>85</v>
      </c>
      <c r="C91" s="82" t="s">
        <v>679</v>
      </c>
      <c r="D91" s="41" t="s">
        <v>213</v>
      </c>
      <c r="E91" s="82" t="s">
        <v>503</v>
      </c>
      <c r="F91" s="82" t="s">
        <v>509</v>
      </c>
      <c r="G91" s="90" t="s">
        <v>180</v>
      </c>
      <c r="H91" s="89" t="s">
        <v>87</v>
      </c>
      <c r="I91" s="90" t="str">
        <f t="shared" si="4"/>
        <v>Main safety and security concerns for children with disabilities  : Bullying</v>
      </c>
      <c r="J91" s="90" t="str">
        <f t="shared" si="5"/>
        <v>Main safety and security concerns for children with disabilities  : Bullying Lebanese</v>
      </c>
      <c r="K91" s="89">
        <v>0</v>
      </c>
      <c r="L91" s="89">
        <v>0</v>
      </c>
      <c r="M91" s="89">
        <v>0</v>
      </c>
      <c r="N91" s="89">
        <v>0</v>
      </c>
      <c r="O91" s="89">
        <v>0</v>
      </c>
      <c r="P91" s="89">
        <v>0</v>
      </c>
      <c r="Q91" s="89">
        <v>0</v>
      </c>
      <c r="R91" s="89">
        <v>0</v>
      </c>
      <c r="S91" s="89">
        <v>0.125</v>
      </c>
      <c r="T91" s="89">
        <v>0</v>
      </c>
      <c r="U91" s="89">
        <v>0.18181818181818199</v>
      </c>
      <c r="V91" s="89">
        <v>0</v>
      </c>
      <c r="W91" s="89">
        <v>0</v>
      </c>
      <c r="X91" s="89">
        <v>0</v>
      </c>
      <c r="Y91" s="89">
        <v>0</v>
      </c>
      <c r="Z91" s="89">
        <v>0</v>
      </c>
      <c r="AA91" s="89">
        <v>0</v>
      </c>
      <c r="AB91" s="89">
        <v>0</v>
      </c>
      <c r="AC91" s="89">
        <v>0.125</v>
      </c>
      <c r="AD91" s="89">
        <v>0.33333333333333298</v>
      </c>
      <c r="AE91" s="89">
        <v>0.54545454545454497</v>
      </c>
      <c r="AF91" s="89">
        <v>0</v>
      </c>
      <c r="AG91" s="89">
        <v>0.33333333333333298</v>
      </c>
      <c r="AH91" s="89">
        <v>0.75</v>
      </c>
    </row>
    <row r="92" spans="1:34" x14ac:dyDescent="0.3">
      <c r="A92" s="82" t="s">
        <v>71</v>
      </c>
      <c r="B92" s="82" t="s">
        <v>85</v>
      </c>
      <c r="C92" s="82" t="s">
        <v>679</v>
      </c>
      <c r="D92" s="41" t="s">
        <v>213</v>
      </c>
      <c r="E92" s="82" t="s">
        <v>503</v>
      </c>
      <c r="F92" s="82" t="s">
        <v>509</v>
      </c>
      <c r="G92" s="90" t="s">
        <v>180</v>
      </c>
      <c r="H92" s="89" t="s">
        <v>88</v>
      </c>
      <c r="I92" s="90" t="str">
        <f t="shared" si="4"/>
        <v>Main safety and security concerns for children with disabilities  : Corporal punishment</v>
      </c>
      <c r="J92" s="90" t="str">
        <f t="shared" si="5"/>
        <v>Main safety and security concerns for children with disabilities  : Corporal punishment Lebanese</v>
      </c>
      <c r="K92" s="89">
        <v>0</v>
      </c>
      <c r="L92" s="89">
        <v>0</v>
      </c>
      <c r="M92" s="89">
        <v>0</v>
      </c>
      <c r="N92" s="89">
        <v>0</v>
      </c>
      <c r="O92" s="89">
        <v>0</v>
      </c>
      <c r="P92" s="89">
        <v>0</v>
      </c>
      <c r="Q92" s="89">
        <v>0</v>
      </c>
      <c r="R92" s="89">
        <v>0</v>
      </c>
      <c r="S92" s="89">
        <v>0</v>
      </c>
      <c r="T92" s="89">
        <v>0</v>
      </c>
      <c r="U92" s="89">
        <v>0.18181818181818199</v>
      </c>
      <c r="V92" s="89">
        <v>0</v>
      </c>
      <c r="W92" s="89">
        <v>0</v>
      </c>
      <c r="X92" s="89">
        <v>0</v>
      </c>
      <c r="Y92" s="89">
        <v>0</v>
      </c>
      <c r="Z92" s="89">
        <v>0</v>
      </c>
      <c r="AA92" s="89">
        <v>0</v>
      </c>
      <c r="AB92" s="89">
        <v>0</v>
      </c>
      <c r="AC92" s="89">
        <v>0.125</v>
      </c>
      <c r="AD92" s="89">
        <v>0</v>
      </c>
      <c r="AE92" s="89">
        <v>0.18181818181818199</v>
      </c>
      <c r="AF92" s="89">
        <v>0</v>
      </c>
      <c r="AG92" s="89">
        <v>0</v>
      </c>
      <c r="AH92" s="89">
        <v>0.5</v>
      </c>
    </row>
    <row r="93" spans="1:34" x14ac:dyDescent="0.3">
      <c r="A93" s="82" t="s">
        <v>71</v>
      </c>
      <c r="B93" s="82" t="s">
        <v>85</v>
      </c>
      <c r="C93" s="82" t="s">
        <v>679</v>
      </c>
      <c r="D93" s="41" t="s">
        <v>213</v>
      </c>
      <c r="E93" s="82" t="s">
        <v>503</v>
      </c>
      <c r="F93" s="82" t="s">
        <v>509</v>
      </c>
      <c r="G93" s="90" t="s">
        <v>180</v>
      </c>
      <c r="H93" s="89" t="s">
        <v>89</v>
      </c>
      <c r="I93" s="90" t="str">
        <f t="shared" si="4"/>
        <v>Main safety and security concerns for children with disabilities  : Begging</v>
      </c>
      <c r="J93" s="90" t="str">
        <f t="shared" si="5"/>
        <v>Main safety and security concerns for children with disabilities  : Begging Lebanese</v>
      </c>
      <c r="K93" s="89">
        <v>0.25</v>
      </c>
      <c r="L93" s="89">
        <v>0</v>
      </c>
      <c r="M93" s="89">
        <v>0</v>
      </c>
      <c r="N93" s="89">
        <v>0</v>
      </c>
      <c r="O93" s="89">
        <v>0.25</v>
      </c>
      <c r="P93" s="89">
        <v>0.33333333333333298</v>
      </c>
      <c r="Q93" s="89">
        <v>0.2</v>
      </c>
      <c r="R93" s="89">
        <v>0</v>
      </c>
      <c r="S93" s="89">
        <v>0</v>
      </c>
      <c r="T93" s="89">
        <v>0</v>
      </c>
      <c r="U93" s="89">
        <v>0.45454545454545497</v>
      </c>
      <c r="V93" s="89">
        <v>0</v>
      </c>
      <c r="W93" s="89">
        <v>0</v>
      </c>
      <c r="X93" s="89">
        <v>0</v>
      </c>
      <c r="Y93" s="89">
        <v>0</v>
      </c>
      <c r="Z93" s="89">
        <v>0</v>
      </c>
      <c r="AA93" s="89">
        <v>0</v>
      </c>
      <c r="AB93" s="89">
        <v>0</v>
      </c>
      <c r="AC93" s="89">
        <v>0</v>
      </c>
      <c r="AD93" s="89">
        <v>0</v>
      </c>
      <c r="AE93" s="89">
        <v>0.18181818181818199</v>
      </c>
      <c r="AF93" s="89">
        <v>0</v>
      </c>
      <c r="AG93" s="89">
        <v>0</v>
      </c>
      <c r="AH93" s="89">
        <v>0.5</v>
      </c>
    </row>
    <row r="94" spans="1:34" x14ac:dyDescent="0.3">
      <c r="A94" s="82" t="s">
        <v>71</v>
      </c>
      <c r="B94" s="82" t="s">
        <v>85</v>
      </c>
      <c r="C94" s="82" t="s">
        <v>679</v>
      </c>
      <c r="D94" s="41" t="s">
        <v>213</v>
      </c>
      <c r="E94" s="82" t="s">
        <v>503</v>
      </c>
      <c r="F94" s="82" t="s">
        <v>509</v>
      </c>
      <c r="G94" s="90" t="s">
        <v>180</v>
      </c>
      <c r="H94" s="89" t="s">
        <v>90</v>
      </c>
      <c r="I94" s="90" t="str">
        <f t="shared" si="4"/>
        <v>Main safety and security concerns for children with disabilities  : Being robbed</v>
      </c>
      <c r="J94" s="90" t="str">
        <f t="shared" si="5"/>
        <v>Main safety and security concerns for children with disabilities  : Being robbed Lebanese</v>
      </c>
      <c r="K94" s="89">
        <v>0</v>
      </c>
      <c r="L94" s="89">
        <v>0</v>
      </c>
      <c r="M94" s="89">
        <v>0</v>
      </c>
      <c r="N94" s="89">
        <v>0</v>
      </c>
      <c r="O94" s="89">
        <v>0.25</v>
      </c>
      <c r="P94" s="89">
        <v>0</v>
      </c>
      <c r="Q94" s="89">
        <v>0</v>
      </c>
      <c r="R94" s="89">
        <v>0</v>
      </c>
      <c r="S94" s="89">
        <v>0.125</v>
      </c>
      <c r="T94" s="89">
        <v>0</v>
      </c>
      <c r="U94" s="89">
        <v>0.18181818181818199</v>
      </c>
      <c r="V94" s="89">
        <v>0</v>
      </c>
      <c r="W94" s="89">
        <v>0</v>
      </c>
      <c r="X94" s="89">
        <v>0</v>
      </c>
      <c r="Y94" s="89">
        <v>0</v>
      </c>
      <c r="Z94" s="89">
        <v>0</v>
      </c>
      <c r="AA94" s="89">
        <v>0</v>
      </c>
      <c r="AB94" s="89">
        <v>0</v>
      </c>
      <c r="AC94" s="89">
        <v>0</v>
      </c>
      <c r="AD94" s="89">
        <v>0</v>
      </c>
      <c r="AE94" s="89">
        <v>0.45454545454545497</v>
      </c>
      <c r="AF94" s="89">
        <v>0</v>
      </c>
      <c r="AG94" s="89">
        <v>0</v>
      </c>
      <c r="AH94" s="89">
        <v>0.5</v>
      </c>
    </row>
    <row r="95" spans="1:34" x14ac:dyDescent="0.3">
      <c r="A95" s="82" t="s">
        <v>71</v>
      </c>
      <c r="B95" s="82" t="s">
        <v>85</v>
      </c>
      <c r="C95" s="82" t="s">
        <v>679</v>
      </c>
      <c r="D95" s="41" t="s">
        <v>213</v>
      </c>
      <c r="E95" s="82" t="s">
        <v>503</v>
      </c>
      <c r="F95" s="82" t="s">
        <v>509</v>
      </c>
      <c r="G95" s="90" t="s">
        <v>180</v>
      </c>
      <c r="H95" s="89" t="s">
        <v>91</v>
      </c>
      <c r="I95" s="90" t="str">
        <f t="shared" si="4"/>
        <v>Main safety and security concerns for children with disabilities  : Being threatened with violence</v>
      </c>
      <c r="J95" s="90" t="str">
        <f t="shared" si="5"/>
        <v>Main safety and security concerns for children with disabilities  : Being threatened with violence Lebanese</v>
      </c>
      <c r="K95" s="89">
        <v>0</v>
      </c>
      <c r="L95" s="89">
        <v>0</v>
      </c>
      <c r="M95" s="89">
        <v>0</v>
      </c>
      <c r="N95" s="89">
        <v>0</v>
      </c>
      <c r="O95" s="89">
        <v>0.25</v>
      </c>
      <c r="P95" s="89">
        <v>0</v>
      </c>
      <c r="Q95" s="89">
        <v>0</v>
      </c>
      <c r="R95" s="89">
        <v>0</v>
      </c>
      <c r="S95" s="89">
        <v>0.125</v>
      </c>
      <c r="T95" s="89">
        <v>0</v>
      </c>
      <c r="U95" s="89">
        <v>0.45454545454545497</v>
      </c>
      <c r="V95" s="89">
        <v>0</v>
      </c>
      <c r="W95" s="89">
        <v>0</v>
      </c>
      <c r="X95" s="89">
        <v>0</v>
      </c>
      <c r="Y95" s="89">
        <v>0</v>
      </c>
      <c r="Z95" s="89">
        <v>0</v>
      </c>
      <c r="AA95" s="89">
        <v>0</v>
      </c>
      <c r="AB95" s="89">
        <v>0</v>
      </c>
      <c r="AC95" s="89">
        <v>0.125</v>
      </c>
      <c r="AD95" s="89">
        <v>0</v>
      </c>
      <c r="AE95" s="89">
        <v>0.18181818181818199</v>
      </c>
      <c r="AF95" s="89">
        <v>0</v>
      </c>
      <c r="AG95" s="89">
        <v>0</v>
      </c>
      <c r="AH95" s="89">
        <v>0.5</v>
      </c>
    </row>
    <row r="96" spans="1:34" x14ac:dyDescent="0.3">
      <c r="A96" s="82" t="s">
        <v>71</v>
      </c>
      <c r="B96" s="82" t="s">
        <v>85</v>
      </c>
      <c r="C96" s="82" t="s">
        <v>679</v>
      </c>
      <c r="D96" s="41" t="s">
        <v>213</v>
      </c>
      <c r="E96" s="82" t="s">
        <v>503</v>
      </c>
      <c r="F96" s="82" t="s">
        <v>509</v>
      </c>
      <c r="G96" s="90" t="s">
        <v>180</v>
      </c>
      <c r="H96" s="89" t="s">
        <v>92</v>
      </c>
      <c r="I96" s="90" t="str">
        <f t="shared" si="4"/>
        <v>Main safety and security concerns for children with disabilities  : Being kidnapped</v>
      </c>
      <c r="J96" s="90" t="str">
        <f t="shared" si="5"/>
        <v>Main safety and security concerns for children with disabilities  : Being kidnapped Lebanese</v>
      </c>
      <c r="K96" s="89">
        <v>0</v>
      </c>
      <c r="L96" s="89">
        <v>0</v>
      </c>
      <c r="M96" s="89">
        <v>0</v>
      </c>
      <c r="N96" s="89">
        <v>0</v>
      </c>
      <c r="O96" s="89">
        <v>0</v>
      </c>
      <c r="P96" s="89">
        <v>0</v>
      </c>
      <c r="Q96" s="89">
        <v>0</v>
      </c>
      <c r="R96" s="89">
        <v>0</v>
      </c>
      <c r="S96" s="89">
        <v>0</v>
      </c>
      <c r="T96" s="89">
        <v>0</v>
      </c>
      <c r="U96" s="89">
        <v>0.36363636363636398</v>
      </c>
      <c r="V96" s="89">
        <v>0</v>
      </c>
      <c r="W96" s="89">
        <v>0</v>
      </c>
      <c r="X96" s="89">
        <v>0</v>
      </c>
      <c r="Y96" s="89">
        <v>0</v>
      </c>
      <c r="Z96" s="89">
        <v>0</v>
      </c>
      <c r="AA96" s="89">
        <v>0</v>
      </c>
      <c r="AB96" s="89">
        <v>0</v>
      </c>
      <c r="AC96" s="89">
        <v>0.125</v>
      </c>
      <c r="AD96" s="89">
        <v>0</v>
      </c>
      <c r="AE96" s="89">
        <v>0.45454545454545497</v>
      </c>
      <c r="AF96" s="89">
        <v>0</v>
      </c>
      <c r="AG96" s="89">
        <v>0.33333333333333298</v>
      </c>
      <c r="AH96" s="89">
        <v>0.25</v>
      </c>
    </row>
    <row r="97" spans="1:34" x14ac:dyDescent="0.3">
      <c r="A97" s="82" t="s">
        <v>71</v>
      </c>
      <c r="B97" s="82" t="s">
        <v>85</v>
      </c>
      <c r="C97" s="82" t="s">
        <v>679</v>
      </c>
      <c r="D97" s="41" t="s">
        <v>213</v>
      </c>
      <c r="E97" s="82" t="s">
        <v>503</v>
      </c>
      <c r="F97" s="82" t="s">
        <v>509</v>
      </c>
      <c r="G97" s="90" t="s">
        <v>180</v>
      </c>
      <c r="H97" s="89" t="s">
        <v>93</v>
      </c>
      <c r="I97" s="90" t="str">
        <f t="shared" si="4"/>
        <v>Main safety and security concerns for children with disabilities  : Suffering from physical harassment or violence (not sexual)</v>
      </c>
      <c r="J97" s="90" t="str">
        <f t="shared" si="5"/>
        <v>Main safety and security concerns for children with disabilities  : Suffering from physical harassment or violence (not sexual) Lebanese</v>
      </c>
      <c r="K97" s="89">
        <v>0</v>
      </c>
      <c r="L97" s="89">
        <v>0</v>
      </c>
      <c r="M97" s="89">
        <v>0</v>
      </c>
      <c r="N97" s="89">
        <v>0.25</v>
      </c>
      <c r="O97" s="89">
        <v>0</v>
      </c>
      <c r="P97" s="89">
        <v>0</v>
      </c>
      <c r="Q97" s="89">
        <v>0</v>
      </c>
      <c r="R97" s="89">
        <v>0</v>
      </c>
      <c r="S97" s="89">
        <v>0.125</v>
      </c>
      <c r="T97" s="89">
        <v>0</v>
      </c>
      <c r="U97" s="89">
        <v>0.36363636363636398</v>
      </c>
      <c r="V97" s="89">
        <v>0</v>
      </c>
      <c r="W97" s="89">
        <v>0</v>
      </c>
      <c r="X97" s="89">
        <v>0</v>
      </c>
      <c r="Y97" s="89">
        <v>0</v>
      </c>
      <c r="Z97" s="89">
        <v>0</v>
      </c>
      <c r="AA97" s="89">
        <v>0</v>
      </c>
      <c r="AB97" s="89">
        <v>0</v>
      </c>
      <c r="AC97" s="89">
        <v>0</v>
      </c>
      <c r="AD97" s="89">
        <v>0</v>
      </c>
      <c r="AE97" s="89">
        <v>0.36363636363636398</v>
      </c>
      <c r="AF97" s="89">
        <v>0</v>
      </c>
      <c r="AG97" s="89">
        <v>0.33333333333333298</v>
      </c>
      <c r="AH97" s="89">
        <v>0.5</v>
      </c>
    </row>
    <row r="98" spans="1:34" x14ac:dyDescent="0.3">
      <c r="A98" s="82" t="s">
        <v>71</v>
      </c>
      <c r="B98" s="82" t="s">
        <v>85</v>
      </c>
      <c r="C98" s="82" t="s">
        <v>679</v>
      </c>
      <c r="D98" s="41" t="s">
        <v>213</v>
      </c>
      <c r="E98" s="82" t="s">
        <v>503</v>
      </c>
      <c r="F98" s="82" t="s">
        <v>509</v>
      </c>
      <c r="G98" s="90" t="s">
        <v>180</v>
      </c>
      <c r="H98" s="89" t="s">
        <v>94</v>
      </c>
      <c r="I98" s="90" t="str">
        <f t="shared" si="4"/>
        <v>Main safety and security concerns for children with disabilities  : Suffering from verbal harassment</v>
      </c>
      <c r="J98" s="90" t="str">
        <f t="shared" si="5"/>
        <v>Main safety and security concerns for children with disabilities  : Suffering from verbal harassment Lebanese</v>
      </c>
      <c r="K98" s="89">
        <v>0</v>
      </c>
      <c r="L98" s="89">
        <v>0</v>
      </c>
      <c r="M98" s="89">
        <v>0</v>
      </c>
      <c r="N98" s="89">
        <v>0.25</v>
      </c>
      <c r="O98" s="89">
        <v>0</v>
      </c>
      <c r="P98" s="89">
        <v>0</v>
      </c>
      <c r="Q98" s="89">
        <v>0</v>
      </c>
      <c r="R98" s="89">
        <v>0</v>
      </c>
      <c r="S98" s="89">
        <v>0.125</v>
      </c>
      <c r="T98" s="89">
        <v>0</v>
      </c>
      <c r="U98" s="89">
        <v>0.27272727272727298</v>
      </c>
      <c r="V98" s="89">
        <v>0</v>
      </c>
      <c r="W98" s="89">
        <v>0</v>
      </c>
      <c r="X98" s="89">
        <v>0</v>
      </c>
      <c r="Y98" s="89">
        <v>0</v>
      </c>
      <c r="Z98" s="89">
        <v>0</v>
      </c>
      <c r="AA98" s="89">
        <v>0</v>
      </c>
      <c r="AB98" s="89">
        <v>0</v>
      </c>
      <c r="AC98" s="89">
        <v>0.125</v>
      </c>
      <c r="AD98" s="89">
        <v>0</v>
      </c>
      <c r="AE98" s="89">
        <v>0.36363636363636398</v>
      </c>
      <c r="AF98" s="89">
        <v>0</v>
      </c>
      <c r="AG98" s="89">
        <v>0</v>
      </c>
      <c r="AH98" s="89">
        <v>0.5</v>
      </c>
    </row>
    <row r="99" spans="1:34" x14ac:dyDescent="0.3">
      <c r="A99" s="82" t="s">
        <v>71</v>
      </c>
      <c r="B99" s="82" t="s">
        <v>85</v>
      </c>
      <c r="C99" s="82" t="s">
        <v>679</v>
      </c>
      <c r="D99" s="41" t="s">
        <v>213</v>
      </c>
      <c r="E99" s="82" t="s">
        <v>503</v>
      </c>
      <c r="F99" s="82" t="s">
        <v>509</v>
      </c>
      <c r="G99" s="90" t="s">
        <v>180</v>
      </c>
      <c r="H99" s="89" t="s">
        <v>95</v>
      </c>
      <c r="I99" s="90" t="str">
        <f t="shared" si="4"/>
        <v>Main safety and security concerns for children with disabilities  : Suffering from sexual harassment or violence</v>
      </c>
      <c r="J99" s="90" t="str">
        <f t="shared" si="5"/>
        <v>Main safety and security concerns for children with disabilities  : Suffering from sexual harassment or violence Lebanese</v>
      </c>
      <c r="K99" s="89">
        <v>0</v>
      </c>
      <c r="L99" s="89">
        <v>0</v>
      </c>
      <c r="M99" s="89">
        <v>0</v>
      </c>
      <c r="N99" s="89">
        <v>0</v>
      </c>
      <c r="O99" s="89">
        <v>0</v>
      </c>
      <c r="P99" s="89">
        <v>0</v>
      </c>
      <c r="Q99" s="89">
        <v>0</v>
      </c>
      <c r="R99" s="89">
        <v>0</v>
      </c>
      <c r="S99" s="89">
        <v>0.125</v>
      </c>
      <c r="T99" s="89">
        <v>0</v>
      </c>
      <c r="U99" s="89">
        <v>0</v>
      </c>
      <c r="V99" s="89">
        <v>0</v>
      </c>
      <c r="W99" s="89">
        <v>0</v>
      </c>
      <c r="X99" s="89">
        <v>0</v>
      </c>
      <c r="Y99" s="89">
        <v>0</v>
      </c>
      <c r="Z99" s="89">
        <v>0</v>
      </c>
      <c r="AA99" s="89">
        <v>0</v>
      </c>
      <c r="AB99" s="89">
        <v>0</v>
      </c>
      <c r="AC99" s="89">
        <v>0.125</v>
      </c>
      <c r="AD99" s="89">
        <v>0</v>
      </c>
      <c r="AE99" s="89">
        <v>0.27272727272727298</v>
      </c>
      <c r="AF99" s="89">
        <v>0</v>
      </c>
      <c r="AG99" s="89">
        <v>0</v>
      </c>
      <c r="AH99" s="89">
        <v>0</v>
      </c>
    </row>
    <row r="100" spans="1:34" x14ac:dyDescent="0.3">
      <c r="A100" s="82" t="s">
        <v>71</v>
      </c>
      <c r="B100" s="82" t="s">
        <v>85</v>
      </c>
      <c r="C100" s="82" t="s">
        <v>679</v>
      </c>
      <c r="D100" s="41" t="s">
        <v>213</v>
      </c>
      <c r="E100" s="82" t="s">
        <v>503</v>
      </c>
      <c r="F100" s="82" t="s">
        <v>509</v>
      </c>
      <c r="G100" s="90" t="s">
        <v>180</v>
      </c>
      <c r="H100" s="89" t="s">
        <v>96</v>
      </c>
      <c r="I100" s="90" t="str">
        <f t="shared" si="4"/>
        <v>Main safety and security concerns for children with disabilities  : Discrimination or persecution (because of ethnicity, status, etc.)</v>
      </c>
      <c r="J100" s="90" t="str">
        <f t="shared" si="5"/>
        <v>Main safety and security concerns for children with disabilities  : Discrimination or persecution (because of ethnicity, status, etc.) Lebanese</v>
      </c>
      <c r="K100" s="89">
        <v>0</v>
      </c>
      <c r="L100" s="89">
        <v>0</v>
      </c>
      <c r="M100" s="89">
        <v>0</v>
      </c>
      <c r="N100" s="89">
        <v>0</v>
      </c>
      <c r="O100" s="89">
        <v>0</v>
      </c>
      <c r="P100" s="89">
        <v>0</v>
      </c>
      <c r="Q100" s="89">
        <v>0</v>
      </c>
      <c r="R100" s="89">
        <v>0</v>
      </c>
      <c r="S100" s="89">
        <v>0.125</v>
      </c>
      <c r="T100" s="89">
        <v>0</v>
      </c>
      <c r="U100" s="89">
        <v>0</v>
      </c>
      <c r="V100" s="89">
        <v>0</v>
      </c>
      <c r="W100" s="89">
        <v>0</v>
      </c>
      <c r="X100" s="89">
        <v>0</v>
      </c>
      <c r="Y100" s="89">
        <v>0</v>
      </c>
      <c r="Z100" s="89">
        <v>0</v>
      </c>
      <c r="AA100" s="89">
        <v>0</v>
      </c>
      <c r="AB100" s="89">
        <v>0</v>
      </c>
      <c r="AC100" s="89">
        <v>0.125</v>
      </c>
      <c r="AD100" s="89">
        <v>0</v>
      </c>
      <c r="AE100" s="89">
        <v>0</v>
      </c>
      <c r="AF100" s="89">
        <v>0</v>
      </c>
      <c r="AG100" s="89">
        <v>0</v>
      </c>
      <c r="AH100" s="89">
        <v>0</v>
      </c>
    </row>
    <row r="101" spans="1:34" x14ac:dyDescent="0.3">
      <c r="A101" s="82" t="s">
        <v>71</v>
      </c>
      <c r="B101" s="82" t="s">
        <v>85</v>
      </c>
      <c r="C101" s="82" t="s">
        <v>679</v>
      </c>
      <c r="D101" s="41" t="s">
        <v>213</v>
      </c>
      <c r="E101" s="82" t="s">
        <v>503</v>
      </c>
      <c r="F101" s="82" t="s">
        <v>509</v>
      </c>
      <c r="G101" s="90" t="s">
        <v>180</v>
      </c>
      <c r="H101" s="89" t="s">
        <v>97</v>
      </c>
      <c r="I101" s="90" t="str">
        <f t="shared" si="4"/>
        <v>Main safety and security concerns for children with disabilities  : Discrimination or persecution (because of gender identity or sexual orientation)</v>
      </c>
      <c r="J101" s="90" t="str">
        <f t="shared" si="5"/>
        <v>Main safety and security concerns for children with disabilities  : Discrimination or persecution (because of gender identity or sexual orientation) Lebanese</v>
      </c>
      <c r="K101" s="89">
        <v>0</v>
      </c>
      <c r="L101" s="89">
        <v>0</v>
      </c>
      <c r="M101" s="89">
        <v>0</v>
      </c>
      <c r="N101" s="89">
        <v>0</v>
      </c>
      <c r="O101" s="89">
        <v>0</v>
      </c>
      <c r="P101" s="89">
        <v>0</v>
      </c>
      <c r="Q101" s="89">
        <v>0</v>
      </c>
      <c r="R101" s="89">
        <v>0</v>
      </c>
      <c r="S101" s="89">
        <v>0</v>
      </c>
      <c r="T101" s="89">
        <v>0</v>
      </c>
      <c r="U101" s="89">
        <v>9.0909090909090898E-2</v>
      </c>
      <c r="V101" s="89">
        <v>0</v>
      </c>
      <c r="W101" s="89">
        <v>0</v>
      </c>
      <c r="X101" s="89">
        <v>0</v>
      </c>
      <c r="Y101" s="89">
        <v>0</v>
      </c>
      <c r="Z101" s="89">
        <v>0</v>
      </c>
      <c r="AA101" s="89">
        <v>0</v>
      </c>
      <c r="AB101" s="89">
        <v>0</v>
      </c>
      <c r="AC101" s="89">
        <v>0.125</v>
      </c>
      <c r="AD101" s="89">
        <v>0</v>
      </c>
      <c r="AE101" s="89">
        <v>0</v>
      </c>
      <c r="AF101" s="89">
        <v>0</v>
      </c>
      <c r="AG101" s="89">
        <v>0</v>
      </c>
      <c r="AH101" s="89">
        <v>0</v>
      </c>
    </row>
    <row r="102" spans="1:34" x14ac:dyDescent="0.3">
      <c r="A102" s="82" t="s">
        <v>71</v>
      </c>
      <c r="B102" s="82" t="s">
        <v>85</v>
      </c>
      <c r="C102" s="82" t="s">
        <v>679</v>
      </c>
      <c r="D102" s="41" t="s">
        <v>213</v>
      </c>
      <c r="E102" s="82" t="s">
        <v>503</v>
      </c>
      <c r="F102" s="82" t="s">
        <v>509</v>
      </c>
      <c r="G102" s="90" t="s">
        <v>180</v>
      </c>
      <c r="H102" s="89" t="s">
        <v>98</v>
      </c>
      <c r="I102" s="90" t="str">
        <f t="shared" si="4"/>
        <v>Main safety and security concerns for children with disabilities  : Being killed</v>
      </c>
      <c r="J102" s="90" t="str">
        <f t="shared" si="5"/>
        <v>Main safety and security concerns for children with disabilities  : Being killed Lebanese</v>
      </c>
      <c r="K102" s="89">
        <v>0</v>
      </c>
      <c r="L102" s="89">
        <v>0</v>
      </c>
      <c r="M102" s="89">
        <v>0</v>
      </c>
      <c r="N102" s="89">
        <v>0</v>
      </c>
      <c r="O102" s="89">
        <v>0</v>
      </c>
      <c r="P102" s="89">
        <v>0</v>
      </c>
      <c r="Q102" s="89">
        <v>0</v>
      </c>
      <c r="R102" s="89">
        <v>0</v>
      </c>
      <c r="S102" s="89">
        <v>0</v>
      </c>
      <c r="T102" s="89">
        <v>0</v>
      </c>
      <c r="U102" s="89">
        <v>0</v>
      </c>
      <c r="V102" s="89">
        <v>0</v>
      </c>
      <c r="W102" s="89">
        <v>0</v>
      </c>
      <c r="X102" s="89">
        <v>0</v>
      </c>
      <c r="Y102" s="89">
        <v>0</v>
      </c>
      <c r="Z102" s="89">
        <v>0</v>
      </c>
      <c r="AA102" s="89">
        <v>0</v>
      </c>
      <c r="AB102" s="89">
        <v>0</v>
      </c>
      <c r="AC102" s="89">
        <v>0</v>
      </c>
      <c r="AD102" s="89">
        <v>0</v>
      </c>
      <c r="AE102" s="89">
        <v>9.0909090909090898E-2</v>
      </c>
      <c r="AF102" s="89">
        <v>0</v>
      </c>
      <c r="AG102" s="89">
        <v>0</v>
      </c>
      <c r="AH102" s="89">
        <v>0</v>
      </c>
    </row>
    <row r="103" spans="1:34" x14ac:dyDescent="0.3">
      <c r="A103" s="82" t="s">
        <v>71</v>
      </c>
      <c r="B103" s="82" t="s">
        <v>85</v>
      </c>
      <c r="C103" s="82" t="s">
        <v>679</v>
      </c>
      <c r="D103" s="41" t="s">
        <v>213</v>
      </c>
      <c r="E103" s="82" t="s">
        <v>503</v>
      </c>
      <c r="F103" s="82" t="s">
        <v>509</v>
      </c>
      <c r="G103" s="90" t="s">
        <v>180</v>
      </c>
      <c r="H103" s="89" t="s">
        <v>99</v>
      </c>
      <c r="I103" s="90" t="str">
        <f t="shared" si="4"/>
        <v>Main safety and security concerns for children with disabilities  : Mine/UXOs</v>
      </c>
      <c r="J103" s="90" t="str">
        <f t="shared" si="5"/>
        <v>Main safety and security concerns for children with disabilities  : Mine/UXOs Lebanese</v>
      </c>
      <c r="K103" s="89">
        <v>0</v>
      </c>
      <c r="L103" s="89">
        <v>0</v>
      </c>
      <c r="M103" s="89">
        <v>0</v>
      </c>
      <c r="N103" s="89">
        <v>0</v>
      </c>
      <c r="O103" s="89">
        <v>0</v>
      </c>
      <c r="P103" s="89">
        <v>0</v>
      </c>
      <c r="Q103" s="89">
        <v>0</v>
      </c>
      <c r="R103" s="89">
        <v>0</v>
      </c>
      <c r="S103" s="89">
        <v>0</v>
      </c>
      <c r="T103" s="89">
        <v>0</v>
      </c>
      <c r="U103" s="89">
        <v>0</v>
      </c>
      <c r="V103" s="89">
        <v>0</v>
      </c>
      <c r="W103" s="89">
        <v>0</v>
      </c>
      <c r="X103" s="89">
        <v>0</v>
      </c>
      <c r="Y103" s="89">
        <v>0</v>
      </c>
      <c r="Z103" s="89">
        <v>0</v>
      </c>
      <c r="AA103" s="89">
        <v>0</v>
      </c>
      <c r="AB103" s="89">
        <v>0</v>
      </c>
      <c r="AC103" s="89">
        <v>0</v>
      </c>
      <c r="AD103" s="89">
        <v>0</v>
      </c>
      <c r="AE103" s="89">
        <v>0</v>
      </c>
      <c r="AF103" s="89">
        <v>0</v>
      </c>
      <c r="AG103" s="89">
        <v>0</v>
      </c>
      <c r="AH103" s="89">
        <v>0</v>
      </c>
    </row>
    <row r="104" spans="1:34" x14ac:dyDescent="0.3">
      <c r="A104" s="82" t="s">
        <v>71</v>
      </c>
      <c r="B104" s="82" t="s">
        <v>85</v>
      </c>
      <c r="C104" s="82" t="s">
        <v>679</v>
      </c>
      <c r="D104" s="41" t="s">
        <v>213</v>
      </c>
      <c r="E104" s="82" t="s">
        <v>503</v>
      </c>
      <c r="F104" s="82" t="s">
        <v>509</v>
      </c>
      <c r="G104" s="90" t="s">
        <v>180</v>
      </c>
      <c r="H104" s="89" t="s">
        <v>100</v>
      </c>
      <c r="I104" s="90" t="str">
        <f t="shared" si="4"/>
        <v>Main safety and security concerns for children with disabilities  : Being detained</v>
      </c>
      <c r="J104" s="90" t="str">
        <f t="shared" si="5"/>
        <v>Main safety and security concerns for children with disabilities  : Being detained Lebanese</v>
      </c>
      <c r="K104" s="89">
        <v>0</v>
      </c>
      <c r="L104" s="89">
        <v>0</v>
      </c>
      <c r="M104" s="89">
        <v>0</v>
      </c>
      <c r="N104" s="89">
        <v>0</v>
      </c>
      <c r="O104" s="89">
        <v>0</v>
      </c>
      <c r="P104" s="89">
        <v>0</v>
      </c>
      <c r="Q104" s="89">
        <v>0</v>
      </c>
      <c r="R104" s="89">
        <v>0</v>
      </c>
      <c r="S104" s="89">
        <v>0.125</v>
      </c>
      <c r="T104" s="89">
        <v>0</v>
      </c>
      <c r="U104" s="89">
        <v>0</v>
      </c>
      <c r="V104" s="89">
        <v>0</v>
      </c>
      <c r="W104" s="89">
        <v>0</v>
      </c>
      <c r="X104" s="89">
        <v>0</v>
      </c>
      <c r="Y104" s="89">
        <v>0</v>
      </c>
      <c r="Z104" s="89">
        <v>0</v>
      </c>
      <c r="AA104" s="89">
        <v>0</v>
      </c>
      <c r="AB104" s="89">
        <v>0</v>
      </c>
      <c r="AC104" s="89">
        <v>0</v>
      </c>
      <c r="AD104" s="89">
        <v>0</v>
      </c>
      <c r="AE104" s="89">
        <v>0</v>
      </c>
      <c r="AF104" s="89">
        <v>0</v>
      </c>
      <c r="AG104" s="89">
        <v>0</v>
      </c>
      <c r="AH104" s="89">
        <v>0</v>
      </c>
    </row>
    <row r="105" spans="1:34" x14ac:dyDescent="0.3">
      <c r="A105" s="82" t="s">
        <v>71</v>
      </c>
      <c r="B105" s="82" t="s">
        <v>85</v>
      </c>
      <c r="C105" s="82" t="s">
        <v>679</v>
      </c>
      <c r="D105" s="41" t="s">
        <v>213</v>
      </c>
      <c r="E105" s="95" t="s">
        <v>503</v>
      </c>
      <c r="F105" s="82" t="s">
        <v>509</v>
      </c>
      <c r="G105" s="90" t="s">
        <v>180</v>
      </c>
      <c r="H105" s="89" t="s">
        <v>101</v>
      </c>
      <c r="I105" s="90" t="str">
        <f t="shared" si="4"/>
        <v>Main safety and security concerns for children with disabilities  : Being exploited (i.e. being engaged in harmful forms of labor for economic gain of the exploiter)</v>
      </c>
      <c r="J105" s="90" t="str">
        <f t="shared" si="5"/>
        <v>Main safety and security concerns for children with disabilities  : Being exploited (i.e. being engaged in harmful forms of labor for economic gain of the exploiter) Lebanese</v>
      </c>
      <c r="K105" s="89">
        <v>0</v>
      </c>
      <c r="L105" s="89">
        <v>0</v>
      </c>
      <c r="M105" s="89">
        <v>0</v>
      </c>
      <c r="N105" s="89">
        <v>0</v>
      </c>
      <c r="O105" s="89">
        <v>0</v>
      </c>
      <c r="P105" s="89">
        <v>0</v>
      </c>
      <c r="Q105" s="89">
        <v>0</v>
      </c>
      <c r="R105" s="89">
        <v>0</v>
      </c>
      <c r="S105" s="89">
        <v>0.125</v>
      </c>
      <c r="T105" s="89">
        <v>0</v>
      </c>
      <c r="U105" s="89">
        <v>0</v>
      </c>
      <c r="V105" s="89">
        <v>0</v>
      </c>
      <c r="W105" s="89">
        <v>0</v>
      </c>
      <c r="X105" s="89">
        <v>0</v>
      </c>
      <c r="Y105" s="89">
        <v>0</v>
      </c>
      <c r="Z105" s="89">
        <v>0</v>
      </c>
      <c r="AA105" s="89">
        <v>0</v>
      </c>
      <c r="AB105" s="89">
        <v>0</v>
      </c>
      <c r="AC105" s="89">
        <v>0.125</v>
      </c>
      <c r="AD105" s="89">
        <v>0</v>
      </c>
      <c r="AE105" s="89">
        <v>0</v>
      </c>
      <c r="AF105" s="89">
        <v>0</v>
      </c>
      <c r="AG105" s="89">
        <v>0</v>
      </c>
      <c r="AH105" s="89">
        <v>0</v>
      </c>
    </row>
    <row r="106" spans="1:34" x14ac:dyDescent="0.3">
      <c r="A106" s="82" t="s">
        <v>71</v>
      </c>
      <c r="B106" s="82" t="s">
        <v>85</v>
      </c>
      <c r="C106" s="82" t="s">
        <v>679</v>
      </c>
      <c r="D106" s="41" t="s">
        <v>213</v>
      </c>
      <c r="E106" s="82" t="s">
        <v>503</v>
      </c>
      <c r="F106" s="82" t="s">
        <v>509</v>
      </c>
      <c r="G106" s="90" t="s">
        <v>180</v>
      </c>
      <c r="H106" s="89" t="s">
        <v>102</v>
      </c>
      <c r="I106" s="90" t="str">
        <f t="shared" si="4"/>
        <v>Main safety and security concerns for children with disabilities  : Being sexually exploited in exchange of humanitarian aid, goods, services, money or preference treatment</v>
      </c>
      <c r="J106" s="90" t="str">
        <f t="shared" si="5"/>
        <v>Main safety and security concerns for children with disabilities  : Being sexually exploited in exchange of humanitarian aid, goods, services, money or preference treatment Lebanese</v>
      </c>
      <c r="K106" s="89">
        <v>0</v>
      </c>
      <c r="L106" s="89">
        <v>0</v>
      </c>
      <c r="M106" s="89">
        <v>0</v>
      </c>
      <c r="N106" s="89">
        <v>0</v>
      </c>
      <c r="O106" s="89">
        <v>0</v>
      </c>
      <c r="P106" s="89">
        <v>0</v>
      </c>
      <c r="Q106" s="89">
        <v>0</v>
      </c>
      <c r="R106" s="89">
        <v>0</v>
      </c>
      <c r="S106" s="89">
        <v>0</v>
      </c>
      <c r="T106" s="89">
        <v>0</v>
      </c>
      <c r="U106" s="89">
        <v>0</v>
      </c>
      <c r="V106" s="89">
        <v>0</v>
      </c>
      <c r="W106" s="89">
        <v>0</v>
      </c>
      <c r="X106" s="89">
        <v>0</v>
      </c>
      <c r="Y106" s="89">
        <v>0</v>
      </c>
      <c r="Z106" s="89">
        <v>0</v>
      </c>
      <c r="AA106" s="89">
        <v>0</v>
      </c>
      <c r="AB106" s="89">
        <v>0</v>
      </c>
      <c r="AC106" s="89">
        <v>0.125</v>
      </c>
      <c r="AD106" s="89">
        <v>0</v>
      </c>
      <c r="AE106" s="89">
        <v>0</v>
      </c>
      <c r="AF106" s="89">
        <v>0</v>
      </c>
      <c r="AG106" s="89">
        <v>0</v>
      </c>
      <c r="AH106" s="89">
        <v>0</v>
      </c>
    </row>
    <row r="107" spans="1:34" x14ac:dyDescent="0.3">
      <c r="A107" s="82" t="s">
        <v>71</v>
      </c>
      <c r="B107" s="82" t="s">
        <v>85</v>
      </c>
      <c r="C107" s="82" t="s">
        <v>679</v>
      </c>
      <c r="D107" s="41" t="s">
        <v>213</v>
      </c>
      <c r="E107" s="82" t="s">
        <v>503</v>
      </c>
      <c r="F107" s="82" t="s">
        <v>509</v>
      </c>
      <c r="G107" s="90" t="s">
        <v>180</v>
      </c>
      <c r="H107" s="89" t="s">
        <v>103</v>
      </c>
      <c r="I107" s="90" t="str">
        <f t="shared" si="4"/>
        <v>Main safety and security concerns for children with disabilities  : Being recruited by armed groups</v>
      </c>
      <c r="J107" s="90" t="str">
        <f t="shared" si="5"/>
        <v>Main safety and security concerns for children with disabilities  : Being recruited by armed groups Lebanese</v>
      </c>
      <c r="K107" s="89">
        <v>0</v>
      </c>
      <c r="L107" s="89">
        <v>0</v>
      </c>
      <c r="M107" s="89">
        <v>0</v>
      </c>
      <c r="N107" s="89">
        <v>0</v>
      </c>
      <c r="O107" s="89">
        <v>0</v>
      </c>
      <c r="P107" s="89">
        <v>0</v>
      </c>
      <c r="Q107" s="89">
        <v>0</v>
      </c>
      <c r="R107" s="89">
        <v>0</v>
      </c>
      <c r="S107" s="89">
        <v>0</v>
      </c>
      <c r="T107" s="89">
        <v>0</v>
      </c>
      <c r="U107" s="89">
        <v>0</v>
      </c>
      <c r="V107" s="89">
        <v>0</v>
      </c>
      <c r="W107" s="89">
        <v>0</v>
      </c>
      <c r="X107" s="89">
        <v>0</v>
      </c>
      <c r="Y107" s="89">
        <v>0</v>
      </c>
      <c r="Z107" s="89">
        <v>0</v>
      </c>
      <c r="AA107" s="89">
        <v>0</v>
      </c>
      <c r="AB107" s="89">
        <v>0</v>
      </c>
      <c r="AC107" s="89">
        <v>0</v>
      </c>
      <c r="AD107" s="89">
        <v>0</v>
      </c>
      <c r="AE107" s="89">
        <v>0</v>
      </c>
      <c r="AF107" s="89">
        <v>0</v>
      </c>
      <c r="AG107" s="89">
        <v>0</v>
      </c>
      <c r="AH107" s="89">
        <v>0</v>
      </c>
    </row>
    <row r="108" spans="1:34" x14ac:dyDescent="0.3">
      <c r="A108" s="82" t="s">
        <v>71</v>
      </c>
      <c r="B108" s="82" t="s">
        <v>85</v>
      </c>
      <c r="C108" s="82" t="s">
        <v>679</v>
      </c>
      <c r="D108" s="41" t="s">
        <v>213</v>
      </c>
      <c r="E108" s="82" t="s">
        <v>503</v>
      </c>
      <c r="F108" s="82" t="s">
        <v>509</v>
      </c>
      <c r="G108" s="90" t="s">
        <v>180</v>
      </c>
      <c r="H108" s="89" t="s">
        <v>104</v>
      </c>
      <c r="I108" s="90" t="str">
        <f t="shared" si="4"/>
        <v>Main safety and security concerns for children with disabilities  : Being forcibly married</v>
      </c>
      <c r="J108" s="90" t="str">
        <f t="shared" si="5"/>
        <v>Main safety and security concerns for children with disabilities  : Being forcibly married Lebanese</v>
      </c>
      <c r="K108" s="89">
        <v>0</v>
      </c>
      <c r="L108" s="89">
        <v>0</v>
      </c>
      <c r="M108" s="89">
        <v>0</v>
      </c>
      <c r="N108" s="89">
        <v>0</v>
      </c>
      <c r="O108" s="89">
        <v>0</v>
      </c>
      <c r="P108" s="89">
        <v>0</v>
      </c>
      <c r="Q108" s="89">
        <v>0</v>
      </c>
      <c r="R108" s="89">
        <v>0</v>
      </c>
      <c r="S108" s="89">
        <v>0</v>
      </c>
      <c r="T108" s="89">
        <v>0</v>
      </c>
      <c r="U108" s="89">
        <v>9.0909090909090898E-2</v>
      </c>
      <c r="V108" s="89">
        <v>0</v>
      </c>
      <c r="W108" s="89">
        <v>0</v>
      </c>
      <c r="X108" s="89">
        <v>0</v>
      </c>
      <c r="Y108" s="89">
        <v>0</v>
      </c>
      <c r="Z108" s="89">
        <v>0</v>
      </c>
      <c r="AA108" s="89">
        <v>0</v>
      </c>
      <c r="AB108" s="89">
        <v>0</v>
      </c>
      <c r="AC108" s="89">
        <v>0</v>
      </c>
      <c r="AD108" s="89">
        <v>0</v>
      </c>
      <c r="AE108" s="89">
        <v>0</v>
      </c>
      <c r="AF108" s="89">
        <v>0</v>
      </c>
      <c r="AG108" s="89">
        <v>0</v>
      </c>
      <c r="AH108" s="89">
        <v>0</v>
      </c>
    </row>
    <row r="109" spans="1:34" x14ac:dyDescent="0.3">
      <c r="A109" s="82" t="s">
        <v>71</v>
      </c>
      <c r="B109" s="82" t="s">
        <v>85</v>
      </c>
      <c r="C109" s="82" t="s">
        <v>679</v>
      </c>
      <c r="D109" s="41" t="s">
        <v>213</v>
      </c>
      <c r="E109" s="82" t="s">
        <v>503</v>
      </c>
      <c r="F109" s="82" t="s">
        <v>509</v>
      </c>
      <c r="G109" s="90" t="s">
        <v>180</v>
      </c>
      <c r="H109" s="89" t="s">
        <v>105</v>
      </c>
      <c r="I109" s="90" t="str">
        <f t="shared" si="4"/>
        <v>Main safety and security concerns for children with disabilities  : Being injured/killed by an explosive hazard</v>
      </c>
      <c r="J109" s="90" t="str">
        <f t="shared" si="5"/>
        <v>Main safety and security concerns for children with disabilities  : Being injured/killed by an explosive hazard Lebanese</v>
      </c>
      <c r="K109" s="89">
        <v>0</v>
      </c>
      <c r="L109" s="89">
        <v>0</v>
      </c>
      <c r="M109" s="89">
        <v>0</v>
      </c>
      <c r="N109" s="89">
        <v>0</v>
      </c>
      <c r="O109" s="89">
        <v>0</v>
      </c>
      <c r="P109" s="89">
        <v>0</v>
      </c>
      <c r="Q109" s="89">
        <v>0</v>
      </c>
      <c r="R109" s="89">
        <v>0</v>
      </c>
      <c r="S109" s="89">
        <v>0</v>
      </c>
      <c r="T109" s="89">
        <v>0</v>
      </c>
      <c r="U109" s="89">
        <v>0</v>
      </c>
      <c r="V109" s="89">
        <v>0</v>
      </c>
      <c r="W109" s="89">
        <v>0</v>
      </c>
      <c r="X109" s="89">
        <v>0</v>
      </c>
      <c r="Y109" s="89">
        <v>0</v>
      </c>
      <c r="Z109" s="89">
        <v>0</v>
      </c>
      <c r="AA109" s="89">
        <v>0</v>
      </c>
      <c r="AB109" s="89">
        <v>0</v>
      </c>
      <c r="AC109" s="89">
        <v>0</v>
      </c>
      <c r="AD109" s="89">
        <v>0</v>
      </c>
      <c r="AE109" s="89">
        <v>9.0909090909090898E-2</v>
      </c>
      <c r="AF109" s="89">
        <v>0</v>
      </c>
      <c r="AG109" s="89">
        <v>0</v>
      </c>
      <c r="AH109" s="89">
        <v>0</v>
      </c>
    </row>
    <row r="110" spans="1:34" x14ac:dyDescent="0.3">
      <c r="A110" s="82" t="s">
        <v>71</v>
      </c>
      <c r="B110" s="82" t="s">
        <v>85</v>
      </c>
      <c r="C110" s="82" t="s">
        <v>679</v>
      </c>
      <c r="D110" s="41" t="s">
        <v>213</v>
      </c>
      <c r="E110" s="82" t="s">
        <v>503</v>
      </c>
      <c r="F110" s="82" t="s">
        <v>509</v>
      </c>
      <c r="G110" s="90" t="s">
        <v>180</v>
      </c>
      <c r="H110" s="89" t="s">
        <v>106</v>
      </c>
      <c r="I110" s="90" t="str">
        <f t="shared" si="4"/>
        <v>Main safety and security concerns for children with disabilities  : Being sent abroad to find work</v>
      </c>
      <c r="J110" s="90" t="str">
        <f t="shared" si="5"/>
        <v>Main safety and security concerns for children with disabilities  : Being sent abroad to find work Lebanese</v>
      </c>
      <c r="K110" s="89">
        <v>0</v>
      </c>
      <c r="L110" s="89">
        <v>0</v>
      </c>
      <c r="M110" s="89">
        <v>0</v>
      </c>
      <c r="N110" s="89">
        <v>0</v>
      </c>
      <c r="O110" s="89">
        <v>0</v>
      </c>
      <c r="P110" s="89">
        <v>0</v>
      </c>
      <c r="Q110" s="89">
        <v>0</v>
      </c>
      <c r="R110" s="89">
        <v>0</v>
      </c>
      <c r="S110" s="89">
        <v>0</v>
      </c>
      <c r="T110" s="89">
        <v>0</v>
      </c>
      <c r="U110" s="89">
        <v>0</v>
      </c>
      <c r="V110" s="89">
        <v>0</v>
      </c>
      <c r="W110" s="89">
        <v>0</v>
      </c>
      <c r="X110" s="89">
        <v>0</v>
      </c>
      <c r="Y110" s="89">
        <v>0</v>
      </c>
      <c r="Z110" s="89">
        <v>0</v>
      </c>
      <c r="AA110" s="89">
        <v>0</v>
      </c>
      <c r="AB110" s="89">
        <v>0</v>
      </c>
      <c r="AC110" s="89">
        <v>0</v>
      </c>
      <c r="AD110" s="89">
        <v>0</v>
      </c>
      <c r="AE110" s="89">
        <v>0</v>
      </c>
      <c r="AF110" s="89">
        <v>0</v>
      </c>
      <c r="AG110" s="89">
        <v>0</v>
      </c>
      <c r="AH110" s="89">
        <v>0</v>
      </c>
    </row>
    <row r="111" spans="1:34" x14ac:dyDescent="0.3">
      <c r="A111" s="82" t="s">
        <v>71</v>
      </c>
      <c r="B111" s="82" t="s">
        <v>85</v>
      </c>
      <c r="C111" s="82" t="s">
        <v>679</v>
      </c>
      <c r="D111" s="41" t="s">
        <v>213</v>
      </c>
      <c r="E111" s="82" t="s">
        <v>503</v>
      </c>
      <c r="F111" s="82" t="s">
        <v>509</v>
      </c>
      <c r="G111" s="90" t="s">
        <v>180</v>
      </c>
      <c r="H111" s="89" t="s">
        <v>107</v>
      </c>
      <c r="I111" s="90" t="str">
        <f t="shared" si="4"/>
        <v>Main safety and security concerns for children with disabilities  : Cyber bullying/exploitation/violence</v>
      </c>
      <c r="J111" s="90" t="str">
        <f t="shared" si="5"/>
        <v>Main safety and security concerns for children with disabilities  : Cyber bullying/exploitation/violence Lebanese</v>
      </c>
      <c r="K111" s="89">
        <v>0</v>
      </c>
      <c r="L111" s="89">
        <v>0</v>
      </c>
      <c r="M111" s="89">
        <v>0</v>
      </c>
      <c r="N111" s="89">
        <v>0</v>
      </c>
      <c r="O111" s="89">
        <v>0</v>
      </c>
      <c r="P111" s="89">
        <v>0</v>
      </c>
      <c r="Q111" s="89">
        <v>0</v>
      </c>
      <c r="R111" s="89">
        <v>0</v>
      </c>
      <c r="S111" s="89">
        <v>0</v>
      </c>
      <c r="T111" s="89">
        <v>0</v>
      </c>
      <c r="U111" s="89">
        <v>0</v>
      </c>
      <c r="V111" s="89">
        <v>0</v>
      </c>
      <c r="W111" s="89">
        <v>0</v>
      </c>
      <c r="X111" s="89">
        <v>0</v>
      </c>
      <c r="Y111" s="89">
        <v>0</v>
      </c>
      <c r="Z111" s="89">
        <v>0</v>
      </c>
      <c r="AA111" s="89">
        <v>0</v>
      </c>
      <c r="AB111" s="89">
        <v>0</v>
      </c>
      <c r="AC111" s="89">
        <v>0</v>
      </c>
      <c r="AD111" s="89">
        <v>0</v>
      </c>
      <c r="AE111" s="89">
        <v>0</v>
      </c>
      <c r="AF111" s="89">
        <v>0</v>
      </c>
      <c r="AG111" s="89">
        <v>0</v>
      </c>
      <c r="AH111" s="89">
        <v>0</v>
      </c>
    </row>
    <row r="112" spans="1:34" x14ac:dyDescent="0.3">
      <c r="A112" s="82" t="s">
        <v>71</v>
      </c>
      <c r="B112" s="82" t="s">
        <v>85</v>
      </c>
      <c r="C112" s="82" t="s">
        <v>679</v>
      </c>
      <c r="D112" s="41" t="s">
        <v>213</v>
      </c>
      <c r="E112" s="82" t="s">
        <v>503</v>
      </c>
      <c r="F112" s="82" t="s">
        <v>509</v>
      </c>
      <c r="G112" s="90" t="s">
        <v>180</v>
      </c>
      <c r="H112" s="89" t="s">
        <v>108</v>
      </c>
      <c r="I112" s="90" t="str">
        <f t="shared" si="4"/>
        <v>Main safety and security concerns for children with disabilities  : Wildlife (e.g. dogs, scorpions or snakes)</v>
      </c>
      <c r="J112" s="90" t="str">
        <f t="shared" si="5"/>
        <v>Main safety and security concerns for children with disabilities  : Wildlife (e.g. dogs, scorpions or snakes) Lebanese</v>
      </c>
      <c r="K112" s="89">
        <v>0</v>
      </c>
      <c r="L112" s="89">
        <v>0.14285714285714299</v>
      </c>
      <c r="M112" s="89">
        <v>0</v>
      </c>
      <c r="N112" s="89">
        <v>0</v>
      </c>
      <c r="O112" s="89">
        <v>0</v>
      </c>
      <c r="P112" s="89">
        <v>0</v>
      </c>
      <c r="Q112" s="89">
        <v>0</v>
      </c>
      <c r="R112" s="89">
        <v>0.2</v>
      </c>
      <c r="S112" s="89">
        <v>0.125</v>
      </c>
      <c r="T112" s="89">
        <v>0</v>
      </c>
      <c r="U112" s="89">
        <v>0</v>
      </c>
      <c r="V112" s="89">
        <v>0</v>
      </c>
      <c r="W112" s="89">
        <v>0</v>
      </c>
      <c r="X112" s="89">
        <v>0</v>
      </c>
      <c r="Y112" s="89">
        <v>0</v>
      </c>
      <c r="Z112" s="89">
        <v>0</v>
      </c>
      <c r="AA112" s="89">
        <v>0</v>
      </c>
      <c r="AB112" s="89">
        <v>0</v>
      </c>
      <c r="AC112" s="89">
        <v>0</v>
      </c>
      <c r="AD112" s="89">
        <v>0</v>
      </c>
      <c r="AE112" s="89">
        <v>0</v>
      </c>
      <c r="AF112" s="89">
        <v>0</v>
      </c>
      <c r="AG112" s="89">
        <v>0</v>
      </c>
      <c r="AH112" s="89">
        <v>0</v>
      </c>
    </row>
    <row r="113" spans="1:34" x14ac:dyDescent="0.3">
      <c r="A113" s="82" t="s">
        <v>71</v>
      </c>
      <c r="B113" s="82" t="s">
        <v>85</v>
      </c>
      <c r="C113" s="82" t="s">
        <v>679</v>
      </c>
      <c r="D113" s="41" t="s">
        <v>213</v>
      </c>
      <c r="E113" s="82" t="s">
        <v>503</v>
      </c>
      <c r="F113" s="82" t="s">
        <v>509</v>
      </c>
      <c r="G113" s="90" t="s">
        <v>180</v>
      </c>
      <c r="H113" s="89" t="s">
        <v>109</v>
      </c>
      <c r="I113" s="90" t="str">
        <f t="shared" si="4"/>
        <v>Main safety and security concerns for children with disabilities  : Unsafe transportation infrastructure or arrangements</v>
      </c>
      <c r="J113" s="90" t="str">
        <f t="shared" si="5"/>
        <v>Main safety and security concerns for children with disabilities  : Unsafe transportation infrastructure or arrangements Lebanese</v>
      </c>
      <c r="K113" s="89">
        <v>0</v>
      </c>
      <c r="L113" s="89">
        <v>0</v>
      </c>
      <c r="M113" s="89">
        <v>0</v>
      </c>
      <c r="N113" s="89">
        <v>0</v>
      </c>
      <c r="O113" s="89">
        <v>0</v>
      </c>
      <c r="P113" s="89">
        <v>0</v>
      </c>
      <c r="Q113" s="89">
        <v>0</v>
      </c>
      <c r="R113" s="89">
        <v>0</v>
      </c>
      <c r="S113" s="89">
        <v>0</v>
      </c>
      <c r="T113" s="89">
        <v>0</v>
      </c>
      <c r="U113" s="89">
        <v>0</v>
      </c>
      <c r="V113" s="89">
        <v>0</v>
      </c>
      <c r="W113" s="89">
        <v>0</v>
      </c>
      <c r="X113" s="89">
        <v>0</v>
      </c>
      <c r="Y113" s="89">
        <v>0</v>
      </c>
      <c r="Z113" s="89">
        <v>0</v>
      </c>
      <c r="AA113" s="89">
        <v>0</v>
      </c>
      <c r="AB113" s="89">
        <v>0</v>
      </c>
      <c r="AC113" s="89">
        <v>0.125</v>
      </c>
      <c r="AD113" s="89">
        <v>0</v>
      </c>
      <c r="AE113" s="89">
        <v>0</v>
      </c>
      <c r="AF113" s="89">
        <v>0</v>
      </c>
      <c r="AG113" s="89">
        <v>0</v>
      </c>
      <c r="AH113" s="89">
        <v>0</v>
      </c>
    </row>
    <row r="114" spans="1:34" x14ac:dyDescent="0.3">
      <c r="A114" s="82" t="s">
        <v>71</v>
      </c>
      <c r="B114" s="82" t="s">
        <v>85</v>
      </c>
      <c r="C114" s="82" t="s">
        <v>679</v>
      </c>
      <c r="D114" s="41" t="s">
        <v>213</v>
      </c>
      <c r="E114" s="82" t="s">
        <v>503</v>
      </c>
      <c r="F114" s="82" t="s">
        <v>509</v>
      </c>
      <c r="G114" s="90" t="s">
        <v>180</v>
      </c>
      <c r="H114" s="89" t="s">
        <v>110</v>
      </c>
      <c r="I114" s="90" t="str">
        <f t="shared" si="4"/>
        <v>Main safety and security concerns for children with disabilities  : Electrical wiring or arrangements from lack of electricity (e.g. candle fires)</v>
      </c>
      <c r="J114" s="90" t="str">
        <f t="shared" si="5"/>
        <v>Main safety and security concerns for children with disabilities  : Electrical wiring or arrangements from lack of electricity (e.g. candle fires) Lebanese</v>
      </c>
      <c r="K114" s="89">
        <v>0</v>
      </c>
      <c r="L114" s="89">
        <v>0</v>
      </c>
      <c r="M114" s="89">
        <v>0</v>
      </c>
      <c r="N114" s="89">
        <v>0</v>
      </c>
      <c r="O114" s="89">
        <v>0</v>
      </c>
      <c r="P114" s="89">
        <v>0</v>
      </c>
      <c r="Q114" s="89">
        <v>0</v>
      </c>
      <c r="R114" s="89">
        <v>0</v>
      </c>
      <c r="S114" s="89">
        <v>0</v>
      </c>
      <c r="T114" s="89">
        <v>0</v>
      </c>
      <c r="U114" s="89">
        <v>0</v>
      </c>
      <c r="V114" s="89">
        <v>0</v>
      </c>
      <c r="W114" s="89">
        <v>0</v>
      </c>
      <c r="X114" s="89">
        <v>0</v>
      </c>
      <c r="Y114" s="89">
        <v>0</v>
      </c>
      <c r="Z114" s="89">
        <v>0</v>
      </c>
      <c r="AA114" s="89">
        <v>0</v>
      </c>
      <c r="AB114" s="89">
        <v>0</v>
      </c>
      <c r="AC114" s="89">
        <v>0</v>
      </c>
      <c r="AD114" s="89">
        <v>0</v>
      </c>
      <c r="AE114" s="89">
        <v>0</v>
      </c>
      <c r="AF114" s="89">
        <v>0</v>
      </c>
      <c r="AG114" s="89">
        <v>0</v>
      </c>
      <c r="AH114" s="89">
        <v>0</v>
      </c>
    </row>
    <row r="115" spans="1:34" x14ac:dyDescent="0.3">
      <c r="A115" s="82" t="s">
        <v>71</v>
      </c>
      <c r="B115" s="82" t="s">
        <v>85</v>
      </c>
      <c r="C115" s="82" t="s">
        <v>679</v>
      </c>
      <c r="D115" s="41" t="s">
        <v>213</v>
      </c>
      <c r="E115" s="82" t="s">
        <v>503</v>
      </c>
      <c r="F115" s="82" t="s">
        <v>509</v>
      </c>
      <c r="G115" s="90" t="s">
        <v>180</v>
      </c>
      <c r="H115" s="89" t="s">
        <v>111</v>
      </c>
      <c r="I115" s="90" t="str">
        <f t="shared" si="4"/>
        <v>Main safety and security concerns for children with disabilities  : Weather or climactic conditions</v>
      </c>
      <c r="J115" s="90" t="str">
        <f t="shared" si="5"/>
        <v>Main safety and security concerns for children with disabilities  : Weather or climactic conditions Lebanese</v>
      </c>
      <c r="K115" s="89">
        <v>0</v>
      </c>
      <c r="L115" s="89">
        <v>0</v>
      </c>
      <c r="M115" s="89">
        <v>0</v>
      </c>
      <c r="N115" s="89">
        <v>0</v>
      </c>
      <c r="O115" s="89">
        <v>0</v>
      </c>
      <c r="P115" s="89">
        <v>0</v>
      </c>
      <c r="Q115" s="89">
        <v>0</v>
      </c>
      <c r="R115" s="89">
        <v>0</v>
      </c>
      <c r="S115" s="89">
        <v>0</v>
      </c>
      <c r="T115" s="89">
        <v>0</v>
      </c>
      <c r="U115" s="89">
        <v>0</v>
      </c>
      <c r="V115" s="89">
        <v>0</v>
      </c>
      <c r="W115" s="89">
        <v>0</v>
      </c>
      <c r="X115" s="89">
        <v>0</v>
      </c>
      <c r="Y115" s="89">
        <v>0</v>
      </c>
      <c r="Z115" s="89">
        <v>0</v>
      </c>
      <c r="AA115" s="89">
        <v>0</v>
      </c>
      <c r="AB115" s="89">
        <v>0</v>
      </c>
      <c r="AC115" s="89">
        <v>0</v>
      </c>
      <c r="AD115" s="89">
        <v>0</v>
      </c>
      <c r="AE115" s="89">
        <v>0</v>
      </c>
      <c r="AF115" s="89">
        <v>0</v>
      </c>
      <c r="AG115" s="89">
        <v>0</v>
      </c>
      <c r="AH115" s="89">
        <v>0</v>
      </c>
    </row>
    <row r="116" spans="1:34" x14ac:dyDescent="0.3">
      <c r="A116" s="82" t="s">
        <v>71</v>
      </c>
      <c r="B116" s="82" t="s">
        <v>85</v>
      </c>
      <c r="C116" s="82" t="s">
        <v>679</v>
      </c>
      <c r="D116" s="41" t="s">
        <v>213</v>
      </c>
      <c r="E116" s="82" t="s">
        <v>503</v>
      </c>
      <c r="F116" s="82" t="s">
        <v>509</v>
      </c>
      <c r="G116" s="90" t="s">
        <v>180</v>
      </c>
      <c r="H116" s="89" t="s">
        <v>112</v>
      </c>
      <c r="I116" s="90" t="str">
        <f t="shared" si="4"/>
        <v>Main safety and security concerns for children with disabilities  : Deportation</v>
      </c>
      <c r="J116" s="90" t="str">
        <f t="shared" si="5"/>
        <v>Main safety and security concerns for children with disabilities  : Deportation Lebanese</v>
      </c>
      <c r="K116" s="89">
        <v>0</v>
      </c>
      <c r="L116" s="89">
        <v>0</v>
      </c>
      <c r="M116" s="89">
        <v>0</v>
      </c>
      <c r="N116" s="89">
        <v>0</v>
      </c>
      <c r="O116" s="89">
        <v>0</v>
      </c>
      <c r="P116" s="89">
        <v>0</v>
      </c>
      <c r="Q116" s="89">
        <v>0</v>
      </c>
      <c r="R116" s="89">
        <v>0</v>
      </c>
      <c r="S116" s="89">
        <v>0</v>
      </c>
      <c r="T116" s="89">
        <v>0</v>
      </c>
      <c r="U116" s="89">
        <v>0</v>
      </c>
      <c r="V116" s="89">
        <v>0</v>
      </c>
      <c r="W116" s="89">
        <v>0</v>
      </c>
      <c r="X116" s="89">
        <v>0</v>
      </c>
      <c r="Y116" s="89">
        <v>0</v>
      </c>
      <c r="Z116" s="89">
        <v>0</v>
      </c>
      <c r="AA116" s="89">
        <v>0</v>
      </c>
      <c r="AB116" s="89">
        <v>0</v>
      </c>
      <c r="AC116" s="89">
        <v>0</v>
      </c>
      <c r="AD116" s="89">
        <v>0</v>
      </c>
      <c r="AE116" s="89">
        <v>0</v>
      </c>
      <c r="AF116" s="89">
        <v>0</v>
      </c>
      <c r="AG116" s="89">
        <v>0</v>
      </c>
      <c r="AH116" s="89">
        <v>0</v>
      </c>
    </row>
    <row r="117" spans="1:34" x14ac:dyDescent="0.3">
      <c r="A117" s="82" t="s">
        <v>71</v>
      </c>
      <c r="B117" s="82" t="s">
        <v>85</v>
      </c>
      <c r="C117" s="82" t="s">
        <v>679</v>
      </c>
      <c r="D117" s="41" t="s">
        <v>213</v>
      </c>
      <c r="E117" s="82" t="s">
        <v>503</v>
      </c>
      <c r="F117" s="82" t="s">
        <v>509</v>
      </c>
      <c r="G117" s="90" t="s">
        <v>180</v>
      </c>
      <c r="H117" s="89" t="s">
        <v>10</v>
      </c>
      <c r="I117" s="90" t="str">
        <f t="shared" si="4"/>
        <v>Main safety and security concerns for children with disabilities  : Other</v>
      </c>
      <c r="J117" s="90" t="str">
        <f t="shared" si="5"/>
        <v>Main safety and security concerns for children with disabilities  : Other Lebanese</v>
      </c>
      <c r="K117" s="89">
        <v>0.25</v>
      </c>
      <c r="L117" s="89">
        <v>0</v>
      </c>
      <c r="M117" s="89">
        <v>0</v>
      </c>
      <c r="N117" s="89">
        <v>0</v>
      </c>
      <c r="O117" s="89">
        <v>0</v>
      </c>
      <c r="P117" s="89">
        <v>0</v>
      </c>
      <c r="Q117" s="89">
        <v>0</v>
      </c>
      <c r="R117" s="89">
        <v>0</v>
      </c>
      <c r="S117" s="89">
        <v>0</v>
      </c>
      <c r="T117" s="89">
        <v>0</v>
      </c>
      <c r="U117" s="89">
        <v>0</v>
      </c>
      <c r="V117" s="89">
        <v>0</v>
      </c>
      <c r="W117" s="89">
        <v>0</v>
      </c>
      <c r="X117" s="89">
        <v>0</v>
      </c>
      <c r="Y117" s="89">
        <v>0</v>
      </c>
      <c r="Z117" s="89">
        <v>0</v>
      </c>
      <c r="AA117" s="89">
        <v>0</v>
      </c>
      <c r="AB117" s="89">
        <v>0</v>
      </c>
      <c r="AC117" s="89">
        <v>0</v>
      </c>
      <c r="AD117" s="89">
        <v>0</v>
      </c>
      <c r="AE117" s="89">
        <v>0</v>
      </c>
      <c r="AF117" s="89">
        <v>0</v>
      </c>
      <c r="AG117" s="89">
        <v>0</v>
      </c>
      <c r="AH117" s="89">
        <v>0</v>
      </c>
    </row>
    <row r="118" spans="1:34" x14ac:dyDescent="0.3">
      <c r="A118" s="82" t="s">
        <v>71</v>
      </c>
      <c r="B118" s="82" t="s">
        <v>85</v>
      </c>
      <c r="C118" s="82" t="s">
        <v>502</v>
      </c>
      <c r="D118" s="41" t="s">
        <v>213</v>
      </c>
      <c r="E118" s="82" t="s">
        <v>503</v>
      </c>
      <c r="F118" s="82" t="s">
        <v>509</v>
      </c>
      <c r="G118" s="90" t="s">
        <v>243</v>
      </c>
      <c r="H118" s="89" t="s">
        <v>67</v>
      </c>
      <c r="I118" s="90" t="str">
        <f t="shared" si="4"/>
        <v>Women feeling unsafe in certain areas : Yes</v>
      </c>
      <c r="J118" s="90" t="str">
        <f t="shared" si="5"/>
        <v>Women feeling unsafe in certain areas : Yes Lebanese</v>
      </c>
      <c r="K118" s="89">
        <v>0.17218543046357601</v>
      </c>
      <c r="L118" s="89">
        <v>8.8235294117647106E-2</v>
      </c>
      <c r="M118" s="89">
        <v>1.29165996838317E-2</v>
      </c>
      <c r="N118" s="89">
        <v>0.109489051094891</v>
      </c>
      <c r="O118" s="89">
        <v>0</v>
      </c>
      <c r="P118" s="89">
        <v>0.159468438538206</v>
      </c>
      <c r="Q118" s="89">
        <v>5.4054054054054099E-2</v>
      </c>
      <c r="R118" s="89">
        <v>8.9041095890410996E-2</v>
      </c>
      <c r="S118" s="89">
        <v>0.1</v>
      </c>
      <c r="T118" s="89">
        <v>1.3229408637127E-2</v>
      </c>
      <c r="U118" s="89">
        <v>2.3541157484958799E-2</v>
      </c>
      <c r="V118" s="89">
        <v>0.12</v>
      </c>
      <c r="W118" s="89">
        <v>0.05</v>
      </c>
      <c r="X118" s="89">
        <v>0.02</v>
      </c>
      <c r="Y118" s="89">
        <v>0.92</v>
      </c>
      <c r="Z118" s="89">
        <v>0.03</v>
      </c>
      <c r="AA118" s="89">
        <v>0.02</v>
      </c>
      <c r="AB118" s="89">
        <v>7.0000000000000007E-2</v>
      </c>
      <c r="AC118" s="89">
        <v>0.09</v>
      </c>
      <c r="AD118" s="89">
        <v>0.03</v>
      </c>
      <c r="AE118" s="89">
        <v>0.27</v>
      </c>
      <c r="AF118" s="89">
        <v>0.05</v>
      </c>
      <c r="AG118" s="89">
        <v>0.09</v>
      </c>
      <c r="AH118" s="89">
        <v>0.17</v>
      </c>
    </row>
    <row r="119" spans="1:34" x14ac:dyDescent="0.3">
      <c r="A119" s="82" t="s">
        <v>71</v>
      </c>
      <c r="B119" s="82" t="s">
        <v>85</v>
      </c>
      <c r="C119" s="82" t="s">
        <v>502</v>
      </c>
      <c r="D119" s="41" t="s">
        <v>773</v>
      </c>
      <c r="E119" s="82" t="s">
        <v>503</v>
      </c>
      <c r="F119" s="82" t="s">
        <v>509</v>
      </c>
      <c r="G119" s="90" t="s">
        <v>243</v>
      </c>
      <c r="H119" s="89" t="s">
        <v>66</v>
      </c>
      <c r="I119" s="90" t="str">
        <f t="shared" si="4"/>
        <v>Women feeling unsafe in certain areas : No</v>
      </c>
      <c r="J119" s="90" t="str">
        <f t="shared" ref="J119" si="6">CONCATENATE(G119,H119,F119)</f>
        <v>Women feeling unsafe in certain areas : No Lebanese</v>
      </c>
      <c r="K119" s="89">
        <v>0.741721854304636</v>
      </c>
      <c r="L119" s="89">
        <v>0.88823529411764701</v>
      </c>
      <c r="M119" s="89">
        <v>0.928811645608144</v>
      </c>
      <c r="N119" s="89">
        <v>0.89051094890510996</v>
      </c>
      <c r="O119" s="89">
        <v>0.01</v>
      </c>
      <c r="P119" s="89">
        <v>0.764119601328904</v>
      </c>
      <c r="Q119" s="89">
        <v>0.891891891891892</v>
      </c>
      <c r="R119" s="89">
        <v>0.90410958904109595</v>
      </c>
      <c r="S119" s="89">
        <v>0.86363636363636398</v>
      </c>
      <c r="T119" s="89">
        <v>0.91854106249392797</v>
      </c>
      <c r="U119" s="89">
        <v>0.84081963543483695</v>
      </c>
      <c r="V119" s="89">
        <v>0.86</v>
      </c>
      <c r="W119" s="89">
        <v>0.94</v>
      </c>
      <c r="X119" s="89">
        <v>0.96</v>
      </c>
      <c r="Y119" s="89">
        <v>0.08</v>
      </c>
      <c r="Z119" s="89">
        <v>0.94</v>
      </c>
      <c r="AA119" s="89">
        <v>0.97</v>
      </c>
      <c r="AB119" s="89">
        <v>0.91</v>
      </c>
      <c r="AC119" s="89">
        <v>0.9</v>
      </c>
      <c r="AD119" s="89">
        <v>0.94</v>
      </c>
      <c r="AE119" s="89">
        <v>0.69</v>
      </c>
      <c r="AF119" s="89">
        <v>0.92</v>
      </c>
      <c r="AG119" s="89">
        <v>0.91</v>
      </c>
      <c r="AH119" s="89">
        <v>0.81</v>
      </c>
    </row>
    <row r="120" spans="1:34" x14ac:dyDescent="0.3">
      <c r="A120" s="82" t="s">
        <v>71</v>
      </c>
      <c r="B120" s="82" t="s">
        <v>85</v>
      </c>
      <c r="C120" s="82" t="s">
        <v>502</v>
      </c>
      <c r="D120" s="41" t="s">
        <v>773</v>
      </c>
      <c r="E120" s="82" t="s">
        <v>503</v>
      </c>
      <c r="F120" s="82" t="s">
        <v>509</v>
      </c>
      <c r="G120" s="90" t="s">
        <v>243</v>
      </c>
      <c r="H120" s="95" t="s">
        <v>9</v>
      </c>
      <c r="I120" s="90" t="str">
        <f t="shared" si="4"/>
        <v>Women feeling unsafe in certain areas : Don't know</v>
      </c>
      <c r="J120" s="90" t="str">
        <f t="shared" ref="J120:J135" si="7">CONCATENATE(G120,H120,F120)</f>
        <v>Women feeling unsafe in certain areas : Don't know Lebanese</v>
      </c>
      <c r="K120" s="89">
        <v>7.9470198675496706E-2</v>
      </c>
      <c r="L120" s="89">
        <v>2.3529411764705899E-2</v>
      </c>
      <c r="M120" s="89">
        <v>1.8939393939393898E-2</v>
      </c>
      <c r="N120" s="89">
        <v>0</v>
      </c>
      <c r="O120" s="89">
        <v>0</v>
      </c>
      <c r="P120" s="89">
        <v>7.6411960132890394E-2</v>
      </c>
      <c r="Q120" s="89">
        <v>5.4054054054054099E-2</v>
      </c>
      <c r="R120" s="89">
        <v>6.8493150684931503E-3</v>
      </c>
      <c r="S120" s="89">
        <v>3.6363636363636397E-2</v>
      </c>
      <c r="T120" s="89">
        <v>-2.0685712234109199E-3</v>
      </c>
      <c r="U120" s="89">
        <v>5.4421768707482998E-2</v>
      </c>
      <c r="V120" s="89">
        <v>0.02</v>
      </c>
      <c r="W120" s="89">
        <v>0.01</v>
      </c>
      <c r="X120" s="89">
        <v>0.02</v>
      </c>
      <c r="Y120" s="89">
        <v>0</v>
      </c>
      <c r="Z120" s="89">
        <v>0.03</v>
      </c>
      <c r="AA120" s="89">
        <v>0.01</v>
      </c>
      <c r="AB120" s="89">
        <v>0.02</v>
      </c>
      <c r="AC120" s="89">
        <v>0</v>
      </c>
      <c r="AD120" s="89">
        <v>0.03</v>
      </c>
      <c r="AE120" s="89">
        <v>0.04</v>
      </c>
      <c r="AF120" s="89">
        <v>0.03</v>
      </c>
      <c r="AG120" s="89">
        <v>0.01</v>
      </c>
      <c r="AH120" s="89">
        <v>0.03</v>
      </c>
    </row>
    <row r="121" spans="1:34" x14ac:dyDescent="0.3">
      <c r="A121" s="82" t="s">
        <v>71</v>
      </c>
      <c r="B121" s="82" t="s">
        <v>85</v>
      </c>
      <c r="C121" s="82" t="s">
        <v>502</v>
      </c>
      <c r="D121" s="41" t="s">
        <v>773</v>
      </c>
      <c r="E121" s="82" t="s">
        <v>503</v>
      </c>
      <c r="F121" s="82" t="s">
        <v>509</v>
      </c>
      <c r="G121" s="90" t="s">
        <v>680</v>
      </c>
      <c r="H121" s="95" t="s">
        <v>677</v>
      </c>
      <c r="I121" s="90" t="str">
        <f t="shared" si="4"/>
        <v xml:space="preserve">Women feeling unsafe in certain areas :  Decline to answer </v>
      </c>
      <c r="J121" s="90" t="str">
        <f t="shared" si="7"/>
        <v>Women feeling unsafe in certain areas :  Decline to answer  Lebanese</v>
      </c>
      <c r="K121" s="89">
        <v>0</v>
      </c>
      <c r="L121" s="89">
        <v>0</v>
      </c>
      <c r="M121" s="89">
        <v>0</v>
      </c>
      <c r="N121" s="89">
        <v>0</v>
      </c>
      <c r="O121" s="89">
        <v>0</v>
      </c>
      <c r="P121" s="89">
        <v>0</v>
      </c>
      <c r="Q121" s="89">
        <v>0</v>
      </c>
      <c r="R121" s="89">
        <v>0</v>
      </c>
      <c r="S121" s="89">
        <v>0</v>
      </c>
      <c r="T121" s="89">
        <v>0</v>
      </c>
      <c r="U121" s="89">
        <v>0</v>
      </c>
      <c r="V121" s="89">
        <v>0</v>
      </c>
      <c r="W121" s="89">
        <v>0</v>
      </c>
      <c r="X121" s="89">
        <v>0</v>
      </c>
      <c r="Y121" s="89">
        <v>0</v>
      </c>
      <c r="Z121" s="89">
        <v>0</v>
      </c>
      <c r="AA121" s="89">
        <v>0</v>
      </c>
      <c r="AB121" s="89">
        <v>0</v>
      </c>
      <c r="AC121" s="89">
        <v>0</v>
      </c>
      <c r="AD121" s="89">
        <v>0</v>
      </c>
      <c r="AE121" s="89">
        <v>0</v>
      </c>
      <c r="AF121" s="89">
        <v>0</v>
      </c>
      <c r="AG121" s="89">
        <v>0</v>
      </c>
      <c r="AH121" s="89">
        <v>0</v>
      </c>
    </row>
    <row r="122" spans="1:34" x14ac:dyDescent="0.3">
      <c r="A122" s="82" t="s">
        <v>71</v>
      </c>
      <c r="B122" s="82" t="s">
        <v>85</v>
      </c>
      <c r="C122" s="82" t="s">
        <v>502</v>
      </c>
      <c r="D122" s="41" t="s">
        <v>773</v>
      </c>
      <c r="E122" s="82" t="s">
        <v>503</v>
      </c>
      <c r="F122" s="82" t="s">
        <v>509</v>
      </c>
      <c r="G122" s="82" t="s">
        <v>517</v>
      </c>
      <c r="H122" s="82" t="s">
        <v>518</v>
      </c>
      <c r="I122" s="90" t="str">
        <f t="shared" si="4"/>
        <v>Unsafe_Locations: markets</v>
      </c>
      <c r="J122" s="90" t="str">
        <f t="shared" si="7"/>
        <v>Unsafe_Locations: markets Lebanese</v>
      </c>
      <c r="K122" s="89">
        <v>0.5</v>
      </c>
      <c r="L122" s="89">
        <v>0.266666666666667</v>
      </c>
      <c r="M122" s="89">
        <v>0.125</v>
      </c>
      <c r="N122" s="89">
        <v>0.2</v>
      </c>
      <c r="O122" s="89">
        <v>0</v>
      </c>
      <c r="P122" s="89">
        <v>0.3125</v>
      </c>
      <c r="Q122" s="89">
        <v>0.625</v>
      </c>
      <c r="R122" s="89">
        <v>0.230769230769231</v>
      </c>
      <c r="S122" s="89">
        <v>0.27272727272727298</v>
      </c>
      <c r="T122" s="89">
        <v>0.16666666666666699</v>
      </c>
      <c r="U122" s="89">
        <v>0.25</v>
      </c>
      <c r="V122" s="89">
        <v>0.30434782608695699</v>
      </c>
      <c r="W122" s="89">
        <v>0.66666666666666696</v>
      </c>
      <c r="X122" s="89">
        <v>0</v>
      </c>
      <c r="Y122" s="89">
        <v>0.54545454545454497</v>
      </c>
      <c r="Z122" s="89">
        <v>0</v>
      </c>
      <c r="AA122" s="89">
        <v>0</v>
      </c>
      <c r="AB122" s="89">
        <v>0.5</v>
      </c>
      <c r="AC122" s="89">
        <v>0.18181818181818199</v>
      </c>
      <c r="AD122" s="89">
        <v>0.2</v>
      </c>
      <c r="AE122" s="89">
        <v>0.66666666666666696</v>
      </c>
      <c r="AF122" s="89">
        <v>0.625</v>
      </c>
      <c r="AG122" s="89">
        <v>0.58333333333333304</v>
      </c>
      <c r="AH122" s="89">
        <v>0.225806451612903</v>
      </c>
    </row>
    <row r="123" spans="1:34" x14ac:dyDescent="0.3">
      <c r="A123" s="82" t="s">
        <v>71</v>
      </c>
      <c r="B123" s="82" t="s">
        <v>85</v>
      </c>
      <c r="C123" s="82" t="s">
        <v>502</v>
      </c>
      <c r="D123" s="41" t="s">
        <v>250</v>
      </c>
      <c r="E123" s="82" t="s">
        <v>503</v>
      </c>
      <c r="F123" s="82" t="s">
        <v>509</v>
      </c>
      <c r="G123" s="82" t="s">
        <v>517</v>
      </c>
      <c r="H123" s="82" t="s">
        <v>556</v>
      </c>
      <c r="I123" s="90" t="str">
        <f t="shared" si="4"/>
        <v>Unsafe_Locations: social community areas</v>
      </c>
      <c r="J123" s="90" t="str">
        <f t="shared" si="7"/>
        <v>Unsafe_Locations: social community areas Lebanese</v>
      </c>
      <c r="K123" s="89">
        <v>3.8461538461538498E-2</v>
      </c>
      <c r="L123" s="89">
        <v>0.266666666666667</v>
      </c>
      <c r="M123" s="89">
        <v>0.125</v>
      </c>
      <c r="N123" s="89">
        <v>0.266666666666667</v>
      </c>
      <c r="O123" s="89">
        <v>0</v>
      </c>
      <c r="P123" s="89">
        <v>6.25E-2</v>
      </c>
      <c r="Q123" s="89">
        <v>0.125</v>
      </c>
      <c r="R123" s="89">
        <v>7.69230769230769E-2</v>
      </c>
      <c r="S123" s="89">
        <v>0.18181818181818199</v>
      </c>
      <c r="T123" s="89">
        <v>0</v>
      </c>
      <c r="U123" s="89">
        <v>0.25</v>
      </c>
      <c r="V123" s="89">
        <v>0</v>
      </c>
      <c r="W123" s="89">
        <v>0</v>
      </c>
      <c r="X123" s="89">
        <v>0</v>
      </c>
      <c r="Y123" s="89">
        <v>1.11022302462516E-16</v>
      </c>
      <c r="Z123" s="89">
        <v>0</v>
      </c>
      <c r="AA123" s="89">
        <v>0</v>
      </c>
      <c r="AB123" s="89">
        <v>0.2</v>
      </c>
      <c r="AC123" s="89">
        <v>0.36363636363636398</v>
      </c>
      <c r="AD123" s="89">
        <v>0</v>
      </c>
      <c r="AE123" s="89">
        <v>5.2631578947368397E-2</v>
      </c>
      <c r="AF123" s="89">
        <v>0.125</v>
      </c>
      <c r="AG123" s="89">
        <v>0</v>
      </c>
      <c r="AH123" s="89">
        <v>0.25806451612903197</v>
      </c>
    </row>
    <row r="124" spans="1:34" x14ac:dyDescent="0.3">
      <c r="A124" s="82" t="s">
        <v>71</v>
      </c>
      <c r="B124" s="82" t="s">
        <v>85</v>
      </c>
      <c r="C124" s="82" t="s">
        <v>502</v>
      </c>
      <c r="D124" s="41" t="s">
        <v>250</v>
      </c>
      <c r="E124" s="82" t="s">
        <v>503</v>
      </c>
      <c r="F124" s="82" t="s">
        <v>509</v>
      </c>
      <c r="G124" s="82" t="s">
        <v>517</v>
      </c>
      <c r="H124" s="82" t="s">
        <v>520</v>
      </c>
      <c r="I124" s="90" t="str">
        <f t="shared" si="4"/>
        <v>Unsafe_Locations: route_school</v>
      </c>
      <c r="J124" s="90" t="str">
        <f t="shared" si="7"/>
        <v>Unsafe_Locations: route_school Lebanese</v>
      </c>
      <c r="K124" s="89">
        <v>0.15384615384615399</v>
      </c>
      <c r="L124" s="89">
        <v>0</v>
      </c>
      <c r="M124" s="89">
        <v>0</v>
      </c>
      <c r="N124" s="89">
        <v>0</v>
      </c>
      <c r="O124" s="89">
        <v>0</v>
      </c>
      <c r="P124" s="89">
        <v>0.14583333333333301</v>
      </c>
      <c r="Q124" s="89">
        <v>0</v>
      </c>
      <c r="R124" s="89">
        <v>0.15384615384615399</v>
      </c>
      <c r="S124" s="89">
        <v>9.0909090909090898E-2</v>
      </c>
      <c r="T124" s="89">
        <v>0</v>
      </c>
      <c r="U124" s="89">
        <v>0.125</v>
      </c>
      <c r="V124" s="89">
        <v>0.13043478260869601</v>
      </c>
      <c r="W124" s="89">
        <v>0.11111111111111099</v>
      </c>
      <c r="X124" s="89">
        <v>0</v>
      </c>
      <c r="Y124" s="89">
        <v>1.11022302462516E-16</v>
      </c>
      <c r="Z124" s="89">
        <v>0</v>
      </c>
      <c r="AA124" s="89">
        <v>0</v>
      </c>
      <c r="AB124" s="89">
        <v>0.1</v>
      </c>
      <c r="AC124" s="89">
        <v>1.11022302462516E-16</v>
      </c>
      <c r="AD124" s="89">
        <v>0</v>
      </c>
      <c r="AE124" s="89">
        <v>0.157894736842105</v>
      </c>
      <c r="AF124" s="89">
        <v>0.125</v>
      </c>
      <c r="AG124" s="89">
        <v>0</v>
      </c>
      <c r="AH124" s="89">
        <v>9.6774193548387094E-2</v>
      </c>
    </row>
    <row r="125" spans="1:34" x14ac:dyDescent="0.3">
      <c r="A125" s="82" t="s">
        <v>71</v>
      </c>
      <c r="B125" s="82" t="s">
        <v>85</v>
      </c>
      <c r="C125" s="82" t="s">
        <v>502</v>
      </c>
      <c r="D125" s="41" t="s">
        <v>250</v>
      </c>
      <c r="E125" s="82" t="s">
        <v>503</v>
      </c>
      <c r="F125" s="82" t="s">
        <v>509</v>
      </c>
      <c r="G125" s="82" t="s">
        <v>517</v>
      </c>
      <c r="H125" s="82" t="s">
        <v>521</v>
      </c>
      <c r="I125" s="90" t="str">
        <f t="shared" si="4"/>
        <v>Unsafe_Locations: route_community_health</v>
      </c>
      <c r="J125" s="90" t="str">
        <f t="shared" si="7"/>
        <v>Unsafe_Locations: route_community_health Lebanese</v>
      </c>
      <c r="K125" s="89">
        <v>7.69230769230769E-2</v>
      </c>
      <c r="L125" s="89">
        <v>0</v>
      </c>
      <c r="M125" s="89">
        <v>0</v>
      </c>
      <c r="N125" s="89">
        <v>6.6666666666666693E-2</v>
      </c>
      <c r="O125" s="89">
        <v>0</v>
      </c>
      <c r="P125" s="89">
        <v>2.0833333333333301E-2</v>
      </c>
      <c r="Q125" s="89">
        <v>0</v>
      </c>
      <c r="R125" s="89">
        <v>0</v>
      </c>
      <c r="S125" s="89">
        <v>9.0909090909090898E-2</v>
      </c>
      <c r="T125" s="89">
        <v>0</v>
      </c>
      <c r="U125" s="89">
        <v>0.125</v>
      </c>
      <c r="V125" s="89">
        <v>0</v>
      </c>
      <c r="W125" s="89">
        <v>0</v>
      </c>
      <c r="X125" s="89">
        <v>0</v>
      </c>
      <c r="Y125" s="89">
        <v>1.11022302462516E-16</v>
      </c>
      <c r="Z125" s="89">
        <v>0</v>
      </c>
      <c r="AA125" s="89">
        <v>0</v>
      </c>
      <c r="AB125" s="89">
        <v>0</v>
      </c>
      <c r="AC125" s="89">
        <v>1.11022302462516E-16</v>
      </c>
      <c r="AD125" s="89">
        <v>0</v>
      </c>
      <c r="AE125" s="89">
        <v>3.5087719298245598E-2</v>
      </c>
      <c r="AF125" s="89">
        <v>0</v>
      </c>
      <c r="AG125" s="89">
        <v>0</v>
      </c>
      <c r="AH125" s="89">
        <v>6.4516129032258104E-2</v>
      </c>
    </row>
    <row r="126" spans="1:34" x14ac:dyDescent="0.3">
      <c r="A126" s="82" t="s">
        <v>71</v>
      </c>
      <c r="B126" s="82" t="s">
        <v>85</v>
      </c>
      <c r="C126" s="82" t="s">
        <v>502</v>
      </c>
      <c r="D126" s="41" t="s">
        <v>250</v>
      </c>
      <c r="E126" s="82" t="s">
        <v>503</v>
      </c>
      <c r="F126" s="82" t="s">
        <v>509</v>
      </c>
      <c r="G126" s="82" t="s">
        <v>517</v>
      </c>
      <c r="H126" s="82" t="s">
        <v>522</v>
      </c>
      <c r="I126" s="90" t="str">
        <f t="shared" si="4"/>
        <v>Unsafe_Locations: route_home_religious</v>
      </c>
      <c r="J126" s="90" t="str">
        <f t="shared" si="7"/>
        <v>Unsafe_Locations: route_home_religious Lebanese</v>
      </c>
      <c r="K126" s="89">
        <v>3.8461538461538498E-2</v>
      </c>
      <c r="L126" s="89">
        <v>0</v>
      </c>
      <c r="M126" s="89">
        <v>0</v>
      </c>
      <c r="N126" s="89">
        <v>0</v>
      </c>
      <c r="O126" s="89">
        <v>0</v>
      </c>
      <c r="P126" s="89">
        <v>2.0833333333333301E-2</v>
      </c>
      <c r="Q126" s="89">
        <v>0</v>
      </c>
      <c r="R126" s="89">
        <v>7.69230769230769E-2</v>
      </c>
      <c r="S126" s="89">
        <v>0</v>
      </c>
      <c r="T126" s="89">
        <v>0</v>
      </c>
      <c r="U126" s="89">
        <v>0.125</v>
      </c>
      <c r="V126" s="89">
        <v>0</v>
      </c>
      <c r="W126" s="89">
        <v>0</v>
      </c>
      <c r="X126" s="89">
        <v>0</v>
      </c>
      <c r="Y126" s="89">
        <v>1.11022302462516E-16</v>
      </c>
      <c r="Z126" s="89">
        <v>0</v>
      </c>
      <c r="AA126" s="89">
        <v>0</v>
      </c>
      <c r="AB126" s="89">
        <v>0</v>
      </c>
      <c r="AC126" s="89">
        <v>1.11022302462516E-16</v>
      </c>
      <c r="AD126" s="89">
        <v>0</v>
      </c>
      <c r="AE126" s="89">
        <v>7.0175438596491196E-2</v>
      </c>
      <c r="AF126" s="89">
        <v>0.125</v>
      </c>
      <c r="AG126" s="89">
        <v>0</v>
      </c>
      <c r="AH126" s="89">
        <v>9.6774193548387094E-2</v>
      </c>
    </row>
    <row r="127" spans="1:34" x14ac:dyDescent="0.3">
      <c r="A127" s="82" t="s">
        <v>71</v>
      </c>
      <c r="B127" s="82" t="s">
        <v>85</v>
      </c>
      <c r="C127" s="82" t="s">
        <v>502</v>
      </c>
      <c r="D127" s="41" t="s">
        <v>250</v>
      </c>
      <c r="E127" s="82" t="s">
        <v>503</v>
      </c>
      <c r="F127" s="82" t="s">
        <v>509</v>
      </c>
      <c r="G127" s="82" t="s">
        <v>517</v>
      </c>
      <c r="H127" s="82" t="s">
        <v>523</v>
      </c>
      <c r="I127" s="90" t="str">
        <f t="shared" si="4"/>
        <v>Unsafe_Locations: in_home</v>
      </c>
      <c r="J127" s="90" t="str">
        <f t="shared" si="7"/>
        <v>Unsafe_Locations: in_home Lebanese</v>
      </c>
      <c r="K127" s="89">
        <v>3.8461538461538498E-2</v>
      </c>
      <c r="L127" s="89">
        <v>0.2</v>
      </c>
      <c r="M127" s="89">
        <v>0</v>
      </c>
      <c r="N127" s="89">
        <v>0</v>
      </c>
      <c r="O127" s="89">
        <v>0</v>
      </c>
      <c r="P127" s="89">
        <v>2.0833333333333301E-2</v>
      </c>
      <c r="Q127" s="89">
        <v>0</v>
      </c>
      <c r="R127" s="89">
        <v>0.15384615384615399</v>
      </c>
      <c r="S127" s="89">
        <v>0</v>
      </c>
      <c r="T127" s="89">
        <v>0</v>
      </c>
      <c r="U127" s="89">
        <v>0</v>
      </c>
      <c r="V127" s="89">
        <v>8.6956521739130405E-2</v>
      </c>
      <c r="W127" s="89">
        <v>0</v>
      </c>
      <c r="X127" s="89">
        <v>0</v>
      </c>
      <c r="Y127" s="89">
        <v>0.18181818181818199</v>
      </c>
      <c r="Z127" s="89">
        <v>0</v>
      </c>
      <c r="AA127" s="89">
        <v>0</v>
      </c>
      <c r="AB127" s="89">
        <v>0</v>
      </c>
      <c r="AC127" s="89">
        <v>1.11022302462516E-16</v>
      </c>
      <c r="AD127" s="89">
        <v>0</v>
      </c>
      <c r="AE127" s="89">
        <v>0.175438596491228</v>
      </c>
      <c r="AF127" s="89">
        <v>0</v>
      </c>
      <c r="AG127" s="89">
        <v>0</v>
      </c>
      <c r="AH127" s="89">
        <v>9.6774193548387094E-2</v>
      </c>
    </row>
    <row r="128" spans="1:34" x14ac:dyDescent="0.3">
      <c r="A128" s="82" t="s">
        <v>71</v>
      </c>
      <c r="B128" s="82" t="s">
        <v>85</v>
      </c>
      <c r="C128" s="82" t="s">
        <v>502</v>
      </c>
      <c r="D128" s="41" t="s">
        <v>250</v>
      </c>
      <c r="E128" s="82" t="s">
        <v>503</v>
      </c>
      <c r="F128" s="82" t="s">
        <v>509</v>
      </c>
      <c r="G128" s="82" t="s">
        <v>517</v>
      </c>
      <c r="H128" s="82" t="s">
        <v>524</v>
      </c>
      <c r="I128" s="90" t="str">
        <f t="shared" si="4"/>
        <v>Unsafe_Locations: public_transport</v>
      </c>
      <c r="J128" s="90" t="str">
        <f t="shared" si="7"/>
        <v>Unsafe_Locations: public_transport Lebanese</v>
      </c>
      <c r="K128" s="89">
        <v>0.230769230769231</v>
      </c>
      <c r="L128" s="89">
        <v>0.133333333333333</v>
      </c>
      <c r="M128" s="89">
        <v>0.25</v>
      </c>
      <c r="N128" s="89">
        <v>0.46666666666666701</v>
      </c>
      <c r="O128" s="89">
        <v>0</v>
      </c>
      <c r="P128" s="89">
        <v>0.25</v>
      </c>
      <c r="Q128" s="89">
        <v>0.5</v>
      </c>
      <c r="R128" s="89">
        <v>0.30769230769230799</v>
      </c>
      <c r="S128" s="89">
        <v>0.18181818181818199</v>
      </c>
      <c r="T128" s="89">
        <v>0.33333333333333298</v>
      </c>
      <c r="U128" s="89">
        <v>0.375</v>
      </c>
      <c r="V128" s="89">
        <v>0.434782608695652</v>
      </c>
      <c r="W128" s="89">
        <v>0.22222222222222199</v>
      </c>
      <c r="X128" s="89">
        <v>0.66666666666666696</v>
      </c>
      <c r="Y128" s="89">
        <v>0.18181818181818199</v>
      </c>
      <c r="Z128" s="89">
        <v>0</v>
      </c>
      <c r="AA128" s="89">
        <v>0</v>
      </c>
      <c r="AB128" s="89">
        <v>0.2</v>
      </c>
      <c r="AC128" s="89">
        <v>0.18181818181818199</v>
      </c>
      <c r="AD128" s="89">
        <v>0.2</v>
      </c>
      <c r="AE128" s="89">
        <v>0.22807017543859601</v>
      </c>
      <c r="AF128" s="89">
        <v>0.125</v>
      </c>
      <c r="AG128" s="89">
        <v>0.16666666666666699</v>
      </c>
      <c r="AH128" s="89">
        <v>0.32258064516128998</v>
      </c>
    </row>
    <row r="129" spans="1:34" x14ac:dyDescent="0.3">
      <c r="A129" s="82" t="s">
        <v>71</v>
      </c>
      <c r="B129" s="82" t="s">
        <v>85</v>
      </c>
      <c r="C129" s="82" t="s">
        <v>502</v>
      </c>
      <c r="D129" s="41" t="s">
        <v>250</v>
      </c>
      <c r="E129" s="82" t="s">
        <v>503</v>
      </c>
      <c r="F129" s="82" t="s">
        <v>509</v>
      </c>
      <c r="G129" s="82" t="s">
        <v>517</v>
      </c>
      <c r="H129" s="82" t="s">
        <v>525</v>
      </c>
      <c r="I129" s="90" t="str">
        <f t="shared" si="4"/>
        <v>Unsafe_Locations: on_street_neighborhood</v>
      </c>
      <c r="J129" s="90" t="str">
        <f t="shared" si="7"/>
        <v>Unsafe_Locations: on_street_neighborhood Lebanese</v>
      </c>
      <c r="K129" s="89">
        <v>0.57692307692307698</v>
      </c>
      <c r="L129" s="89">
        <v>0.46666666666666701</v>
      </c>
      <c r="M129" s="89">
        <v>0.75</v>
      </c>
      <c r="N129" s="89">
        <v>0.66666666666666696</v>
      </c>
      <c r="O129" s="89">
        <v>0</v>
      </c>
      <c r="P129" s="89">
        <v>0.5625</v>
      </c>
      <c r="Q129" s="89">
        <v>0.375</v>
      </c>
      <c r="R129" s="89">
        <v>0.61538461538461497</v>
      </c>
      <c r="S129" s="89">
        <v>0.72727272727272696</v>
      </c>
      <c r="T129" s="89">
        <v>0.66666666666666696</v>
      </c>
      <c r="U129" s="89">
        <v>0.75</v>
      </c>
      <c r="V129" s="89">
        <v>0.86956521739130399</v>
      </c>
      <c r="W129" s="89">
        <v>0.44444444444444398</v>
      </c>
      <c r="X129" s="89">
        <v>0.33333333333333298</v>
      </c>
      <c r="Y129" s="89">
        <v>0.72727272727272696</v>
      </c>
      <c r="Z129" s="89">
        <v>1</v>
      </c>
      <c r="AA129" s="89">
        <v>0</v>
      </c>
      <c r="AB129" s="89">
        <v>0.6</v>
      </c>
      <c r="AC129" s="89">
        <v>0.31818181818181801</v>
      </c>
      <c r="AD129" s="89">
        <v>1</v>
      </c>
      <c r="AE129" s="89">
        <v>0.66666666666666696</v>
      </c>
      <c r="AF129" s="89">
        <v>0.375</v>
      </c>
      <c r="AG129" s="89">
        <v>0.58333333333333304</v>
      </c>
      <c r="AH129" s="89">
        <v>0.70967741935483897</v>
      </c>
    </row>
    <row r="130" spans="1:34" x14ac:dyDescent="0.3">
      <c r="A130" s="82" t="s">
        <v>71</v>
      </c>
      <c r="B130" s="82" t="s">
        <v>85</v>
      </c>
      <c r="C130" s="82" t="s">
        <v>502</v>
      </c>
      <c r="D130" s="41" t="s">
        <v>250</v>
      </c>
      <c r="E130" s="82" t="s">
        <v>503</v>
      </c>
      <c r="F130" s="82" t="s">
        <v>509</v>
      </c>
      <c r="G130" s="82" t="s">
        <v>517</v>
      </c>
      <c r="H130" s="82" t="s">
        <v>526</v>
      </c>
      <c r="I130" s="90" t="str">
        <f t="shared" si="4"/>
        <v>Unsafe_Locations: other</v>
      </c>
      <c r="J130" s="90" t="str">
        <f t="shared" si="7"/>
        <v>Unsafe_Locations: other Lebanese</v>
      </c>
      <c r="K130" s="89">
        <v>0</v>
      </c>
      <c r="L130" s="89">
        <v>0</v>
      </c>
      <c r="M130" s="89">
        <v>0</v>
      </c>
      <c r="N130" s="89">
        <v>0</v>
      </c>
      <c r="O130" s="89">
        <v>0</v>
      </c>
      <c r="P130" s="89">
        <v>0</v>
      </c>
      <c r="Q130" s="89">
        <v>0</v>
      </c>
      <c r="R130" s="89">
        <v>0</v>
      </c>
      <c r="S130" s="89">
        <v>0</v>
      </c>
      <c r="T130" s="89">
        <v>0</v>
      </c>
      <c r="U130" s="89">
        <v>0</v>
      </c>
      <c r="V130" s="89">
        <v>0</v>
      </c>
      <c r="W130" s="89">
        <v>0</v>
      </c>
      <c r="X130" s="89">
        <v>0</v>
      </c>
      <c r="Y130" s="89">
        <v>1.11022302462516E-16</v>
      </c>
      <c r="Z130" s="89">
        <v>0</v>
      </c>
      <c r="AA130" s="89">
        <v>0</v>
      </c>
      <c r="AB130" s="89">
        <v>0</v>
      </c>
      <c r="AC130" s="89">
        <v>1.11022302462516E-16</v>
      </c>
      <c r="AD130" s="89">
        <v>0</v>
      </c>
      <c r="AE130" s="89">
        <v>0</v>
      </c>
      <c r="AF130" s="89">
        <v>0</v>
      </c>
      <c r="AG130" s="89">
        <v>0</v>
      </c>
      <c r="AH130" s="89">
        <v>0</v>
      </c>
    </row>
    <row r="131" spans="1:34" x14ac:dyDescent="0.3">
      <c r="A131" s="82" t="s">
        <v>71</v>
      </c>
      <c r="B131" s="82" t="s">
        <v>85</v>
      </c>
      <c r="C131" s="82" t="s">
        <v>502</v>
      </c>
      <c r="D131" s="41" t="s">
        <v>250</v>
      </c>
      <c r="E131" s="82" t="s">
        <v>503</v>
      </c>
      <c r="F131" s="82" t="s">
        <v>509</v>
      </c>
      <c r="G131" s="82" t="s">
        <v>517</v>
      </c>
      <c r="H131" s="82" t="s">
        <v>9</v>
      </c>
      <c r="I131" s="90" t="str">
        <f t="shared" ref="I131:I194" si="8">CONCATENATE(G131,H131)</f>
        <v>Unsafe_Locations: Don't know</v>
      </c>
      <c r="J131" s="90" t="str">
        <f t="shared" si="7"/>
        <v>Unsafe_Locations: Don't know Lebanese</v>
      </c>
      <c r="K131" s="89">
        <v>3.8461538461538498E-2</v>
      </c>
      <c r="L131" s="89">
        <v>6.6666666666666693E-2</v>
      </c>
      <c r="M131" s="89">
        <v>0</v>
      </c>
      <c r="N131" s="89">
        <v>0</v>
      </c>
      <c r="O131" s="89">
        <v>0</v>
      </c>
      <c r="P131" s="89">
        <v>0</v>
      </c>
      <c r="Q131" s="89">
        <v>0</v>
      </c>
      <c r="R131" s="89">
        <v>0</v>
      </c>
      <c r="S131" s="89">
        <v>0</v>
      </c>
      <c r="T131" s="89">
        <v>0</v>
      </c>
      <c r="U131" s="89">
        <v>0</v>
      </c>
      <c r="V131" s="89">
        <v>8.6956521739130405E-2</v>
      </c>
      <c r="W131" s="89">
        <v>0</v>
      </c>
      <c r="X131" s="89">
        <v>0</v>
      </c>
      <c r="Y131" s="89">
        <v>1.11022302462516E-16</v>
      </c>
      <c r="Z131" s="89">
        <v>0</v>
      </c>
      <c r="AA131" s="89">
        <v>0</v>
      </c>
      <c r="AB131" s="89">
        <v>0</v>
      </c>
      <c r="AC131" s="89">
        <v>4.54545454545454E-2</v>
      </c>
      <c r="AD131" s="89">
        <v>0</v>
      </c>
      <c r="AE131" s="89">
        <v>0</v>
      </c>
      <c r="AF131" s="89">
        <v>0</v>
      </c>
      <c r="AG131" s="89">
        <v>0</v>
      </c>
      <c r="AH131" s="89">
        <v>0</v>
      </c>
    </row>
    <row r="132" spans="1:34" x14ac:dyDescent="0.3">
      <c r="A132" s="82" t="s">
        <v>71</v>
      </c>
      <c r="B132" s="82" t="s">
        <v>85</v>
      </c>
      <c r="C132" s="82" t="s">
        <v>502</v>
      </c>
      <c r="D132" s="41" t="s">
        <v>250</v>
      </c>
      <c r="E132" s="82" t="s">
        <v>503</v>
      </c>
      <c r="F132" s="82" t="s">
        <v>509</v>
      </c>
      <c r="G132" s="82" t="s">
        <v>517</v>
      </c>
      <c r="H132" s="82" t="s">
        <v>8</v>
      </c>
      <c r="I132" s="90" t="str">
        <f t="shared" si="8"/>
        <v>Unsafe_Locations: Decline to answer</v>
      </c>
      <c r="J132" s="90" t="str">
        <f t="shared" si="7"/>
        <v>Unsafe_Locations: Decline to answer Lebanese</v>
      </c>
      <c r="K132" s="89">
        <v>0</v>
      </c>
      <c r="L132" s="89">
        <v>0</v>
      </c>
      <c r="M132" s="89">
        <v>0</v>
      </c>
      <c r="N132" s="89">
        <v>0</v>
      </c>
      <c r="O132" s="89">
        <v>0</v>
      </c>
      <c r="P132" s="89">
        <v>2.0833333333333301E-2</v>
      </c>
      <c r="Q132" s="89">
        <v>0</v>
      </c>
      <c r="R132" s="89">
        <v>0</v>
      </c>
      <c r="S132" s="89">
        <v>0</v>
      </c>
      <c r="T132" s="89">
        <v>0</v>
      </c>
      <c r="U132" s="89">
        <v>0</v>
      </c>
      <c r="V132" s="89">
        <v>0</v>
      </c>
      <c r="W132" s="89">
        <v>0</v>
      </c>
      <c r="X132" s="89">
        <v>0</v>
      </c>
      <c r="Y132" s="89">
        <v>1.11022302462516E-16</v>
      </c>
      <c r="Z132" s="89">
        <v>0</v>
      </c>
      <c r="AA132" s="89">
        <v>0</v>
      </c>
      <c r="AB132" s="89">
        <v>0</v>
      </c>
      <c r="AC132" s="89">
        <v>1.11022302462516E-16</v>
      </c>
      <c r="AD132" s="89">
        <v>0</v>
      </c>
      <c r="AE132" s="89">
        <v>0</v>
      </c>
      <c r="AF132" s="89">
        <v>0</v>
      </c>
      <c r="AG132" s="89">
        <v>0</v>
      </c>
      <c r="AH132" s="89">
        <v>0</v>
      </c>
    </row>
    <row r="133" spans="1:34" x14ac:dyDescent="0.3">
      <c r="A133" s="82" t="s">
        <v>71</v>
      </c>
      <c r="B133" s="82" t="s">
        <v>85</v>
      </c>
      <c r="C133" s="82" t="s">
        <v>502</v>
      </c>
      <c r="D133" s="41" t="s">
        <v>250</v>
      </c>
      <c r="E133" s="82" t="s">
        <v>503</v>
      </c>
      <c r="F133" s="82" t="s">
        <v>509</v>
      </c>
      <c r="G133" s="82" t="s">
        <v>682</v>
      </c>
      <c r="H133" s="82" t="s">
        <v>9</v>
      </c>
      <c r="I133" s="90" t="str">
        <f t="shared" si="8"/>
        <v>Psychosocial support: Don't know</v>
      </c>
      <c r="J133" s="90" t="str">
        <f t="shared" si="7"/>
        <v>Psychosocial support: Don't know Lebanese</v>
      </c>
      <c r="K133" s="89">
        <v>5.7142857142857099E-2</v>
      </c>
      <c r="L133" s="89">
        <v>0.19047619047618999</v>
      </c>
      <c r="M133" s="89">
        <v>0.25</v>
      </c>
      <c r="N133" s="89">
        <v>0.22413793103448301</v>
      </c>
      <c r="O133" s="89">
        <v>0.19642857142857101</v>
      </c>
      <c r="P133" s="89">
        <v>0.53284671532846695</v>
      </c>
      <c r="Q133" s="89">
        <v>0.32530120481927699</v>
      </c>
      <c r="R133" s="89">
        <v>0.27777777777777801</v>
      </c>
      <c r="S133" s="89">
        <v>0.11363636363636399</v>
      </c>
      <c r="T133" s="89">
        <v>0.105263157894737</v>
      </c>
      <c r="U133" s="89">
        <v>0.407407407407407</v>
      </c>
      <c r="V133" s="89">
        <v>6.8493150684931503E-2</v>
      </c>
      <c r="W133" s="89">
        <v>0.118181818181818</v>
      </c>
      <c r="X133" s="89">
        <v>0.52564102564102599</v>
      </c>
      <c r="Y133" s="89">
        <v>0.1</v>
      </c>
      <c r="Z133" s="89">
        <v>0.27142857142857102</v>
      </c>
      <c r="AA133" s="89">
        <v>0.25</v>
      </c>
      <c r="AB133" s="89">
        <v>0.240740740740741</v>
      </c>
      <c r="AC133" s="89">
        <v>0.25714285714285701</v>
      </c>
      <c r="AD133" s="89">
        <v>0.17441860465116299</v>
      </c>
      <c r="AE133" s="89">
        <v>0.20512820512820501</v>
      </c>
      <c r="AF133" s="89">
        <v>0.25862068965517199</v>
      </c>
      <c r="AG133" s="89">
        <v>0.31481481481481499</v>
      </c>
      <c r="AH133" s="89">
        <v>0.18269230769230799</v>
      </c>
    </row>
    <row r="134" spans="1:34" x14ac:dyDescent="0.3">
      <c r="A134" s="82" t="s">
        <v>71</v>
      </c>
      <c r="B134" s="82" t="s">
        <v>85</v>
      </c>
      <c r="C134" s="82" t="s">
        <v>502</v>
      </c>
      <c r="D134" s="100"/>
      <c r="E134" s="82" t="s">
        <v>503</v>
      </c>
      <c r="F134" s="82" t="s">
        <v>509</v>
      </c>
      <c r="G134" s="82" t="s">
        <v>682</v>
      </c>
      <c r="H134" s="82" t="s">
        <v>66</v>
      </c>
      <c r="I134" s="90" t="str">
        <f t="shared" si="8"/>
        <v>Psychosocial support: No</v>
      </c>
      <c r="J134" s="90" t="str">
        <f t="shared" si="7"/>
        <v>Psychosocial support: No Lebanese</v>
      </c>
      <c r="K134" s="89">
        <v>0.91428571428571404</v>
      </c>
      <c r="L134" s="89">
        <v>0.66666666666666696</v>
      </c>
      <c r="M134" s="89">
        <v>0.625</v>
      </c>
      <c r="N134" s="89">
        <v>0.55172413793103403</v>
      </c>
      <c r="O134" s="89">
        <v>0.76785714285714302</v>
      </c>
      <c r="P134" s="89">
        <v>0.31386861313868603</v>
      </c>
      <c r="Q134" s="89">
        <v>0.57831325301204795</v>
      </c>
      <c r="R134" s="89">
        <v>0.68055555555555503</v>
      </c>
      <c r="S134" s="89">
        <v>0.86363636363636398</v>
      </c>
      <c r="T134" s="89">
        <v>0.87368421052631595</v>
      </c>
      <c r="U134" s="89">
        <v>0.5</v>
      </c>
      <c r="V134" s="89">
        <v>0.931506849315069</v>
      </c>
      <c r="W134" s="89">
        <v>0.763636363636364</v>
      </c>
      <c r="X134" s="89">
        <v>0.44871794871794901</v>
      </c>
      <c r="Y134" s="89">
        <v>0.8</v>
      </c>
      <c r="Z134" s="89">
        <v>0.67142857142857104</v>
      </c>
      <c r="AA134" s="89">
        <v>0.69444444444444398</v>
      </c>
      <c r="AB134" s="89">
        <v>0.68518518518518501</v>
      </c>
      <c r="AC134" s="89">
        <v>0.6</v>
      </c>
      <c r="AD134" s="89">
        <v>0.73255813953488402</v>
      </c>
      <c r="AE134" s="89">
        <v>0.658119658119658</v>
      </c>
      <c r="AF134" s="89">
        <v>0.62068965517241403</v>
      </c>
      <c r="AG134" s="89">
        <v>0.5</v>
      </c>
      <c r="AH134" s="89">
        <v>0.75</v>
      </c>
    </row>
    <row r="135" spans="1:34" x14ac:dyDescent="0.3">
      <c r="A135" s="82" t="s">
        <v>71</v>
      </c>
      <c r="B135" s="82" t="s">
        <v>85</v>
      </c>
      <c r="C135" s="82" t="s">
        <v>502</v>
      </c>
      <c r="D135" s="100"/>
      <c r="E135" s="82" t="s">
        <v>503</v>
      </c>
      <c r="F135" s="82" t="s">
        <v>509</v>
      </c>
      <c r="G135" s="82" t="s">
        <v>681</v>
      </c>
      <c r="H135" s="82" t="s">
        <v>67</v>
      </c>
      <c r="I135" s="90" t="str">
        <f t="shared" si="8"/>
        <v>Psychosocial support Yes</v>
      </c>
      <c r="J135" s="90" t="str">
        <f t="shared" si="7"/>
        <v>Psychosocial support Yes Lebanese</v>
      </c>
      <c r="K135" s="89">
        <v>2.8571428571428598E-2</v>
      </c>
      <c r="L135" s="89">
        <v>0.14285714285714299</v>
      </c>
      <c r="M135" s="89">
        <v>0.125</v>
      </c>
      <c r="N135" s="89">
        <v>0.22413793103448301</v>
      </c>
      <c r="O135" s="89">
        <v>3.5714285714285698E-2</v>
      </c>
      <c r="P135" s="89">
        <v>0.153284671532847</v>
      </c>
      <c r="Q135" s="89">
        <v>9.6385542168674704E-2</v>
      </c>
      <c r="R135" s="89">
        <v>4.1666666666666699E-2</v>
      </c>
      <c r="S135" s="89">
        <v>2.27272727272727E-2</v>
      </c>
      <c r="T135" s="89">
        <v>2.1052631578947399E-2</v>
      </c>
      <c r="U135" s="89">
        <v>9.2592592592592601E-2</v>
      </c>
      <c r="V135" s="89">
        <v>0</v>
      </c>
      <c r="W135" s="89">
        <v>0.118181818181818</v>
      </c>
      <c r="X135" s="89">
        <v>2.5641025641025599E-2</v>
      </c>
      <c r="Y135" s="89">
        <v>0.1</v>
      </c>
      <c r="Z135" s="89">
        <v>5.7142857142857099E-2</v>
      </c>
      <c r="AA135" s="89">
        <v>5.5555555555555601E-2</v>
      </c>
      <c r="AB135" s="89">
        <v>7.4074074074074098E-2</v>
      </c>
      <c r="AC135" s="89">
        <v>0.14285714285714299</v>
      </c>
      <c r="AD135" s="89">
        <v>9.3023255813953501E-2</v>
      </c>
      <c r="AE135" s="89">
        <v>0.13675213675213699</v>
      </c>
      <c r="AF135" s="89">
        <v>0.12068965517241401</v>
      </c>
      <c r="AG135" s="89">
        <v>0.18518518518518501</v>
      </c>
      <c r="AH135" s="89">
        <v>6.7307692307692304E-2</v>
      </c>
    </row>
    <row r="136" spans="1:34" x14ac:dyDescent="0.3">
      <c r="A136" s="82" t="s">
        <v>71</v>
      </c>
      <c r="B136" s="82" t="s">
        <v>85</v>
      </c>
      <c r="C136" s="82" t="s">
        <v>502</v>
      </c>
      <c r="D136" s="100"/>
      <c r="E136" s="82" t="s">
        <v>503</v>
      </c>
      <c r="F136" s="82" t="s">
        <v>509</v>
      </c>
      <c r="G136" s="90" t="s">
        <v>686</v>
      </c>
      <c r="H136" s="82" t="s">
        <v>9</v>
      </c>
      <c r="I136" s="90" t="str">
        <f t="shared" si="8"/>
        <v>Recreational activities: Don't know</v>
      </c>
      <c r="J136" s="90" t="str">
        <f>CONCATENATE(G136,H136,F136)</f>
        <v>Recreational activities: Don't know Lebanese</v>
      </c>
      <c r="K136" s="89">
        <v>5.7142857142857099E-2</v>
      </c>
      <c r="L136" s="89">
        <v>0.238095238095238</v>
      </c>
      <c r="M136" s="89">
        <v>0.25961538461538503</v>
      </c>
      <c r="N136" s="89">
        <v>0.24137931034482801</v>
      </c>
      <c r="O136" s="89">
        <v>0.19642857142857101</v>
      </c>
      <c r="P136" s="89">
        <v>0.56934306569343096</v>
      </c>
      <c r="Q136" s="89">
        <v>0.25301204819277101</v>
      </c>
      <c r="R136" s="89">
        <v>0.29166666666666702</v>
      </c>
      <c r="S136" s="89">
        <v>0.11363636363636399</v>
      </c>
      <c r="T136" s="89">
        <v>0.105263157894737</v>
      </c>
      <c r="U136" s="89">
        <v>0.35185185185185203</v>
      </c>
      <c r="V136" s="89">
        <v>8.2191780821917804E-2</v>
      </c>
      <c r="W136" s="89">
        <v>0.118181818181818</v>
      </c>
      <c r="X136" s="89">
        <v>0.46153846153846201</v>
      </c>
      <c r="Y136" s="89">
        <v>0.14000000000000001</v>
      </c>
      <c r="Z136" s="89">
        <v>0.24285714285714299</v>
      </c>
      <c r="AA136" s="89">
        <v>0.33333333333333298</v>
      </c>
      <c r="AB136" s="89">
        <v>0.27777777777777801</v>
      </c>
      <c r="AC136" s="89">
        <v>0.27619047619047599</v>
      </c>
      <c r="AD136" s="89">
        <v>0.24418604651162801</v>
      </c>
      <c r="AE136" s="89">
        <v>0.213675213675214</v>
      </c>
      <c r="AF136" s="89">
        <v>0.22413793103448301</v>
      </c>
      <c r="AG136" s="89">
        <v>0.296296296296296</v>
      </c>
      <c r="AH136" s="89">
        <v>0.16346153846153799</v>
      </c>
    </row>
    <row r="137" spans="1:34" x14ac:dyDescent="0.3">
      <c r="A137" s="82" t="s">
        <v>71</v>
      </c>
      <c r="B137" s="82" t="s">
        <v>85</v>
      </c>
      <c r="C137" s="82" t="s">
        <v>502</v>
      </c>
      <c r="D137" s="100"/>
      <c r="E137" s="82" t="s">
        <v>503</v>
      </c>
      <c r="F137" s="82" t="s">
        <v>509</v>
      </c>
      <c r="G137" s="90" t="s">
        <v>686</v>
      </c>
      <c r="H137" s="82" t="s">
        <v>66</v>
      </c>
      <c r="I137" s="90" t="str">
        <f t="shared" si="8"/>
        <v>Recreational activities: No</v>
      </c>
      <c r="J137" s="90" t="str">
        <f>CONCATENATE(G137,H137,F137)</f>
        <v>Recreational activities: No Lebanese</v>
      </c>
      <c r="K137" s="89">
        <v>0.91428571428571404</v>
      </c>
      <c r="L137" s="89">
        <v>0.69047619047619002</v>
      </c>
      <c r="M137" s="89">
        <v>0.63461538461538503</v>
      </c>
      <c r="N137" s="89">
        <v>0.55172413793103403</v>
      </c>
      <c r="O137" s="89">
        <v>0.75892857142857095</v>
      </c>
      <c r="P137" s="89">
        <v>0.29927007299270098</v>
      </c>
      <c r="Q137" s="89">
        <v>0.530120481927711</v>
      </c>
      <c r="R137" s="89">
        <v>0.68055555555555503</v>
      </c>
      <c r="S137" s="89">
        <v>0.84090909090909105</v>
      </c>
      <c r="T137" s="89">
        <v>0.78947368421052599</v>
      </c>
      <c r="U137" s="89">
        <v>0.53703703703703698</v>
      </c>
      <c r="V137" s="89">
        <v>0.90410958904109595</v>
      </c>
      <c r="W137" s="89">
        <v>0.74545454545454504</v>
      </c>
      <c r="X137" s="89">
        <v>0.43589743589743601</v>
      </c>
      <c r="Y137" s="89">
        <v>0.72</v>
      </c>
      <c r="Z137" s="89">
        <v>0.71428571428571397</v>
      </c>
      <c r="AA137" s="89">
        <v>0.63888888888888895</v>
      </c>
      <c r="AB137" s="89">
        <v>0.68518518518518501</v>
      </c>
      <c r="AC137" s="89">
        <v>0.628571428571429</v>
      </c>
      <c r="AD137" s="89">
        <v>0.67441860465116299</v>
      </c>
      <c r="AE137" s="89">
        <v>0.63247863247863201</v>
      </c>
      <c r="AF137" s="89">
        <v>0.62068965517241403</v>
      </c>
      <c r="AG137" s="89">
        <v>0.5</v>
      </c>
      <c r="AH137" s="89">
        <v>0.78846153846153899</v>
      </c>
    </row>
    <row r="138" spans="1:34" x14ac:dyDescent="0.3">
      <c r="A138" s="82" t="s">
        <v>71</v>
      </c>
      <c r="B138" s="82" t="s">
        <v>85</v>
      </c>
      <c r="C138" s="82" t="s">
        <v>502</v>
      </c>
      <c r="D138" s="100"/>
      <c r="E138" s="82" t="s">
        <v>503</v>
      </c>
      <c r="F138" s="82" t="s">
        <v>509</v>
      </c>
      <c r="G138" s="90" t="s">
        <v>686</v>
      </c>
      <c r="H138" s="82" t="s">
        <v>67</v>
      </c>
      <c r="I138" s="90" t="str">
        <f t="shared" si="8"/>
        <v>Recreational activities: Yes</v>
      </c>
      <c r="J138" s="90" t="str">
        <f>CONCATENATE(G138,H138,F138)</f>
        <v>Recreational activities: Yes Lebanese</v>
      </c>
      <c r="K138" s="89">
        <v>2.8571428571428598E-2</v>
      </c>
      <c r="L138" s="89">
        <v>7.1428571428571397E-2</v>
      </c>
      <c r="M138" s="89">
        <v>0.105769230769231</v>
      </c>
      <c r="N138" s="89">
        <v>0.20689655172413801</v>
      </c>
      <c r="O138" s="89">
        <v>4.4642857142857102E-2</v>
      </c>
      <c r="P138" s="89">
        <v>0.13138686131386901</v>
      </c>
      <c r="Q138" s="89">
        <v>0.21686746987951799</v>
      </c>
      <c r="R138" s="89">
        <v>2.7777777777777801E-2</v>
      </c>
      <c r="S138" s="89">
        <v>4.5454545454545497E-2</v>
      </c>
      <c r="T138" s="89">
        <v>0.105263157894737</v>
      </c>
      <c r="U138" s="89">
        <v>0.11111111111111099</v>
      </c>
      <c r="V138" s="89">
        <v>1.3698630136986301E-2</v>
      </c>
      <c r="W138" s="89">
        <v>0.13636363636363599</v>
      </c>
      <c r="X138" s="89">
        <v>0.102564102564103</v>
      </c>
      <c r="Y138" s="89">
        <v>0.14000000000000001</v>
      </c>
      <c r="Z138" s="89">
        <v>4.2857142857142899E-2</v>
      </c>
      <c r="AA138" s="89">
        <v>2.7777777777777801E-2</v>
      </c>
      <c r="AB138" s="89">
        <v>3.7037037037037E-2</v>
      </c>
      <c r="AC138" s="89">
        <v>9.5238095238095205E-2</v>
      </c>
      <c r="AD138" s="89">
        <v>8.1395348837209294E-2</v>
      </c>
      <c r="AE138" s="89">
        <v>0.15384615384615399</v>
      </c>
      <c r="AF138" s="89">
        <v>0.15517241379310301</v>
      </c>
      <c r="AG138" s="89">
        <v>0.203703703703704</v>
      </c>
      <c r="AH138" s="89">
        <v>4.80769230769231E-2</v>
      </c>
    </row>
    <row r="139" spans="1:34" x14ac:dyDescent="0.3">
      <c r="A139" s="82" t="s">
        <v>71</v>
      </c>
      <c r="B139" s="82" t="s">
        <v>85</v>
      </c>
      <c r="C139" s="82" t="s">
        <v>502</v>
      </c>
      <c r="D139" s="100"/>
      <c r="E139" s="82" t="s">
        <v>503</v>
      </c>
      <c r="F139" s="82" t="s">
        <v>509</v>
      </c>
      <c r="G139" s="90" t="s">
        <v>280</v>
      </c>
      <c r="H139" s="82" t="s">
        <v>9</v>
      </c>
      <c r="I139" s="90" t="str">
        <f t="shared" si="8"/>
        <v>Services offered for women and girls if they experience some form of violence : Don't know</v>
      </c>
      <c r="J139" s="90" t="str">
        <f>CONCATENATE(G139,H139,F139)</f>
        <v>Services offered for women and girls if they experience some form of violence : Don't know Lebanese</v>
      </c>
      <c r="K139" s="89">
        <v>5.7142857142857099E-2</v>
      </c>
      <c r="L139" s="89">
        <v>0.214285714285714</v>
      </c>
      <c r="M139" s="89">
        <v>0.28846153846153799</v>
      </c>
      <c r="N139" s="89">
        <v>0.25862068965517199</v>
      </c>
      <c r="O139" s="89">
        <v>0.19642857142857101</v>
      </c>
      <c r="P139" s="89">
        <v>0.64233576642335799</v>
      </c>
      <c r="Q139" s="89">
        <v>0.34939759036144602</v>
      </c>
      <c r="R139" s="89">
        <v>0.27777777777777801</v>
      </c>
      <c r="S139" s="89">
        <v>0.11363636363636399</v>
      </c>
      <c r="T139" s="89">
        <v>0.115789473684211</v>
      </c>
      <c r="U139" s="89">
        <v>0.27777777777777801</v>
      </c>
      <c r="V139" s="89">
        <v>8.2191780821917804E-2</v>
      </c>
      <c r="W139" s="89">
        <v>0.15454545454545501</v>
      </c>
      <c r="X139" s="89">
        <v>0.53846153846153799</v>
      </c>
      <c r="Y139" s="89">
        <v>0.26</v>
      </c>
      <c r="Z139" s="89">
        <v>0.27142857142857102</v>
      </c>
      <c r="AA139" s="89">
        <v>0.33333333333333298</v>
      </c>
      <c r="AB139" s="89">
        <v>0.27777777777777801</v>
      </c>
      <c r="AC139" s="89">
        <v>0.29523809523809502</v>
      </c>
      <c r="AD139" s="89">
        <v>0.26744186046511598</v>
      </c>
      <c r="AE139" s="89">
        <v>0.230769230769231</v>
      </c>
      <c r="AF139" s="89">
        <v>0.27586206896551702</v>
      </c>
      <c r="AG139" s="89">
        <v>0.35185185185185203</v>
      </c>
      <c r="AH139" s="89">
        <v>0.19230769230769201</v>
      </c>
    </row>
    <row r="140" spans="1:34" x14ac:dyDescent="0.3">
      <c r="A140" s="82" t="s">
        <v>71</v>
      </c>
      <c r="B140" s="82" t="s">
        <v>85</v>
      </c>
      <c r="C140" s="82" t="s">
        <v>502</v>
      </c>
      <c r="D140" s="100"/>
      <c r="E140" s="82" t="s">
        <v>503</v>
      </c>
      <c r="F140" s="82" t="s">
        <v>509</v>
      </c>
      <c r="G140" s="90" t="s">
        <v>280</v>
      </c>
      <c r="H140" s="82" t="s">
        <v>66</v>
      </c>
      <c r="I140" s="90" t="str">
        <f t="shared" si="8"/>
        <v>Services offered for women and girls if they experience some form of violence : No</v>
      </c>
      <c r="J140" s="90" t="str">
        <f t="shared" ref="J140:J141" si="9">CONCATENATE(G140,H140,F140)</f>
        <v>Services offered for women and girls if they experience some form of violence : No Lebanese</v>
      </c>
      <c r="K140" s="89">
        <v>0.88571428571428601</v>
      </c>
      <c r="L140" s="89">
        <v>0.73809523809523803</v>
      </c>
      <c r="M140" s="89">
        <v>0.625</v>
      </c>
      <c r="N140" s="89">
        <v>0.55172413793103403</v>
      </c>
      <c r="O140" s="89">
        <v>0.72321428571428603</v>
      </c>
      <c r="P140" s="89">
        <v>0.27007299270072999</v>
      </c>
      <c r="Q140" s="89">
        <v>0.56626506024096401</v>
      </c>
      <c r="R140" s="89">
        <v>0.58333333333333304</v>
      </c>
      <c r="S140" s="89">
        <v>0.86363636363636398</v>
      </c>
      <c r="T140" s="89">
        <v>0.85263157894736796</v>
      </c>
      <c r="U140" s="89">
        <v>0.51851851851851904</v>
      </c>
      <c r="V140" s="89">
        <v>0.67123287671232901</v>
      </c>
      <c r="W140" s="89">
        <v>0.736363636363636</v>
      </c>
      <c r="X140" s="89">
        <v>0.41025641025641002</v>
      </c>
      <c r="Y140" s="89">
        <v>0.7</v>
      </c>
      <c r="Z140" s="89">
        <v>0.68571428571428605</v>
      </c>
      <c r="AA140" s="89">
        <v>0.63888888888888895</v>
      </c>
      <c r="AB140" s="89">
        <v>0.66666666666666696</v>
      </c>
      <c r="AC140" s="89">
        <v>0.580952380952381</v>
      </c>
      <c r="AD140" s="89">
        <v>0.69767441860465096</v>
      </c>
      <c r="AE140" s="89">
        <v>0.54700854700854695</v>
      </c>
      <c r="AF140" s="89">
        <v>0.60344827586206895</v>
      </c>
      <c r="AG140" s="89">
        <v>0.5</v>
      </c>
      <c r="AH140" s="89">
        <v>0.75</v>
      </c>
    </row>
    <row r="141" spans="1:34" x14ac:dyDescent="0.3">
      <c r="A141" s="82" t="s">
        <v>71</v>
      </c>
      <c r="B141" s="82" t="s">
        <v>85</v>
      </c>
      <c r="C141" s="82" t="s">
        <v>502</v>
      </c>
      <c r="D141" s="100"/>
      <c r="E141" s="82" t="s">
        <v>503</v>
      </c>
      <c r="F141" s="82" t="s">
        <v>509</v>
      </c>
      <c r="G141" s="90" t="s">
        <v>280</v>
      </c>
      <c r="H141" s="82" t="s">
        <v>67</v>
      </c>
      <c r="I141" s="90" t="str">
        <f t="shared" si="8"/>
        <v>Services offered for women and girls if they experience some form of violence : Yes</v>
      </c>
      <c r="J141" s="90" t="str">
        <f t="shared" si="9"/>
        <v>Services offered for women and girls if they experience some form of violence : Yes Lebanese</v>
      </c>
      <c r="K141" s="89">
        <v>5.7142857142857099E-2</v>
      </c>
      <c r="L141" s="89">
        <v>4.7619047619047603E-2</v>
      </c>
      <c r="M141" s="89">
        <v>8.6538461538461495E-2</v>
      </c>
      <c r="N141" s="89">
        <v>0.18965517241379301</v>
      </c>
      <c r="O141" s="89">
        <v>8.0357142857142794E-2</v>
      </c>
      <c r="P141" s="89">
        <v>8.7591240875912399E-2</v>
      </c>
      <c r="Q141" s="89">
        <v>8.4337349397590397E-2</v>
      </c>
      <c r="R141" s="89">
        <v>0.13888888888888901</v>
      </c>
      <c r="S141" s="89">
        <v>2.27272727272727E-2</v>
      </c>
      <c r="T141" s="89">
        <v>3.1578947368421102E-2</v>
      </c>
      <c r="U141" s="89">
        <v>0.203703703703704</v>
      </c>
      <c r="V141" s="89">
        <v>0.24657534246575299</v>
      </c>
      <c r="W141" s="89">
        <v>0.109090909090909</v>
      </c>
      <c r="X141" s="89">
        <v>5.1282051282051301E-2</v>
      </c>
      <c r="Y141" s="89">
        <v>0.04</v>
      </c>
      <c r="Z141" s="89">
        <v>4.2857142857142899E-2</v>
      </c>
      <c r="AA141" s="89">
        <v>2.7777777777777801E-2</v>
      </c>
      <c r="AB141" s="89">
        <v>5.5555555555555601E-2</v>
      </c>
      <c r="AC141" s="89">
        <v>0.12380952380952399</v>
      </c>
      <c r="AD141" s="89">
        <v>3.4883720930232599E-2</v>
      </c>
      <c r="AE141" s="89">
        <v>0.22222222222222199</v>
      </c>
      <c r="AF141" s="89">
        <v>0.12068965517241401</v>
      </c>
      <c r="AG141" s="89">
        <v>0.148148148148148</v>
      </c>
      <c r="AH141" s="89">
        <v>5.7692307692307702E-2</v>
      </c>
    </row>
    <row r="142" spans="1:34" x14ac:dyDescent="0.3">
      <c r="A142" s="82" t="s">
        <v>71</v>
      </c>
      <c r="B142" s="82" t="s">
        <v>85</v>
      </c>
      <c r="C142" s="82" t="s">
        <v>502</v>
      </c>
      <c r="D142" s="100"/>
      <c r="E142" s="82" t="s">
        <v>503</v>
      </c>
      <c r="F142" s="82" t="s">
        <v>509</v>
      </c>
      <c r="G142" s="90" t="s">
        <v>306</v>
      </c>
      <c r="H142" s="89" t="s">
        <v>690</v>
      </c>
      <c r="I142" s="90" t="str">
        <f t="shared" si="8"/>
        <v>barriers experienced in attempting to access these services : none</v>
      </c>
      <c r="J142" s="90" t="str">
        <f t="shared" ref="J142" si="10">CONCATENATE(G142,H142,F142)</f>
        <v>barriers experienced in attempting to access these services : none Lebanese</v>
      </c>
      <c r="K142" s="89">
        <v>0</v>
      </c>
      <c r="L142" s="89">
        <v>0.53846153846153899</v>
      </c>
      <c r="M142" s="89">
        <v>0.82352941176470595</v>
      </c>
      <c r="N142" s="89">
        <v>0.73684210526315796</v>
      </c>
      <c r="O142" s="89">
        <v>0.97560975609756095</v>
      </c>
      <c r="P142" s="89">
        <v>0.78846153846153899</v>
      </c>
      <c r="Q142" s="89">
        <v>0.74193548387096797</v>
      </c>
      <c r="R142" s="89">
        <v>1</v>
      </c>
      <c r="S142" s="89">
        <v>0.66666666666666696</v>
      </c>
      <c r="T142" s="89">
        <v>0.90909090909090895</v>
      </c>
      <c r="U142" s="89">
        <v>0.9375</v>
      </c>
      <c r="V142" s="89">
        <v>0.91666666666666696</v>
      </c>
      <c r="W142" s="89">
        <v>0.60869565217391297</v>
      </c>
      <c r="X142" s="89">
        <v>0.90909090909090895</v>
      </c>
      <c r="Y142" s="89">
        <v>0.76923076923076905</v>
      </c>
      <c r="Z142" s="89">
        <v>0.58333333333333304</v>
      </c>
      <c r="AA142" s="89">
        <v>0.75</v>
      </c>
      <c r="AB142" s="89">
        <v>0.66666666666666696</v>
      </c>
      <c r="AC142" s="89">
        <v>0.85714285714285698</v>
      </c>
      <c r="AD142" s="89">
        <v>0.78947368421052599</v>
      </c>
      <c r="AE142" s="89">
        <v>0.57894736842105299</v>
      </c>
      <c r="AF142" s="89">
        <v>0.5625</v>
      </c>
      <c r="AG142" s="89">
        <v>0.73684210526315796</v>
      </c>
      <c r="AH142" s="89">
        <v>0.70967741935483897</v>
      </c>
    </row>
    <row r="143" spans="1:34" x14ac:dyDescent="0.3">
      <c r="A143" s="82" t="s">
        <v>71</v>
      </c>
      <c r="B143" s="82" t="s">
        <v>85</v>
      </c>
      <c r="C143" s="82" t="s">
        <v>502</v>
      </c>
      <c r="D143" s="100"/>
      <c r="E143" s="82" t="s">
        <v>503</v>
      </c>
      <c r="F143" s="82" t="s">
        <v>509</v>
      </c>
      <c r="G143" s="90" t="s">
        <v>306</v>
      </c>
      <c r="H143" s="89" t="s">
        <v>691</v>
      </c>
      <c r="I143" s="90" t="str">
        <f t="shared" si="8"/>
        <v>barriers experienced in attempting to access these services : inconvenient_hours</v>
      </c>
      <c r="J143" s="90" t="str">
        <f t="shared" ref="J143:J161" si="11">CONCATENATE(G143,H143,F143)</f>
        <v>barriers experienced in attempting to access these services : inconvenient_hours Lebanese</v>
      </c>
      <c r="K143" s="89">
        <v>0</v>
      </c>
      <c r="L143" s="89">
        <v>0</v>
      </c>
      <c r="M143" s="89">
        <v>5.8823529411764698E-2</v>
      </c>
      <c r="N143" s="89">
        <v>5.2631578947368397E-2</v>
      </c>
      <c r="O143" s="89">
        <v>1.11022302462516E-16</v>
      </c>
      <c r="P143" s="89">
        <v>3.8461538461538498E-2</v>
      </c>
      <c r="Q143" s="89">
        <v>3.2258064516128997E-2</v>
      </c>
      <c r="R143" s="89">
        <v>-2.2204460492503101E-16</v>
      </c>
      <c r="S143" s="89">
        <v>0</v>
      </c>
      <c r="T143" s="89">
        <v>0</v>
      </c>
      <c r="U143" s="89">
        <v>0</v>
      </c>
      <c r="V143" s="89">
        <v>0</v>
      </c>
      <c r="W143" s="89">
        <v>4.3478260869565202E-2</v>
      </c>
      <c r="X143" s="89">
        <v>0</v>
      </c>
      <c r="Y143" s="89">
        <v>0</v>
      </c>
      <c r="Z143" s="89">
        <v>0</v>
      </c>
      <c r="AA143" s="89">
        <v>0</v>
      </c>
      <c r="AB143" s="89">
        <v>0</v>
      </c>
      <c r="AC143" s="89">
        <v>0</v>
      </c>
      <c r="AD143" s="89">
        <v>0</v>
      </c>
      <c r="AE143" s="89">
        <v>5.2631578947368397E-2</v>
      </c>
      <c r="AF143" s="89">
        <v>6.25E-2</v>
      </c>
      <c r="AG143" s="89">
        <v>0</v>
      </c>
      <c r="AH143" s="89">
        <v>0</v>
      </c>
    </row>
    <row r="144" spans="1:34" x14ac:dyDescent="0.3">
      <c r="A144" s="82" t="s">
        <v>71</v>
      </c>
      <c r="B144" s="82" t="s">
        <v>85</v>
      </c>
      <c r="C144" s="82" t="s">
        <v>502</v>
      </c>
      <c r="D144" s="100"/>
      <c r="E144" s="82" t="s">
        <v>503</v>
      </c>
      <c r="F144" s="82" t="s">
        <v>509</v>
      </c>
      <c r="G144" s="90" t="s">
        <v>306</v>
      </c>
      <c r="H144" s="89" t="s">
        <v>692</v>
      </c>
      <c r="I144" s="90" t="str">
        <f t="shared" si="8"/>
        <v>barriers experienced in attempting to access these services : long_wait</v>
      </c>
      <c r="J144" s="90" t="str">
        <f t="shared" si="11"/>
        <v>barriers experienced in attempting to access these services : long_wait Lebanese</v>
      </c>
      <c r="K144" s="89">
        <v>0</v>
      </c>
      <c r="L144" s="89">
        <v>7.69230769230769E-2</v>
      </c>
      <c r="M144" s="89">
        <v>5.8823529411764698E-2</v>
      </c>
      <c r="N144" s="89">
        <v>0</v>
      </c>
      <c r="O144" s="89">
        <v>1.11022302462516E-16</v>
      </c>
      <c r="P144" s="89">
        <v>5.7692307692307702E-2</v>
      </c>
      <c r="Q144" s="89">
        <v>6.4516129032258104E-2</v>
      </c>
      <c r="R144" s="89">
        <v>-2.2204460492503101E-16</v>
      </c>
      <c r="S144" s="89">
        <v>0</v>
      </c>
      <c r="T144" s="89">
        <v>0</v>
      </c>
      <c r="U144" s="89">
        <v>0</v>
      </c>
      <c r="V144" s="89">
        <v>0</v>
      </c>
      <c r="W144" s="89">
        <v>4.3478260869565202E-2</v>
      </c>
      <c r="X144" s="89">
        <v>0</v>
      </c>
      <c r="Y144" s="89">
        <v>0</v>
      </c>
      <c r="Z144" s="89">
        <v>0.16666666666666699</v>
      </c>
      <c r="AA144" s="89">
        <v>0</v>
      </c>
      <c r="AB144" s="89">
        <v>8.3333333333333301E-2</v>
      </c>
      <c r="AC144" s="89">
        <v>0</v>
      </c>
      <c r="AD144" s="89">
        <v>5.2631578947368397E-2</v>
      </c>
      <c r="AE144" s="89">
        <v>5.2631578947368397E-2</v>
      </c>
      <c r="AF144" s="89">
        <v>0</v>
      </c>
      <c r="AG144" s="89">
        <v>5.2631578947368397E-2</v>
      </c>
      <c r="AH144" s="89">
        <v>3.2258064516128997E-2</v>
      </c>
    </row>
    <row r="145" spans="1:34" x14ac:dyDescent="0.3">
      <c r="A145" s="82" t="s">
        <v>71</v>
      </c>
      <c r="B145" s="82" t="s">
        <v>85</v>
      </c>
      <c r="C145" s="82" t="s">
        <v>502</v>
      </c>
      <c r="D145" s="100"/>
      <c r="E145" s="82" t="s">
        <v>503</v>
      </c>
      <c r="F145" s="82" t="s">
        <v>509</v>
      </c>
      <c r="G145" s="90" t="s">
        <v>306</v>
      </c>
      <c r="H145" s="89" t="s">
        <v>693</v>
      </c>
      <c r="I145" s="90" t="str">
        <f t="shared" si="8"/>
        <v>barriers experienced in attempting to access these services : cost_transportation</v>
      </c>
      <c r="J145" s="90" t="str">
        <f t="shared" si="11"/>
        <v>barriers experienced in attempting to access these services : cost_transportation Lebanese</v>
      </c>
      <c r="K145" s="89">
        <v>0</v>
      </c>
      <c r="L145" s="89">
        <v>0.230769230769231</v>
      </c>
      <c r="M145" s="89">
        <v>0</v>
      </c>
      <c r="N145" s="89">
        <v>5.2631578947368397E-2</v>
      </c>
      <c r="O145" s="89">
        <v>2.4390243902439001E-2</v>
      </c>
      <c r="P145" s="89">
        <v>0</v>
      </c>
      <c r="Q145" s="89">
        <v>9.6774193548387094E-2</v>
      </c>
      <c r="R145" s="89">
        <v>-2.2204460492503101E-16</v>
      </c>
      <c r="S145" s="89">
        <v>0</v>
      </c>
      <c r="T145" s="89">
        <v>4.5454545454545497E-2</v>
      </c>
      <c r="U145" s="89">
        <v>0</v>
      </c>
      <c r="V145" s="89">
        <v>0</v>
      </c>
      <c r="W145" s="89">
        <v>8.6956521739130405E-2</v>
      </c>
      <c r="X145" s="89">
        <v>0</v>
      </c>
      <c r="Y145" s="89">
        <v>7.69230769230769E-2</v>
      </c>
      <c r="Z145" s="89">
        <v>0</v>
      </c>
      <c r="AA145" s="89">
        <v>0.25</v>
      </c>
      <c r="AB145" s="89">
        <v>0.16666666666666699</v>
      </c>
      <c r="AC145" s="89">
        <v>0</v>
      </c>
      <c r="AD145" s="89">
        <v>5.2631578947368397E-2</v>
      </c>
      <c r="AE145" s="89">
        <v>7.8947368421052599E-2</v>
      </c>
      <c r="AF145" s="89">
        <v>6.25E-2</v>
      </c>
      <c r="AG145" s="89">
        <v>0</v>
      </c>
      <c r="AH145" s="89">
        <v>6.4516129032258104E-2</v>
      </c>
    </row>
    <row r="146" spans="1:34" x14ac:dyDescent="0.3">
      <c r="A146" s="82" t="s">
        <v>71</v>
      </c>
      <c r="B146" s="82" t="s">
        <v>85</v>
      </c>
      <c r="C146" s="82" t="s">
        <v>502</v>
      </c>
      <c r="D146" s="100"/>
      <c r="E146" s="82" t="s">
        <v>503</v>
      </c>
      <c r="F146" s="82" t="s">
        <v>509</v>
      </c>
      <c r="G146" s="90" t="s">
        <v>306</v>
      </c>
      <c r="H146" s="89" t="s">
        <v>694</v>
      </c>
      <c r="I146" s="90" t="str">
        <f t="shared" si="8"/>
        <v>barriers experienced in attempting to access these services : cost_service</v>
      </c>
      <c r="J146" s="90" t="str">
        <f t="shared" si="11"/>
        <v>barriers experienced in attempting to access these services : cost_service Lebanese</v>
      </c>
      <c r="K146" s="89">
        <v>0</v>
      </c>
      <c r="L146" s="89">
        <v>7.69230769230769E-2</v>
      </c>
      <c r="M146" s="89">
        <v>0</v>
      </c>
      <c r="N146" s="89">
        <v>5.2631578947368397E-2</v>
      </c>
      <c r="O146" s="89">
        <v>2.4390243902439001E-2</v>
      </c>
      <c r="P146" s="89">
        <v>7.69230769230769E-2</v>
      </c>
      <c r="Q146" s="89">
        <v>6.4516129032258104E-2</v>
      </c>
      <c r="R146" s="89">
        <v>-2.2204460492503101E-16</v>
      </c>
      <c r="S146" s="89">
        <v>0</v>
      </c>
      <c r="T146" s="89">
        <v>4.5454545454545497E-2</v>
      </c>
      <c r="U146" s="89">
        <v>0</v>
      </c>
      <c r="V146" s="89">
        <v>0</v>
      </c>
      <c r="W146" s="89">
        <v>4.3478260869565202E-2</v>
      </c>
      <c r="X146" s="89">
        <v>0</v>
      </c>
      <c r="Y146" s="89">
        <v>7.69230769230769E-2</v>
      </c>
      <c r="Z146" s="89">
        <v>8.3333333333333301E-2</v>
      </c>
      <c r="AA146" s="89">
        <v>0</v>
      </c>
      <c r="AB146" s="89">
        <v>8.3333333333333301E-2</v>
      </c>
      <c r="AC146" s="89">
        <v>4.7619047619047603E-2</v>
      </c>
      <c r="AD146" s="89">
        <v>0.157894736842105</v>
      </c>
      <c r="AE146" s="89">
        <v>0.13157894736842099</v>
      </c>
      <c r="AF146" s="89">
        <v>0</v>
      </c>
      <c r="AG146" s="89">
        <v>5.2631578947368397E-2</v>
      </c>
      <c r="AH146" s="89">
        <v>3.2258064516128997E-2</v>
      </c>
    </row>
    <row r="147" spans="1:34" x14ac:dyDescent="0.3">
      <c r="A147" s="82" t="s">
        <v>71</v>
      </c>
      <c r="B147" s="82" t="s">
        <v>85</v>
      </c>
      <c r="C147" s="82" t="s">
        <v>502</v>
      </c>
      <c r="D147" s="100"/>
      <c r="E147" s="82" t="s">
        <v>503</v>
      </c>
      <c r="F147" s="82" t="s">
        <v>509</v>
      </c>
      <c r="G147" s="90" t="s">
        <v>306</v>
      </c>
      <c r="H147" s="89" t="s">
        <v>695</v>
      </c>
      <c r="I147" s="90" t="str">
        <f t="shared" si="8"/>
        <v>barriers experienced in attempting to access these services : disability</v>
      </c>
      <c r="J147" s="90" t="str">
        <f t="shared" si="11"/>
        <v>barriers experienced in attempting to access these services : disability Lebanese</v>
      </c>
      <c r="K147" s="89">
        <v>0</v>
      </c>
      <c r="L147" s="89">
        <v>0</v>
      </c>
      <c r="M147" s="89">
        <v>0</v>
      </c>
      <c r="N147" s="89">
        <v>0</v>
      </c>
      <c r="O147" s="89">
        <v>1.11022302462516E-16</v>
      </c>
      <c r="P147" s="89">
        <v>0</v>
      </c>
      <c r="Q147" s="89">
        <v>0</v>
      </c>
      <c r="R147" s="89">
        <v>-2.2204460492503101E-16</v>
      </c>
      <c r="S147" s="89">
        <v>0</v>
      </c>
      <c r="T147" s="89">
        <v>0</v>
      </c>
      <c r="U147" s="89">
        <v>0</v>
      </c>
      <c r="V147" s="89">
        <v>0</v>
      </c>
      <c r="W147" s="89">
        <v>0</v>
      </c>
      <c r="X147" s="89">
        <v>4.5454545454545497E-2</v>
      </c>
      <c r="Y147" s="89">
        <v>0</v>
      </c>
      <c r="Z147" s="89">
        <v>0</v>
      </c>
      <c r="AA147" s="89">
        <v>0</v>
      </c>
      <c r="AB147" s="89">
        <v>0</v>
      </c>
      <c r="AC147" s="89">
        <v>0</v>
      </c>
      <c r="AD147" s="89">
        <v>0</v>
      </c>
      <c r="AE147" s="89">
        <v>2.6315789473684199E-2</v>
      </c>
      <c r="AF147" s="89">
        <v>0</v>
      </c>
      <c r="AG147" s="89">
        <v>0</v>
      </c>
      <c r="AH147" s="89">
        <v>3.2258064516128997E-2</v>
      </c>
    </row>
    <row r="148" spans="1:34" x14ac:dyDescent="0.3">
      <c r="A148" s="82" t="s">
        <v>71</v>
      </c>
      <c r="B148" s="82" t="s">
        <v>85</v>
      </c>
      <c r="C148" s="82" t="s">
        <v>502</v>
      </c>
      <c r="D148" s="100"/>
      <c r="E148" s="82" t="s">
        <v>503</v>
      </c>
      <c r="F148" s="82" t="s">
        <v>509</v>
      </c>
      <c r="G148" s="90" t="s">
        <v>306</v>
      </c>
      <c r="H148" s="89" t="s">
        <v>696</v>
      </c>
      <c r="I148" s="90" t="str">
        <f t="shared" si="8"/>
        <v>barriers experienced in attempting to access these services : no_transportation</v>
      </c>
      <c r="J148" s="90" t="str">
        <f t="shared" si="11"/>
        <v>barriers experienced in attempting to access these services : no_transportation Lebanese</v>
      </c>
      <c r="K148" s="89">
        <v>0</v>
      </c>
      <c r="L148" s="89">
        <v>0.15384615384615399</v>
      </c>
      <c r="M148" s="89">
        <v>0</v>
      </c>
      <c r="N148" s="89">
        <v>5.2631578947368397E-2</v>
      </c>
      <c r="O148" s="89">
        <v>1.11022302462516E-16</v>
      </c>
      <c r="P148" s="89">
        <v>1.9230769230769201E-2</v>
      </c>
      <c r="Q148" s="89">
        <v>6.4516129032258104E-2</v>
      </c>
      <c r="R148" s="89">
        <v>-2.2204460492503101E-16</v>
      </c>
      <c r="S148" s="89">
        <v>0</v>
      </c>
      <c r="T148" s="89">
        <v>4.5454545454545497E-2</v>
      </c>
      <c r="U148" s="89">
        <v>6.25E-2</v>
      </c>
      <c r="V148" s="89">
        <v>4.1666666666666699E-2</v>
      </c>
      <c r="W148" s="89">
        <v>8.6956521739130405E-2</v>
      </c>
      <c r="X148" s="89">
        <v>0</v>
      </c>
      <c r="Y148" s="89">
        <v>0</v>
      </c>
      <c r="Z148" s="89">
        <v>8.3333333333333301E-2</v>
      </c>
      <c r="AA148" s="89">
        <v>0</v>
      </c>
      <c r="AB148" s="89">
        <v>8.3333333333333301E-2</v>
      </c>
      <c r="AC148" s="89">
        <v>4.7619047619047603E-2</v>
      </c>
      <c r="AD148" s="89">
        <v>0</v>
      </c>
      <c r="AE148" s="89">
        <v>0.105263157894737</v>
      </c>
      <c r="AF148" s="89">
        <v>6.25E-2</v>
      </c>
      <c r="AG148" s="89">
        <v>0</v>
      </c>
      <c r="AH148" s="89">
        <v>0.12903225806451599</v>
      </c>
    </row>
    <row r="149" spans="1:34" x14ac:dyDescent="0.3">
      <c r="A149" s="82" t="s">
        <v>71</v>
      </c>
      <c r="B149" s="82" t="s">
        <v>85</v>
      </c>
      <c r="C149" s="82" t="s">
        <v>502</v>
      </c>
      <c r="D149" s="100"/>
      <c r="E149" s="82" t="s">
        <v>503</v>
      </c>
      <c r="F149" s="82" t="s">
        <v>509</v>
      </c>
      <c r="G149" s="90" t="s">
        <v>306</v>
      </c>
      <c r="H149" s="89" t="s">
        <v>697</v>
      </c>
      <c r="I149" s="90" t="str">
        <f t="shared" si="8"/>
        <v>barriers experienced in attempting to access these services : insecurity_facility</v>
      </c>
      <c r="J149" s="90" t="str">
        <f t="shared" si="11"/>
        <v>barriers experienced in attempting to access these services : insecurity_facility Lebanese</v>
      </c>
      <c r="K149" s="89">
        <v>0</v>
      </c>
      <c r="L149" s="89">
        <v>0</v>
      </c>
      <c r="M149" s="89">
        <v>0</v>
      </c>
      <c r="N149" s="89">
        <v>0</v>
      </c>
      <c r="O149" s="89">
        <v>1.11022302462516E-16</v>
      </c>
      <c r="P149" s="89">
        <v>0</v>
      </c>
      <c r="Q149" s="89">
        <v>0</v>
      </c>
      <c r="R149" s="89">
        <v>-2.2204460492503101E-16</v>
      </c>
      <c r="S149" s="89">
        <v>0</v>
      </c>
      <c r="T149" s="89">
        <v>0</v>
      </c>
      <c r="U149" s="89">
        <v>0</v>
      </c>
      <c r="V149" s="89">
        <v>0</v>
      </c>
      <c r="W149" s="89">
        <v>0</v>
      </c>
      <c r="X149" s="89">
        <v>0</v>
      </c>
      <c r="Y149" s="89">
        <v>0</v>
      </c>
      <c r="Z149" s="89">
        <v>0</v>
      </c>
      <c r="AA149" s="89">
        <v>0</v>
      </c>
      <c r="AB149" s="89">
        <v>0</v>
      </c>
      <c r="AC149" s="89">
        <v>0</v>
      </c>
      <c r="AD149" s="89">
        <v>0</v>
      </c>
      <c r="AE149" s="89">
        <v>0</v>
      </c>
      <c r="AF149" s="89">
        <v>0</v>
      </c>
      <c r="AG149" s="89">
        <v>0</v>
      </c>
      <c r="AH149" s="89">
        <v>0</v>
      </c>
    </row>
    <row r="150" spans="1:34" x14ac:dyDescent="0.3">
      <c r="A150" s="82" t="s">
        <v>71</v>
      </c>
      <c r="B150" s="82" t="s">
        <v>85</v>
      </c>
      <c r="C150" s="82" t="s">
        <v>502</v>
      </c>
      <c r="D150" s="41" t="s">
        <v>777</v>
      </c>
      <c r="E150" s="82" t="s">
        <v>503</v>
      </c>
      <c r="F150" s="82" t="s">
        <v>509</v>
      </c>
      <c r="G150" s="90" t="s">
        <v>306</v>
      </c>
      <c r="H150" s="89" t="s">
        <v>698</v>
      </c>
      <c r="I150" s="90" t="str">
        <f t="shared" si="8"/>
        <v>barriers experienced in attempting to access these services : insecurity_travel_facility</v>
      </c>
      <c r="J150" s="90" t="str">
        <f t="shared" si="11"/>
        <v>barriers experienced in attempting to access these services : insecurity_travel_facility Lebanese</v>
      </c>
      <c r="K150" s="89">
        <v>0</v>
      </c>
      <c r="L150" s="89">
        <v>0</v>
      </c>
      <c r="M150" s="89">
        <v>0</v>
      </c>
      <c r="N150" s="89">
        <v>0</v>
      </c>
      <c r="O150" s="89">
        <v>1.11022302462516E-16</v>
      </c>
      <c r="P150" s="89">
        <v>3.8461538461538498E-2</v>
      </c>
      <c r="Q150" s="89">
        <v>0</v>
      </c>
      <c r="R150" s="89">
        <v>-2.2204460492503101E-16</v>
      </c>
      <c r="S150" s="89">
        <v>0</v>
      </c>
      <c r="T150" s="89">
        <v>0</v>
      </c>
      <c r="U150" s="89">
        <v>0</v>
      </c>
      <c r="V150" s="89">
        <v>0</v>
      </c>
      <c r="W150" s="89">
        <v>0</v>
      </c>
      <c r="X150" s="89">
        <v>0</v>
      </c>
      <c r="Y150" s="89">
        <v>0</v>
      </c>
      <c r="Z150" s="89">
        <v>0</v>
      </c>
      <c r="AA150" s="89">
        <v>0</v>
      </c>
      <c r="AB150" s="89">
        <v>0</v>
      </c>
      <c r="AC150" s="89">
        <v>0</v>
      </c>
      <c r="AD150" s="89">
        <v>0</v>
      </c>
      <c r="AE150" s="89">
        <v>0</v>
      </c>
      <c r="AF150" s="89">
        <v>0</v>
      </c>
      <c r="AG150" s="89">
        <v>0</v>
      </c>
      <c r="AH150" s="89">
        <v>0</v>
      </c>
    </row>
    <row r="151" spans="1:34" x14ac:dyDescent="0.3">
      <c r="A151" s="82" t="s">
        <v>71</v>
      </c>
      <c r="B151" s="82" t="s">
        <v>85</v>
      </c>
      <c r="C151" s="82" t="s">
        <v>502</v>
      </c>
      <c r="D151" s="41" t="s">
        <v>777</v>
      </c>
      <c r="E151" s="82" t="s">
        <v>503</v>
      </c>
      <c r="F151" s="82" t="s">
        <v>509</v>
      </c>
      <c r="G151" s="90" t="s">
        <v>306</v>
      </c>
      <c r="H151" s="89" t="s">
        <v>699</v>
      </c>
      <c r="I151" s="90" t="str">
        <f t="shared" si="8"/>
        <v>barriers experienced in attempting to access these services : lack_qualified_staff</v>
      </c>
      <c r="J151" s="90" t="str">
        <f t="shared" si="11"/>
        <v>barriers experienced in attempting to access these services : lack_qualified_staff Lebanese</v>
      </c>
      <c r="K151" s="89">
        <v>0</v>
      </c>
      <c r="L151" s="89">
        <v>0</v>
      </c>
      <c r="M151" s="89">
        <v>0</v>
      </c>
      <c r="N151" s="89">
        <v>0</v>
      </c>
      <c r="O151" s="89">
        <v>1.11022302462516E-16</v>
      </c>
      <c r="P151" s="89">
        <v>1.9230769230769201E-2</v>
      </c>
      <c r="Q151" s="89">
        <v>3.2258064516128997E-2</v>
      </c>
      <c r="R151" s="89">
        <v>-2.2204460492503101E-16</v>
      </c>
      <c r="S151" s="89">
        <v>0</v>
      </c>
      <c r="T151" s="89">
        <v>0</v>
      </c>
      <c r="U151" s="89">
        <v>0</v>
      </c>
      <c r="V151" s="89">
        <v>0</v>
      </c>
      <c r="W151" s="89">
        <v>8.6956521739130405E-2</v>
      </c>
      <c r="X151" s="89">
        <v>4.5454545454545497E-2</v>
      </c>
      <c r="Y151" s="89">
        <v>0</v>
      </c>
      <c r="Z151" s="89">
        <v>0</v>
      </c>
      <c r="AA151" s="89">
        <v>0</v>
      </c>
      <c r="AB151" s="89">
        <v>0</v>
      </c>
      <c r="AC151" s="89">
        <v>0</v>
      </c>
      <c r="AD151" s="89">
        <v>0</v>
      </c>
      <c r="AE151" s="89">
        <v>0</v>
      </c>
      <c r="AF151" s="89">
        <v>0</v>
      </c>
      <c r="AG151" s="89">
        <v>0</v>
      </c>
      <c r="AH151" s="89">
        <v>3.2258064516128997E-2</v>
      </c>
    </row>
    <row r="152" spans="1:34" x14ac:dyDescent="0.3">
      <c r="A152" s="82" t="s">
        <v>71</v>
      </c>
      <c r="B152" s="82" t="s">
        <v>85</v>
      </c>
      <c r="C152" s="82" t="s">
        <v>502</v>
      </c>
      <c r="D152" s="41" t="s">
        <v>777</v>
      </c>
      <c r="E152" s="82" t="s">
        <v>503</v>
      </c>
      <c r="F152" s="82" t="s">
        <v>509</v>
      </c>
      <c r="G152" s="90" t="s">
        <v>306</v>
      </c>
      <c r="H152" s="89" t="s">
        <v>700</v>
      </c>
      <c r="I152" s="90" t="str">
        <f t="shared" si="8"/>
        <v>barriers experienced in attempting to access these services : lack_staff</v>
      </c>
      <c r="J152" s="90" t="str">
        <f t="shared" si="11"/>
        <v>barriers experienced in attempting to access these services : lack_staff Lebanese</v>
      </c>
      <c r="K152" s="89">
        <v>0</v>
      </c>
      <c r="L152" s="89">
        <v>0</v>
      </c>
      <c r="M152" s="89">
        <v>0</v>
      </c>
      <c r="N152" s="89">
        <v>0</v>
      </c>
      <c r="O152" s="89">
        <v>1.11022302462516E-16</v>
      </c>
      <c r="P152" s="89">
        <v>0</v>
      </c>
      <c r="Q152" s="89">
        <v>0</v>
      </c>
      <c r="R152" s="89">
        <v>-2.2204460492503101E-16</v>
      </c>
      <c r="S152" s="89">
        <v>0</v>
      </c>
      <c r="T152" s="89">
        <v>0</v>
      </c>
      <c r="U152" s="89">
        <v>0</v>
      </c>
      <c r="V152" s="89">
        <v>0</v>
      </c>
      <c r="W152" s="89">
        <v>0</v>
      </c>
      <c r="X152" s="89">
        <v>0</v>
      </c>
      <c r="Y152" s="89">
        <v>0</v>
      </c>
      <c r="Z152" s="89">
        <v>0</v>
      </c>
      <c r="AA152" s="89">
        <v>0</v>
      </c>
      <c r="AB152" s="89">
        <v>0</v>
      </c>
      <c r="AC152" s="89">
        <v>0</v>
      </c>
      <c r="AD152" s="89">
        <v>0</v>
      </c>
      <c r="AE152" s="89">
        <v>0</v>
      </c>
      <c r="AF152" s="89">
        <v>0</v>
      </c>
      <c r="AG152" s="89">
        <v>0</v>
      </c>
      <c r="AH152" s="89">
        <v>0</v>
      </c>
    </row>
    <row r="153" spans="1:34" x14ac:dyDescent="0.3">
      <c r="A153" s="82" t="s">
        <v>71</v>
      </c>
      <c r="B153" s="82" t="s">
        <v>85</v>
      </c>
      <c r="C153" s="82" t="s">
        <v>502</v>
      </c>
      <c r="D153" s="41" t="s">
        <v>777</v>
      </c>
      <c r="E153" s="82" t="s">
        <v>503</v>
      </c>
      <c r="F153" s="82" t="s">
        <v>509</v>
      </c>
      <c r="G153" s="90" t="s">
        <v>306</v>
      </c>
      <c r="H153" s="89" t="s">
        <v>701</v>
      </c>
      <c r="I153" s="90" t="str">
        <f t="shared" si="8"/>
        <v>barriers experienced in attempting to access these services : lack_female_staff</v>
      </c>
      <c r="J153" s="90" t="str">
        <f t="shared" si="11"/>
        <v>barriers experienced in attempting to access these services : lack_female_staff Lebanese</v>
      </c>
      <c r="K153" s="89">
        <v>0</v>
      </c>
      <c r="L153" s="89">
        <v>0</v>
      </c>
      <c r="M153" s="89">
        <v>0</v>
      </c>
      <c r="N153" s="89">
        <v>0</v>
      </c>
      <c r="O153" s="89">
        <v>1.11022302462516E-16</v>
      </c>
      <c r="P153" s="89">
        <v>0</v>
      </c>
      <c r="Q153" s="89">
        <v>3.2258064516128997E-2</v>
      </c>
      <c r="R153" s="89">
        <v>-2.2204460492503101E-16</v>
      </c>
      <c r="S153" s="89">
        <v>0</v>
      </c>
      <c r="T153" s="89">
        <v>0</v>
      </c>
      <c r="U153" s="89">
        <v>0</v>
      </c>
      <c r="V153" s="89">
        <v>0</v>
      </c>
      <c r="W153" s="89">
        <v>4.3478260869565202E-2</v>
      </c>
      <c r="X153" s="89">
        <v>0</v>
      </c>
      <c r="Y153" s="89">
        <v>0</v>
      </c>
      <c r="Z153" s="89">
        <v>0</v>
      </c>
      <c r="AA153" s="89">
        <v>0</v>
      </c>
      <c r="AB153" s="89">
        <v>0</v>
      </c>
      <c r="AC153" s="89">
        <v>0</v>
      </c>
      <c r="AD153" s="89">
        <v>0</v>
      </c>
      <c r="AE153" s="89">
        <v>0</v>
      </c>
      <c r="AF153" s="89">
        <v>0</v>
      </c>
      <c r="AG153" s="89">
        <v>0</v>
      </c>
      <c r="AH153" s="89">
        <v>0</v>
      </c>
    </row>
    <row r="154" spans="1:34" x14ac:dyDescent="0.3">
      <c r="A154" s="82" t="s">
        <v>71</v>
      </c>
      <c r="B154" s="82" t="s">
        <v>85</v>
      </c>
      <c r="C154" s="82" t="s">
        <v>502</v>
      </c>
      <c r="D154" s="41" t="s">
        <v>777</v>
      </c>
      <c r="E154" s="82" t="s">
        <v>503</v>
      </c>
      <c r="F154" s="82" t="s">
        <v>509</v>
      </c>
      <c r="G154" s="90" t="s">
        <v>306</v>
      </c>
      <c r="H154" s="89" t="s">
        <v>702</v>
      </c>
      <c r="I154" s="90" t="str">
        <f t="shared" si="8"/>
        <v>barriers experienced in attempting to access these services : no_free_time</v>
      </c>
      <c r="J154" s="90" t="str">
        <f t="shared" si="11"/>
        <v>barriers experienced in attempting to access these services : no_free_time Lebanese</v>
      </c>
      <c r="K154" s="89">
        <v>0</v>
      </c>
      <c r="L154" s="89">
        <v>0</v>
      </c>
      <c r="M154" s="89">
        <v>0</v>
      </c>
      <c r="N154" s="89">
        <v>0</v>
      </c>
      <c r="O154" s="89">
        <v>1.11022302462516E-16</v>
      </c>
      <c r="P154" s="89">
        <v>0</v>
      </c>
      <c r="Q154" s="89">
        <v>0</v>
      </c>
      <c r="R154" s="89">
        <v>-2.2204460492503101E-16</v>
      </c>
      <c r="S154" s="89">
        <v>0</v>
      </c>
      <c r="T154" s="89">
        <v>0</v>
      </c>
      <c r="U154" s="89">
        <v>0</v>
      </c>
      <c r="V154" s="89">
        <v>0</v>
      </c>
      <c r="W154" s="89">
        <v>0</v>
      </c>
      <c r="X154" s="89">
        <v>0</v>
      </c>
      <c r="Y154" s="89">
        <v>0</v>
      </c>
      <c r="Z154" s="89">
        <v>0</v>
      </c>
      <c r="AA154" s="89">
        <v>0</v>
      </c>
      <c r="AB154" s="89">
        <v>0</v>
      </c>
      <c r="AC154" s="89">
        <v>0</v>
      </c>
      <c r="AD154" s="89">
        <v>0</v>
      </c>
      <c r="AE154" s="89">
        <v>0</v>
      </c>
      <c r="AF154" s="89">
        <v>0</v>
      </c>
      <c r="AG154" s="89">
        <v>0</v>
      </c>
      <c r="AH154" s="89">
        <v>0</v>
      </c>
    </row>
    <row r="155" spans="1:34" x14ac:dyDescent="0.3">
      <c r="A155" s="82" t="s">
        <v>71</v>
      </c>
      <c r="B155" s="82" t="s">
        <v>85</v>
      </c>
      <c r="C155" s="82" t="s">
        <v>502</v>
      </c>
      <c r="D155" s="41" t="s">
        <v>777</v>
      </c>
      <c r="E155" s="82" t="s">
        <v>503</v>
      </c>
      <c r="F155" s="82" t="s">
        <v>509</v>
      </c>
      <c r="G155" s="90" t="s">
        <v>306</v>
      </c>
      <c r="H155" s="89" t="s">
        <v>703</v>
      </c>
      <c r="I155" s="90" t="str">
        <f t="shared" si="8"/>
        <v>barriers experienced in attempting to access these services : language_communication</v>
      </c>
      <c r="J155" s="90" t="str">
        <f t="shared" si="11"/>
        <v>barriers experienced in attempting to access these services : language_communication Lebanese</v>
      </c>
      <c r="K155" s="89">
        <v>0</v>
      </c>
      <c r="L155" s="89">
        <v>0</v>
      </c>
      <c r="M155" s="89">
        <v>0</v>
      </c>
      <c r="N155" s="89">
        <v>0</v>
      </c>
      <c r="O155" s="89">
        <v>1.11022302462516E-16</v>
      </c>
      <c r="P155" s="89">
        <v>0</v>
      </c>
      <c r="Q155" s="89">
        <v>0</v>
      </c>
      <c r="R155" s="89">
        <v>-2.2204460492503101E-16</v>
      </c>
      <c r="S155" s="89">
        <v>0</v>
      </c>
      <c r="T155" s="89">
        <v>0</v>
      </c>
      <c r="U155" s="89">
        <v>0</v>
      </c>
      <c r="V155" s="89">
        <v>0</v>
      </c>
      <c r="W155" s="89">
        <v>0</v>
      </c>
      <c r="X155" s="89">
        <v>0</v>
      </c>
      <c r="Y155" s="89">
        <v>0</v>
      </c>
      <c r="Z155" s="89">
        <v>0</v>
      </c>
      <c r="AA155" s="89">
        <v>0</v>
      </c>
      <c r="AB155" s="89">
        <v>0</v>
      </c>
      <c r="AC155" s="89">
        <v>0</v>
      </c>
      <c r="AD155" s="89">
        <v>0</v>
      </c>
      <c r="AE155" s="89">
        <v>0</v>
      </c>
      <c r="AF155" s="89">
        <v>0</v>
      </c>
      <c r="AG155" s="89">
        <v>0</v>
      </c>
      <c r="AH155" s="89">
        <v>0</v>
      </c>
    </row>
    <row r="156" spans="1:34" x14ac:dyDescent="0.3">
      <c r="A156" s="82" t="s">
        <v>71</v>
      </c>
      <c r="B156" s="82" t="s">
        <v>85</v>
      </c>
      <c r="C156" s="82" t="s">
        <v>502</v>
      </c>
      <c r="D156" s="41" t="s">
        <v>777</v>
      </c>
      <c r="E156" s="82" t="s">
        <v>503</v>
      </c>
      <c r="F156" s="82" t="s">
        <v>509</v>
      </c>
      <c r="G156" s="90" t="s">
        <v>306</v>
      </c>
      <c r="H156" s="89" t="s">
        <v>704</v>
      </c>
      <c r="I156" s="90" t="str">
        <f t="shared" si="8"/>
        <v>barriers experienced in attempting to access these services : lack_docs</v>
      </c>
      <c r="J156" s="90" t="str">
        <f t="shared" si="11"/>
        <v>barriers experienced in attempting to access these services : lack_docs Lebanese</v>
      </c>
      <c r="K156" s="89">
        <v>0</v>
      </c>
      <c r="L156" s="89">
        <v>0</v>
      </c>
      <c r="M156" s="89">
        <v>0</v>
      </c>
      <c r="N156" s="89">
        <v>0</v>
      </c>
      <c r="O156" s="89">
        <v>1.11022302462516E-16</v>
      </c>
      <c r="P156" s="89">
        <v>0</v>
      </c>
      <c r="Q156" s="89">
        <v>0</v>
      </c>
      <c r="R156" s="89">
        <v>-2.2204460492503101E-16</v>
      </c>
      <c r="S156" s="89">
        <v>0</v>
      </c>
      <c r="T156" s="89">
        <v>0</v>
      </c>
      <c r="U156" s="89">
        <v>0</v>
      </c>
      <c r="V156" s="89">
        <v>0</v>
      </c>
      <c r="W156" s="89">
        <v>0</v>
      </c>
      <c r="X156" s="89">
        <v>0</v>
      </c>
      <c r="Y156" s="89">
        <v>0</v>
      </c>
      <c r="Z156" s="89">
        <v>0</v>
      </c>
      <c r="AA156" s="89">
        <v>0</v>
      </c>
      <c r="AB156" s="89">
        <v>0</v>
      </c>
      <c r="AC156" s="89">
        <v>0</v>
      </c>
      <c r="AD156" s="89">
        <v>0</v>
      </c>
      <c r="AE156" s="89">
        <v>0</v>
      </c>
      <c r="AF156" s="89">
        <v>0</v>
      </c>
      <c r="AG156" s="89">
        <v>0</v>
      </c>
      <c r="AH156" s="89">
        <v>0</v>
      </c>
    </row>
    <row r="157" spans="1:34" x14ac:dyDescent="0.3">
      <c r="A157" s="82" t="s">
        <v>71</v>
      </c>
      <c r="B157" s="82" t="s">
        <v>85</v>
      </c>
      <c r="C157" s="82" t="s">
        <v>502</v>
      </c>
      <c r="D157" s="41" t="s">
        <v>777</v>
      </c>
      <c r="E157" s="82" t="s">
        <v>503</v>
      </c>
      <c r="F157" s="82" t="s">
        <v>509</v>
      </c>
      <c r="G157" s="90" t="s">
        <v>306</v>
      </c>
      <c r="H157" s="89" t="s">
        <v>705</v>
      </c>
      <c r="I157" s="90" t="str">
        <f t="shared" si="8"/>
        <v>barriers experienced in attempting to access these services : employer_prevented</v>
      </c>
      <c r="J157" s="90" t="str">
        <f t="shared" si="11"/>
        <v>barriers experienced in attempting to access these services : employer_prevented Lebanese</v>
      </c>
      <c r="K157" s="89">
        <v>0</v>
      </c>
      <c r="L157" s="89">
        <v>0</v>
      </c>
      <c r="M157" s="89">
        <v>0</v>
      </c>
      <c r="N157" s="89">
        <v>0</v>
      </c>
      <c r="O157" s="89">
        <v>1.11022302462516E-16</v>
      </c>
      <c r="P157" s="89">
        <v>0</v>
      </c>
      <c r="Q157" s="89">
        <v>0</v>
      </c>
      <c r="R157" s="89">
        <v>-2.2204460492503101E-16</v>
      </c>
      <c r="S157" s="89">
        <v>0</v>
      </c>
      <c r="T157" s="89">
        <v>0</v>
      </c>
      <c r="U157" s="89">
        <v>0</v>
      </c>
      <c r="V157" s="89">
        <v>0</v>
      </c>
      <c r="W157" s="89">
        <v>0</v>
      </c>
      <c r="X157" s="89">
        <v>0</v>
      </c>
      <c r="Y157" s="89">
        <v>0</v>
      </c>
      <c r="Z157" s="89">
        <v>0</v>
      </c>
      <c r="AA157" s="89">
        <v>0</v>
      </c>
      <c r="AB157" s="89">
        <v>0</v>
      </c>
      <c r="AC157" s="89">
        <v>0</v>
      </c>
      <c r="AD157" s="89">
        <v>0</v>
      </c>
      <c r="AE157" s="89">
        <v>0</v>
      </c>
      <c r="AF157" s="89">
        <v>0</v>
      </c>
      <c r="AG157" s="89">
        <v>0</v>
      </c>
      <c r="AH157" s="89">
        <v>0</v>
      </c>
    </row>
    <row r="158" spans="1:34" x14ac:dyDescent="0.3">
      <c r="A158" s="82" t="s">
        <v>71</v>
      </c>
      <c r="B158" s="82" t="s">
        <v>85</v>
      </c>
      <c r="C158" s="82" t="s">
        <v>502</v>
      </c>
      <c r="D158" s="41" t="s">
        <v>777</v>
      </c>
      <c r="E158" s="82" t="s">
        <v>503</v>
      </c>
      <c r="F158" s="82" t="s">
        <v>509</v>
      </c>
      <c r="G158" s="90" t="s">
        <v>306</v>
      </c>
      <c r="H158" s="89" t="s">
        <v>706</v>
      </c>
      <c r="I158" s="90" t="str">
        <f t="shared" si="8"/>
        <v>barriers experienced in attempting to access these services : lack_confidentiality</v>
      </c>
      <c r="J158" s="90" t="str">
        <f t="shared" si="11"/>
        <v>barriers experienced in attempting to access these services : lack_confidentiality Lebanese</v>
      </c>
      <c r="K158" s="89">
        <v>0</v>
      </c>
      <c r="L158" s="89">
        <v>7.69230769230769E-2</v>
      </c>
      <c r="M158" s="89">
        <v>0</v>
      </c>
      <c r="N158" s="89">
        <v>0</v>
      </c>
      <c r="O158" s="89">
        <v>1.11022302462516E-16</v>
      </c>
      <c r="P158" s="89">
        <v>0</v>
      </c>
      <c r="Q158" s="89">
        <v>0</v>
      </c>
      <c r="R158" s="89">
        <v>-2.2204460492503101E-16</v>
      </c>
      <c r="S158" s="89">
        <v>0</v>
      </c>
      <c r="T158" s="89">
        <v>0</v>
      </c>
      <c r="U158" s="89">
        <v>0</v>
      </c>
      <c r="V158" s="89">
        <v>0</v>
      </c>
      <c r="W158" s="89">
        <v>0</v>
      </c>
      <c r="X158" s="89">
        <v>0</v>
      </c>
      <c r="Y158" s="89">
        <v>0</v>
      </c>
      <c r="Z158" s="89">
        <v>0</v>
      </c>
      <c r="AA158" s="89">
        <v>0</v>
      </c>
      <c r="AB158" s="89">
        <v>0</v>
      </c>
      <c r="AC158" s="89">
        <v>0</v>
      </c>
      <c r="AD158" s="89">
        <v>0</v>
      </c>
      <c r="AE158" s="89">
        <v>0</v>
      </c>
      <c r="AF158" s="89">
        <v>0</v>
      </c>
      <c r="AG158" s="89">
        <v>0</v>
      </c>
      <c r="AH158" s="89">
        <v>3.2258064516128997E-2</v>
      </c>
    </row>
    <row r="159" spans="1:34" x14ac:dyDescent="0.3">
      <c r="A159" s="82" t="s">
        <v>71</v>
      </c>
      <c r="B159" s="82" t="s">
        <v>85</v>
      </c>
      <c r="C159" s="82" t="s">
        <v>502</v>
      </c>
      <c r="D159" s="41" t="s">
        <v>777</v>
      </c>
      <c r="E159" s="82" t="s">
        <v>503</v>
      </c>
      <c r="F159" s="82" t="s">
        <v>509</v>
      </c>
      <c r="G159" s="90" t="s">
        <v>306</v>
      </c>
      <c r="H159" s="89" t="s">
        <v>526</v>
      </c>
      <c r="I159" s="90" t="str">
        <f t="shared" si="8"/>
        <v>barriers experienced in attempting to access these services : other</v>
      </c>
      <c r="J159" s="90" t="str">
        <f t="shared" si="11"/>
        <v>barriers experienced in attempting to access these services : other Lebanese</v>
      </c>
      <c r="K159" s="89">
        <v>0</v>
      </c>
      <c r="L159" s="89">
        <v>7.69230769230769E-2</v>
      </c>
      <c r="M159" s="89">
        <v>0</v>
      </c>
      <c r="N159" s="89">
        <v>0</v>
      </c>
      <c r="O159" s="89">
        <v>1.11022302462516E-16</v>
      </c>
      <c r="P159" s="89">
        <v>0</v>
      </c>
      <c r="Q159" s="89">
        <v>0</v>
      </c>
      <c r="R159" s="89">
        <v>-2.2204460492503101E-16</v>
      </c>
      <c r="S159" s="89">
        <v>0</v>
      </c>
      <c r="T159" s="89">
        <v>0</v>
      </c>
      <c r="U159" s="89">
        <v>0</v>
      </c>
      <c r="V159" s="89">
        <v>0</v>
      </c>
      <c r="W159" s="89">
        <v>4.3478260869565202E-2</v>
      </c>
      <c r="X159" s="89">
        <v>0</v>
      </c>
      <c r="Y159" s="89">
        <v>0</v>
      </c>
      <c r="Z159" s="89">
        <v>0</v>
      </c>
      <c r="AA159" s="89">
        <v>0</v>
      </c>
      <c r="AB159" s="89">
        <v>0</v>
      </c>
      <c r="AC159" s="89">
        <v>0</v>
      </c>
      <c r="AD159" s="89">
        <v>0</v>
      </c>
      <c r="AE159" s="89">
        <v>0</v>
      </c>
      <c r="AF159" s="89">
        <v>0</v>
      </c>
      <c r="AG159" s="89">
        <v>0</v>
      </c>
      <c r="AH159" s="89">
        <v>0</v>
      </c>
    </row>
    <row r="160" spans="1:34" x14ac:dyDescent="0.3">
      <c r="A160" s="82" t="s">
        <v>71</v>
      </c>
      <c r="B160" s="82" t="s">
        <v>85</v>
      </c>
      <c r="C160" s="82" t="s">
        <v>502</v>
      </c>
      <c r="D160" s="41" t="s">
        <v>777</v>
      </c>
      <c r="E160" s="82" t="s">
        <v>503</v>
      </c>
      <c r="F160" s="82" t="s">
        <v>509</v>
      </c>
      <c r="G160" s="90" t="s">
        <v>306</v>
      </c>
      <c r="H160" s="89" t="s">
        <v>707</v>
      </c>
      <c r="I160" s="90" t="str">
        <f t="shared" si="8"/>
        <v>barriers experienced in attempting to access these services : dk</v>
      </c>
      <c r="J160" s="90" t="str">
        <f t="shared" si="11"/>
        <v>barriers experienced in attempting to access these services : dk Lebanese</v>
      </c>
      <c r="K160" s="89">
        <v>0</v>
      </c>
      <c r="L160" s="89">
        <v>7.69230769230769E-2</v>
      </c>
      <c r="M160" s="89">
        <v>5.8823529411764698E-2</v>
      </c>
      <c r="N160" s="89">
        <v>0.105263157894737</v>
      </c>
      <c r="O160" s="89">
        <v>1.11022302462516E-16</v>
      </c>
      <c r="P160" s="89">
        <v>1.9230769230769201E-2</v>
      </c>
      <c r="Q160" s="89">
        <v>6.4516129032258104E-2</v>
      </c>
      <c r="R160" s="89">
        <v>-2.2204460492503101E-16</v>
      </c>
      <c r="S160" s="89">
        <v>0.33333333333333298</v>
      </c>
      <c r="T160" s="89">
        <v>0</v>
      </c>
      <c r="U160" s="89">
        <v>0</v>
      </c>
      <c r="V160" s="89">
        <v>0</v>
      </c>
      <c r="W160" s="89">
        <v>0</v>
      </c>
      <c r="X160" s="89">
        <v>0</v>
      </c>
      <c r="Y160" s="89">
        <v>0</v>
      </c>
      <c r="Z160" s="89">
        <v>0.16666666666666699</v>
      </c>
      <c r="AA160" s="89">
        <v>0</v>
      </c>
      <c r="AB160" s="89">
        <v>8.3333333333333301E-2</v>
      </c>
      <c r="AC160" s="89">
        <v>9.5238095238095205E-2</v>
      </c>
      <c r="AD160" s="89">
        <v>0</v>
      </c>
      <c r="AE160" s="89">
        <v>0.157894736842105</v>
      </c>
      <c r="AF160" s="89">
        <v>0.25</v>
      </c>
      <c r="AG160" s="89">
        <v>0.157894736842105</v>
      </c>
      <c r="AH160" s="89">
        <v>0</v>
      </c>
    </row>
    <row r="161" spans="1:34" x14ac:dyDescent="0.3">
      <c r="A161" s="82" t="s">
        <v>71</v>
      </c>
      <c r="B161" s="82" t="s">
        <v>85</v>
      </c>
      <c r="C161" s="82" t="s">
        <v>502</v>
      </c>
      <c r="D161" s="41" t="s">
        <v>777</v>
      </c>
      <c r="E161" s="82" t="s">
        <v>503</v>
      </c>
      <c r="F161" s="82" t="s">
        <v>509</v>
      </c>
      <c r="G161" s="90" t="s">
        <v>306</v>
      </c>
      <c r="H161" s="89" t="s">
        <v>708</v>
      </c>
      <c r="I161" s="90" t="str">
        <f t="shared" si="8"/>
        <v>barriers experienced in attempting to access these services : decline</v>
      </c>
      <c r="J161" s="90" t="str">
        <f t="shared" si="11"/>
        <v>barriers experienced in attempting to access these services : decline Lebanese</v>
      </c>
      <c r="K161" s="89">
        <v>0</v>
      </c>
      <c r="L161" s="89">
        <v>0</v>
      </c>
      <c r="M161" s="89">
        <v>0</v>
      </c>
      <c r="N161" s="89">
        <v>0</v>
      </c>
      <c r="O161" s="89">
        <v>1.11022302462516E-16</v>
      </c>
      <c r="P161" s="89">
        <v>0</v>
      </c>
      <c r="Q161" s="89">
        <v>0</v>
      </c>
      <c r="R161" s="89">
        <v>-2.2204460492503101E-16</v>
      </c>
      <c r="S161" s="89">
        <v>0</v>
      </c>
      <c r="T161" s="89">
        <v>0</v>
      </c>
      <c r="U161" s="89">
        <v>0</v>
      </c>
      <c r="V161" s="89">
        <v>4.1666666666666699E-2</v>
      </c>
      <c r="W161" s="89">
        <v>0</v>
      </c>
      <c r="X161" s="89">
        <v>0</v>
      </c>
      <c r="Y161" s="89">
        <v>7.69230769230769E-2</v>
      </c>
      <c r="Z161" s="89">
        <v>0</v>
      </c>
      <c r="AA161" s="89">
        <v>0</v>
      </c>
      <c r="AB161" s="89">
        <v>0</v>
      </c>
      <c r="AC161" s="89">
        <v>0</v>
      </c>
      <c r="AD161" s="89">
        <v>0</v>
      </c>
      <c r="AE161" s="89">
        <v>2.6315789473684199E-2</v>
      </c>
      <c r="AF161" s="89">
        <v>0</v>
      </c>
      <c r="AG161" s="89">
        <v>0</v>
      </c>
      <c r="AH161" s="89">
        <v>0</v>
      </c>
    </row>
    <row r="162" spans="1:34" x14ac:dyDescent="0.3">
      <c r="A162" s="82" t="s">
        <v>71</v>
      </c>
      <c r="B162" s="82" t="s">
        <v>85</v>
      </c>
      <c r="C162" s="82" t="s">
        <v>731</v>
      </c>
      <c r="D162" s="41" t="s">
        <v>777</v>
      </c>
      <c r="E162" s="82" t="s">
        <v>503</v>
      </c>
      <c r="F162" s="82" t="s">
        <v>509</v>
      </c>
      <c r="G162" s="90" t="s">
        <v>307</v>
      </c>
      <c r="H162" s="89" t="s">
        <v>9</v>
      </c>
      <c r="I162" s="90" t="str">
        <f t="shared" si="8"/>
        <v>Child (&lt;18 years) currently not living in the household : Don't know</v>
      </c>
      <c r="J162" s="90" t="str">
        <f t="shared" ref="J162" si="12">CONCATENATE(G162,H162,F162)</f>
        <v>Child (&lt;18 years) currently not living in the household : Don't know Lebanese</v>
      </c>
      <c r="K162" s="89">
        <v>9.2105263157894704E-2</v>
      </c>
      <c r="L162" s="89">
        <v>5.6179775280898901E-3</v>
      </c>
      <c r="M162" s="89">
        <v>2.8985507246376802E-2</v>
      </c>
      <c r="N162" s="89">
        <v>0</v>
      </c>
      <c r="O162" s="89">
        <v>9.6153846153846194E-3</v>
      </c>
      <c r="P162" s="89">
        <v>1.8749999999999999E-2</v>
      </c>
      <c r="Q162" s="89">
        <v>0</v>
      </c>
      <c r="R162" s="89">
        <v>6.7114093959731502E-2</v>
      </c>
      <c r="S162" s="89">
        <v>2.7027027027027001E-2</v>
      </c>
      <c r="T162" s="89">
        <v>2.54777070063694E-2</v>
      </c>
      <c r="U162" s="89">
        <v>2.61437908496732E-2</v>
      </c>
      <c r="V162" s="89">
        <v>2.0725388601036301E-2</v>
      </c>
      <c r="W162" s="89">
        <v>5.3763440860215101E-3</v>
      </c>
      <c r="X162" s="89">
        <v>6.7073170731707293E-2</v>
      </c>
      <c r="Y162" s="89">
        <v>6.3291139240506302E-3</v>
      </c>
      <c r="Z162" s="89">
        <v>1.8292682926829298E-2</v>
      </c>
      <c r="AA162" s="89">
        <v>3.8834951456310697E-2</v>
      </c>
      <c r="AB162" s="89">
        <v>6.6225165562913899E-3</v>
      </c>
      <c r="AC162" s="89">
        <v>1.2345679012345699E-2</v>
      </c>
      <c r="AD162" s="89">
        <v>0.99371069182389904</v>
      </c>
      <c r="AE162" s="89">
        <v>5.4298642533936597E-2</v>
      </c>
      <c r="AF162" s="89">
        <v>1.2422360248447201E-2</v>
      </c>
      <c r="AG162" s="89">
        <v>6.9930069930069904E-3</v>
      </c>
      <c r="AH162" s="89">
        <v>5.2356020942408397E-2</v>
      </c>
    </row>
    <row r="163" spans="1:34" x14ac:dyDescent="0.3">
      <c r="A163" s="82" t="s">
        <v>71</v>
      </c>
      <c r="B163" s="82" t="s">
        <v>85</v>
      </c>
      <c r="C163" s="82" t="s">
        <v>731</v>
      </c>
      <c r="D163" s="41" t="s">
        <v>777</v>
      </c>
      <c r="E163" s="82" t="s">
        <v>503</v>
      </c>
      <c r="F163" s="82" t="s">
        <v>509</v>
      </c>
      <c r="G163" s="90" t="s">
        <v>307</v>
      </c>
      <c r="H163" s="89" t="s">
        <v>66</v>
      </c>
      <c r="I163" s="90" t="str">
        <f t="shared" si="8"/>
        <v>Child (&lt;18 years) currently not living in the household : No</v>
      </c>
      <c r="J163" s="90" t="str">
        <f t="shared" ref="J163:J164" si="13">CONCATENATE(G163,H163,F163)</f>
        <v>Child (&lt;18 years) currently not living in the household : No Lebanese</v>
      </c>
      <c r="K163" s="89">
        <v>0.90131578947368396</v>
      </c>
      <c r="L163" s="89">
        <v>0.99438202247190999</v>
      </c>
      <c r="M163" s="89">
        <v>0.97101449275362295</v>
      </c>
      <c r="N163" s="89">
        <v>0.99285714285714299</v>
      </c>
      <c r="O163" s="89">
        <v>0.99038461538461497</v>
      </c>
      <c r="P163" s="89">
        <v>0.97812500000000002</v>
      </c>
      <c r="Q163" s="89">
        <v>1</v>
      </c>
      <c r="R163" s="89">
        <v>0.932885906040268</v>
      </c>
      <c r="S163" s="89">
        <v>0.963963963963964</v>
      </c>
      <c r="T163" s="89">
        <v>0.968152866242038</v>
      </c>
      <c r="U163" s="89">
        <v>0.96732026143790895</v>
      </c>
      <c r="V163" s="89">
        <v>0.97409326424870502</v>
      </c>
      <c r="W163" s="89">
        <v>0.99462365591397905</v>
      </c>
      <c r="X163" s="89">
        <v>0.92682926829268297</v>
      </c>
      <c r="Y163" s="89">
        <v>0.987341772151899</v>
      </c>
      <c r="Z163" s="89">
        <v>0.98170731707317105</v>
      </c>
      <c r="AA163" s="89">
        <v>0.961165048543689</v>
      </c>
      <c r="AB163" s="89">
        <v>0.99337748344370902</v>
      </c>
      <c r="AC163" s="89">
        <v>0.98353909465020595</v>
      </c>
      <c r="AD163" s="89">
        <v>6.2893081761006301E-3</v>
      </c>
      <c r="AE163" s="89">
        <v>0.94117647058823495</v>
      </c>
      <c r="AF163" s="89">
        <v>0.98757763975155299</v>
      </c>
      <c r="AG163" s="89">
        <v>0.97902097902097895</v>
      </c>
      <c r="AH163" s="89">
        <v>0.942408376963351</v>
      </c>
    </row>
    <row r="164" spans="1:34" x14ac:dyDescent="0.3">
      <c r="A164" s="82" t="s">
        <v>71</v>
      </c>
      <c r="B164" s="82" t="s">
        <v>85</v>
      </c>
      <c r="C164" s="82" t="s">
        <v>731</v>
      </c>
      <c r="D164" s="41" t="s">
        <v>777</v>
      </c>
      <c r="E164" s="82" t="s">
        <v>503</v>
      </c>
      <c r="F164" s="82" t="s">
        <v>509</v>
      </c>
      <c r="G164" s="90" t="s">
        <v>307</v>
      </c>
      <c r="H164" s="89" t="s">
        <v>67</v>
      </c>
      <c r="I164" s="90" t="str">
        <f t="shared" si="8"/>
        <v>Child (&lt;18 years) currently not living in the household : Yes</v>
      </c>
      <c r="J164" s="90" t="str">
        <f t="shared" si="13"/>
        <v>Child (&lt;18 years) currently not living in the household : Yes Lebanese</v>
      </c>
      <c r="K164" s="89">
        <v>6.5789473684210497E-3</v>
      </c>
      <c r="L164" s="89">
        <v>0</v>
      </c>
      <c r="M164" s="89">
        <v>0</v>
      </c>
      <c r="N164" s="89">
        <v>7.14285714285714E-3</v>
      </c>
      <c r="O164" s="89">
        <v>0</v>
      </c>
      <c r="P164" s="89">
        <v>3.1250000000000002E-3</v>
      </c>
      <c r="Q164" s="89">
        <v>0</v>
      </c>
      <c r="R164" s="89">
        <v>0</v>
      </c>
      <c r="S164" s="89">
        <v>9.0090090090090107E-3</v>
      </c>
      <c r="T164" s="89">
        <v>6.3694267515923596E-3</v>
      </c>
      <c r="U164" s="89">
        <v>6.5359477124183E-3</v>
      </c>
      <c r="V164" s="89">
        <v>5.1813471502590702E-3</v>
      </c>
      <c r="W164" s="89">
        <v>0</v>
      </c>
      <c r="X164" s="89">
        <v>6.0975609756097598E-3</v>
      </c>
      <c r="Y164" s="89">
        <v>6.3291139240506302E-3</v>
      </c>
      <c r="Z164" s="89">
        <v>0</v>
      </c>
      <c r="AA164" s="89">
        <v>0</v>
      </c>
      <c r="AB164" s="89">
        <v>0</v>
      </c>
      <c r="AC164" s="89">
        <v>4.11522633744856E-3</v>
      </c>
      <c r="AD164" s="89">
        <v>0</v>
      </c>
      <c r="AE164" s="89">
        <v>4.5248868778280504E-3</v>
      </c>
      <c r="AF164" s="89">
        <v>0</v>
      </c>
      <c r="AG164" s="89">
        <v>1.3986013986014E-2</v>
      </c>
      <c r="AH164" s="89">
        <v>5.2356020942408397E-3</v>
      </c>
    </row>
    <row r="165" spans="1:34" x14ac:dyDescent="0.3">
      <c r="A165" s="82" t="s">
        <v>71</v>
      </c>
      <c r="B165" s="82" t="s">
        <v>85</v>
      </c>
      <c r="C165" s="82" t="s">
        <v>731</v>
      </c>
      <c r="D165" s="41" t="s">
        <v>777</v>
      </c>
      <c r="E165" s="82" t="s">
        <v>732</v>
      </c>
      <c r="F165" s="82" t="s">
        <v>509</v>
      </c>
      <c r="G165" s="90" t="s">
        <v>334</v>
      </c>
      <c r="H165" s="89" t="s">
        <v>333</v>
      </c>
      <c r="I165" s="90" t="str">
        <f t="shared" si="8"/>
        <v>Number of children living outside of the HH : Average</v>
      </c>
      <c r="J165" s="90" t="str">
        <f t="shared" ref="J165" si="14">CONCATENATE(G165,H165,F165)</f>
        <v>Number of children living outside of the HH : Average Lebanese</v>
      </c>
      <c r="K165" s="89">
        <v>0</v>
      </c>
      <c r="L165" s="89">
        <v>0</v>
      </c>
      <c r="M165" s="89">
        <v>0</v>
      </c>
      <c r="N165" s="89">
        <v>0</v>
      </c>
      <c r="O165" s="89">
        <v>0</v>
      </c>
      <c r="P165" s="89">
        <v>0</v>
      </c>
      <c r="Q165" s="89">
        <v>0</v>
      </c>
      <c r="R165" s="89">
        <v>0</v>
      </c>
      <c r="S165" s="89">
        <v>0</v>
      </c>
      <c r="T165" s="89">
        <v>0</v>
      </c>
      <c r="U165" s="89">
        <v>0</v>
      </c>
      <c r="V165" s="89">
        <v>0</v>
      </c>
      <c r="W165" s="89">
        <v>0</v>
      </c>
      <c r="X165" s="89">
        <v>0</v>
      </c>
      <c r="Y165" s="89">
        <v>0</v>
      </c>
      <c r="Z165" s="89">
        <v>0</v>
      </c>
      <c r="AA165" s="89">
        <v>0</v>
      </c>
      <c r="AB165" s="89">
        <v>0</v>
      </c>
      <c r="AC165" s="89">
        <v>0</v>
      </c>
      <c r="AD165" s="89">
        <v>0</v>
      </c>
      <c r="AE165" s="89">
        <v>0</v>
      </c>
      <c r="AF165" s="89">
        <v>0</v>
      </c>
      <c r="AG165" s="89">
        <v>0</v>
      </c>
      <c r="AH165" s="89">
        <v>0</v>
      </c>
    </row>
    <row r="166" spans="1:34" x14ac:dyDescent="0.3">
      <c r="A166" s="82" t="s">
        <v>71</v>
      </c>
      <c r="B166" s="82" t="s">
        <v>85</v>
      </c>
      <c r="C166" s="82" t="s">
        <v>502</v>
      </c>
      <c r="D166" s="41" t="s">
        <v>777</v>
      </c>
      <c r="E166" s="82" t="s">
        <v>503</v>
      </c>
      <c r="F166" s="82" t="s">
        <v>509</v>
      </c>
      <c r="G166" s="90" t="s">
        <v>359</v>
      </c>
      <c r="H166" s="89" t="s">
        <v>66</v>
      </c>
      <c r="I166" s="90" t="str">
        <f t="shared" si="8"/>
        <v>Assistance received (3 months) : No</v>
      </c>
      <c r="J166" s="90" t="str">
        <f t="shared" ref="J166" si="15">CONCATENATE(G166,H166,F166)</f>
        <v>Assistance received (3 months) : No Lebanese</v>
      </c>
      <c r="K166" s="89">
        <v>0.78947368421052599</v>
      </c>
      <c r="L166" s="89">
        <v>5.6179775280898901E-3</v>
      </c>
      <c r="M166" s="89">
        <v>0.90217391304347805</v>
      </c>
      <c r="N166" s="89">
        <v>7.14285714285714E-3</v>
      </c>
      <c r="O166" s="89">
        <v>0.66826923076923095</v>
      </c>
      <c r="P166" s="89">
        <v>0.77500000000000002</v>
      </c>
      <c r="Q166" s="89">
        <v>0.89403973509933798</v>
      </c>
      <c r="R166" s="89">
        <v>0.83221476510067105</v>
      </c>
      <c r="S166" s="89">
        <v>0.90990990990991005</v>
      </c>
      <c r="T166" s="89">
        <v>6.3694267515923596E-3</v>
      </c>
      <c r="U166" s="89">
        <v>0.88888888888888895</v>
      </c>
      <c r="V166" s="89">
        <v>0.82383419689119197</v>
      </c>
      <c r="W166" s="89">
        <v>0.84946236559139798</v>
      </c>
      <c r="X166" s="89">
        <v>0.85975609756097604</v>
      </c>
      <c r="Y166" s="89">
        <v>0.860759493670886</v>
      </c>
      <c r="Z166" s="89">
        <v>0.88414634146341498</v>
      </c>
      <c r="AA166" s="89">
        <v>0.79611650485436902</v>
      </c>
      <c r="AB166" s="89">
        <v>6.6225165562913899E-3</v>
      </c>
      <c r="AC166" s="89">
        <v>4.11522633744856E-3</v>
      </c>
      <c r="AD166" s="89">
        <v>0.86163522012578597</v>
      </c>
      <c r="AE166" s="89">
        <v>4.5248868778280504E-3</v>
      </c>
      <c r="AF166" s="89">
        <v>0.93788819875776397</v>
      </c>
      <c r="AG166" s="89">
        <v>0.86013986013985999</v>
      </c>
      <c r="AH166" s="89">
        <v>0.77486910994764402</v>
      </c>
    </row>
    <row r="167" spans="1:34" x14ac:dyDescent="0.3">
      <c r="A167" s="82" t="s">
        <v>71</v>
      </c>
      <c r="B167" s="82" t="s">
        <v>85</v>
      </c>
      <c r="C167" s="82" t="s">
        <v>502</v>
      </c>
      <c r="D167" s="41" t="s">
        <v>776</v>
      </c>
      <c r="E167" s="82" t="s">
        <v>503</v>
      </c>
      <c r="F167" s="82" t="s">
        <v>509</v>
      </c>
      <c r="G167" s="90" t="s">
        <v>359</v>
      </c>
      <c r="H167" s="89" t="s">
        <v>67</v>
      </c>
      <c r="I167" s="90" t="str">
        <f t="shared" si="8"/>
        <v>Assistance received (3 months) : Yes</v>
      </c>
      <c r="J167" s="90" t="str">
        <f t="shared" ref="J167:J168" si="16">CONCATENATE(G167,H167,F167)</f>
        <v>Assistance received (3 months) : Yes Lebanese</v>
      </c>
      <c r="K167" s="89">
        <v>0.21052631578947401</v>
      </c>
      <c r="L167" s="89">
        <v>0.90449438202247201</v>
      </c>
      <c r="M167" s="89">
        <v>9.7826086956521702E-2</v>
      </c>
      <c r="N167" s="89">
        <v>0.90714285714285703</v>
      </c>
      <c r="O167" s="89">
        <v>0.331730769230769</v>
      </c>
      <c r="P167" s="89">
        <v>0.22500000000000001</v>
      </c>
      <c r="Q167" s="89">
        <v>0.105960264900662</v>
      </c>
      <c r="R167" s="89">
        <v>0.16778523489932901</v>
      </c>
      <c r="S167" s="89">
        <v>9.00900900900901E-2</v>
      </c>
      <c r="T167" s="89">
        <v>0.87261146496815301</v>
      </c>
      <c r="U167" s="89">
        <v>0.11111111111111099</v>
      </c>
      <c r="V167" s="89">
        <v>0.176165803108808</v>
      </c>
      <c r="W167" s="89">
        <v>0.15053763440860199</v>
      </c>
      <c r="X167" s="89">
        <v>0.14024390243902399</v>
      </c>
      <c r="Y167" s="89">
        <v>0.139240506329114</v>
      </c>
      <c r="Z167" s="89">
        <v>0.115853658536585</v>
      </c>
      <c r="AA167" s="89">
        <v>0.20388349514563101</v>
      </c>
      <c r="AB167" s="89">
        <v>0.86754966887417195</v>
      </c>
      <c r="AC167" s="89">
        <v>0.82716049382716095</v>
      </c>
      <c r="AD167" s="89">
        <v>0.138364779874214</v>
      </c>
      <c r="AE167" s="89">
        <v>0.74208144796380104</v>
      </c>
      <c r="AF167" s="89">
        <v>6.2111801242236003E-2</v>
      </c>
      <c r="AG167" s="89">
        <v>0.13986013986014001</v>
      </c>
      <c r="AH167" s="89">
        <v>0.22513089005235601</v>
      </c>
    </row>
    <row r="168" spans="1:34" x14ac:dyDescent="0.3">
      <c r="A168" s="82" t="s">
        <v>71</v>
      </c>
      <c r="B168" s="82" t="s">
        <v>85</v>
      </c>
      <c r="C168" s="82" t="s">
        <v>502</v>
      </c>
      <c r="D168" s="41" t="s">
        <v>776</v>
      </c>
      <c r="E168" s="82" t="s">
        <v>503</v>
      </c>
      <c r="F168" s="82" t="s">
        <v>509</v>
      </c>
      <c r="G168" s="90" t="s">
        <v>359</v>
      </c>
      <c r="H168" s="89" t="s">
        <v>9</v>
      </c>
      <c r="I168" s="90" t="str">
        <f t="shared" si="8"/>
        <v>Assistance received (3 months) : Don't know</v>
      </c>
      <c r="J168" s="90" t="str">
        <f t="shared" si="16"/>
        <v>Assistance received (3 months) : Don't know Lebanese</v>
      </c>
      <c r="K168" s="89">
        <v>0</v>
      </c>
      <c r="L168" s="89">
        <v>8.98876404494382E-2</v>
      </c>
      <c r="M168" s="89">
        <v>0</v>
      </c>
      <c r="N168" s="89">
        <v>8.5714285714285701E-2</v>
      </c>
      <c r="O168" s="89">
        <v>0</v>
      </c>
      <c r="P168" s="89">
        <v>0</v>
      </c>
      <c r="Q168" s="89">
        <v>0</v>
      </c>
      <c r="R168" s="89">
        <v>0</v>
      </c>
      <c r="S168" s="89">
        <v>0</v>
      </c>
      <c r="T168" s="89">
        <v>0.121019108280255</v>
      </c>
      <c r="U168" s="89">
        <v>0</v>
      </c>
      <c r="V168" s="89">
        <v>0</v>
      </c>
      <c r="W168" s="89">
        <v>0</v>
      </c>
      <c r="X168" s="89">
        <v>0</v>
      </c>
      <c r="Y168" s="89">
        <v>0</v>
      </c>
      <c r="Z168" s="89">
        <v>0</v>
      </c>
      <c r="AA168" s="89">
        <v>0</v>
      </c>
      <c r="AB168" s="89">
        <v>0.12582781456953601</v>
      </c>
      <c r="AC168" s="89">
        <v>0.16872427983539101</v>
      </c>
      <c r="AD168" s="89">
        <v>0</v>
      </c>
      <c r="AE168" s="89">
        <v>0.25339366515837097</v>
      </c>
      <c r="AF168" s="89">
        <v>0</v>
      </c>
      <c r="AG168" s="89">
        <v>0</v>
      </c>
      <c r="AH168" s="89">
        <v>0</v>
      </c>
    </row>
    <row r="169" spans="1:34" x14ac:dyDescent="0.3">
      <c r="A169" s="82" t="s">
        <v>71</v>
      </c>
      <c r="B169" s="82" t="s">
        <v>85</v>
      </c>
      <c r="C169" s="82" t="s">
        <v>502</v>
      </c>
      <c r="D169" s="41" t="s">
        <v>776</v>
      </c>
      <c r="E169" s="82" t="s">
        <v>503</v>
      </c>
      <c r="F169" s="82" t="s">
        <v>509</v>
      </c>
      <c r="G169" s="90" t="s">
        <v>373</v>
      </c>
      <c r="H169" s="89" t="s">
        <v>364</v>
      </c>
      <c r="I169" s="90" t="str">
        <f t="shared" si="8"/>
        <v>Type of aid received (3 months) : Cash (multipurpose)</v>
      </c>
      <c r="J169" s="90" t="str">
        <f t="shared" ref="J169" si="17">CONCATENATE(G169,H169,F169)</f>
        <v>Type of aid received (3 months) : Cash (multipurpose) Lebanese</v>
      </c>
      <c r="K169" s="89">
        <v>0.15625</v>
      </c>
      <c r="L169" s="89">
        <v>6.25E-2</v>
      </c>
      <c r="M169" s="89">
        <v>7.4074074074074098E-2</v>
      </c>
      <c r="N169" s="89">
        <v>0.33333333333333298</v>
      </c>
      <c r="O169" s="89">
        <v>5.7971014492753603E-2</v>
      </c>
      <c r="P169" s="89">
        <v>0.22222222222222199</v>
      </c>
      <c r="Q169" s="89">
        <v>0</v>
      </c>
      <c r="R169" s="89">
        <v>0.2</v>
      </c>
      <c r="S169" s="89">
        <v>0.2</v>
      </c>
      <c r="T169" s="89">
        <v>5.2631578947368397E-2</v>
      </c>
      <c r="U169" s="89">
        <v>0.23529411764705899</v>
      </c>
      <c r="V169" s="89">
        <v>0.23529411764705899</v>
      </c>
      <c r="W169" s="89">
        <v>0.14285714285714299</v>
      </c>
      <c r="X169" s="89">
        <v>4.3478260869565202E-2</v>
      </c>
      <c r="Y169" s="89">
        <v>0.13636363636363599</v>
      </c>
      <c r="Z169" s="89">
        <v>0</v>
      </c>
      <c r="AA169" s="89">
        <v>0.28571428571428598</v>
      </c>
      <c r="AB169" s="89">
        <v>0.31578947368421101</v>
      </c>
      <c r="AC169" s="89">
        <v>0.39024390243902402</v>
      </c>
      <c r="AD169" s="89">
        <v>0.36363636363636398</v>
      </c>
      <c r="AE169" s="89">
        <v>0.107142857142857</v>
      </c>
      <c r="AF169" s="89">
        <v>0.2</v>
      </c>
      <c r="AG169" s="89">
        <v>0.3</v>
      </c>
      <c r="AH169" s="89">
        <v>0.13953488372093001</v>
      </c>
    </row>
    <row r="170" spans="1:34" x14ac:dyDescent="0.3">
      <c r="A170" s="82" t="s">
        <v>71</v>
      </c>
      <c r="B170" s="82" t="s">
        <v>85</v>
      </c>
      <c r="C170" s="82" t="s">
        <v>502</v>
      </c>
      <c r="D170" s="41" t="s">
        <v>776</v>
      </c>
      <c r="E170" s="82" t="s">
        <v>503</v>
      </c>
      <c r="F170" s="82" t="s">
        <v>509</v>
      </c>
      <c r="G170" s="90" t="s">
        <v>373</v>
      </c>
      <c r="H170" s="89" t="s">
        <v>365</v>
      </c>
      <c r="I170" s="90" t="str">
        <f t="shared" si="8"/>
        <v>Type of aid received (3 months) : Food</v>
      </c>
      <c r="J170" s="90" t="str">
        <f t="shared" ref="J170:J171" si="18">CONCATENATE(G170,H170,F170)</f>
        <v>Type of aid received (3 months) : Food Lebanese</v>
      </c>
      <c r="K170" s="89">
        <v>0.78125</v>
      </c>
      <c r="L170" s="89">
        <v>0.9375</v>
      </c>
      <c r="M170" s="89">
        <v>0.85185185185185197</v>
      </c>
      <c r="N170" s="89">
        <v>0.66666666666666696</v>
      </c>
      <c r="O170" s="89">
        <v>0.86956521739130399</v>
      </c>
      <c r="P170" s="89">
        <v>0.66666666666666696</v>
      </c>
      <c r="Q170" s="89">
        <v>0.75</v>
      </c>
      <c r="R170" s="89">
        <v>0.8</v>
      </c>
      <c r="S170" s="89">
        <v>0.8</v>
      </c>
      <c r="T170" s="89">
        <v>0.84210526315789502</v>
      </c>
      <c r="U170" s="89">
        <v>0.76470588235294101</v>
      </c>
      <c r="V170" s="89">
        <v>0.67647058823529405</v>
      </c>
      <c r="W170" s="89">
        <v>0.78571428571428603</v>
      </c>
      <c r="X170" s="89">
        <v>0.91304347826086996</v>
      </c>
      <c r="Y170" s="89">
        <v>0.72727272727272696</v>
      </c>
      <c r="Z170" s="89">
        <v>0.94736842105263197</v>
      </c>
      <c r="AA170" s="89">
        <v>0.90476190476190499</v>
      </c>
      <c r="AB170" s="89">
        <v>0.68421052631578905</v>
      </c>
      <c r="AC170" s="89">
        <v>0.46341463414634099</v>
      </c>
      <c r="AD170" s="89">
        <v>0.63636363636363602</v>
      </c>
      <c r="AE170" s="89">
        <v>0.875</v>
      </c>
      <c r="AF170" s="89">
        <v>0.8</v>
      </c>
      <c r="AG170" s="89">
        <v>0.75</v>
      </c>
      <c r="AH170" s="89">
        <v>0.76744186046511598</v>
      </c>
    </row>
    <row r="171" spans="1:34" x14ac:dyDescent="0.3">
      <c r="A171" s="82" t="s">
        <v>71</v>
      </c>
      <c r="B171" s="82" t="s">
        <v>85</v>
      </c>
      <c r="C171" s="82" t="s">
        <v>502</v>
      </c>
      <c r="D171" s="41" t="s">
        <v>776</v>
      </c>
      <c r="E171" s="82" t="s">
        <v>503</v>
      </c>
      <c r="F171" s="82" t="s">
        <v>509</v>
      </c>
      <c r="G171" s="90" t="s">
        <v>373</v>
      </c>
      <c r="H171" s="89" t="s">
        <v>7</v>
      </c>
      <c r="I171" s="90" t="str">
        <f t="shared" si="8"/>
        <v>Type of aid received (3 months) : Water</v>
      </c>
      <c r="J171" s="90" t="str">
        <f t="shared" si="18"/>
        <v>Type of aid received (3 months) : Water Lebanese</v>
      </c>
      <c r="K171" s="89">
        <v>0</v>
      </c>
      <c r="L171" s="89">
        <v>6.25E-2</v>
      </c>
      <c r="M171" s="89">
        <v>0</v>
      </c>
      <c r="N171" s="89">
        <v>0</v>
      </c>
      <c r="O171" s="89">
        <v>0</v>
      </c>
      <c r="P171" s="89">
        <v>0</v>
      </c>
      <c r="Q171" s="89">
        <v>0</v>
      </c>
      <c r="R171" s="89">
        <v>0</v>
      </c>
      <c r="S171" s="89">
        <v>1.11022302462516E-16</v>
      </c>
      <c r="T171" s="89">
        <v>0</v>
      </c>
      <c r="U171" s="89">
        <v>5.8823529411764698E-2</v>
      </c>
      <c r="V171" s="89">
        <v>0</v>
      </c>
      <c r="W171" s="89">
        <v>0</v>
      </c>
      <c r="X171" s="89">
        <v>0</v>
      </c>
      <c r="Y171" s="89">
        <v>1.11022302462516E-16</v>
      </c>
      <c r="Z171" s="89">
        <v>0</v>
      </c>
      <c r="AA171" s="89">
        <v>0</v>
      </c>
      <c r="AB171" s="89">
        <v>0</v>
      </c>
      <c r="AC171" s="89">
        <v>1.11022302462516E-16</v>
      </c>
      <c r="AD171" s="89">
        <v>1.11022302462516E-16</v>
      </c>
      <c r="AE171" s="89">
        <v>1.7857142857142901E-2</v>
      </c>
      <c r="AF171" s="89">
        <v>1.11022302462516E-16</v>
      </c>
      <c r="AG171" s="89">
        <v>0</v>
      </c>
      <c r="AH171" s="89">
        <v>-2.2204460492503101E-16</v>
      </c>
    </row>
    <row r="172" spans="1:34" x14ac:dyDescent="0.3">
      <c r="A172" s="82" t="s">
        <v>71</v>
      </c>
      <c r="B172" s="82" t="s">
        <v>85</v>
      </c>
      <c r="C172" s="82" t="s">
        <v>502</v>
      </c>
      <c r="D172" s="41" t="s">
        <v>776</v>
      </c>
      <c r="E172" s="82" t="s">
        <v>503</v>
      </c>
      <c r="F172" s="82" t="s">
        <v>509</v>
      </c>
      <c r="G172" s="90" t="s">
        <v>373</v>
      </c>
      <c r="H172" s="89" t="s">
        <v>366</v>
      </c>
      <c r="I172" s="90" t="str">
        <f t="shared" si="8"/>
        <v>Type of aid received (3 months) : Fuel</v>
      </c>
      <c r="J172" s="90" t="str">
        <f t="shared" ref="J172:J181" si="19">CONCATENATE(G172,H172,F172)</f>
        <v>Type of aid received (3 months) : Fuel Lebanese</v>
      </c>
      <c r="K172" s="89">
        <v>0</v>
      </c>
      <c r="L172" s="89">
        <v>0</v>
      </c>
      <c r="M172" s="89">
        <v>0</v>
      </c>
      <c r="N172" s="89">
        <v>0</v>
      </c>
      <c r="O172" s="89">
        <v>4.3478260869565202E-2</v>
      </c>
      <c r="P172" s="89">
        <v>0</v>
      </c>
      <c r="Q172" s="89">
        <v>0</v>
      </c>
      <c r="R172" s="89">
        <v>0</v>
      </c>
      <c r="S172" s="89">
        <v>1.11022302462516E-16</v>
      </c>
      <c r="T172" s="89">
        <v>0</v>
      </c>
      <c r="U172" s="89">
        <v>0</v>
      </c>
      <c r="V172" s="89">
        <v>2.9411764705882401E-2</v>
      </c>
      <c r="W172" s="89">
        <v>3.5714285714285698E-2</v>
      </c>
      <c r="X172" s="89">
        <v>0</v>
      </c>
      <c r="Y172" s="89">
        <v>0.13636363636363599</v>
      </c>
      <c r="Z172" s="89">
        <v>0</v>
      </c>
      <c r="AA172" s="89">
        <v>0</v>
      </c>
      <c r="AB172" s="89">
        <v>5.2631578947368397E-2</v>
      </c>
      <c r="AC172" s="89">
        <v>1.11022302462516E-16</v>
      </c>
      <c r="AD172" s="89">
        <v>1.11022302462516E-16</v>
      </c>
      <c r="AE172" s="89">
        <v>0</v>
      </c>
      <c r="AF172" s="89">
        <v>1.11022302462516E-16</v>
      </c>
      <c r="AG172" s="89">
        <v>0.1</v>
      </c>
      <c r="AH172" s="89">
        <v>-2.2204460492503101E-16</v>
      </c>
    </row>
    <row r="173" spans="1:34" x14ac:dyDescent="0.3">
      <c r="A173" s="82" t="s">
        <v>71</v>
      </c>
      <c r="B173" s="82" t="s">
        <v>85</v>
      </c>
      <c r="C173" s="82" t="s">
        <v>502</v>
      </c>
      <c r="D173" s="41" t="s">
        <v>776</v>
      </c>
      <c r="E173" s="82" t="s">
        <v>503</v>
      </c>
      <c r="F173" s="82" t="s">
        <v>509</v>
      </c>
      <c r="G173" s="90" t="s">
        <v>373</v>
      </c>
      <c r="H173" s="89" t="s">
        <v>367</v>
      </c>
      <c r="I173" s="90" t="str">
        <f t="shared" si="8"/>
        <v>Type of aid received (3 months) : Shelter</v>
      </c>
      <c r="J173" s="90" t="str">
        <f t="shared" si="19"/>
        <v>Type of aid received (3 months) : Shelter Lebanese</v>
      </c>
      <c r="K173" s="89">
        <v>3.125E-2</v>
      </c>
      <c r="L173" s="89">
        <v>0</v>
      </c>
      <c r="M173" s="89">
        <v>0</v>
      </c>
      <c r="N173" s="89">
        <v>0</v>
      </c>
      <c r="O173" s="89">
        <v>0</v>
      </c>
      <c r="P173" s="89">
        <v>6.9444444444444406E-2</v>
      </c>
      <c r="Q173" s="89">
        <v>0</v>
      </c>
      <c r="R173" s="89">
        <v>0</v>
      </c>
      <c r="S173" s="89">
        <v>1.11022302462516E-16</v>
      </c>
      <c r="T173" s="89">
        <v>0</v>
      </c>
      <c r="U173" s="89">
        <v>5.8823529411764698E-2</v>
      </c>
      <c r="V173" s="89">
        <v>0</v>
      </c>
      <c r="W173" s="89">
        <v>0</v>
      </c>
      <c r="X173" s="89">
        <v>0</v>
      </c>
      <c r="Y173" s="89">
        <v>4.54545454545454E-2</v>
      </c>
      <c r="Z173" s="89">
        <v>0</v>
      </c>
      <c r="AA173" s="89">
        <v>0</v>
      </c>
      <c r="AB173" s="89">
        <v>0</v>
      </c>
      <c r="AC173" s="89">
        <v>1.11022302462516E-16</v>
      </c>
      <c r="AD173" s="89">
        <v>4.54545454545454E-2</v>
      </c>
      <c r="AE173" s="89">
        <v>1.7857142857142901E-2</v>
      </c>
      <c r="AF173" s="89">
        <v>1.11022302462516E-16</v>
      </c>
      <c r="AG173" s="89">
        <v>0.05</v>
      </c>
      <c r="AH173" s="89">
        <v>-2.2204460492503101E-16</v>
      </c>
    </row>
    <row r="174" spans="1:34" x14ac:dyDescent="0.3">
      <c r="A174" s="82" t="s">
        <v>71</v>
      </c>
      <c r="B174" s="82" t="s">
        <v>85</v>
      </c>
      <c r="C174" s="82" t="s">
        <v>502</v>
      </c>
      <c r="D174" s="41" t="s">
        <v>776</v>
      </c>
      <c r="E174" s="82" t="s">
        <v>503</v>
      </c>
      <c r="F174" s="82" t="s">
        <v>509</v>
      </c>
      <c r="G174" s="90" t="s">
        <v>373</v>
      </c>
      <c r="H174" s="89" t="s">
        <v>368</v>
      </c>
      <c r="I174" s="90" t="str">
        <f t="shared" si="8"/>
        <v>Type of aid received (3 months) : Seasonal items</v>
      </c>
      <c r="J174" s="90" t="str">
        <f t="shared" si="19"/>
        <v>Type of aid received (3 months) : Seasonal items Lebanese</v>
      </c>
      <c r="K174" s="89">
        <v>3.125E-2</v>
      </c>
      <c r="L174" s="89">
        <v>0</v>
      </c>
      <c r="M174" s="89">
        <v>3.7037037037037E-2</v>
      </c>
      <c r="N174" s="89">
        <v>0</v>
      </c>
      <c r="O174" s="89">
        <v>1.4492753623188401E-2</v>
      </c>
      <c r="P174" s="89">
        <v>0</v>
      </c>
      <c r="Q174" s="89">
        <v>0</v>
      </c>
      <c r="R174" s="89">
        <v>0</v>
      </c>
      <c r="S174" s="89">
        <v>1.11022302462516E-16</v>
      </c>
      <c r="T174" s="89">
        <v>0</v>
      </c>
      <c r="U174" s="89">
        <v>0</v>
      </c>
      <c r="V174" s="89">
        <v>0</v>
      </c>
      <c r="W174" s="89">
        <v>3.5714285714285698E-2</v>
      </c>
      <c r="X174" s="89">
        <v>0</v>
      </c>
      <c r="Y174" s="89">
        <v>1.11022302462516E-16</v>
      </c>
      <c r="Z174" s="89">
        <v>0</v>
      </c>
      <c r="AA174" s="89">
        <v>0</v>
      </c>
      <c r="AB174" s="89">
        <v>0</v>
      </c>
      <c r="AC174" s="89">
        <v>2.4390243902439001E-2</v>
      </c>
      <c r="AD174" s="89">
        <v>1.11022302462516E-16</v>
      </c>
      <c r="AE174" s="89">
        <v>0</v>
      </c>
      <c r="AF174" s="89">
        <v>1.11022302462516E-16</v>
      </c>
      <c r="AG174" s="89">
        <v>0</v>
      </c>
      <c r="AH174" s="89">
        <v>-2.2204460492503101E-16</v>
      </c>
    </row>
    <row r="175" spans="1:34" x14ac:dyDescent="0.3">
      <c r="A175" s="82" t="s">
        <v>71</v>
      </c>
      <c r="B175" s="82" t="s">
        <v>85</v>
      </c>
      <c r="C175" s="82" t="s">
        <v>502</v>
      </c>
      <c r="D175" s="41" t="s">
        <v>345</v>
      </c>
      <c r="E175" s="82" t="s">
        <v>503</v>
      </c>
      <c r="F175" s="82" t="s">
        <v>509</v>
      </c>
      <c r="G175" s="90" t="s">
        <v>373</v>
      </c>
      <c r="H175" s="89" t="s">
        <v>369</v>
      </c>
      <c r="I175" s="90" t="str">
        <f t="shared" si="8"/>
        <v>Type of aid received (3 months) : Health services</v>
      </c>
      <c r="J175" s="90" t="str">
        <f t="shared" si="19"/>
        <v>Type of aid received (3 months) : Health services Lebanese</v>
      </c>
      <c r="K175" s="89">
        <v>3.125E-2</v>
      </c>
      <c r="L175" s="89">
        <v>0.125</v>
      </c>
      <c r="M175" s="89">
        <v>7.4074074074074098E-2</v>
      </c>
      <c r="N175" s="89">
        <v>0.16666666666666699</v>
      </c>
      <c r="O175" s="89">
        <v>4.3478260869565202E-2</v>
      </c>
      <c r="P175" s="89">
        <v>0.125</v>
      </c>
      <c r="Q175" s="89">
        <v>0.25</v>
      </c>
      <c r="R175" s="89">
        <v>0.08</v>
      </c>
      <c r="S175" s="89">
        <v>1.11022302462516E-16</v>
      </c>
      <c r="T175" s="89">
        <v>0.105263157894737</v>
      </c>
      <c r="U175" s="89">
        <v>0</v>
      </c>
      <c r="V175" s="89">
        <v>8.8235294117647106E-2</v>
      </c>
      <c r="W175" s="89">
        <v>3.5714285714285698E-2</v>
      </c>
      <c r="X175" s="89">
        <v>4.3478260869565202E-2</v>
      </c>
      <c r="Y175" s="89">
        <v>0.18181818181818199</v>
      </c>
      <c r="Z175" s="89">
        <v>5.2631578947368397E-2</v>
      </c>
      <c r="AA175" s="89">
        <v>4.7619047619047603E-2</v>
      </c>
      <c r="AB175" s="89">
        <v>5.2631578947368397E-2</v>
      </c>
      <c r="AC175" s="89">
        <v>9.7560975609756101E-2</v>
      </c>
      <c r="AD175" s="89">
        <v>9.0909090909090898E-2</v>
      </c>
      <c r="AE175" s="89">
        <v>3.5714285714285698E-2</v>
      </c>
      <c r="AF175" s="89">
        <v>1.11022302462516E-16</v>
      </c>
      <c r="AG175" s="89">
        <v>0.1</v>
      </c>
      <c r="AH175" s="89">
        <v>0.186046511627907</v>
      </c>
    </row>
    <row r="176" spans="1:34" x14ac:dyDescent="0.3">
      <c r="A176" s="82" t="s">
        <v>71</v>
      </c>
      <c r="B176" s="82" t="s">
        <v>85</v>
      </c>
      <c r="C176" s="82" t="s">
        <v>502</v>
      </c>
      <c r="D176" s="41" t="s">
        <v>345</v>
      </c>
      <c r="E176" s="82" t="s">
        <v>503</v>
      </c>
      <c r="F176" s="82" t="s">
        <v>509</v>
      </c>
      <c r="G176" s="90" t="s">
        <v>373</v>
      </c>
      <c r="H176" s="89" t="s">
        <v>729</v>
      </c>
      <c r="I176" s="90" t="str">
        <f t="shared" si="8"/>
        <v>Type of aid received (3 months) : Education services</v>
      </c>
      <c r="J176" s="90" t="str">
        <f t="shared" si="19"/>
        <v>Type of aid received (3 months) : Education services Lebanese</v>
      </c>
      <c r="K176" s="89">
        <v>0</v>
      </c>
      <c r="L176" s="89">
        <v>0</v>
      </c>
      <c r="M176" s="89">
        <v>3.7037037037037E-2</v>
      </c>
      <c r="N176" s="89">
        <v>0</v>
      </c>
      <c r="O176" s="89">
        <v>2.8985507246376802E-2</v>
      </c>
      <c r="P176" s="89">
        <v>1.38888888888889E-2</v>
      </c>
      <c r="Q176" s="89">
        <v>6.25E-2</v>
      </c>
      <c r="R176" s="89">
        <v>0</v>
      </c>
      <c r="S176" s="89">
        <v>1.11022302462516E-16</v>
      </c>
      <c r="T176" s="89">
        <v>0</v>
      </c>
      <c r="U176" s="89">
        <v>0</v>
      </c>
      <c r="V176" s="89">
        <v>0</v>
      </c>
      <c r="W176" s="89">
        <v>0</v>
      </c>
      <c r="X176" s="89">
        <v>0</v>
      </c>
      <c r="Y176" s="89">
        <v>1.11022302462516E-16</v>
      </c>
      <c r="Z176" s="89">
        <v>0</v>
      </c>
      <c r="AA176" s="89">
        <v>4.7619047619047603E-2</v>
      </c>
      <c r="AB176" s="89">
        <v>0</v>
      </c>
      <c r="AC176" s="89">
        <v>4.8780487804878002E-2</v>
      </c>
      <c r="AD176" s="89">
        <v>4.54545454545454E-2</v>
      </c>
      <c r="AE176" s="89">
        <v>1.7857142857142901E-2</v>
      </c>
      <c r="AF176" s="89">
        <v>1.11022302462516E-16</v>
      </c>
      <c r="AG176" s="89">
        <v>0.1</v>
      </c>
      <c r="AH176" s="89">
        <v>-2.2204460492503101E-16</v>
      </c>
    </row>
    <row r="177" spans="1:34" x14ac:dyDescent="0.3">
      <c r="A177" s="82" t="s">
        <v>71</v>
      </c>
      <c r="B177" s="82" t="s">
        <v>85</v>
      </c>
      <c r="C177" s="82" t="s">
        <v>502</v>
      </c>
      <c r="D177" s="41" t="s">
        <v>345</v>
      </c>
      <c r="E177" s="82" t="s">
        <v>503</v>
      </c>
      <c r="F177" s="82" t="s">
        <v>509</v>
      </c>
      <c r="G177" s="90" t="s">
        <v>373</v>
      </c>
      <c r="H177" s="89" t="s">
        <v>371</v>
      </c>
      <c r="I177" s="90" t="str">
        <f t="shared" si="8"/>
        <v>Type of aid received (3 months) : Other non-food items</v>
      </c>
      <c r="J177" s="90" t="str">
        <f t="shared" si="19"/>
        <v>Type of aid received (3 months) : Other non-food items Lebanese</v>
      </c>
      <c r="K177" s="89">
        <v>3.125E-2</v>
      </c>
      <c r="L177" s="89">
        <v>0</v>
      </c>
      <c r="M177" s="89">
        <v>3.7037037037037E-2</v>
      </c>
      <c r="N177" s="89">
        <v>0</v>
      </c>
      <c r="O177" s="89">
        <v>0</v>
      </c>
      <c r="P177" s="89">
        <v>6.9444444444444406E-2</v>
      </c>
      <c r="Q177" s="89">
        <v>6.25E-2</v>
      </c>
      <c r="R177" s="89">
        <v>0.04</v>
      </c>
      <c r="S177" s="89">
        <v>1.11022302462516E-16</v>
      </c>
      <c r="T177" s="89">
        <v>0</v>
      </c>
      <c r="U177" s="89">
        <v>0</v>
      </c>
      <c r="V177" s="89">
        <v>0</v>
      </c>
      <c r="W177" s="89">
        <v>3.5714285714285698E-2</v>
      </c>
      <c r="X177" s="89">
        <v>4.3478260869565202E-2</v>
      </c>
      <c r="Y177" s="89">
        <v>1.11022302462516E-16</v>
      </c>
      <c r="Z177" s="89">
        <v>0</v>
      </c>
      <c r="AA177" s="89">
        <v>0</v>
      </c>
      <c r="AB177" s="89">
        <v>5.2631578947368397E-2</v>
      </c>
      <c r="AC177" s="89">
        <v>2.4390243902439001E-2</v>
      </c>
      <c r="AD177" s="89">
        <v>1.11022302462516E-16</v>
      </c>
      <c r="AE177" s="89">
        <v>1.7857142857142901E-2</v>
      </c>
      <c r="AF177" s="89">
        <v>0.1</v>
      </c>
      <c r="AG177" s="89">
        <v>0</v>
      </c>
      <c r="AH177" s="89">
        <v>-2.2204460492503101E-16</v>
      </c>
    </row>
    <row r="178" spans="1:34" x14ac:dyDescent="0.3">
      <c r="A178" s="82" t="s">
        <v>71</v>
      </c>
      <c r="B178" s="82" t="s">
        <v>85</v>
      </c>
      <c r="C178" s="82" t="s">
        <v>502</v>
      </c>
      <c r="D178" s="41" t="s">
        <v>345</v>
      </c>
      <c r="E178" s="82" t="s">
        <v>503</v>
      </c>
      <c r="F178" s="82" t="s">
        <v>509</v>
      </c>
      <c r="G178" s="90" t="s">
        <v>373</v>
      </c>
      <c r="H178" s="89" t="s">
        <v>372</v>
      </c>
      <c r="I178" s="90" t="str">
        <f t="shared" si="8"/>
        <v>Type of aid received (3 months) : Protection/legal services</v>
      </c>
      <c r="J178" s="90" t="str">
        <f t="shared" si="19"/>
        <v>Type of aid received (3 months) : Protection/legal services Lebanese</v>
      </c>
      <c r="K178" s="89">
        <v>0</v>
      </c>
      <c r="L178" s="89">
        <v>0</v>
      </c>
      <c r="M178" s="89">
        <v>0</v>
      </c>
      <c r="N178" s="89">
        <v>0</v>
      </c>
      <c r="O178" s="89">
        <v>0</v>
      </c>
      <c r="P178" s="89">
        <v>0</v>
      </c>
      <c r="Q178" s="89">
        <v>0</v>
      </c>
      <c r="R178" s="89">
        <v>0</v>
      </c>
      <c r="S178" s="89">
        <v>1.11022302462516E-16</v>
      </c>
      <c r="T178" s="89">
        <v>0</v>
      </c>
      <c r="U178" s="89">
        <v>0</v>
      </c>
      <c r="V178" s="89">
        <v>0</v>
      </c>
      <c r="W178" s="89">
        <v>0</v>
      </c>
      <c r="X178" s="89">
        <v>0</v>
      </c>
      <c r="Y178" s="89">
        <v>1.11022302462516E-16</v>
      </c>
      <c r="Z178" s="89">
        <v>0</v>
      </c>
      <c r="AA178" s="89">
        <v>0</v>
      </c>
      <c r="AB178" s="89">
        <v>0</v>
      </c>
      <c r="AC178" s="89">
        <v>1.11022302462516E-16</v>
      </c>
      <c r="AD178" s="89">
        <v>1.11022302462516E-16</v>
      </c>
      <c r="AE178" s="89">
        <v>0</v>
      </c>
      <c r="AF178" s="89">
        <v>1.11022302462516E-16</v>
      </c>
      <c r="AG178" s="89">
        <v>0</v>
      </c>
      <c r="AH178" s="89">
        <v>-2.2204460492503101E-16</v>
      </c>
    </row>
    <row r="179" spans="1:34" x14ac:dyDescent="0.3">
      <c r="A179" s="82" t="s">
        <v>71</v>
      </c>
      <c r="B179" s="82" t="s">
        <v>85</v>
      </c>
      <c r="C179" s="82" t="s">
        <v>502</v>
      </c>
      <c r="D179" s="41" t="s">
        <v>345</v>
      </c>
      <c r="E179" s="82" t="s">
        <v>503</v>
      </c>
      <c r="F179" s="82" t="s">
        <v>509</v>
      </c>
      <c r="G179" s="90" t="s">
        <v>373</v>
      </c>
      <c r="H179" s="89" t="s">
        <v>10</v>
      </c>
      <c r="I179" s="90" t="str">
        <f t="shared" si="8"/>
        <v>Type of aid received (3 months) : Other</v>
      </c>
      <c r="J179" s="90" t="str">
        <f t="shared" si="19"/>
        <v>Type of aid received (3 months) : Other Lebanese</v>
      </c>
      <c r="K179" s="89">
        <v>0</v>
      </c>
      <c r="L179" s="89">
        <v>0</v>
      </c>
      <c r="M179" s="89">
        <v>0</v>
      </c>
      <c r="N179" s="89">
        <v>0</v>
      </c>
      <c r="O179" s="89">
        <v>0</v>
      </c>
      <c r="P179" s="89">
        <v>1.38888888888889E-2</v>
      </c>
      <c r="Q179" s="89">
        <v>0</v>
      </c>
      <c r="R179" s="89">
        <v>0</v>
      </c>
      <c r="S179" s="89">
        <v>1.11022302462516E-16</v>
      </c>
      <c r="T179" s="89">
        <v>0</v>
      </c>
      <c r="U179" s="89">
        <v>0</v>
      </c>
      <c r="V179" s="89">
        <v>0</v>
      </c>
      <c r="W179" s="89">
        <v>0</v>
      </c>
      <c r="X179" s="89">
        <v>0</v>
      </c>
      <c r="Y179" s="89">
        <v>1.11022302462516E-16</v>
      </c>
      <c r="Z179" s="89">
        <v>0</v>
      </c>
      <c r="AA179" s="89">
        <v>0</v>
      </c>
      <c r="AB179" s="89">
        <v>0</v>
      </c>
      <c r="AC179" s="89">
        <v>1.11022302462516E-16</v>
      </c>
      <c r="AD179" s="89">
        <v>1.11022302462516E-16</v>
      </c>
      <c r="AE179" s="89">
        <v>0</v>
      </c>
      <c r="AF179" s="89">
        <v>1.11022302462516E-16</v>
      </c>
      <c r="AG179" s="89">
        <v>0</v>
      </c>
      <c r="AH179" s="89">
        <v>-2.2204460492503101E-16</v>
      </c>
    </row>
    <row r="180" spans="1:34" x14ac:dyDescent="0.3">
      <c r="A180" s="82" t="s">
        <v>71</v>
      </c>
      <c r="B180" s="82" t="s">
        <v>85</v>
      </c>
      <c r="C180" s="82" t="s">
        <v>502</v>
      </c>
      <c r="D180" s="41" t="s">
        <v>345</v>
      </c>
      <c r="E180" s="82" t="s">
        <v>503</v>
      </c>
      <c r="F180" s="82" t="s">
        <v>509</v>
      </c>
      <c r="G180" s="90" t="s">
        <v>373</v>
      </c>
      <c r="H180" s="89" t="s">
        <v>9</v>
      </c>
      <c r="I180" s="90" t="str">
        <f t="shared" si="8"/>
        <v>Type of aid received (3 months) : Don't know</v>
      </c>
      <c r="J180" s="90" t="str">
        <f t="shared" si="19"/>
        <v>Type of aid received (3 months) : Don't know Lebanese</v>
      </c>
      <c r="K180" s="89">
        <v>0</v>
      </c>
      <c r="L180" s="89">
        <v>0</v>
      </c>
      <c r="M180" s="89">
        <v>0</v>
      </c>
      <c r="N180" s="89">
        <v>0</v>
      </c>
      <c r="O180" s="89">
        <v>0</v>
      </c>
      <c r="P180" s="89">
        <v>0</v>
      </c>
      <c r="Q180" s="89">
        <v>0</v>
      </c>
      <c r="R180" s="89">
        <v>0</v>
      </c>
      <c r="S180" s="89">
        <v>1.11022302462516E-16</v>
      </c>
      <c r="T180" s="89">
        <v>0</v>
      </c>
      <c r="U180" s="89">
        <v>0</v>
      </c>
      <c r="V180" s="89">
        <v>0</v>
      </c>
      <c r="W180" s="89">
        <v>0</v>
      </c>
      <c r="X180" s="89">
        <v>0</v>
      </c>
      <c r="Y180" s="89">
        <v>1.11022302462516E-16</v>
      </c>
      <c r="Z180" s="89">
        <v>0</v>
      </c>
      <c r="AA180" s="89">
        <v>0</v>
      </c>
      <c r="AB180" s="89">
        <v>0</v>
      </c>
      <c r="AC180" s="89">
        <v>1.11022302462516E-16</v>
      </c>
      <c r="AD180" s="89">
        <v>1.11022302462516E-16</v>
      </c>
      <c r="AE180" s="89">
        <v>0</v>
      </c>
      <c r="AF180" s="89">
        <v>1.11022302462516E-16</v>
      </c>
      <c r="AG180" s="89">
        <v>0</v>
      </c>
      <c r="AH180" s="89">
        <v>-2.2204460492503101E-16</v>
      </c>
    </row>
    <row r="181" spans="1:34" x14ac:dyDescent="0.3">
      <c r="A181" s="82" t="s">
        <v>71</v>
      </c>
      <c r="B181" s="82" t="s">
        <v>85</v>
      </c>
      <c r="C181" s="82" t="s">
        <v>502</v>
      </c>
      <c r="D181" s="41" t="s">
        <v>345</v>
      </c>
      <c r="E181" s="82" t="s">
        <v>503</v>
      </c>
      <c r="F181" s="82" t="s">
        <v>509</v>
      </c>
      <c r="G181" s="90" t="s">
        <v>373</v>
      </c>
      <c r="H181" s="89" t="s">
        <v>8</v>
      </c>
      <c r="I181" s="90" t="str">
        <f t="shared" si="8"/>
        <v>Type of aid received (3 months) : Decline to answer</v>
      </c>
      <c r="J181" s="90" t="str">
        <f t="shared" si="19"/>
        <v>Type of aid received (3 months) : Decline to answer Lebanese</v>
      </c>
      <c r="K181" s="89">
        <v>0</v>
      </c>
      <c r="L181" s="89">
        <v>0</v>
      </c>
      <c r="M181" s="89">
        <v>0</v>
      </c>
      <c r="N181" s="89">
        <v>0</v>
      </c>
      <c r="O181" s="89">
        <v>0</v>
      </c>
      <c r="P181" s="89">
        <v>0</v>
      </c>
      <c r="Q181" s="89">
        <v>0</v>
      </c>
      <c r="R181" s="89">
        <v>0</v>
      </c>
      <c r="S181" s="89">
        <v>1.11022302462516E-16</v>
      </c>
      <c r="T181" s="89">
        <v>0</v>
      </c>
      <c r="U181" s="89">
        <v>0</v>
      </c>
      <c r="V181" s="89">
        <v>0</v>
      </c>
      <c r="W181" s="89">
        <v>0</v>
      </c>
      <c r="X181" s="89">
        <v>0</v>
      </c>
      <c r="Y181" s="89">
        <v>1.11022302462516E-16</v>
      </c>
      <c r="Z181" s="89">
        <v>0</v>
      </c>
      <c r="AA181" s="89">
        <v>0</v>
      </c>
      <c r="AB181" s="89">
        <v>0</v>
      </c>
      <c r="AC181" s="89">
        <v>2.4390243902439001E-2</v>
      </c>
      <c r="AD181" s="89">
        <v>1.11022302462516E-16</v>
      </c>
      <c r="AE181" s="89">
        <v>0</v>
      </c>
      <c r="AF181" s="89">
        <v>1.11022302462516E-16</v>
      </c>
      <c r="AG181" s="89">
        <v>0</v>
      </c>
      <c r="AH181" s="89">
        <v>-2.2204460492503101E-16</v>
      </c>
    </row>
    <row r="182" spans="1:34" x14ac:dyDescent="0.3">
      <c r="A182" s="82" t="s">
        <v>71</v>
      </c>
      <c r="B182" s="82" t="s">
        <v>85</v>
      </c>
      <c r="C182" s="82" t="s">
        <v>502</v>
      </c>
      <c r="D182" s="41" t="s">
        <v>374</v>
      </c>
      <c r="E182" s="82" t="s">
        <v>503</v>
      </c>
      <c r="F182" s="82" t="s">
        <v>509</v>
      </c>
      <c r="G182" s="90" t="s">
        <v>388</v>
      </c>
      <c r="H182" s="89" t="s">
        <v>389</v>
      </c>
      <c r="I182" s="90" t="str">
        <f t="shared" si="8"/>
        <v>Main barriers experienced when trying to receive assistance (3 months) : Have not tried to access</v>
      </c>
      <c r="J182" s="90" t="str">
        <f t="shared" ref="J182" si="20">CONCATENATE(G182,H182,F182)</f>
        <v>Main barriers experienced when trying to receive assistance (3 months) : Have not tried to access Lebanese</v>
      </c>
      <c r="K182" s="89">
        <v>0.355263157894737</v>
      </c>
      <c r="L182" s="89">
        <v>0.46629213483146098</v>
      </c>
      <c r="M182" s="89">
        <v>0.42391304347826098</v>
      </c>
      <c r="N182" s="89">
        <v>0.442857142857143</v>
      </c>
      <c r="O182" s="89">
        <v>0.54326923076923095</v>
      </c>
      <c r="P182" s="89">
        <v>0.484375</v>
      </c>
      <c r="Q182" s="89">
        <v>0.68874172185430504</v>
      </c>
      <c r="R182" s="89">
        <v>0.73825503355704702</v>
      </c>
      <c r="S182" s="89">
        <v>0.31531531531531498</v>
      </c>
      <c r="T182" s="89">
        <v>0.52866242038216604</v>
      </c>
      <c r="U182" s="89">
        <v>0.42483660130718998</v>
      </c>
      <c r="V182" s="89">
        <v>0.466321243523316</v>
      </c>
      <c r="W182" s="89">
        <v>0.241935483870968</v>
      </c>
      <c r="X182" s="89">
        <v>0.64634146341463405</v>
      </c>
      <c r="Y182" s="89">
        <v>0.335443037974684</v>
      </c>
      <c r="Z182" s="89">
        <v>0.67682926829268297</v>
      </c>
      <c r="AA182" s="89">
        <v>0.37864077669902901</v>
      </c>
      <c r="AB182" s="89">
        <v>0.51655629139072901</v>
      </c>
      <c r="AC182" s="89">
        <v>0.312757201646091</v>
      </c>
      <c r="AD182" s="89">
        <v>0.38993710691823902</v>
      </c>
      <c r="AE182" s="89">
        <v>0.49773755656108598</v>
      </c>
      <c r="AF182" s="89">
        <v>0.45962732919254701</v>
      </c>
      <c r="AG182" s="89">
        <v>0.482517482517482</v>
      </c>
      <c r="AH182" s="89">
        <v>0.56544502617801096</v>
      </c>
    </row>
    <row r="183" spans="1:34" x14ac:dyDescent="0.3">
      <c r="A183" s="82" t="s">
        <v>71</v>
      </c>
      <c r="B183" s="82" t="s">
        <v>85</v>
      </c>
      <c r="C183" s="82" t="s">
        <v>502</v>
      </c>
      <c r="D183" s="41" t="s">
        <v>374</v>
      </c>
      <c r="E183" s="82" t="s">
        <v>503</v>
      </c>
      <c r="F183" s="82" t="s">
        <v>509</v>
      </c>
      <c r="G183" s="90" t="s">
        <v>388</v>
      </c>
      <c r="H183" s="89" t="s">
        <v>146</v>
      </c>
      <c r="I183" s="90" t="str">
        <f t="shared" si="8"/>
        <v>Main barriers experienced when trying to receive assistance (3 months) : None</v>
      </c>
      <c r="J183" s="90" t="str">
        <f t="shared" ref="J183:J191" si="21">CONCATENATE(G183,H183,F183)</f>
        <v>Main barriers experienced when trying to receive assistance (3 months) : None Lebanese</v>
      </c>
      <c r="K183" s="89">
        <v>0.230263157894737</v>
      </c>
      <c r="L183" s="89">
        <v>0.26404494382022498</v>
      </c>
      <c r="M183" s="89">
        <v>0.39855072463768099</v>
      </c>
      <c r="N183" s="89">
        <v>0.34285714285714303</v>
      </c>
      <c r="O183" s="89">
        <v>0.25</v>
      </c>
      <c r="P183" s="89">
        <v>0.140625</v>
      </c>
      <c r="Q183" s="89">
        <v>7.2847682119205295E-2</v>
      </c>
      <c r="R183" s="89">
        <v>0.161073825503356</v>
      </c>
      <c r="S183" s="89">
        <v>0.31531531531531498</v>
      </c>
      <c r="T183" s="89">
        <v>0.22292993630573199</v>
      </c>
      <c r="U183" s="89">
        <v>0.41830065359477098</v>
      </c>
      <c r="V183" s="89">
        <v>0.21761658031088099</v>
      </c>
      <c r="W183" s="89">
        <v>0.31720430107526898</v>
      </c>
      <c r="X183" s="89">
        <v>0.12804878048780499</v>
      </c>
      <c r="Y183" s="89">
        <v>0.278481012658228</v>
      </c>
      <c r="Z183" s="89">
        <v>0.12804878048780499</v>
      </c>
      <c r="AA183" s="89">
        <v>0.233009708737864</v>
      </c>
      <c r="AB183" s="89">
        <v>0.24503311258278099</v>
      </c>
      <c r="AC183" s="89">
        <v>0.29218106995884802</v>
      </c>
      <c r="AD183" s="89">
        <v>0.29559748427672999</v>
      </c>
      <c r="AE183" s="89">
        <v>0.11764705882352899</v>
      </c>
      <c r="AF183" s="89">
        <v>0.27950310559006197</v>
      </c>
      <c r="AG183" s="89">
        <v>0.23776223776223801</v>
      </c>
      <c r="AH183" s="89">
        <v>0.16753926701570701</v>
      </c>
    </row>
    <row r="184" spans="1:34" x14ac:dyDescent="0.3">
      <c r="A184" s="82" t="s">
        <v>71</v>
      </c>
      <c r="B184" s="82" t="s">
        <v>85</v>
      </c>
      <c r="C184" s="82" t="s">
        <v>502</v>
      </c>
      <c r="D184" s="41" t="s">
        <v>374</v>
      </c>
      <c r="E184" s="82" t="s">
        <v>503</v>
      </c>
      <c r="F184" s="82" t="s">
        <v>509</v>
      </c>
      <c r="G184" s="90" t="s">
        <v>388</v>
      </c>
      <c r="H184" s="89" t="s">
        <v>390</v>
      </c>
      <c r="I184" s="90" t="str">
        <f t="shared" si="8"/>
        <v>Main barriers experienced when trying to receive assistance (3 months) : Residing in an inaccessible area (e.g. remote, insecure)</v>
      </c>
      <c r="J184" s="90" t="str">
        <f t="shared" si="21"/>
        <v>Main barriers experienced when trying to receive assistance (3 months) : Residing in an inaccessible area (e.g. remote, insecure) Lebanese</v>
      </c>
      <c r="K184" s="89">
        <v>7.8947368421052599E-2</v>
      </c>
      <c r="L184" s="89">
        <v>5.6179775280898901E-3</v>
      </c>
      <c r="M184" s="89">
        <v>3.6231884057971002E-3</v>
      </c>
      <c r="N184" s="89">
        <v>1.4285714285714299E-2</v>
      </c>
      <c r="O184" s="89">
        <v>1.44230769230769E-2</v>
      </c>
      <c r="P184" s="89">
        <v>3.1250000000000002E-3</v>
      </c>
      <c r="Q184" s="89">
        <v>6.6225165562913899E-3</v>
      </c>
      <c r="R184" s="89">
        <v>0</v>
      </c>
      <c r="S184" s="89">
        <v>2.7027027027027001E-2</v>
      </c>
      <c r="T184" s="89">
        <v>1.27388535031847E-2</v>
      </c>
      <c r="U184" s="89">
        <v>0</v>
      </c>
      <c r="V184" s="89">
        <v>3.6269430051813503E-2</v>
      </c>
      <c r="W184" s="89">
        <v>2.1505376344085999E-2</v>
      </c>
      <c r="X184" s="89">
        <v>0</v>
      </c>
      <c r="Y184" s="89">
        <v>1.26582278481013E-2</v>
      </c>
      <c r="Z184" s="89">
        <v>3.65853658536585E-2</v>
      </c>
      <c r="AA184" s="89">
        <v>9.7087378640776708E-3</v>
      </c>
      <c r="AB184" s="89">
        <v>1.3245033112582801E-2</v>
      </c>
      <c r="AC184" s="89">
        <v>0</v>
      </c>
      <c r="AD184" s="89">
        <v>6.2893081761006301E-3</v>
      </c>
      <c r="AE184" s="89">
        <v>2.7149321266968299E-2</v>
      </c>
      <c r="AF184" s="89">
        <v>1.2422360248447201E-2</v>
      </c>
      <c r="AG184" s="89">
        <v>6.9930069930069904E-3</v>
      </c>
      <c r="AH184" s="89">
        <v>0</v>
      </c>
    </row>
    <row r="185" spans="1:34" x14ac:dyDescent="0.3">
      <c r="A185" s="82" t="s">
        <v>71</v>
      </c>
      <c r="B185" s="82" t="s">
        <v>85</v>
      </c>
      <c r="C185" s="82" t="s">
        <v>502</v>
      </c>
      <c r="D185" s="41" t="s">
        <v>374</v>
      </c>
      <c r="E185" s="82" t="s">
        <v>503</v>
      </c>
      <c r="F185" s="82" t="s">
        <v>509</v>
      </c>
      <c r="G185" s="90" t="s">
        <v>388</v>
      </c>
      <c r="H185" s="89" t="s">
        <v>391</v>
      </c>
      <c r="I185" s="90" t="str">
        <f t="shared" si="8"/>
        <v>Main barriers experienced when trying to receive assistance (3 months) : Residing in an area where providers do not operate</v>
      </c>
      <c r="J185" s="90" t="str">
        <f t="shared" si="21"/>
        <v>Main barriers experienced when trying to receive assistance (3 months) : Residing in an area where providers do not operate Lebanese</v>
      </c>
      <c r="K185" s="89">
        <v>7.2368421052631596E-2</v>
      </c>
      <c r="L185" s="89">
        <v>8.98876404494382E-2</v>
      </c>
      <c r="M185" s="89">
        <v>1.4492753623188401E-2</v>
      </c>
      <c r="N185" s="89">
        <v>7.14285714285714E-3</v>
      </c>
      <c r="O185" s="89">
        <v>1.9230769230769201E-2</v>
      </c>
      <c r="P185" s="89">
        <v>2.5000000000000001E-2</v>
      </c>
      <c r="Q185" s="89">
        <v>1.3245033112582801E-2</v>
      </c>
      <c r="R185" s="89">
        <v>1.34228187919463E-2</v>
      </c>
      <c r="S185" s="89">
        <v>9.0090090090090107E-3</v>
      </c>
      <c r="T185" s="89">
        <v>2.54777070063694E-2</v>
      </c>
      <c r="U185" s="89">
        <v>1.30718954248366E-2</v>
      </c>
      <c r="V185" s="89">
        <v>5.1813471502590698E-2</v>
      </c>
      <c r="W185" s="89">
        <v>7.5268817204301106E-2</v>
      </c>
      <c r="X185" s="89">
        <v>1.8292682926829298E-2</v>
      </c>
      <c r="Y185" s="89">
        <v>0.139240506329114</v>
      </c>
      <c r="Z185" s="89">
        <v>3.0487804878048801E-2</v>
      </c>
      <c r="AA185" s="89">
        <v>1.94174757281553E-2</v>
      </c>
      <c r="AB185" s="89">
        <v>6.6225165562913899E-3</v>
      </c>
      <c r="AC185" s="89">
        <v>8.23045267489712E-3</v>
      </c>
      <c r="AD185" s="89">
        <v>3.1446540880503103E-2</v>
      </c>
      <c r="AE185" s="89">
        <v>1.8099547511312201E-2</v>
      </c>
      <c r="AF185" s="89">
        <v>1.2422360248447201E-2</v>
      </c>
      <c r="AG185" s="89">
        <v>0</v>
      </c>
      <c r="AH185" s="89">
        <v>1.04712041884817E-2</v>
      </c>
    </row>
    <row r="186" spans="1:34" x14ac:dyDescent="0.3">
      <c r="A186" s="82" t="s">
        <v>71</v>
      </c>
      <c r="B186" s="82" t="s">
        <v>85</v>
      </c>
      <c r="C186" s="82" t="s">
        <v>502</v>
      </c>
      <c r="D186" s="41" t="s">
        <v>374</v>
      </c>
      <c r="E186" s="82" t="s">
        <v>503</v>
      </c>
      <c r="F186" s="82" t="s">
        <v>509</v>
      </c>
      <c r="G186" s="90" t="s">
        <v>388</v>
      </c>
      <c r="H186" s="89" t="s">
        <v>392</v>
      </c>
      <c r="I186" s="90" t="str">
        <f t="shared" si="8"/>
        <v>Main barriers experienced when trying to receive assistance (3 months) : Denied as a result of political affiliation</v>
      </c>
      <c r="J186" s="90" t="str">
        <f t="shared" si="21"/>
        <v>Main barriers experienced when trying to receive assistance (3 months) : Denied as a result of political affiliation Lebanese</v>
      </c>
      <c r="K186" s="89">
        <v>2.6315789473684199E-2</v>
      </c>
      <c r="L186" s="89">
        <v>1.1235955056179799E-2</v>
      </c>
      <c r="M186" s="89">
        <v>1.4492753623188401E-2</v>
      </c>
      <c r="N186" s="89">
        <v>2.8571428571428598E-2</v>
      </c>
      <c r="O186" s="89">
        <v>0</v>
      </c>
      <c r="P186" s="89">
        <v>1.2500000000000001E-2</v>
      </c>
      <c r="Q186" s="89">
        <v>6.6225165562913899E-3</v>
      </c>
      <c r="R186" s="89">
        <v>0</v>
      </c>
      <c r="S186" s="89">
        <v>9.0090090090090107E-3</v>
      </c>
      <c r="T186" s="89">
        <v>6.3694267515923596E-3</v>
      </c>
      <c r="U186" s="89">
        <v>1.30718954248366E-2</v>
      </c>
      <c r="V186" s="89">
        <v>1.55440414507772E-2</v>
      </c>
      <c r="W186" s="89">
        <v>1.6129032258064498E-2</v>
      </c>
      <c r="X186" s="89">
        <v>0</v>
      </c>
      <c r="Y186" s="89">
        <v>3.7974683544303799E-2</v>
      </c>
      <c r="Z186" s="89">
        <v>0</v>
      </c>
      <c r="AA186" s="89">
        <v>9.7087378640776708E-3</v>
      </c>
      <c r="AB186" s="89">
        <v>5.2980132450331098E-2</v>
      </c>
      <c r="AC186" s="89">
        <v>2.4691358024691398E-2</v>
      </c>
      <c r="AD186" s="89">
        <v>6.9182389937106903E-2</v>
      </c>
      <c r="AE186" s="89">
        <v>1.35746606334842E-2</v>
      </c>
      <c r="AF186" s="89">
        <v>3.7267080745341602E-2</v>
      </c>
      <c r="AG186" s="89">
        <v>1.3986013986014E-2</v>
      </c>
      <c r="AH186" s="89">
        <v>1.04712041884817E-2</v>
      </c>
    </row>
    <row r="187" spans="1:34" x14ac:dyDescent="0.3">
      <c r="A187" s="82" t="s">
        <v>71</v>
      </c>
      <c r="B187" s="82" t="s">
        <v>85</v>
      </c>
      <c r="C187" s="82" t="s">
        <v>502</v>
      </c>
      <c r="D187" s="41" t="s">
        <v>374</v>
      </c>
      <c r="E187" s="82" t="s">
        <v>503</v>
      </c>
      <c r="F187" s="82" t="s">
        <v>509</v>
      </c>
      <c r="G187" s="90" t="s">
        <v>388</v>
      </c>
      <c r="H187" s="89" t="s">
        <v>393</v>
      </c>
      <c r="I187" s="90" t="str">
        <f t="shared" si="8"/>
        <v>Main barriers experienced when trying to receive assistance (3 months) : Deemed ineligible or denied as a result of nationality</v>
      </c>
      <c r="J187" s="90" t="str">
        <f t="shared" si="21"/>
        <v>Main barriers experienced when trying to receive assistance (3 months) : Deemed ineligible or denied as a result of nationality Lebanese</v>
      </c>
      <c r="K187" s="89">
        <v>1.3157894736842099E-2</v>
      </c>
      <c r="L187" s="89">
        <v>1.1235955056179799E-2</v>
      </c>
      <c r="M187" s="89">
        <v>3.6231884057971002E-3</v>
      </c>
      <c r="N187" s="89">
        <v>2.1428571428571401E-2</v>
      </c>
      <c r="O187" s="89">
        <v>4.8076923076923097E-3</v>
      </c>
      <c r="P187" s="89">
        <v>2.8125000000000001E-2</v>
      </c>
      <c r="Q187" s="89">
        <v>2.6490066225165601E-2</v>
      </c>
      <c r="R187" s="89">
        <v>0</v>
      </c>
      <c r="S187" s="89">
        <v>3.6036036036036001E-2</v>
      </c>
      <c r="T187" s="89">
        <v>6.3694267515923596E-3</v>
      </c>
      <c r="U187" s="89">
        <v>1.30718954248366E-2</v>
      </c>
      <c r="V187" s="89">
        <v>1.03626943005181E-2</v>
      </c>
      <c r="W187" s="89">
        <v>3.2258064516128997E-2</v>
      </c>
      <c r="X187" s="89">
        <v>1.8292682926829298E-2</v>
      </c>
      <c r="Y187" s="89">
        <v>1.8987341772151899E-2</v>
      </c>
      <c r="Z187" s="89">
        <v>6.0975609756097598E-3</v>
      </c>
      <c r="AA187" s="89">
        <v>9.7087378640776708E-3</v>
      </c>
      <c r="AB187" s="89">
        <v>1.3245033112582801E-2</v>
      </c>
      <c r="AC187" s="89">
        <v>4.52674897119342E-2</v>
      </c>
      <c r="AD187" s="89">
        <v>2.51572327044025E-2</v>
      </c>
      <c r="AE187" s="89">
        <v>4.5248868778280504E-3</v>
      </c>
      <c r="AF187" s="89">
        <v>1.2422360248447201E-2</v>
      </c>
      <c r="AG187" s="89">
        <v>0</v>
      </c>
      <c r="AH187" s="89">
        <v>0</v>
      </c>
    </row>
    <row r="188" spans="1:34" x14ac:dyDescent="0.3">
      <c r="A188" s="82" t="s">
        <v>71</v>
      </c>
      <c r="B188" s="82" t="s">
        <v>85</v>
      </c>
      <c r="C188" s="82" t="s">
        <v>502</v>
      </c>
      <c r="D188" s="41" t="s">
        <v>374</v>
      </c>
      <c r="E188" s="82" t="s">
        <v>503</v>
      </c>
      <c r="F188" s="82" t="s">
        <v>509</v>
      </c>
      <c r="G188" s="90" t="s">
        <v>388</v>
      </c>
      <c r="H188" s="89" t="s">
        <v>394</v>
      </c>
      <c r="I188" s="90" t="str">
        <f t="shared" si="8"/>
        <v>Main barriers experienced when trying to receive assistance (3 months) : Was deemed ineligible (e.g. working family members, high income, insufficient damage to structure)</v>
      </c>
      <c r="J188" s="90" t="str">
        <f t="shared" si="21"/>
        <v>Main barriers experienced when trying to receive assistance (3 months) : Was deemed ineligible (e.g. working family members, high income, insufficient damage to structure) Lebanese</v>
      </c>
      <c r="K188" s="89">
        <v>3.2894736842105303E-2</v>
      </c>
      <c r="L188" s="89">
        <v>1.6853932584269701E-2</v>
      </c>
      <c r="M188" s="89">
        <v>3.6231884057971002E-3</v>
      </c>
      <c r="N188" s="89">
        <v>7.14285714285714E-3</v>
      </c>
      <c r="O188" s="89">
        <v>5.2884615384615398E-2</v>
      </c>
      <c r="P188" s="89">
        <v>2.5000000000000001E-2</v>
      </c>
      <c r="Q188" s="89">
        <v>6.6225165562913899E-3</v>
      </c>
      <c r="R188" s="89">
        <v>1.34228187919463E-2</v>
      </c>
      <c r="S188" s="89">
        <v>1.8018018018018001E-2</v>
      </c>
      <c r="T188" s="89">
        <v>1.27388535031847E-2</v>
      </c>
      <c r="U188" s="89">
        <v>1.9607843137254902E-2</v>
      </c>
      <c r="V188" s="89">
        <v>5.1813471502590698E-2</v>
      </c>
      <c r="W188" s="89">
        <v>6.4516129032258104E-2</v>
      </c>
      <c r="X188" s="89">
        <v>2.4390243902439001E-2</v>
      </c>
      <c r="Y188" s="89">
        <v>1.8987341772151899E-2</v>
      </c>
      <c r="Z188" s="89">
        <v>3.0487804878048801E-2</v>
      </c>
      <c r="AA188" s="89">
        <v>9.7087378640776708E-3</v>
      </c>
      <c r="AB188" s="89">
        <v>6.6225165562913899E-3</v>
      </c>
      <c r="AC188" s="89">
        <v>1.6460905349794198E-2</v>
      </c>
      <c r="AD188" s="89">
        <v>1.25786163522013E-2</v>
      </c>
      <c r="AE188" s="89">
        <v>4.52488687782805E-2</v>
      </c>
      <c r="AF188" s="89">
        <v>1.2422360248447201E-2</v>
      </c>
      <c r="AG188" s="89">
        <v>0</v>
      </c>
      <c r="AH188" s="89">
        <v>4.7120418848167499E-2</v>
      </c>
    </row>
    <row r="189" spans="1:34" x14ac:dyDescent="0.3">
      <c r="A189" s="82" t="s">
        <v>71</v>
      </c>
      <c r="B189" s="82" t="s">
        <v>85</v>
      </c>
      <c r="C189" s="82" t="s">
        <v>502</v>
      </c>
      <c r="D189" s="41" t="s">
        <v>374</v>
      </c>
      <c r="E189" s="82" t="s">
        <v>503</v>
      </c>
      <c r="F189" s="82" t="s">
        <v>509</v>
      </c>
      <c r="G189" s="90" t="s">
        <v>388</v>
      </c>
      <c r="H189" s="89" t="s">
        <v>395</v>
      </c>
      <c r="I189" s="90" t="str">
        <f t="shared" si="8"/>
        <v>Main barriers experienced when trying to receive assistance (3 months) : Lack of resources by providers</v>
      </c>
      <c r="J189" s="90" t="str">
        <f t="shared" si="21"/>
        <v>Main barriers experienced when trying to receive assistance (3 months) : Lack of resources by providers Lebanese</v>
      </c>
      <c r="K189" s="89">
        <v>3.2894736842105303E-2</v>
      </c>
      <c r="L189" s="89">
        <v>2.2471910112359501E-2</v>
      </c>
      <c r="M189" s="89">
        <v>1.8115942028985501E-2</v>
      </c>
      <c r="N189" s="89">
        <v>7.1428571428571397E-2</v>
      </c>
      <c r="O189" s="89">
        <v>2.4038461538461502E-2</v>
      </c>
      <c r="P189" s="89">
        <v>0.18124999999999999</v>
      </c>
      <c r="Q189" s="89">
        <v>9.9337748344370896E-2</v>
      </c>
      <c r="R189" s="89">
        <v>2.68456375838926E-2</v>
      </c>
      <c r="S189" s="89">
        <v>9.0090090090090107E-3</v>
      </c>
      <c r="T189" s="89">
        <v>5.7324840764331197E-2</v>
      </c>
      <c r="U189" s="89">
        <v>1.9607843137254902E-2</v>
      </c>
      <c r="V189" s="89">
        <v>8.8082901554404194E-2</v>
      </c>
      <c r="W189" s="89">
        <v>7.5268817204301106E-2</v>
      </c>
      <c r="X189" s="89">
        <v>9.1463414634146298E-2</v>
      </c>
      <c r="Y189" s="89">
        <v>5.6962025316455701E-2</v>
      </c>
      <c r="Z189" s="89">
        <v>4.8780487804878099E-2</v>
      </c>
      <c r="AA189" s="89">
        <v>9.7087378640776698E-2</v>
      </c>
      <c r="AB189" s="89">
        <v>6.6225165562913899E-3</v>
      </c>
      <c r="AC189" s="89">
        <v>7.4074074074074098E-2</v>
      </c>
      <c r="AD189" s="89">
        <v>5.0314465408804999E-2</v>
      </c>
      <c r="AE189" s="89">
        <v>6.3348416289592799E-2</v>
      </c>
      <c r="AF189" s="89">
        <v>4.3478260869565202E-2</v>
      </c>
      <c r="AG189" s="89">
        <v>4.8951048951049E-2</v>
      </c>
      <c r="AH189" s="89">
        <v>4.1884816753926697E-2</v>
      </c>
    </row>
    <row r="190" spans="1:34" x14ac:dyDescent="0.3">
      <c r="A190" s="82" t="s">
        <v>71</v>
      </c>
      <c r="B190" s="82" t="s">
        <v>85</v>
      </c>
      <c r="C190" s="82" t="s">
        <v>502</v>
      </c>
      <c r="D190" s="41" t="s">
        <v>374</v>
      </c>
      <c r="E190" s="82" t="s">
        <v>503</v>
      </c>
      <c r="F190" s="82" t="s">
        <v>509</v>
      </c>
      <c r="G190" s="90" t="s">
        <v>388</v>
      </c>
      <c r="H190" s="89" t="s">
        <v>552</v>
      </c>
      <c r="I190" s="90" t="str">
        <f t="shared" si="8"/>
        <v>Main barriers experienced when trying to receive assistance (3 months) : Lack of documentation</v>
      </c>
      <c r="J190" s="90" t="str">
        <f t="shared" si="21"/>
        <v>Main barriers experienced when trying to receive assistance (3 months) : Lack of documentation Lebanese</v>
      </c>
      <c r="K190" s="89">
        <v>0</v>
      </c>
      <c r="L190" s="89">
        <v>0</v>
      </c>
      <c r="M190" s="89">
        <v>0</v>
      </c>
      <c r="N190" s="89">
        <v>0</v>
      </c>
      <c r="O190" s="89">
        <v>0</v>
      </c>
      <c r="P190" s="89">
        <v>0</v>
      </c>
      <c r="Q190" s="89">
        <v>0</v>
      </c>
      <c r="R190" s="89">
        <v>0</v>
      </c>
      <c r="S190" s="89">
        <v>0</v>
      </c>
      <c r="T190" s="89">
        <v>0</v>
      </c>
      <c r="U190" s="89">
        <v>6.5359477124183E-3</v>
      </c>
      <c r="V190" s="89">
        <v>5.1813471502590702E-3</v>
      </c>
      <c r="W190" s="89">
        <v>0</v>
      </c>
      <c r="X190" s="89">
        <v>0</v>
      </c>
      <c r="Y190" s="89">
        <v>0</v>
      </c>
      <c r="Z190" s="89">
        <v>0</v>
      </c>
      <c r="AA190" s="89">
        <v>0</v>
      </c>
      <c r="AB190" s="89">
        <v>-2.2204460492503101E-16</v>
      </c>
      <c r="AC190" s="89">
        <v>0</v>
      </c>
      <c r="AD190" s="89">
        <v>0</v>
      </c>
      <c r="AE190" s="89">
        <v>9.0497737556561094E-3</v>
      </c>
      <c r="AF190" s="89">
        <v>0</v>
      </c>
      <c r="AG190" s="89">
        <v>0</v>
      </c>
      <c r="AH190" s="89">
        <v>5.2356020942408397E-3</v>
      </c>
    </row>
    <row r="191" spans="1:34" x14ac:dyDescent="0.3">
      <c r="A191" s="82" t="s">
        <v>71</v>
      </c>
      <c r="B191" s="82" t="s">
        <v>85</v>
      </c>
      <c r="C191" s="82" t="s">
        <v>502</v>
      </c>
      <c r="D191" s="41" t="s">
        <v>374</v>
      </c>
      <c r="E191" s="82" t="s">
        <v>503</v>
      </c>
      <c r="F191" s="82" t="s">
        <v>509</v>
      </c>
      <c r="G191" s="90" t="s">
        <v>388</v>
      </c>
      <c r="H191" s="89" t="s">
        <v>396</v>
      </c>
      <c r="I191" s="90" t="str">
        <f t="shared" si="8"/>
        <v>Main barriers experienced when trying to receive assistance (3 months) : Did not understand application procedures</v>
      </c>
      <c r="J191" s="90" t="str">
        <f t="shared" si="21"/>
        <v>Main barriers experienced when trying to receive assistance (3 months) : Did not understand application procedures Lebanese</v>
      </c>
      <c r="K191" s="89">
        <v>3.2894736842105303E-2</v>
      </c>
      <c r="L191" s="89">
        <v>2.8089887640449399E-2</v>
      </c>
      <c r="M191" s="89">
        <v>2.8985507246376802E-2</v>
      </c>
      <c r="N191" s="89">
        <v>5.7142857142857099E-2</v>
      </c>
      <c r="O191" s="89">
        <v>2.8846153846153799E-2</v>
      </c>
      <c r="P191" s="89">
        <v>2.1874999999999999E-2</v>
      </c>
      <c r="Q191" s="89">
        <v>1.3245033112582801E-2</v>
      </c>
      <c r="R191" s="89">
        <v>6.7114093959731499E-3</v>
      </c>
      <c r="S191" s="89">
        <v>0.108108108108108</v>
      </c>
      <c r="T191" s="89">
        <v>6.3694267515923594E-2</v>
      </c>
      <c r="U191" s="89">
        <v>1.30718954248366E-2</v>
      </c>
      <c r="V191" s="89">
        <v>8.2901554404145095E-2</v>
      </c>
      <c r="W191" s="89">
        <v>0.118279569892473</v>
      </c>
      <c r="X191" s="89">
        <v>0</v>
      </c>
      <c r="Y191" s="89">
        <v>3.1645569620253201E-2</v>
      </c>
      <c r="Z191" s="89">
        <v>1.8292682926829298E-2</v>
      </c>
      <c r="AA191" s="89">
        <v>8.7378640776699004E-2</v>
      </c>
      <c r="AB191" s="89">
        <v>8.6092715231788103E-2</v>
      </c>
      <c r="AC191" s="89">
        <v>4.9382716049382699E-2</v>
      </c>
      <c r="AD191" s="89">
        <v>2.51572327044025E-2</v>
      </c>
      <c r="AE191" s="89">
        <v>0.167420814479638</v>
      </c>
      <c r="AF191" s="89">
        <v>6.8322981366459604E-2</v>
      </c>
      <c r="AG191" s="89">
        <v>6.9930069930069894E-2</v>
      </c>
      <c r="AH191" s="89">
        <v>7.3298429319371694E-2</v>
      </c>
    </row>
    <row r="192" spans="1:34" x14ac:dyDescent="0.3">
      <c r="A192" s="82" t="s">
        <v>71</v>
      </c>
      <c r="B192" s="82" t="s">
        <v>85</v>
      </c>
      <c r="C192" s="82" t="s">
        <v>502</v>
      </c>
      <c r="D192" s="41" t="s">
        <v>374</v>
      </c>
      <c r="E192" s="82" t="s">
        <v>503</v>
      </c>
      <c r="F192" s="82" t="s">
        <v>509</v>
      </c>
      <c r="G192" s="90" t="s">
        <v>388</v>
      </c>
      <c r="H192" s="89" t="s">
        <v>397</v>
      </c>
      <c r="I192" s="90" t="str">
        <f t="shared" si="8"/>
        <v>Main barriers experienced when trying to receive assistance (3 months) : Did not know how to apply</v>
      </c>
      <c r="J192" s="90" t="str">
        <f t="shared" ref="J192:J195" si="22">CONCATENATE(G192,H192,F192)</f>
        <v>Main barriers experienced when trying to receive assistance (3 months) : Did not know how to apply Lebanese</v>
      </c>
      <c r="K192" s="89">
        <v>7.8947368421052599E-2</v>
      </c>
      <c r="L192" s="89">
        <v>0.106741573033708</v>
      </c>
      <c r="M192" s="89">
        <v>6.5217391304347797E-2</v>
      </c>
      <c r="N192" s="89">
        <v>6.4285714285714293E-2</v>
      </c>
      <c r="O192" s="89">
        <v>7.69230769230769E-2</v>
      </c>
      <c r="P192" s="89">
        <v>0.10312499999999999</v>
      </c>
      <c r="Q192" s="89">
        <v>8.6092715231788103E-2</v>
      </c>
      <c r="R192" s="89">
        <v>2.68456375838926E-2</v>
      </c>
      <c r="S192" s="89">
        <v>0.19819819819819801</v>
      </c>
      <c r="T192" s="89">
        <v>0.10828025477707</v>
      </c>
      <c r="U192" s="89">
        <v>5.22875816993464E-2</v>
      </c>
      <c r="V192" s="89">
        <v>9.3264248704663197E-2</v>
      </c>
      <c r="W192" s="89">
        <v>0.236559139784946</v>
      </c>
      <c r="X192" s="89">
        <v>4.8780487804878099E-2</v>
      </c>
      <c r="Y192" s="89">
        <v>0.145569620253165</v>
      </c>
      <c r="Z192" s="89">
        <v>5.4878048780487798E-2</v>
      </c>
      <c r="AA192" s="89">
        <v>0.242718446601942</v>
      </c>
      <c r="AB192" s="89">
        <v>7.2847682119205295E-2</v>
      </c>
      <c r="AC192" s="89">
        <v>0.251028806584362</v>
      </c>
      <c r="AD192" s="89">
        <v>0.10062893081761</v>
      </c>
      <c r="AE192" s="89">
        <v>0.18552036199095001</v>
      </c>
      <c r="AF192" s="89">
        <v>9.3167701863354005E-2</v>
      </c>
      <c r="AG192" s="89">
        <v>0.111888111888112</v>
      </c>
      <c r="AH192" s="89">
        <v>7.8534031413612607E-2</v>
      </c>
    </row>
    <row r="193" spans="1:34" x14ac:dyDescent="0.3">
      <c r="A193" s="82" t="s">
        <v>71</v>
      </c>
      <c r="B193" s="82" t="s">
        <v>85</v>
      </c>
      <c r="C193" s="82" t="s">
        <v>502</v>
      </c>
      <c r="D193" s="41" t="s">
        <v>374</v>
      </c>
      <c r="E193" s="82" t="s">
        <v>503</v>
      </c>
      <c r="F193" s="82" t="s">
        <v>509</v>
      </c>
      <c r="G193" s="90" t="s">
        <v>388</v>
      </c>
      <c r="H193" s="89" t="s">
        <v>10</v>
      </c>
      <c r="I193" s="90" t="str">
        <f t="shared" si="8"/>
        <v>Main barriers experienced when trying to receive assistance (3 months) : Other</v>
      </c>
      <c r="J193" s="90" t="str">
        <f t="shared" si="22"/>
        <v>Main barriers experienced when trying to receive assistance (3 months) : Other Lebanese</v>
      </c>
      <c r="K193" s="89">
        <v>0</v>
      </c>
      <c r="L193" s="89">
        <v>0</v>
      </c>
      <c r="M193" s="89">
        <v>7.2463768115942004E-3</v>
      </c>
      <c r="N193" s="89">
        <v>0</v>
      </c>
      <c r="O193" s="89">
        <v>0</v>
      </c>
      <c r="P193" s="89">
        <v>1.8749999999999999E-2</v>
      </c>
      <c r="Q193" s="89">
        <v>0</v>
      </c>
      <c r="R193" s="89">
        <v>0</v>
      </c>
      <c r="S193" s="89">
        <v>9.0090090090090107E-3</v>
      </c>
      <c r="T193" s="89">
        <v>6.3694267515923596E-3</v>
      </c>
      <c r="U193" s="89">
        <v>1.9607843137254902E-2</v>
      </c>
      <c r="V193" s="89">
        <v>0</v>
      </c>
      <c r="W193" s="89">
        <v>5.3763440860215101E-3</v>
      </c>
      <c r="X193" s="89">
        <v>2.4390243902439001E-2</v>
      </c>
      <c r="Y193" s="89">
        <v>0</v>
      </c>
      <c r="Z193" s="89">
        <v>6.0975609756097598E-3</v>
      </c>
      <c r="AA193" s="89">
        <v>0</v>
      </c>
      <c r="AB193" s="89">
        <v>-2.2204460492503101E-16</v>
      </c>
      <c r="AC193" s="89">
        <v>8.23045267489712E-3</v>
      </c>
      <c r="AD193" s="89">
        <v>0</v>
      </c>
      <c r="AE193" s="89">
        <v>9.0497737556561094E-3</v>
      </c>
      <c r="AF193" s="89">
        <v>0</v>
      </c>
      <c r="AG193" s="89">
        <v>6.9930069930069904E-3</v>
      </c>
      <c r="AH193" s="89">
        <v>3.1413612565444997E-2</v>
      </c>
    </row>
    <row r="194" spans="1:34" x14ac:dyDescent="0.3">
      <c r="A194" s="82" t="s">
        <v>71</v>
      </c>
      <c r="B194" s="82" t="s">
        <v>85</v>
      </c>
      <c r="C194" s="82" t="s">
        <v>502</v>
      </c>
      <c r="D194" s="41" t="s">
        <v>374</v>
      </c>
      <c r="E194" s="82" t="s">
        <v>503</v>
      </c>
      <c r="F194" s="82" t="s">
        <v>509</v>
      </c>
      <c r="G194" s="90" t="s">
        <v>388</v>
      </c>
      <c r="H194" s="89" t="s">
        <v>9</v>
      </c>
      <c r="I194" s="90" t="str">
        <f t="shared" si="8"/>
        <v>Main barriers experienced when trying to receive assistance (3 months) : Don't know</v>
      </c>
      <c r="J194" s="90" t="str">
        <f t="shared" si="22"/>
        <v>Main barriers experienced when trying to receive assistance (3 months) : Don't know Lebanese</v>
      </c>
      <c r="K194" s="89">
        <v>8.55263157894737E-2</v>
      </c>
      <c r="L194" s="89">
        <v>5.6179775280898901E-3</v>
      </c>
      <c r="M194" s="89">
        <v>2.8985507246376802E-2</v>
      </c>
      <c r="N194" s="89">
        <v>7.14285714285714E-3</v>
      </c>
      <c r="O194" s="89">
        <v>1.44230769230769E-2</v>
      </c>
      <c r="P194" s="89">
        <v>1.5625E-2</v>
      </c>
      <c r="Q194" s="89">
        <v>0</v>
      </c>
      <c r="R194" s="89">
        <v>2.68456375838926E-2</v>
      </c>
      <c r="S194" s="89">
        <v>3.6036036036036001E-2</v>
      </c>
      <c r="T194" s="89">
        <v>1.9108280254777101E-2</v>
      </c>
      <c r="U194" s="89">
        <v>2.61437908496732E-2</v>
      </c>
      <c r="V194" s="89">
        <v>4.6632124352331598E-2</v>
      </c>
      <c r="W194" s="89">
        <v>1.6129032258064498E-2</v>
      </c>
      <c r="X194" s="89">
        <v>3.0487804878048801E-2</v>
      </c>
      <c r="Y194" s="89">
        <v>0</v>
      </c>
      <c r="Z194" s="89">
        <v>1.21951219512195E-2</v>
      </c>
      <c r="AA194" s="89">
        <v>2.9126213592233E-2</v>
      </c>
      <c r="AB194" s="89">
        <v>1.9867549668874201E-2</v>
      </c>
      <c r="AC194" s="89">
        <v>0</v>
      </c>
      <c r="AD194" s="89">
        <v>5.0314465408804999E-2</v>
      </c>
      <c r="AE194" s="89">
        <v>4.0723981900452497E-2</v>
      </c>
      <c r="AF194" s="89">
        <v>3.1055900621118002E-2</v>
      </c>
      <c r="AG194" s="89">
        <v>7.69230769230769E-2</v>
      </c>
      <c r="AH194" s="89">
        <v>2.6178010471204199E-2</v>
      </c>
    </row>
    <row r="195" spans="1:34" x14ac:dyDescent="0.3">
      <c r="A195" s="82" t="s">
        <v>71</v>
      </c>
      <c r="B195" s="82" t="s">
        <v>85</v>
      </c>
      <c r="C195" s="82" t="s">
        <v>502</v>
      </c>
      <c r="D195" s="41" t="s">
        <v>374</v>
      </c>
      <c r="E195" s="82" t="s">
        <v>503</v>
      </c>
      <c r="F195" s="82" t="s">
        <v>509</v>
      </c>
      <c r="G195" s="90" t="s">
        <v>388</v>
      </c>
      <c r="H195" s="89" t="s">
        <v>8</v>
      </c>
      <c r="I195" s="90" t="str">
        <f t="shared" ref="I195:I250" si="23">CONCATENATE(G195,H195)</f>
        <v>Main barriers experienced when trying to receive assistance (3 months) : Decline to answer</v>
      </c>
      <c r="J195" s="90" t="str">
        <f t="shared" si="22"/>
        <v>Main barriers experienced when trying to receive assistance (3 months) : Decline to answer Lebanese</v>
      </c>
      <c r="K195" s="89">
        <v>1.9736842105263198E-2</v>
      </c>
      <c r="L195" s="89">
        <v>1.1235955056179799E-2</v>
      </c>
      <c r="M195" s="89">
        <v>0</v>
      </c>
      <c r="N195" s="89">
        <v>0</v>
      </c>
      <c r="O195" s="89">
        <v>0</v>
      </c>
      <c r="P195" s="89">
        <v>0</v>
      </c>
      <c r="Q195" s="89">
        <v>0</v>
      </c>
      <c r="R195" s="89">
        <v>0</v>
      </c>
      <c r="S195" s="89">
        <v>0</v>
      </c>
      <c r="T195" s="89">
        <v>6.3694267515923596E-3</v>
      </c>
      <c r="U195" s="89">
        <v>6.5359477124183E-3</v>
      </c>
      <c r="V195" s="89">
        <v>0</v>
      </c>
      <c r="W195" s="89">
        <v>0</v>
      </c>
      <c r="X195" s="89">
        <v>0</v>
      </c>
      <c r="Y195" s="89">
        <v>0</v>
      </c>
      <c r="Z195" s="89">
        <v>0</v>
      </c>
      <c r="AA195" s="89">
        <v>0</v>
      </c>
      <c r="AB195" s="89">
        <v>6.6225165562913899E-3</v>
      </c>
      <c r="AC195" s="89">
        <v>0</v>
      </c>
      <c r="AD195" s="89">
        <v>1.25786163522013E-2</v>
      </c>
      <c r="AE195" s="89">
        <v>1.11022302462516E-16</v>
      </c>
      <c r="AF195" s="89">
        <v>6.2111801242236003E-3</v>
      </c>
      <c r="AG195" s="89">
        <v>0</v>
      </c>
      <c r="AH195" s="89">
        <v>5.2356020942408397E-3</v>
      </c>
    </row>
    <row r="196" spans="1:34" x14ac:dyDescent="0.3">
      <c r="A196" s="82" t="s">
        <v>71</v>
      </c>
      <c r="B196" s="82" t="s">
        <v>85</v>
      </c>
      <c r="C196" s="82" t="s">
        <v>502</v>
      </c>
      <c r="D196" s="41" t="s">
        <v>374</v>
      </c>
      <c r="E196" s="82" t="s">
        <v>503</v>
      </c>
      <c r="F196" s="82" t="s">
        <v>509</v>
      </c>
      <c r="G196" s="90" t="s">
        <v>416</v>
      </c>
      <c r="H196" s="89" t="s">
        <v>417</v>
      </c>
      <c r="I196" s="90" t="str">
        <f t="shared" si="23"/>
        <v>Prefered information type from humanitarian aid actors : Safety and security</v>
      </c>
      <c r="J196" s="90" t="str">
        <f t="shared" ref="J196" si="24">CONCATENATE(G196,H196,F196)</f>
        <v>Prefered information type from humanitarian aid actors : Safety and security Lebanese</v>
      </c>
      <c r="K196" s="89">
        <v>0.23684210526315799</v>
      </c>
      <c r="L196" s="89">
        <v>4.49438202247191E-2</v>
      </c>
      <c r="M196" s="89">
        <v>8.3333333333333301E-2</v>
      </c>
      <c r="N196" s="89">
        <v>6.4285714285714293E-2</v>
      </c>
      <c r="O196" s="89">
        <v>2.8846153846153799E-2</v>
      </c>
      <c r="P196" s="89">
        <v>2.8125000000000001E-2</v>
      </c>
      <c r="Q196" s="89">
        <v>6.6225165562913899E-3</v>
      </c>
      <c r="R196" s="89">
        <v>9.3959731543624206E-2</v>
      </c>
      <c r="S196" s="89">
        <v>6.3063063063063099E-2</v>
      </c>
      <c r="T196" s="89">
        <v>4.4585987261146501E-2</v>
      </c>
      <c r="U196" s="89">
        <v>7.8431372549019607E-2</v>
      </c>
      <c r="V196" s="89">
        <v>9.3264248704663197E-2</v>
      </c>
      <c r="W196" s="89">
        <v>5.3763440860215103E-2</v>
      </c>
      <c r="X196" s="89">
        <v>2.4390243902439001E-2</v>
      </c>
      <c r="Y196" s="89">
        <v>6.9620253164557E-2</v>
      </c>
      <c r="Z196" s="89">
        <v>4.2682926829268303E-2</v>
      </c>
      <c r="AA196" s="89">
        <v>0</v>
      </c>
      <c r="AB196" s="89">
        <v>3.9735099337748402E-2</v>
      </c>
      <c r="AC196" s="89">
        <v>6.5843621399177002E-2</v>
      </c>
      <c r="AD196" s="89">
        <v>0.14465408805031399</v>
      </c>
      <c r="AE196" s="89">
        <v>0.18552036199095001</v>
      </c>
      <c r="AF196" s="89">
        <v>0.111801242236025</v>
      </c>
      <c r="AG196" s="89">
        <v>5.5944055944055902E-2</v>
      </c>
      <c r="AH196" s="89">
        <v>6.2827225130890105E-2</v>
      </c>
    </row>
    <row r="197" spans="1:34" x14ac:dyDescent="0.3">
      <c r="A197" s="82" t="s">
        <v>71</v>
      </c>
      <c r="B197" s="82" t="s">
        <v>85</v>
      </c>
      <c r="C197" s="82" t="s">
        <v>502</v>
      </c>
      <c r="D197" s="41" t="s">
        <v>374</v>
      </c>
      <c r="E197" s="82" t="s">
        <v>503</v>
      </c>
      <c r="F197" s="82" t="s">
        <v>509</v>
      </c>
      <c r="G197" s="90" t="s">
        <v>416</v>
      </c>
      <c r="H197" s="89" t="s">
        <v>418</v>
      </c>
      <c r="I197" s="90" t="str">
        <f t="shared" si="23"/>
        <v>Prefered information type from humanitarian aid actors : Status of housing</v>
      </c>
      <c r="J197" s="90" t="str">
        <f t="shared" ref="J197:J233" si="25">CONCATENATE(G197,H197,F197)</f>
        <v>Prefered information type from humanitarian aid actors : Status of housing Lebanese</v>
      </c>
      <c r="K197" s="89">
        <v>0.177631578947368</v>
      </c>
      <c r="L197" s="89">
        <v>0.13483146067415699</v>
      </c>
      <c r="M197" s="89">
        <v>0.173913043478261</v>
      </c>
      <c r="N197" s="89">
        <v>0.17142857142857101</v>
      </c>
      <c r="O197" s="89">
        <v>0.10096153846153801</v>
      </c>
      <c r="P197" s="89">
        <v>0.15</v>
      </c>
      <c r="Q197" s="89">
        <v>2.6490066225165601E-2</v>
      </c>
      <c r="R197" s="89">
        <v>0.16778523489932901</v>
      </c>
      <c r="S197" s="89">
        <v>9.90990990990991E-2</v>
      </c>
      <c r="T197" s="89">
        <v>0.11464968152866201</v>
      </c>
      <c r="U197" s="89">
        <v>0.18954248366013099</v>
      </c>
      <c r="V197" s="89">
        <v>0.243523316062176</v>
      </c>
      <c r="W197" s="89">
        <v>0.10752688172043</v>
      </c>
      <c r="X197" s="89">
        <v>0.12195121951219499</v>
      </c>
      <c r="Y197" s="89">
        <v>0.208860759493671</v>
      </c>
      <c r="Z197" s="89">
        <v>0.12195121951219499</v>
      </c>
      <c r="AA197" s="89">
        <v>9.7087378640776698E-2</v>
      </c>
      <c r="AB197" s="89">
        <v>0.12582781456953601</v>
      </c>
      <c r="AC197" s="89">
        <v>0.17695473251028801</v>
      </c>
      <c r="AD197" s="89">
        <v>0.15094339622641501</v>
      </c>
      <c r="AE197" s="89">
        <v>0.37104072398190002</v>
      </c>
      <c r="AF197" s="89">
        <v>0.13043478260869601</v>
      </c>
      <c r="AG197" s="89">
        <v>0.16783216783216801</v>
      </c>
      <c r="AH197" s="89">
        <v>9.9476439790575896E-2</v>
      </c>
    </row>
    <row r="198" spans="1:34" x14ac:dyDescent="0.3">
      <c r="A198" s="82" t="s">
        <v>71</v>
      </c>
      <c r="B198" s="82" t="s">
        <v>85</v>
      </c>
      <c r="C198" s="82" t="s">
        <v>502</v>
      </c>
      <c r="D198" s="41" t="s">
        <v>374</v>
      </c>
      <c r="E198" s="82" t="s">
        <v>503</v>
      </c>
      <c r="F198" s="82" t="s">
        <v>509</v>
      </c>
      <c r="G198" s="90" t="s">
        <v>416</v>
      </c>
      <c r="H198" s="89" t="s">
        <v>419</v>
      </c>
      <c r="I198" s="90" t="str">
        <f t="shared" si="23"/>
        <v>Prefered information type from humanitarian aid actors : Livelihoods</v>
      </c>
      <c r="J198" s="90" t="str">
        <f t="shared" si="25"/>
        <v>Prefered information type from humanitarian aid actors : Livelihoods Lebanese</v>
      </c>
      <c r="K198" s="89">
        <v>0.43421052631578899</v>
      </c>
      <c r="L198" s="89">
        <v>0.48876404494381998</v>
      </c>
      <c r="M198" s="89">
        <v>0.55434782608695699</v>
      </c>
      <c r="N198" s="89">
        <v>0.628571428571429</v>
      </c>
      <c r="O198" s="89">
        <v>0.57211538461538503</v>
      </c>
      <c r="P198" s="89">
        <v>0.65625</v>
      </c>
      <c r="Q198" s="89">
        <v>0.49668874172185401</v>
      </c>
      <c r="R198" s="89">
        <v>0.40939597315436199</v>
      </c>
      <c r="S198" s="89">
        <v>0.63963963963963999</v>
      </c>
      <c r="T198" s="89">
        <v>0.515923566878981</v>
      </c>
      <c r="U198" s="89">
        <v>0.47712418300653597</v>
      </c>
      <c r="V198" s="89">
        <v>0.637305699481865</v>
      </c>
      <c r="W198" s="89">
        <v>0.532258064516129</v>
      </c>
      <c r="X198" s="89">
        <v>0.57317073170731703</v>
      </c>
      <c r="Y198" s="89">
        <v>0.518987341772152</v>
      </c>
      <c r="Z198" s="89">
        <v>0.48780487804877998</v>
      </c>
      <c r="AA198" s="89">
        <v>0.67961165048543704</v>
      </c>
      <c r="AB198" s="89">
        <v>0.72185430463576195</v>
      </c>
      <c r="AC198" s="89">
        <v>0.72016460905349799</v>
      </c>
      <c r="AD198" s="89">
        <v>0.52201257861635197</v>
      </c>
      <c r="AE198" s="89">
        <v>0.56108597285067896</v>
      </c>
      <c r="AF198" s="89">
        <v>0.57763975155279501</v>
      </c>
      <c r="AG198" s="89">
        <v>0.62237762237762195</v>
      </c>
      <c r="AH198" s="89">
        <v>0.43979057591623</v>
      </c>
    </row>
    <row r="199" spans="1:34" x14ac:dyDescent="0.3">
      <c r="A199" s="82" t="s">
        <v>71</v>
      </c>
      <c r="B199" s="82" t="s">
        <v>85</v>
      </c>
      <c r="C199" s="82" t="s">
        <v>502</v>
      </c>
      <c r="D199" s="41" t="s">
        <v>374</v>
      </c>
      <c r="E199" s="82" t="s">
        <v>503</v>
      </c>
      <c r="F199" s="82" t="s">
        <v>509</v>
      </c>
      <c r="G199" s="90" t="s">
        <v>416</v>
      </c>
      <c r="H199" s="89" t="s">
        <v>553</v>
      </c>
      <c r="I199" s="90" t="str">
        <f t="shared" si="23"/>
        <v>Prefered information type from humanitarian aid actors : Water services</v>
      </c>
      <c r="J199" s="90" t="str">
        <f t="shared" si="25"/>
        <v>Prefered information type from humanitarian aid actors : Water services Lebanese</v>
      </c>
      <c r="K199" s="89">
        <v>8.55263157894737E-2</v>
      </c>
      <c r="L199" s="89">
        <v>0.20786516853932599</v>
      </c>
      <c r="M199" s="89">
        <v>0.13405797101449299</v>
      </c>
      <c r="N199" s="89">
        <v>0.36428571428571399</v>
      </c>
      <c r="O199" s="89">
        <v>0.110576923076923</v>
      </c>
      <c r="P199" s="89">
        <v>0.16250000000000001</v>
      </c>
      <c r="Q199" s="89">
        <v>8.6092715231788103E-2</v>
      </c>
      <c r="R199" s="89">
        <v>0.134228187919463</v>
      </c>
      <c r="S199" s="89">
        <v>0.135135135135135</v>
      </c>
      <c r="T199" s="89">
        <v>0.23566878980891701</v>
      </c>
      <c r="U199" s="89">
        <v>9.1503267973856203E-2</v>
      </c>
      <c r="V199" s="89">
        <v>0.12953367875647701</v>
      </c>
      <c r="W199" s="89">
        <v>4.3010752688171998E-2</v>
      </c>
      <c r="X199" s="89">
        <v>9.7560975609756101E-2</v>
      </c>
      <c r="Y199" s="89">
        <v>0.189873417721519</v>
      </c>
      <c r="Z199" s="89">
        <v>0.12195121951219499</v>
      </c>
      <c r="AA199" s="89">
        <v>0.16504854368932001</v>
      </c>
      <c r="AB199" s="89">
        <v>0.112582781456954</v>
      </c>
      <c r="AC199" s="89">
        <v>0.148148148148148</v>
      </c>
      <c r="AD199" s="89">
        <v>0.106918238993711</v>
      </c>
      <c r="AE199" s="89">
        <v>0.33936651583710398</v>
      </c>
      <c r="AF199" s="89">
        <v>0.14285714285714299</v>
      </c>
      <c r="AG199" s="89">
        <v>7.69230769230769E-2</v>
      </c>
      <c r="AH199" s="89">
        <v>0.130890052356021</v>
      </c>
    </row>
    <row r="200" spans="1:34" x14ac:dyDescent="0.3">
      <c r="A200" s="82" t="s">
        <v>71</v>
      </c>
      <c r="B200" s="82" t="s">
        <v>85</v>
      </c>
      <c r="C200" s="82" t="s">
        <v>502</v>
      </c>
      <c r="D200" s="41" t="s">
        <v>374</v>
      </c>
      <c r="E200" s="82" t="s">
        <v>503</v>
      </c>
      <c r="F200" s="82" t="s">
        <v>509</v>
      </c>
      <c r="G200" s="90" t="s">
        <v>416</v>
      </c>
      <c r="H200" s="89" t="s">
        <v>420</v>
      </c>
      <c r="I200" s="90" t="str">
        <f t="shared" si="23"/>
        <v>Prefered information type from humanitarian aid actors : Electricity services</v>
      </c>
      <c r="J200" s="90" t="str">
        <f t="shared" si="25"/>
        <v>Prefered information type from humanitarian aid actors : Electricity services Lebanese</v>
      </c>
      <c r="K200" s="89">
        <v>0.15131578947368399</v>
      </c>
      <c r="L200" s="89">
        <v>0.35393258426966301</v>
      </c>
      <c r="M200" s="89">
        <v>0.19202898550724601</v>
      </c>
      <c r="N200" s="89">
        <v>0.47142857142857097</v>
      </c>
      <c r="O200" s="89">
        <v>0.47115384615384598</v>
      </c>
      <c r="P200" s="89">
        <v>0.25</v>
      </c>
      <c r="Q200" s="89">
        <v>0.25165562913907302</v>
      </c>
      <c r="R200" s="89">
        <v>0.422818791946309</v>
      </c>
      <c r="S200" s="89">
        <v>0.27927927927927898</v>
      </c>
      <c r="T200" s="89">
        <v>0.55414012738853502</v>
      </c>
      <c r="U200" s="89">
        <v>0.16339869281045799</v>
      </c>
      <c r="V200" s="89">
        <v>0.352331606217617</v>
      </c>
      <c r="W200" s="89">
        <v>0.17204301075268799</v>
      </c>
      <c r="X200" s="89">
        <v>0.237804878048781</v>
      </c>
      <c r="Y200" s="89">
        <v>0.208860759493671</v>
      </c>
      <c r="Z200" s="89">
        <v>0.207317073170732</v>
      </c>
      <c r="AA200" s="89">
        <v>0.33009708737864102</v>
      </c>
      <c r="AB200" s="89">
        <v>0.17218543046357601</v>
      </c>
      <c r="AC200" s="89">
        <v>0.36213991769547299</v>
      </c>
      <c r="AD200" s="89">
        <v>0.19496855345912001</v>
      </c>
      <c r="AE200" s="89">
        <v>0.47511312217194601</v>
      </c>
      <c r="AF200" s="89">
        <v>0.26086956521739102</v>
      </c>
      <c r="AG200" s="89">
        <v>9.0909090909090898E-2</v>
      </c>
      <c r="AH200" s="89">
        <v>0.31937172774869099</v>
      </c>
    </row>
    <row r="201" spans="1:34" x14ac:dyDescent="0.3">
      <c r="A201" s="82" t="s">
        <v>71</v>
      </c>
      <c r="B201" s="82" t="s">
        <v>85</v>
      </c>
      <c r="C201" s="82" t="s">
        <v>502</v>
      </c>
      <c r="D201" s="41" t="s">
        <v>374</v>
      </c>
      <c r="E201" s="82" t="s">
        <v>503</v>
      </c>
      <c r="F201" s="82" t="s">
        <v>509</v>
      </c>
      <c r="G201" s="90" t="s">
        <v>416</v>
      </c>
      <c r="H201" s="89" t="s">
        <v>370</v>
      </c>
      <c r="I201" s="90" t="str">
        <f t="shared" si="23"/>
        <v>Prefered information type from humanitarian aid actors : Education</v>
      </c>
      <c r="J201" s="90" t="str">
        <f t="shared" si="25"/>
        <v>Prefered information type from humanitarian aid actors : Education Lebanese</v>
      </c>
      <c r="K201" s="89">
        <v>0.25</v>
      </c>
      <c r="L201" s="89">
        <v>0.213483146067416</v>
      </c>
      <c r="M201" s="89">
        <v>0.119565217391304</v>
      </c>
      <c r="N201" s="89">
        <v>0.25714285714285701</v>
      </c>
      <c r="O201" s="89">
        <v>0.240384615384615</v>
      </c>
      <c r="P201" s="89">
        <v>0.15312500000000001</v>
      </c>
      <c r="Q201" s="89">
        <v>0.24503311258278099</v>
      </c>
      <c r="R201" s="89">
        <v>0.21476510067114099</v>
      </c>
      <c r="S201" s="89">
        <v>0.171171171171171</v>
      </c>
      <c r="T201" s="89">
        <v>0.23566878980891701</v>
      </c>
      <c r="U201" s="89">
        <v>0.10457516339869299</v>
      </c>
      <c r="V201" s="89">
        <v>0.362694300518135</v>
      </c>
      <c r="W201" s="89">
        <v>0.112903225806452</v>
      </c>
      <c r="X201" s="89">
        <v>0.12804878048780499</v>
      </c>
      <c r="Y201" s="89">
        <v>0.227848101265823</v>
      </c>
      <c r="Z201" s="89">
        <v>0.134146341463415</v>
      </c>
      <c r="AA201" s="89">
        <v>0.20388349514563101</v>
      </c>
      <c r="AB201" s="89">
        <v>0.14569536423841101</v>
      </c>
      <c r="AC201" s="89">
        <v>0.19341563786008201</v>
      </c>
      <c r="AD201" s="89">
        <v>0.213836477987421</v>
      </c>
      <c r="AE201" s="89">
        <v>0.32126696832579199</v>
      </c>
      <c r="AF201" s="89">
        <v>0.12422360248447201</v>
      </c>
      <c r="AG201" s="89">
        <v>0.160839160839161</v>
      </c>
      <c r="AH201" s="89">
        <v>0.25654450261780098</v>
      </c>
    </row>
    <row r="202" spans="1:34" x14ac:dyDescent="0.3">
      <c r="A202" s="82" t="s">
        <v>71</v>
      </c>
      <c r="B202" s="82" t="s">
        <v>85</v>
      </c>
      <c r="C202" s="82" t="s">
        <v>502</v>
      </c>
      <c r="D202" s="41" t="s">
        <v>778</v>
      </c>
      <c r="E202" s="82" t="s">
        <v>503</v>
      </c>
      <c r="F202" s="82" t="s">
        <v>509</v>
      </c>
      <c r="G202" s="90" t="s">
        <v>416</v>
      </c>
      <c r="H202" s="89" t="s">
        <v>421</v>
      </c>
      <c r="I202" s="90" t="str">
        <f t="shared" si="23"/>
        <v>Prefered information type from humanitarian aid actors : Healthcare</v>
      </c>
      <c r="J202" s="90" t="str">
        <f t="shared" si="25"/>
        <v>Prefered information type from humanitarian aid actors : Healthcare Lebanese</v>
      </c>
      <c r="K202" s="89">
        <v>0.32894736842105299</v>
      </c>
      <c r="L202" s="89">
        <v>0.47752808988764001</v>
      </c>
      <c r="M202" s="89">
        <v>0.48188405797101502</v>
      </c>
      <c r="N202" s="89">
        <v>0.57857142857142896</v>
      </c>
      <c r="O202" s="89">
        <v>0.73076923076923095</v>
      </c>
      <c r="P202" s="89">
        <v>0.53749999999999998</v>
      </c>
      <c r="Q202" s="89">
        <v>0.54966887417218502</v>
      </c>
      <c r="R202" s="89">
        <v>0.61744966442952998</v>
      </c>
      <c r="S202" s="89">
        <v>0.46846846846846801</v>
      </c>
      <c r="T202" s="89">
        <v>0.78980891719745205</v>
      </c>
      <c r="U202" s="89">
        <v>0.39215686274509798</v>
      </c>
      <c r="V202" s="89">
        <v>0.704663212435233</v>
      </c>
      <c r="W202" s="89">
        <v>0.462365591397849</v>
      </c>
      <c r="X202" s="89">
        <v>0.55487804878048796</v>
      </c>
      <c r="Y202" s="89">
        <v>0.575949367088608</v>
      </c>
      <c r="Z202" s="89">
        <v>0.41463414634146301</v>
      </c>
      <c r="AA202" s="89">
        <v>0.57281553398058305</v>
      </c>
      <c r="AB202" s="89">
        <v>0.49668874172185401</v>
      </c>
      <c r="AC202" s="89">
        <v>0.58024691358024705</v>
      </c>
      <c r="AD202" s="89">
        <v>0.59748427672955995</v>
      </c>
      <c r="AE202" s="89">
        <v>0.60180995475113097</v>
      </c>
      <c r="AF202" s="89">
        <v>0.47204968944099401</v>
      </c>
      <c r="AG202" s="89">
        <v>0.53846153846153799</v>
      </c>
      <c r="AH202" s="89">
        <v>0.528795811518325</v>
      </c>
    </row>
    <row r="203" spans="1:34" x14ac:dyDescent="0.3">
      <c r="A203" s="82" t="s">
        <v>71</v>
      </c>
      <c r="B203" s="82" t="s">
        <v>85</v>
      </c>
      <c r="C203" s="82" t="s">
        <v>502</v>
      </c>
      <c r="D203" s="41" t="s">
        <v>778</v>
      </c>
      <c r="E203" s="82" t="s">
        <v>503</v>
      </c>
      <c r="F203" s="82" t="s">
        <v>509</v>
      </c>
      <c r="G203" s="90" t="s">
        <v>416</v>
      </c>
      <c r="H203" s="89" t="s">
        <v>422</v>
      </c>
      <c r="I203" s="90" t="str">
        <f t="shared" si="23"/>
        <v>Prefered information type from humanitarian aid actors : Humanitarian assistance</v>
      </c>
      <c r="J203" s="90" t="str">
        <f t="shared" si="25"/>
        <v>Prefered information type from humanitarian aid actors : Humanitarian assistance Lebanese</v>
      </c>
      <c r="K203" s="89">
        <v>0.394736842105263</v>
      </c>
      <c r="L203" s="89">
        <v>0.50561797752809001</v>
      </c>
      <c r="M203" s="89">
        <v>0.311594202898551</v>
      </c>
      <c r="N203" s="89">
        <v>0.40714285714285697</v>
      </c>
      <c r="O203" s="89">
        <v>0.29807692307692302</v>
      </c>
      <c r="P203" s="89">
        <v>0.203125</v>
      </c>
      <c r="Q203" s="89">
        <v>0.31788079470198699</v>
      </c>
      <c r="R203" s="89">
        <v>0.26174496644295298</v>
      </c>
      <c r="S203" s="89">
        <v>0.36036036036036001</v>
      </c>
      <c r="T203" s="89">
        <v>0.36942675159235699</v>
      </c>
      <c r="U203" s="89">
        <v>0.33333333333333298</v>
      </c>
      <c r="V203" s="89">
        <v>0.41450777202072497</v>
      </c>
      <c r="W203" s="89">
        <v>0.38709677419354799</v>
      </c>
      <c r="X203" s="89">
        <v>0.23170731707317099</v>
      </c>
      <c r="Y203" s="89">
        <v>0.227848101265823</v>
      </c>
      <c r="Z203" s="89">
        <v>0.40853658536585402</v>
      </c>
      <c r="AA203" s="89">
        <v>0.213592233009709</v>
      </c>
      <c r="AB203" s="89">
        <v>0.31125827814569501</v>
      </c>
      <c r="AC203" s="89">
        <v>0.20576131687242799</v>
      </c>
      <c r="AD203" s="89">
        <v>0.35849056603773599</v>
      </c>
      <c r="AE203" s="89">
        <v>0.51583710407239802</v>
      </c>
      <c r="AF203" s="89">
        <v>0.34782608695652201</v>
      </c>
      <c r="AG203" s="89">
        <v>0.34965034965035002</v>
      </c>
      <c r="AH203" s="89">
        <v>0.42408376963350802</v>
      </c>
    </row>
    <row r="204" spans="1:34" x14ac:dyDescent="0.3">
      <c r="A204" s="82" t="s">
        <v>71</v>
      </c>
      <c r="B204" s="82" t="s">
        <v>85</v>
      </c>
      <c r="C204" s="82" t="s">
        <v>502</v>
      </c>
      <c r="D204" s="41" t="s">
        <v>778</v>
      </c>
      <c r="E204" s="82" t="s">
        <v>503</v>
      </c>
      <c r="F204" s="82" t="s">
        <v>509</v>
      </c>
      <c r="G204" s="90" t="s">
        <v>416</v>
      </c>
      <c r="H204" s="89" t="s">
        <v>423</v>
      </c>
      <c r="I204" s="90" t="str">
        <f t="shared" si="23"/>
        <v>Prefered information type from humanitarian aid actors : Legal services</v>
      </c>
      <c r="J204" s="90" t="str">
        <f t="shared" si="25"/>
        <v>Prefered information type from humanitarian aid actors : Legal services Lebanese</v>
      </c>
      <c r="K204" s="89">
        <v>6.5789473684210497E-3</v>
      </c>
      <c r="L204" s="89">
        <v>1.6853932584269701E-2</v>
      </c>
      <c r="M204" s="89">
        <v>7.2463768115942004E-3</v>
      </c>
      <c r="N204" s="89">
        <v>1.4285714285714299E-2</v>
      </c>
      <c r="O204" s="89">
        <v>3.8461538461538498E-2</v>
      </c>
      <c r="P204" s="89">
        <v>1.5625E-2</v>
      </c>
      <c r="Q204" s="89">
        <v>6.6225165562913899E-3</v>
      </c>
      <c r="R204" s="89">
        <v>4.0268456375838903E-2</v>
      </c>
      <c r="S204" s="89">
        <v>0</v>
      </c>
      <c r="T204" s="89">
        <v>1.9108280254777101E-2</v>
      </c>
      <c r="U204" s="89">
        <v>1.30718954248366E-2</v>
      </c>
      <c r="V204" s="89">
        <v>5.1813471502590702E-3</v>
      </c>
      <c r="W204" s="89">
        <v>1.0752688172042999E-2</v>
      </c>
      <c r="X204" s="89">
        <v>1.8292682926829298E-2</v>
      </c>
      <c r="Y204" s="89">
        <v>4.4303797468354403E-2</v>
      </c>
      <c r="Z204" s="89">
        <v>3.0487804878048801E-2</v>
      </c>
      <c r="AA204" s="89">
        <v>0</v>
      </c>
      <c r="AB204" s="89">
        <v>-2.2204460492503101E-16</v>
      </c>
      <c r="AC204" s="89">
        <v>1.6460905349794198E-2</v>
      </c>
      <c r="AD204" s="89">
        <v>2.51572327044025E-2</v>
      </c>
      <c r="AE204" s="89">
        <v>4.9773755656108601E-2</v>
      </c>
      <c r="AF204" s="89">
        <v>1.8633540372670801E-2</v>
      </c>
      <c r="AG204" s="89">
        <v>0</v>
      </c>
      <c r="AH204" s="89">
        <v>0</v>
      </c>
    </row>
    <row r="205" spans="1:34" x14ac:dyDescent="0.3">
      <c r="A205" s="82" t="s">
        <v>71</v>
      </c>
      <c r="B205" s="82" t="s">
        <v>85</v>
      </c>
      <c r="C205" s="82" t="s">
        <v>502</v>
      </c>
      <c r="D205" s="41" t="s">
        <v>778</v>
      </c>
      <c r="E205" s="82" t="s">
        <v>503</v>
      </c>
      <c r="F205" s="82" t="s">
        <v>509</v>
      </c>
      <c r="G205" s="90" t="s">
        <v>416</v>
      </c>
      <c r="H205" s="89" t="s">
        <v>424</v>
      </c>
      <c r="I205" s="90" t="str">
        <f t="shared" si="23"/>
        <v>Prefered information type from humanitarian aid actors : Housing, land and property services</v>
      </c>
      <c r="J205" s="90" t="str">
        <f t="shared" si="25"/>
        <v>Prefered information type from humanitarian aid actors : Housing, land and property services Lebanese</v>
      </c>
      <c r="K205" s="89">
        <v>6.5789473684210497E-3</v>
      </c>
      <c r="L205" s="89">
        <v>1.1235955056179799E-2</v>
      </c>
      <c r="M205" s="89">
        <v>3.6231884057971002E-3</v>
      </c>
      <c r="N205" s="89">
        <v>0</v>
      </c>
      <c r="O205" s="89">
        <v>4.8076923076923097E-3</v>
      </c>
      <c r="P205" s="89">
        <v>1.5625E-2</v>
      </c>
      <c r="Q205" s="89">
        <v>1.3245033112582801E-2</v>
      </c>
      <c r="R205" s="89">
        <v>0</v>
      </c>
      <c r="S205" s="89">
        <v>0</v>
      </c>
      <c r="T205" s="89">
        <v>1.9108280254777101E-2</v>
      </c>
      <c r="U205" s="89">
        <v>1.30718954248366E-2</v>
      </c>
      <c r="V205" s="89">
        <v>0</v>
      </c>
      <c r="W205" s="89">
        <v>0</v>
      </c>
      <c r="X205" s="89">
        <v>1.8292682926829298E-2</v>
      </c>
      <c r="Y205" s="89">
        <v>2.53164556962025E-2</v>
      </c>
      <c r="Z205" s="89">
        <v>6.0975609756097598E-3</v>
      </c>
      <c r="AA205" s="89">
        <v>0</v>
      </c>
      <c r="AB205" s="89">
        <v>-2.2204460492503101E-16</v>
      </c>
      <c r="AC205" s="89">
        <v>3.7037037037037E-2</v>
      </c>
      <c r="AD205" s="89">
        <v>1.25786163522013E-2</v>
      </c>
      <c r="AE205" s="89">
        <v>9.0497737556561094E-3</v>
      </c>
      <c r="AF205" s="89">
        <v>0</v>
      </c>
      <c r="AG205" s="89">
        <v>0</v>
      </c>
      <c r="AH205" s="89">
        <v>0</v>
      </c>
    </row>
    <row r="206" spans="1:34" x14ac:dyDescent="0.3">
      <c r="A206" s="82" t="s">
        <v>71</v>
      </c>
      <c r="B206" s="82" t="s">
        <v>85</v>
      </c>
      <c r="C206" s="82" t="s">
        <v>502</v>
      </c>
      <c r="D206" s="41" t="s">
        <v>778</v>
      </c>
      <c r="E206" s="82" t="s">
        <v>503</v>
      </c>
      <c r="F206" s="82" t="s">
        <v>509</v>
      </c>
      <c r="G206" s="90" t="s">
        <v>416</v>
      </c>
      <c r="H206" s="89" t="s">
        <v>425</v>
      </c>
      <c r="I206" s="90" t="str">
        <f t="shared" si="23"/>
        <v>Prefered information type from humanitarian aid actors : Explosive hazards clearance (mines, bombs, IEDs)</v>
      </c>
      <c r="J206" s="90" t="str">
        <f t="shared" si="25"/>
        <v>Prefered information type from humanitarian aid actors : Explosive hazards clearance (mines, bombs, IEDs) Lebanese</v>
      </c>
      <c r="K206" s="89">
        <v>0</v>
      </c>
      <c r="L206" s="89">
        <v>0</v>
      </c>
      <c r="M206" s="89">
        <v>0</v>
      </c>
      <c r="N206" s="89">
        <v>0</v>
      </c>
      <c r="O206" s="89">
        <v>0</v>
      </c>
      <c r="P206" s="89">
        <v>0</v>
      </c>
      <c r="Q206" s="89">
        <v>0</v>
      </c>
      <c r="R206" s="89">
        <v>0</v>
      </c>
      <c r="S206" s="89">
        <v>0</v>
      </c>
      <c r="T206" s="89">
        <v>0</v>
      </c>
      <c r="U206" s="89">
        <v>0</v>
      </c>
      <c r="V206" s="89">
        <v>0</v>
      </c>
      <c r="W206" s="89">
        <v>0</v>
      </c>
      <c r="X206" s="89">
        <v>0</v>
      </c>
      <c r="Y206" s="89">
        <v>1.8987341772151899E-2</v>
      </c>
      <c r="Z206" s="89">
        <v>0</v>
      </c>
      <c r="AA206" s="89">
        <v>0</v>
      </c>
      <c r="AB206" s="89">
        <v>-2.2204460492503101E-16</v>
      </c>
      <c r="AC206" s="89">
        <v>0</v>
      </c>
      <c r="AD206" s="89">
        <v>6.2893081761006301E-3</v>
      </c>
      <c r="AE206" s="89">
        <v>1.11022302462516E-16</v>
      </c>
      <c r="AF206" s="89">
        <v>0</v>
      </c>
      <c r="AG206" s="89">
        <v>0</v>
      </c>
      <c r="AH206" s="89">
        <v>0</v>
      </c>
    </row>
    <row r="207" spans="1:34" x14ac:dyDescent="0.3">
      <c r="A207" s="82" t="s">
        <v>71</v>
      </c>
      <c r="B207" s="82" t="s">
        <v>85</v>
      </c>
      <c r="C207" s="82" t="s">
        <v>502</v>
      </c>
      <c r="D207" s="41" t="s">
        <v>778</v>
      </c>
      <c r="E207" s="82" t="s">
        <v>503</v>
      </c>
      <c r="F207" s="82" t="s">
        <v>509</v>
      </c>
      <c r="G207" s="90" t="s">
        <v>416</v>
      </c>
      <c r="H207" s="89" t="s">
        <v>426</v>
      </c>
      <c r="I207" s="90" t="str">
        <f t="shared" si="23"/>
        <v>Prefered information type from humanitarian aid actors : Renewing official documentation</v>
      </c>
      <c r="J207" s="90" t="str">
        <f t="shared" si="25"/>
        <v>Prefered information type from humanitarian aid actors : Renewing official documentation Lebanese</v>
      </c>
      <c r="K207" s="89">
        <v>0</v>
      </c>
      <c r="L207" s="89">
        <v>5.6179775280898901E-3</v>
      </c>
      <c r="M207" s="89">
        <v>0</v>
      </c>
      <c r="N207" s="89">
        <v>0</v>
      </c>
      <c r="O207" s="89">
        <v>0</v>
      </c>
      <c r="P207" s="89">
        <v>0</v>
      </c>
      <c r="Q207" s="89">
        <v>0</v>
      </c>
      <c r="R207" s="89">
        <v>0</v>
      </c>
      <c r="S207" s="89">
        <v>0</v>
      </c>
      <c r="T207" s="89">
        <v>0</v>
      </c>
      <c r="U207" s="89">
        <v>0</v>
      </c>
      <c r="V207" s="89">
        <v>0</v>
      </c>
      <c r="W207" s="89">
        <v>0</v>
      </c>
      <c r="X207" s="89">
        <v>6.0975609756097598E-3</v>
      </c>
      <c r="Y207" s="89">
        <v>1.26582278481013E-2</v>
      </c>
      <c r="Z207" s="89">
        <v>1.21951219512195E-2</v>
      </c>
      <c r="AA207" s="89">
        <v>0</v>
      </c>
      <c r="AB207" s="89">
        <v>-2.2204460492503101E-16</v>
      </c>
      <c r="AC207" s="89">
        <v>1.6460905349794198E-2</v>
      </c>
      <c r="AD207" s="89">
        <v>6.2893081761006301E-3</v>
      </c>
      <c r="AE207" s="89">
        <v>9.0497737556561094E-3</v>
      </c>
      <c r="AF207" s="89">
        <v>6.2111801242236003E-3</v>
      </c>
      <c r="AG207" s="89">
        <v>6.9930069930069904E-3</v>
      </c>
      <c r="AH207" s="89">
        <v>0</v>
      </c>
    </row>
    <row r="208" spans="1:34" x14ac:dyDescent="0.3">
      <c r="A208" s="82" t="s">
        <v>71</v>
      </c>
      <c r="B208" s="82" t="s">
        <v>85</v>
      </c>
      <c r="C208" s="82" t="s">
        <v>502</v>
      </c>
      <c r="D208" s="41" t="s">
        <v>778</v>
      </c>
      <c r="E208" s="82" t="s">
        <v>503</v>
      </c>
      <c r="F208" s="82" t="s">
        <v>509</v>
      </c>
      <c r="G208" s="90" t="s">
        <v>416</v>
      </c>
      <c r="H208" s="89" t="s">
        <v>427</v>
      </c>
      <c r="I208" s="90" t="str">
        <f t="shared" si="23"/>
        <v>Prefered information type from humanitarian aid actors : MHPSS</v>
      </c>
      <c r="J208" s="90" t="str">
        <f t="shared" si="25"/>
        <v>Prefered information type from humanitarian aid actors : MHPSS Lebanese</v>
      </c>
      <c r="K208" s="89">
        <v>1.9736842105263198E-2</v>
      </c>
      <c r="L208" s="89">
        <v>1.1235955056179799E-2</v>
      </c>
      <c r="M208" s="89">
        <v>0</v>
      </c>
      <c r="N208" s="89">
        <v>2.8571428571428598E-2</v>
      </c>
      <c r="O208" s="89">
        <v>4.8076923076923097E-3</v>
      </c>
      <c r="P208" s="89">
        <v>2.1874999999999999E-2</v>
      </c>
      <c r="Q208" s="89">
        <v>0</v>
      </c>
      <c r="R208" s="89">
        <v>4.0268456375838903E-2</v>
      </c>
      <c r="S208" s="89">
        <v>0</v>
      </c>
      <c r="T208" s="89">
        <v>2.54777070063694E-2</v>
      </c>
      <c r="U208" s="89">
        <v>6.5359477124183E-3</v>
      </c>
      <c r="V208" s="89">
        <v>1.03626943005181E-2</v>
      </c>
      <c r="W208" s="89">
        <v>1.6129032258064498E-2</v>
      </c>
      <c r="X208" s="89">
        <v>0</v>
      </c>
      <c r="Y208" s="89">
        <v>4.4303797468354403E-2</v>
      </c>
      <c r="Z208" s="89">
        <v>6.0975609756097598E-3</v>
      </c>
      <c r="AA208" s="89">
        <v>0</v>
      </c>
      <c r="AB208" s="89">
        <v>-2.2204460492503101E-16</v>
      </c>
      <c r="AC208" s="89">
        <v>4.1152263374485597E-2</v>
      </c>
      <c r="AD208" s="89">
        <v>6.9182389937106903E-2</v>
      </c>
      <c r="AE208" s="89">
        <v>3.6199095022624403E-2</v>
      </c>
      <c r="AF208" s="89">
        <v>1.2422360248447201E-2</v>
      </c>
      <c r="AG208" s="89">
        <v>6.9930069930069904E-3</v>
      </c>
      <c r="AH208" s="89">
        <v>1.5706806282722498E-2</v>
      </c>
    </row>
    <row r="209" spans="1:34" x14ac:dyDescent="0.3">
      <c r="A209" s="82" t="s">
        <v>71</v>
      </c>
      <c r="B209" s="82" t="s">
        <v>85</v>
      </c>
      <c r="C209" s="82" t="s">
        <v>502</v>
      </c>
      <c r="D209" s="41" t="s">
        <v>778</v>
      </c>
      <c r="E209" s="82" t="s">
        <v>503</v>
      </c>
      <c r="F209" s="82" t="s">
        <v>509</v>
      </c>
      <c r="G209" s="90" t="s">
        <v>416</v>
      </c>
      <c r="H209" s="89" t="s">
        <v>428</v>
      </c>
      <c r="I209" s="90" t="str">
        <f t="shared" si="23"/>
        <v>Prefered information type from humanitarian aid actors : Women specialized services</v>
      </c>
      <c r="J209" s="90" t="str">
        <f t="shared" si="25"/>
        <v>Prefered information type from humanitarian aid actors : Women specialized services Lebanese</v>
      </c>
      <c r="K209" s="89">
        <v>6.5789473684210497E-3</v>
      </c>
      <c r="L209" s="89">
        <v>1.6853932584269701E-2</v>
      </c>
      <c r="M209" s="89">
        <v>3.6231884057971002E-3</v>
      </c>
      <c r="N209" s="89">
        <v>7.14285714285714E-3</v>
      </c>
      <c r="O209" s="89">
        <v>0</v>
      </c>
      <c r="P209" s="89">
        <v>1.2500000000000001E-2</v>
      </c>
      <c r="Q209" s="89">
        <v>3.9735099337748297E-2</v>
      </c>
      <c r="R209" s="89">
        <v>1.34228187919463E-2</v>
      </c>
      <c r="S209" s="89">
        <v>0</v>
      </c>
      <c r="T209" s="89">
        <v>0</v>
      </c>
      <c r="U209" s="89">
        <v>0</v>
      </c>
      <c r="V209" s="89">
        <v>5.1813471502590702E-3</v>
      </c>
      <c r="W209" s="89">
        <v>2.68817204301075E-2</v>
      </c>
      <c r="X209" s="89">
        <v>0</v>
      </c>
      <c r="Y209" s="89">
        <v>3.7974683544303799E-2</v>
      </c>
      <c r="Z209" s="89">
        <v>2.4390243902439001E-2</v>
      </c>
      <c r="AA209" s="89">
        <v>0</v>
      </c>
      <c r="AB209" s="89">
        <v>-2.2204460492503101E-16</v>
      </c>
      <c r="AC209" s="89">
        <v>3.7037037037037E-2</v>
      </c>
      <c r="AD209" s="89">
        <v>1.88679245283019E-2</v>
      </c>
      <c r="AE209" s="89">
        <v>4.5248868778280504E-3</v>
      </c>
      <c r="AF209" s="89">
        <v>1.2422360248447201E-2</v>
      </c>
      <c r="AG209" s="89">
        <v>6.9930069930069904E-3</v>
      </c>
      <c r="AH209" s="89">
        <v>0</v>
      </c>
    </row>
    <row r="210" spans="1:34" x14ac:dyDescent="0.3">
      <c r="A210" s="82" t="s">
        <v>71</v>
      </c>
      <c r="B210" s="82" t="s">
        <v>85</v>
      </c>
      <c r="C210" s="82" t="s">
        <v>502</v>
      </c>
      <c r="D210" s="41" t="s">
        <v>778</v>
      </c>
      <c r="E210" s="82" t="s">
        <v>503</v>
      </c>
      <c r="F210" s="82" t="s">
        <v>509</v>
      </c>
      <c r="G210" s="90" t="s">
        <v>416</v>
      </c>
      <c r="H210" s="89" t="s">
        <v>429</v>
      </c>
      <c r="I210" s="90" t="str">
        <f t="shared" si="23"/>
        <v>Prefered information type from humanitarian aid actors : Assistance to return to country or origin</v>
      </c>
      <c r="J210" s="90" t="str">
        <f t="shared" si="25"/>
        <v>Prefered information type from humanitarian aid actors : Assistance to return to country or origin Lebanese</v>
      </c>
      <c r="K210" s="89">
        <v>0</v>
      </c>
      <c r="L210" s="89">
        <v>0</v>
      </c>
      <c r="M210" s="89">
        <v>0</v>
      </c>
      <c r="N210" s="89">
        <v>0</v>
      </c>
      <c r="O210" s="89">
        <v>0</v>
      </c>
      <c r="P210" s="89">
        <v>0</v>
      </c>
      <c r="Q210" s="89">
        <v>0</v>
      </c>
      <c r="R210" s="89">
        <v>0</v>
      </c>
      <c r="S210" s="89">
        <v>0</v>
      </c>
      <c r="T210" s="89">
        <v>0</v>
      </c>
      <c r="U210" s="89">
        <v>0</v>
      </c>
      <c r="V210" s="89">
        <v>0</v>
      </c>
      <c r="W210" s="89">
        <v>0</v>
      </c>
      <c r="X210" s="89">
        <v>0</v>
      </c>
      <c r="Y210" s="89">
        <v>0</v>
      </c>
      <c r="Z210" s="89">
        <v>0</v>
      </c>
      <c r="AA210" s="89">
        <v>0</v>
      </c>
      <c r="AB210" s="89">
        <v>-2.2204460492503101E-16</v>
      </c>
      <c r="AC210" s="89">
        <v>0</v>
      </c>
      <c r="AD210" s="89">
        <v>0</v>
      </c>
      <c r="AE210" s="89">
        <v>1.11022302462516E-16</v>
      </c>
      <c r="AF210" s="89">
        <v>0</v>
      </c>
      <c r="AG210" s="89">
        <v>0</v>
      </c>
      <c r="AH210" s="89">
        <v>0</v>
      </c>
    </row>
    <row r="211" spans="1:34" x14ac:dyDescent="0.3">
      <c r="A211" s="82" t="s">
        <v>71</v>
      </c>
      <c r="B211" s="82" t="s">
        <v>85</v>
      </c>
      <c r="C211" s="82" t="s">
        <v>502</v>
      </c>
      <c r="D211" s="41" t="s">
        <v>778</v>
      </c>
      <c r="E211" s="82" t="s">
        <v>503</v>
      </c>
      <c r="F211" s="82" t="s">
        <v>509</v>
      </c>
      <c r="G211" s="90" t="s">
        <v>416</v>
      </c>
      <c r="H211" s="89" t="s">
        <v>430</v>
      </c>
      <c r="I211" s="90" t="str">
        <f t="shared" si="23"/>
        <v>Prefered information type from humanitarian aid actors : I do not want to receive information</v>
      </c>
      <c r="J211" s="90" t="str">
        <f t="shared" si="25"/>
        <v>Prefered information type from humanitarian aid actors : I do not want to receive information Lebanese</v>
      </c>
      <c r="K211" s="89">
        <v>6.5789473684210495E-2</v>
      </c>
      <c r="L211" s="89">
        <v>6.7415730337078594E-2</v>
      </c>
      <c r="M211" s="89">
        <v>0.13768115942028999</v>
      </c>
      <c r="N211" s="89">
        <v>4.2857142857142899E-2</v>
      </c>
      <c r="O211" s="89">
        <v>6.25E-2</v>
      </c>
      <c r="P211" s="89">
        <v>8.7499999999999994E-2</v>
      </c>
      <c r="Q211" s="89">
        <v>4.6357615894039701E-2</v>
      </c>
      <c r="R211" s="89">
        <v>0.100671140939597</v>
      </c>
      <c r="S211" s="89">
        <v>9.0090090090090107E-3</v>
      </c>
      <c r="T211" s="89">
        <v>5.0955414012738898E-2</v>
      </c>
      <c r="U211" s="89">
        <v>0.18954248366013099</v>
      </c>
      <c r="V211" s="89">
        <v>6.7357512953367907E-2</v>
      </c>
      <c r="W211" s="89">
        <v>4.8387096774193603E-2</v>
      </c>
      <c r="X211" s="89">
        <v>7.9268292682926803E-2</v>
      </c>
      <c r="Y211" s="89">
        <v>8.8607594936708903E-2</v>
      </c>
      <c r="Z211" s="89">
        <v>0.15853658536585399</v>
      </c>
      <c r="AA211" s="89">
        <v>1.94174757281553E-2</v>
      </c>
      <c r="AB211" s="89">
        <v>3.3112582781456998E-2</v>
      </c>
      <c r="AC211" s="89">
        <v>4.52674897119342E-2</v>
      </c>
      <c r="AD211" s="89">
        <v>3.77358490566038E-2</v>
      </c>
      <c r="AE211" s="89">
        <v>3.1674208144796399E-2</v>
      </c>
      <c r="AF211" s="89">
        <v>4.9689440993788803E-2</v>
      </c>
      <c r="AG211" s="89">
        <v>4.1958041958042001E-2</v>
      </c>
      <c r="AH211" s="89">
        <v>7.3298429319371694E-2</v>
      </c>
    </row>
    <row r="212" spans="1:34" x14ac:dyDescent="0.3">
      <c r="A212" s="82" t="s">
        <v>71</v>
      </c>
      <c r="B212" s="82" t="s">
        <v>85</v>
      </c>
      <c r="C212" s="82" t="s">
        <v>502</v>
      </c>
      <c r="D212" s="41" t="s">
        <v>778</v>
      </c>
      <c r="E212" s="82" t="s">
        <v>503</v>
      </c>
      <c r="F212" s="82" t="s">
        <v>509</v>
      </c>
      <c r="G212" s="90" t="s">
        <v>416</v>
      </c>
      <c r="H212" s="89" t="s">
        <v>10</v>
      </c>
      <c r="I212" s="90" t="str">
        <f t="shared" si="23"/>
        <v>Prefered information type from humanitarian aid actors : Other</v>
      </c>
      <c r="J212" s="90" t="str">
        <f t="shared" si="25"/>
        <v>Prefered information type from humanitarian aid actors : Other Lebanese</v>
      </c>
      <c r="K212" s="89">
        <v>0</v>
      </c>
      <c r="L212" s="89">
        <v>1.1235955056179799E-2</v>
      </c>
      <c r="M212" s="89">
        <v>7.2463768115942004E-3</v>
      </c>
      <c r="N212" s="89">
        <v>7.14285714285714E-3</v>
      </c>
      <c r="O212" s="89">
        <v>0</v>
      </c>
      <c r="P212" s="89">
        <v>3.1250000000000002E-3</v>
      </c>
      <c r="Q212" s="89">
        <v>0</v>
      </c>
      <c r="R212" s="89">
        <v>0</v>
      </c>
      <c r="S212" s="89">
        <v>0</v>
      </c>
      <c r="T212" s="89">
        <v>1.27388535031847E-2</v>
      </c>
      <c r="U212" s="89">
        <v>6.5359477124183E-3</v>
      </c>
      <c r="V212" s="89">
        <v>5.1813471502590702E-3</v>
      </c>
      <c r="W212" s="89">
        <v>1.0752688172042999E-2</v>
      </c>
      <c r="X212" s="89">
        <v>1.8292682926829298E-2</v>
      </c>
      <c r="Y212" s="89">
        <v>6.3291139240506302E-3</v>
      </c>
      <c r="Z212" s="89">
        <v>1.8292682926829298E-2</v>
      </c>
      <c r="AA212" s="89">
        <v>0</v>
      </c>
      <c r="AB212" s="89">
        <v>6.6225165562913899E-3</v>
      </c>
      <c r="AC212" s="89">
        <v>8.23045267489712E-3</v>
      </c>
      <c r="AD212" s="89">
        <v>6.2893081761006301E-3</v>
      </c>
      <c r="AE212" s="89">
        <v>9.0497737556561094E-3</v>
      </c>
      <c r="AF212" s="89">
        <v>0</v>
      </c>
      <c r="AG212" s="89">
        <v>0</v>
      </c>
      <c r="AH212" s="89">
        <v>0</v>
      </c>
    </row>
    <row r="213" spans="1:34" s="104" customFormat="1" x14ac:dyDescent="0.3">
      <c r="A213" s="104" t="s">
        <v>3</v>
      </c>
      <c r="B213" s="105" t="s">
        <v>358</v>
      </c>
      <c r="C213" s="104" t="s">
        <v>510</v>
      </c>
      <c r="D213" s="100" t="s">
        <v>778</v>
      </c>
      <c r="E213" s="105" t="s">
        <v>12</v>
      </c>
      <c r="F213" s="106" t="s">
        <v>509</v>
      </c>
      <c r="G213" s="103" t="s">
        <v>780</v>
      </c>
      <c r="H213" s="107" t="s">
        <v>452</v>
      </c>
      <c r="I213" s="108" t="str">
        <f t="shared" si="23"/>
        <v>HHs preferred means (channel) of receiving information: Phone call</v>
      </c>
      <c r="J213" s="108" t="str">
        <f t="shared" si="25"/>
        <v>HHs preferred means (channel) of receiving information: Phone call Lebanese</v>
      </c>
      <c r="K213" s="107">
        <v>0.87323943661971803</v>
      </c>
      <c r="L213" s="107">
        <v>0.91566265060241003</v>
      </c>
      <c r="M213" s="107">
        <v>0.92436974789916004</v>
      </c>
      <c r="N213" s="107">
        <v>0.97014925373134298</v>
      </c>
      <c r="O213" s="107">
        <v>0.96410256410256401</v>
      </c>
      <c r="P213" s="107">
        <v>0.92465753424657504</v>
      </c>
      <c r="Q213" s="107">
        <v>0.95833333333333304</v>
      </c>
      <c r="R213" s="107">
        <v>0.94029850746268695</v>
      </c>
      <c r="S213" s="107">
        <v>0.96363636363636396</v>
      </c>
      <c r="T213" s="107">
        <v>0.97986577181208101</v>
      </c>
      <c r="U213" s="107">
        <v>0.88709677419354804</v>
      </c>
      <c r="V213" s="107">
        <v>0.95</v>
      </c>
      <c r="W213" s="107">
        <v>0.82485875706214695</v>
      </c>
      <c r="X213" s="107">
        <v>0.96026490066225201</v>
      </c>
      <c r="Y213" s="107">
        <v>0.68055555555555602</v>
      </c>
      <c r="Z213" s="107">
        <v>0.94202898550724601</v>
      </c>
      <c r="AA213" s="107">
        <v>0.90099009900990101</v>
      </c>
      <c r="AB213" s="107">
        <v>0.95205479452054798</v>
      </c>
      <c r="AC213" s="107">
        <v>0.93965517241379304</v>
      </c>
      <c r="AD213" s="107">
        <v>0.84313725490196101</v>
      </c>
      <c r="AE213" s="107">
        <v>0.934579439252336</v>
      </c>
      <c r="AF213" s="107">
        <v>0.92810457516339895</v>
      </c>
      <c r="AG213" s="107">
        <v>0.97080291970802901</v>
      </c>
      <c r="AH213" s="107">
        <v>0.93785310734463301</v>
      </c>
    </row>
    <row r="214" spans="1:34" s="22" customFormat="1" x14ac:dyDescent="0.3">
      <c r="A214" s="86" t="s">
        <v>3</v>
      </c>
      <c r="B214" s="35" t="s">
        <v>358</v>
      </c>
      <c r="C214" s="86" t="s">
        <v>510</v>
      </c>
      <c r="D214" s="41" t="s">
        <v>778</v>
      </c>
      <c r="E214" s="35" t="s">
        <v>12</v>
      </c>
      <c r="F214" s="102" t="s">
        <v>509</v>
      </c>
      <c r="G214" s="103" t="s">
        <v>780</v>
      </c>
      <c r="H214" s="101" t="s">
        <v>453</v>
      </c>
      <c r="I214" s="27" t="str">
        <f t="shared" si="23"/>
        <v>HHs preferred means (channel) of receiving information: SMS</v>
      </c>
      <c r="J214" s="27" t="str">
        <f t="shared" si="25"/>
        <v>HHs preferred means (channel) of receiving information: SMS Lebanese</v>
      </c>
      <c r="K214" s="101">
        <v>0.352112676056338</v>
      </c>
      <c r="L214" s="101">
        <v>0.22891566265060201</v>
      </c>
      <c r="M214" s="101">
        <v>0.25630252100840301</v>
      </c>
      <c r="N214" s="101">
        <v>4.47761194029851E-2</v>
      </c>
      <c r="O214" s="101">
        <v>0.138461538461538</v>
      </c>
      <c r="P214" s="101">
        <v>0.27054794520547898</v>
      </c>
      <c r="Q214" s="101">
        <v>0.14583333333333301</v>
      </c>
      <c r="R214" s="101">
        <v>0.31343283582089598</v>
      </c>
      <c r="S214" s="101">
        <v>0.1</v>
      </c>
      <c r="T214" s="101">
        <v>0.40268456375838901</v>
      </c>
      <c r="U214" s="101">
        <v>0.225806451612903</v>
      </c>
      <c r="V214" s="101">
        <v>0.5</v>
      </c>
      <c r="W214" s="101">
        <v>0.28248587570621497</v>
      </c>
      <c r="X214" s="101">
        <v>0.25165562913907302</v>
      </c>
      <c r="Y214" s="101">
        <v>8.3333333333333301E-2</v>
      </c>
      <c r="Z214" s="101">
        <v>0.23913043478260901</v>
      </c>
      <c r="AA214" s="101">
        <v>0.21782178217821799</v>
      </c>
      <c r="AB214" s="101">
        <v>0.13698630136986301</v>
      </c>
      <c r="AC214" s="101">
        <v>0.13793103448275901</v>
      </c>
      <c r="AD214" s="101">
        <v>0.18954248366013099</v>
      </c>
      <c r="AE214" s="101">
        <v>0.27102803738317799</v>
      </c>
      <c r="AF214" s="101">
        <v>0.11111111111111099</v>
      </c>
      <c r="AG214" s="101">
        <v>9.4890510948905105E-2</v>
      </c>
      <c r="AH214" s="101">
        <v>0.23728813559322001</v>
      </c>
    </row>
    <row r="215" spans="1:34" s="22" customFormat="1" x14ac:dyDescent="0.3">
      <c r="A215" s="86" t="s">
        <v>3</v>
      </c>
      <c r="B215" s="35" t="s">
        <v>358</v>
      </c>
      <c r="C215" s="86" t="s">
        <v>510</v>
      </c>
      <c r="D215" s="41" t="s">
        <v>778</v>
      </c>
      <c r="E215" s="35" t="s">
        <v>12</v>
      </c>
      <c r="F215" s="102" t="s">
        <v>509</v>
      </c>
      <c r="G215" s="103" t="s">
        <v>780</v>
      </c>
      <c r="H215" s="101" t="s">
        <v>454</v>
      </c>
      <c r="I215" s="27" t="str">
        <f t="shared" si="23"/>
        <v>HHs preferred means (channel) of receiving information: Twitter</v>
      </c>
      <c r="J215" s="27" t="str">
        <f t="shared" si="25"/>
        <v>HHs preferred means (channel) of receiving information: Twitter Lebanese</v>
      </c>
      <c r="K215" s="101">
        <v>0</v>
      </c>
      <c r="L215" s="101">
        <v>0</v>
      </c>
      <c r="M215" s="101">
        <v>4.20168067226891E-3</v>
      </c>
      <c r="N215" s="101">
        <v>0</v>
      </c>
      <c r="O215" s="101">
        <v>0</v>
      </c>
      <c r="P215" s="101">
        <v>0</v>
      </c>
      <c r="Q215" s="101">
        <v>0</v>
      </c>
      <c r="R215" s="101">
        <v>7.4626865671641798E-3</v>
      </c>
      <c r="S215" s="101">
        <v>0</v>
      </c>
      <c r="T215" s="101">
        <v>0</v>
      </c>
      <c r="U215" s="101">
        <v>0</v>
      </c>
      <c r="V215" s="101">
        <v>0</v>
      </c>
      <c r="W215" s="101">
        <v>0</v>
      </c>
      <c r="X215" s="101">
        <v>0</v>
      </c>
      <c r="Y215" s="101">
        <v>0</v>
      </c>
      <c r="Z215" s="101">
        <v>0</v>
      </c>
      <c r="AA215" s="101">
        <v>0</v>
      </c>
      <c r="AB215" s="101">
        <v>0</v>
      </c>
      <c r="AC215" s="101">
        <v>0</v>
      </c>
      <c r="AD215" s="101">
        <v>0</v>
      </c>
      <c r="AE215" s="101">
        <v>1.11022302462516E-16</v>
      </c>
      <c r="AF215" s="101">
        <v>1.11022302462516E-16</v>
      </c>
      <c r="AG215" s="101">
        <v>0</v>
      </c>
      <c r="AH215" s="101">
        <v>5.6497175141242903E-3</v>
      </c>
    </row>
    <row r="216" spans="1:34" s="22" customFormat="1" x14ac:dyDescent="0.3">
      <c r="A216" s="86" t="s">
        <v>3</v>
      </c>
      <c r="B216" s="35" t="s">
        <v>358</v>
      </c>
      <c r="C216" s="86" t="s">
        <v>510</v>
      </c>
      <c r="D216" s="41" t="s">
        <v>778</v>
      </c>
      <c r="E216" s="35" t="s">
        <v>12</v>
      </c>
      <c r="F216" s="102" t="s">
        <v>509</v>
      </c>
      <c r="G216" s="103" t="s">
        <v>780</v>
      </c>
      <c r="H216" s="101" t="s">
        <v>455</v>
      </c>
      <c r="I216" s="27" t="str">
        <f t="shared" si="23"/>
        <v>HHs preferred means (channel) of receiving information: Facebook</v>
      </c>
      <c r="J216" s="27" t="str">
        <f t="shared" si="25"/>
        <v>HHs preferred means (channel) of receiving information: Facebook Lebanese</v>
      </c>
      <c r="K216" s="101">
        <v>1.4084507042253501E-2</v>
      </c>
      <c r="L216" s="101">
        <v>6.0240963855421699E-3</v>
      </c>
      <c r="M216" s="101">
        <v>2.1008403361344501E-2</v>
      </c>
      <c r="N216" s="101">
        <v>0</v>
      </c>
      <c r="O216" s="101">
        <v>0</v>
      </c>
      <c r="P216" s="101">
        <v>2.0547945205479499E-2</v>
      </c>
      <c r="Q216" s="101">
        <v>0</v>
      </c>
      <c r="R216" s="101">
        <v>2.9850746268656699E-2</v>
      </c>
      <c r="S216" s="101">
        <v>1.8181818181818198E-2</v>
      </c>
      <c r="T216" s="101">
        <v>6.7114093959731603E-3</v>
      </c>
      <c r="U216" s="101">
        <v>0</v>
      </c>
      <c r="V216" s="101">
        <v>5.5555555555555601E-3</v>
      </c>
      <c r="W216" s="101">
        <v>2.2598870056497199E-2</v>
      </c>
      <c r="X216" s="101">
        <v>2.6490066225165601E-2</v>
      </c>
      <c r="Y216" s="101">
        <v>2.0833333333333301E-2</v>
      </c>
      <c r="Z216" s="101">
        <v>5.7971014492753603E-2</v>
      </c>
      <c r="AA216" s="101">
        <v>1.9801980198019799E-2</v>
      </c>
      <c r="AB216" s="101">
        <v>2.0547945205479499E-2</v>
      </c>
      <c r="AC216" s="101">
        <v>0</v>
      </c>
      <c r="AD216" s="101">
        <v>6.5359477124183E-3</v>
      </c>
      <c r="AE216" s="101">
        <v>2.80373831775701E-2</v>
      </c>
      <c r="AF216" s="101">
        <v>1.9607843137254902E-2</v>
      </c>
      <c r="AG216" s="101">
        <v>3.6496350364963501E-2</v>
      </c>
      <c r="AH216" s="101">
        <v>5.6497175141242903E-2</v>
      </c>
    </row>
    <row r="217" spans="1:34" s="22" customFormat="1" x14ac:dyDescent="0.3">
      <c r="A217" s="86" t="s">
        <v>3</v>
      </c>
      <c r="B217" s="35" t="s">
        <v>358</v>
      </c>
      <c r="C217" s="86" t="s">
        <v>510</v>
      </c>
      <c r="D217" s="41" t="s">
        <v>778</v>
      </c>
      <c r="E217" s="35" t="s">
        <v>12</v>
      </c>
      <c r="F217" s="102" t="s">
        <v>509</v>
      </c>
      <c r="G217" s="103" t="s">
        <v>780</v>
      </c>
      <c r="H217" s="101" t="s">
        <v>456</v>
      </c>
      <c r="I217" s="27" t="str">
        <f t="shared" si="23"/>
        <v>HHs preferred means (channel) of receiving information: WhatsApp</v>
      </c>
      <c r="J217" s="27" t="str">
        <f t="shared" si="25"/>
        <v>HHs preferred means (channel) of receiving information: WhatsApp Lebanese</v>
      </c>
      <c r="K217" s="101">
        <v>0.29577464788732399</v>
      </c>
      <c r="L217" s="101">
        <v>0.27108433734939802</v>
      </c>
      <c r="M217" s="101">
        <v>0.15546218487395</v>
      </c>
      <c r="N217" s="101">
        <v>0.164179104477612</v>
      </c>
      <c r="O217" s="101">
        <v>3.5897435897435902E-2</v>
      </c>
      <c r="P217" s="101">
        <v>0.29109589041095901</v>
      </c>
      <c r="Q217" s="101">
        <v>0.11111111111111099</v>
      </c>
      <c r="R217" s="101">
        <v>8.2089552238805999E-2</v>
      </c>
      <c r="S217" s="101">
        <v>0.20909090909090899</v>
      </c>
      <c r="T217" s="101">
        <v>0.14093959731543601</v>
      </c>
      <c r="U217" s="101">
        <v>0.112903225806452</v>
      </c>
      <c r="V217" s="101">
        <v>0.42777777777777798</v>
      </c>
      <c r="W217" s="101">
        <v>0.548022598870056</v>
      </c>
      <c r="X217" s="101">
        <v>0.29801324503311299</v>
      </c>
      <c r="Y217" s="101">
        <v>0.23611111111111099</v>
      </c>
      <c r="Z217" s="101">
        <v>0.34782608695652201</v>
      </c>
      <c r="AA217" s="101">
        <v>0.27722772277227697</v>
      </c>
      <c r="AB217" s="101">
        <v>0.20547945205479501</v>
      </c>
      <c r="AC217" s="101">
        <v>0.306034482758621</v>
      </c>
      <c r="AD217" s="101">
        <v>0.29411764705882398</v>
      </c>
      <c r="AE217" s="101">
        <v>0.29439252336448601</v>
      </c>
      <c r="AF217" s="101">
        <v>0.22222222222222199</v>
      </c>
      <c r="AG217" s="101">
        <v>0.124087591240876</v>
      </c>
      <c r="AH217" s="101">
        <v>0.19774011299434999</v>
      </c>
    </row>
    <row r="218" spans="1:34" s="22" customFormat="1" x14ac:dyDescent="0.3">
      <c r="A218" s="86" t="s">
        <v>3</v>
      </c>
      <c r="B218" s="35" t="s">
        <v>358</v>
      </c>
      <c r="C218" s="86" t="s">
        <v>510</v>
      </c>
      <c r="D218" s="41" t="s">
        <v>778</v>
      </c>
      <c r="E218" s="35" t="s">
        <v>12</v>
      </c>
      <c r="F218" s="102" t="s">
        <v>509</v>
      </c>
      <c r="G218" s="103" t="s">
        <v>780</v>
      </c>
      <c r="H218" s="101" t="s">
        <v>457</v>
      </c>
      <c r="I218" s="27" t="str">
        <f t="shared" si="23"/>
        <v>HHs preferred means (channel) of receiving information: Other Internet platform</v>
      </c>
      <c r="J218" s="27" t="str">
        <f t="shared" si="25"/>
        <v>HHs preferred means (channel) of receiving information: Other Internet platform Lebanese</v>
      </c>
      <c r="K218" s="101">
        <v>0</v>
      </c>
      <c r="L218" s="101">
        <v>0</v>
      </c>
      <c r="M218" s="101">
        <v>1.26050420168067E-2</v>
      </c>
      <c r="N218" s="101">
        <v>0</v>
      </c>
      <c r="O218" s="101">
        <v>0</v>
      </c>
      <c r="P218" s="101">
        <v>6.8493150684931503E-3</v>
      </c>
      <c r="Q218" s="101">
        <v>0</v>
      </c>
      <c r="R218" s="101">
        <v>7.4626865671641798E-3</v>
      </c>
      <c r="S218" s="101">
        <v>0</v>
      </c>
      <c r="T218" s="101">
        <v>0</v>
      </c>
      <c r="U218" s="101">
        <v>0</v>
      </c>
      <c r="V218" s="101">
        <v>1.6666666666666701E-2</v>
      </c>
      <c r="W218" s="101">
        <v>5.6497175141242903E-3</v>
      </c>
      <c r="X218" s="101">
        <v>6.6225165562913899E-3</v>
      </c>
      <c r="Y218" s="101">
        <v>0</v>
      </c>
      <c r="Z218" s="101">
        <v>2.1739130434782601E-2</v>
      </c>
      <c r="AA218" s="101">
        <v>0</v>
      </c>
      <c r="AB218" s="101">
        <v>0</v>
      </c>
      <c r="AC218" s="101">
        <v>0</v>
      </c>
      <c r="AD218" s="101">
        <v>0</v>
      </c>
      <c r="AE218" s="101">
        <v>1.11022302462516E-16</v>
      </c>
      <c r="AF218" s="101">
        <v>1.11022302462516E-16</v>
      </c>
      <c r="AG218" s="101">
        <v>0</v>
      </c>
      <c r="AH218" s="101">
        <v>5.6497175141242903E-3</v>
      </c>
    </row>
    <row r="219" spans="1:34" s="22" customFormat="1" x14ac:dyDescent="0.3">
      <c r="A219" s="86" t="s">
        <v>3</v>
      </c>
      <c r="B219" s="35" t="s">
        <v>358</v>
      </c>
      <c r="C219" s="86" t="s">
        <v>510</v>
      </c>
      <c r="D219" s="41" t="s">
        <v>778</v>
      </c>
      <c r="E219" s="35" t="s">
        <v>12</v>
      </c>
      <c r="F219" s="102" t="s">
        <v>509</v>
      </c>
      <c r="G219" s="103" t="s">
        <v>780</v>
      </c>
      <c r="H219" s="101" t="s">
        <v>458</v>
      </c>
      <c r="I219" s="27" t="str">
        <f t="shared" si="23"/>
        <v>HHs preferred means (channel) of receiving information: TV channel</v>
      </c>
      <c r="J219" s="27" t="str">
        <f t="shared" si="25"/>
        <v>HHs preferred means (channel) of receiving information: TV channel Lebanese</v>
      </c>
      <c r="K219" s="101">
        <v>2.1126760563380299E-2</v>
      </c>
      <c r="L219" s="101">
        <v>0</v>
      </c>
      <c r="M219" s="101">
        <v>8.4033613445378096E-3</v>
      </c>
      <c r="N219" s="101">
        <v>0</v>
      </c>
      <c r="O219" s="101">
        <v>0</v>
      </c>
      <c r="P219" s="101">
        <v>0</v>
      </c>
      <c r="Q219" s="101">
        <v>0</v>
      </c>
      <c r="R219" s="101">
        <v>4.47761194029851E-2</v>
      </c>
      <c r="S219" s="101">
        <v>0</v>
      </c>
      <c r="T219" s="101">
        <v>0</v>
      </c>
      <c r="U219" s="101">
        <v>0</v>
      </c>
      <c r="V219" s="101">
        <v>0</v>
      </c>
      <c r="W219" s="101">
        <v>1.12994350282486E-2</v>
      </c>
      <c r="X219" s="101">
        <v>0</v>
      </c>
      <c r="Y219" s="101">
        <v>8.3333333333333301E-2</v>
      </c>
      <c r="Z219" s="101">
        <v>3.6231884057971002E-2</v>
      </c>
      <c r="AA219" s="101">
        <v>2.9702970297029702E-2</v>
      </c>
      <c r="AB219" s="101">
        <v>6.8493150684931503E-3</v>
      </c>
      <c r="AC219" s="101">
        <v>8.6206896551724102E-3</v>
      </c>
      <c r="AD219" s="101">
        <v>0</v>
      </c>
      <c r="AE219" s="101">
        <v>2.33644859813084E-2</v>
      </c>
      <c r="AF219" s="101">
        <v>6.5359477124183E-3</v>
      </c>
      <c r="AG219" s="101">
        <v>0</v>
      </c>
      <c r="AH219" s="101">
        <v>5.6497175141242903E-3</v>
      </c>
    </row>
    <row r="220" spans="1:34" s="22" customFormat="1" x14ac:dyDescent="0.3">
      <c r="A220" s="86" t="s">
        <v>3</v>
      </c>
      <c r="B220" s="35" t="s">
        <v>358</v>
      </c>
      <c r="C220" s="86" t="s">
        <v>510</v>
      </c>
      <c r="D220" s="41" t="s">
        <v>778</v>
      </c>
      <c r="E220" s="35" t="s">
        <v>12</v>
      </c>
      <c r="F220" s="102" t="s">
        <v>509</v>
      </c>
      <c r="G220" s="103" t="s">
        <v>780</v>
      </c>
      <c r="H220" s="101" t="s">
        <v>459</v>
      </c>
      <c r="I220" s="27" t="str">
        <f t="shared" si="23"/>
        <v>HHs preferred means (channel) of receiving information: Radio station</v>
      </c>
      <c r="J220" s="27" t="str">
        <f t="shared" si="25"/>
        <v>HHs preferred means (channel) of receiving information: Radio station Lebanese</v>
      </c>
      <c r="K220" s="101">
        <v>0</v>
      </c>
      <c r="L220" s="101">
        <v>6.0240963855421699E-3</v>
      </c>
      <c r="M220" s="101">
        <v>4.20168067226891E-3</v>
      </c>
      <c r="N220" s="101">
        <v>0</v>
      </c>
      <c r="O220" s="101">
        <v>0</v>
      </c>
      <c r="P220" s="101">
        <v>0</v>
      </c>
      <c r="Q220" s="101">
        <v>0</v>
      </c>
      <c r="R220" s="101">
        <v>7.4626865671641798E-3</v>
      </c>
      <c r="S220" s="101">
        <v>0</v>
      </c>
      <c r="T220" s="101">
        <v>0</v>
      </c>
      <c r="U220" s="101">
        <v>0</v>
      </c>
      <c r="V220" s="101">
        <v>0</v>
      </c>
      <c r="W220" s="101">
        <v>0</v>
      </c>
      <c r="X220" s="101">
        <v>0</v>
      </c>
      <c r="Y220" s="101">
        <v>2.0833333333333301E-2</v>
      </c>
      <c r="Z220" s="101">
        <v>0</v>
      </c>
      <c r="AA220" s="101">
        <v>0</v>
      </c>
      <c r="AB220" s="101">
        <v>0</v>
      </c>
      <c r="AC220" s="101">
        <v>0</v>
      </c>
      <c r="AD220" s="101">
        <v>0</v>
      </c>
      <c r="AE220" s="101">
        <v>4.6728971962616802E-3</v>
      </c>
      <c r="AF220" s="101">
        <v>1.11022302462516E-16</v>
      </c>
      <c r="AG220" s="101">
        <v>0</v>
      </c>
      <c r="AH220" s="101">
        <v>0</v>
      </c>
    </row>
    <row r="221" spans="1:34" s="22" customFormat="1" x14ac:dyDescent="0.3">
      <c r="A221" s="86" t="s">
        <v>3</v>
      </c>
      <c r="B221" s="35" t="s">
        <v>358</v>
      </c>
      <c r="C221" s="86" t="s">
        <v>510</v>
      </c>
      <c r="D221" s="41" t="s">
        <v>778</v>
      </c>
      <c r="E221" s="35" t="s">
        <v>12</v>
      </c>
      <c r="F221" s="102" t="s">
        <v>509</v>
      </c>
      <c r="G221" s="103" t="s">
        <v>780</v>
      </c>
      <c r="H221" s="101" t="s">
        <v>460</v>
      </c>
      <c r="I221" s="27" t="str">
        <f t="shared" si="23"/>
        <v>HHs preferred means (channel) of receiving information: Printed newspapers, magazines</v>
      </c>
      <c r="J221" s="27" t="str">
        <f t="shared" si="25"/>
        <v>HHs preferred means (channel) of receiving information: Printed newspapers, magazines Lebanese</v>
      </c>
      <c r="K221" s="101">
        <v>0</v>
      </c>
      <c r="L221" s="101">
        <v>0</v>
      </c>
      <c r="M221" s="101">
        <v>0</v>
      </c>
      <c r="N221" s="101">
        <v>0</v>
      </c>
      <c r="O221" s="101">
        <v>0</v>
      </c>
      <c r="P221" s="101">
        <v>0</v>
      </c>
      <c r="Q221" s="101">
        <v>0</v>
      </c>
      <c r="R221" s="101">
        <v>0</v>
      </c>
      <c r="S221" s="101">
        <v>0</v>
      </c>
      <c r="T221" s="101">
        <v>0</v>
      </c>
      <c r="U221" s="101">
        <v>0</v>
      </c>
      <c r="V221" s="101">
        <v>0</v>
      </c>
      <c r="W221" s="101">
        <v>5.6497175141242903E-3</v>
      </c>
      <c r="X221" s="101">
        <v>0</v>
      </c>
      <c r="Y221" s="101">
        <v>2.7777777777777801E-2</v>
      </c>
      <c r="Z221" s="101">
        <v>7.2463768115942004E-3</v>
      </c>
      <c r="AA221" s="101">
        <v>0</v>
      </c>
      <c r="AB221" s="101">
        <v>0</v>
      </c>
      <c r="AC221" s="101">
        <v>0</v>
      </c>
      <c r="AD221" s="101">
        <v>0</v>
      </c>
      <c r="AE221" s="101">
        <v>1.11022302462516E-16</v>
      </c>
      <c r="AF221" s="101">
        <v>1.11022302462516E-16</v>
      </c>
      <c r="AG221" s="101">
        <v>0</v>
      </c>
      <c r="AH221" s="101">
        <v>0</v>
      </c>
    </row>
    <row r="222" spans="1:34" s="22" customFormat="1" x14ac:dyDescent="0.3">
      <c r="A222" s="86" t="s">
        <v>3</v>
      </c>
      <c r="B222" s="35" t="s">
        <v>358</v>
      </c>
      <c r="C222" s="86" t="s">
        <v>510</v>
      </c>
      <c r="D222" s="41" t="s">
        <v>778</v>
      </c>
      <c r="E222" s="35" t="s">
        <v>12</v>
      </c>
      <c r="F222" s="102" t="s">
        <v>509</v>
      </c>
      <c r="G222" s="103" t="s">
        <v>780</v>
      </c>
      <c r="H222" s="101" t="s">
        <v>461</v>
      </c>
      <c r="I222" s="27" t="str">
        <f t="shared" si="23"/>
        <v>HHs preferred means (channel) of receiving information: Online newspapers and news websites</v>
      </c>
      <c r="J222" s="27" t="str">
        <f t="shared" si="25"/>
        <v>HHs preferred means (channel) of receiving information: Online newspapers and news websites Lebanese</v>
      </c>
      <c r="K222" s="101">
        <v>0</v>
      </c>
      <c r="L222" s="101">
        <v>0</v>
      </c>
      <c r="M222" s="101">
        <v>0</v>
      </c>
      <c r="N222" s="101">
        <v>0</v>
      </c>
      <c r="O222" s="101">
        <v>0</v>
      </c>
      <c r="P222" s="101">
        <v>3.4246575342465799E-3</v>
      </c>
      <c r="Q222" s="101">
        <v>0</v>
      </c>
      <c r="R222" s="101">
        <v>1.49253731343284E-2</v>
      </c>
      <c r="S222" s="101">
        <v>0</v>
      </c>
      <c r="T222" s="101">
        <v>0</v>
      </c>
      <c r="U222" s="101">
        <v>0</v>
      </c>
      <c r="V222" s="101">
        <v>0</v>
      </c>
      <c r="W222" s="101">
        <v>1.12994350282486E-2</v>
      </c>
      <c r="X222" s="101">
        <v>0</v>
      </c>
      <c r="Y222" s="101">
        <v>0</v>
      </c>
      <c r="Z222" s="101">
        <v>0</v>
      </c>
      <c r="AA222" s="101">
        <v>0</v>
      </c>
      <c r="AB222" s="101">
        <v>0</v>
      </c>
      <c r="AC222" s="101">
        <v>0</v>
      </c>
      <c r="AD222" s="101">
        <v>0</v>
      </c>
      <c r="AE222" s="101">
        <v>1.11022302462516E-16</v>
      </c>
      <c r="AF222" s="101">
        <v>1.11022302462516E-16</v>
      </c>
      <c r="AG222" s="101">
        <v>0</v>
      </c>
      <c r="AH222" s="101">
        <v>5.6497175141242903E-3</v>
      </c>
    </row>
    <row r="223" spans="1:34" s="22" customFormat="1" x14ac:dyDescent="0.3">
      <c r="A223" s="86" t="s">
        <v>3</v>
      </c>
      <c r="B223" s="35" t="s">
        <v>358</v>
      </c>
      <c r="C223" s="86" t="s">
        <v>510</v>
      </c>
      <c r="D223" s="41" t="s">
        <v>778</v>
      </c>
      <c r="E223" s="35" t="s">
        <v>12</v>
      </c>
      <c r="F223" s="102" t="s">
        <v>509</v>
      </c>
      <c r="G223" s="103" t="s">
        <v>780</v>
      </c>
      <c r="H223" s="101" t="s">
        <v>462</v>
      </c>
      <c r="I223" s="27" t="str">
        <f t="shared" si="23"/>
        <v>HHs preferred means (channel) of receiving information: Government representative or other authorities</v>
      </c>
      <c r="J223" s="27" t="str">
        <f t="shared" si="25"/>
        <v>HHs preferred means (channel) of receiving information: Government representative or other authorities Lebanese</v>
      </c>
      <c r="K223" s="101">
        <v>0</v>
      </c>
      <c r="L223" s="101">
        <v>0</v>
      </c>
      <c r="M223" s="101">
        <v>0</v>
      </c>
      <c r="N223" s="101">
        <v>0</v>
      </c>
      <c r="O223" s="101">
        <v>0</v>
      </c>
      <c r="P223" s="101">
        <v>0</v>
      </c>
      <c r="Q223" s="101">
        <v>0</v>
      </c>
      <c r="R223" s="101">
        <v>7.4626865671641798E-3</v>
      </c>
      <c r="S223" s="101">
        <v>0</v>
      </c>
      <c r="T223" s="101">
        <v>0</v>
      </c>
      <c r="U223" s="101">
        <v>0</v>
      </c>
      <c r="V223" s="101">
        <v>0</v>
      </c>
      <c r="W223" s="101">
        <v>1.12994350282486E-2</v>
      </c>
      <c r="X223" s="101">
        <v>0</v>
      </c>
      <c r="Y223" s="101">
        <v>5.5555555555555601E-2</v>
      </c>
      <c r="Z223" s="101">
        <v>0</v>
      </c>
      <c r="AA223" s="101">
        <v>9.9009900990098994E-3</v>
      </c>
      <c r="AB223" s="101">
        <v>0</v>
      </c>
      <c r="AC223" s="101">
        <v>4.3103448275862103E-3</v>
      </c>
      <c r="AD223" s="101">
        <v>6.5359477124183E-3</v>
      </c>
      <c r="AE223" s="101">
        <v>4.6728971962616802E-3</v>
      </c>
      <c r="AF223" s="101">
        <v>1.11022302462516E-16</v>
      </c>
      <c r="AG223" s="101">
        <v>0</v>
      </c>
      <c r="AH223" s="101">
        <v>0</v>
      </c>
    </row>
    <row r="224" spans="1:34" s="22" customFormat="1" x14ac:dyDescent="0.3">
      <c r="A224" s="86" t="s">
        <v>3</v>
      </c>
      <c r="B224" s="35" t="s">
        <v>358</v>
      </c>
      <c r="C224" s="86" t="s">
        <v>510</v>
      </c>
      <c r="D224" s="41" t="s">
        <v>778</v>
      </c>
      <c r="E224" s="35" t="s">
        <v>12</v>
      </c>
      <c r="F224" s="102" t="s">
        <v>509</v>
      </c>
      <c r="G224" s="103" t="s">
        <v>780</v>
      </c>
      <c r="H224" s="101" t="s">
        <v>463</v>
      </c>
      <c r="I224" s="27" t="str">
        <f t="shared" si="23"/>
        <v>HHs preferred means (channel) of receiving information: Community leader</v>
      </c>
      <c r="J224" s="27" t="str">
        <f t="shared" si="25"/>
        <v>HHs preferred means (channel) of receiving information: Community leader Lebanese</v>
      </c>
      <c r="K224" s="101">
        <v>7.0422535211267599E-3</v>
      </c>
      <c r="L224" s="101">
        <v>0</v>
      </c>
      <c r="M224" s="101">
        <v>4.20168067226891E-3</v>
      </c>
      <c r="N224" s="101">
        <v>0</v>
      </c>
      <c r="O224" s="101">
        <v>1.02564102564103E-2</v>
      </c>
      <c r="P224" s="101">
        <v>0</v>
      </c>
      <c r="Q224" s="101">
        <v>0</v>
      </c>
      <c r="R224" s="101">
        <v>0</v>
      </c>
      <c r="S224" s="101">
        <v>0</v>
      </c>
      <c r="T224" s="101">
        <v>6.7114093959731603E-3</v>
      </c>
      <c r="U224" s="101">
        <v>0</v>
      </c>
      <c r="V224" s="101">
        <v>5.5555555555555601E-3</v>
      </c>
      <c r="W224" s="101">
        <v>1.6949152542372899E-2</v>
      </c>
      <c r="X224" s="101">
        <v>0</v>
      </c>
      <c r="Y224" s="101">
        <v>1.38888888888889E-2</v>
      </c>
      <c r="Z224" s="101">
        <v>0</v>
      </c>
      <c r="AA224" s="101">
        <v>0</v>
      </c>
      <c r="AB224" s="101">
        <v>0</v>
      </c>
      <c r="AC224" s="101">
        <v>1.29310344827586E-2</v>
      </c>
      <c r="AD224" s="101">
        <v>0</v>
      </c>
      <c r="AE224" s="101">
        <v>1.11022302462516E-16</v>
      </c>
      <c r="AF224" s="101">
        <v>1.11022302462516E-16</v>
      </c>
      <c r="AG224" s="101">
        <v>7.2992700729926996E-3</v>
      </c>
      <c r="AH224" s="101">
        <v>5.6497175141242903E-3</v>
      </c>
    </row>
    <row r="225" spans="1:34" s="22" customFormat="1" x14ac:dyDescent="0.3">
      <c r="A225" s="86" t="s">
        <v>3</v>
      </c>
      <c r="B225" s="35" t="s">
        <v>358</v>
      </c>
      <c r="C225" s="86" t="s">
        <v>510</v>
      </c>
      <c r="D225" s="41" t="s">
        <v>778</v>
      </c>
      <c r="E225" s="35" t="s">
        <v>12</v>
      </c>
      <c r="F225" s="102" t="s">
        <v>509</v>
      </c>
      <c r="G225" s="103" t="s">
        <v>780</v>
      </c>
      <c r="H225" s="101" t="s">
        <v>464</v>
      </c>
      <c r="I225" s="27" t="str">
        <f t="shared" si="23"/>
        <v>HHs preferred means (channel) of receiving information: Religious leader</v>
      </c>
      <c r="J225" s="27" t="str">
        <f t="shared" si="25"/>
        <v>HHs preferred means (channel) of receiving information: Religious leader Lebanese</v>
      </c>
      <c r="K225" s="101">
        <v>0</v>
      </c>
      <c r="L225" s="101">
        <v>0</v>
      </c>
      <c r="M225" s="101">
        <v>0</v>
      </c>
      <c r="N225" s="101">
        <v>0</v>
      </c>
      <c r="O225" s="101">
        <v>5.1282051282051299E-3</v>
      </c>
      <c r="P225" s="101">
        <v>0</v>
      </c>
      <c r="Q225" s="101">
        <v>0</v>
      </c>
      <c r="R225" s="101">
        <v>0</v>
      </c>
      <c r="S225" s="101">
        <v>1.8181818181818198E-2</v>
      </c>
      <c r="T225" s="101">
        <v>6.7114093959731603E-3</v>
      </c>
      <c r="U225" s="101">
        <v>0</v>
      </c>
      <c r="V225" s="101">
        <v>0</v>
      </c>
      <c r="W225" s="101">
        <v>5.6497175141242903E-3</v>
      </c>
      <c r="X225" s="101">
        <v>0</v>
      </c>
      <c r="Y225" s="101">
        <v>1.38888888888889E-2</v>
      </c>
      <c r="Z225" s="101">
        <v>0</v>
      </c>
      <c r="AA225" s="101">
        <v>0</v>
      </c>
      <c r="AB225" s="101">
        <v>0</v>
      </c>
      <c r="AC225" s="101">
        <v>0</v>
      </c>
      <c r="AD225" s="101">
        <v>0</v>
      </c>
      <c r="AE225" s="101">
        <v>1.11022302462516E-16</v>
      </c>
      <c r="AF225" s="101">
        <v>1.11022302462516E-16</v>
      </c>
      <c r="AG225" s="101">
        <v>7.2992700729926996E-3</v>
      </c>
      <c r="AH225" s="101">
        <v>0</v>
      </c>
    </row>
    <row r="226" spans="1:34" s="22" customFormat="1" x14ac:dyDescent="0.3">
      <c r="A226" s="86" t="s">
        <v>3</v>
      </c>
      <c r="B226" s="35" t="s">
        <v>358</v>
      </c>
      <c r="C226" s="86" t="s">
        <v>510</v>
      </c>
      <c r="D226" s="41" t="s">
        <v>778</v>
      </c>
      <c r="E226" s="35" t="s">
        <v>12</v>
      </c>
      <c r="F226" s="102" t="s">
        <v>509</v>
      </c>
      <c r="G226" s="103" t="s">
        <v>780</v>
      </c>
      <c r="H226" s="101" t="s">
        <v>465</v>
      </c>
      <c r="I226" s="27" t="str">
        <f t="shared" si="23"/>
        <v>HHs preferred means (channel) of receiving information: Neighbour or friend</v>
      </c>
      <c r="J226" s="27" t="str">
        <f t="shared" si="25"/>
        <v>HHs preferred means (channel) of receiving information: Neighbour or friend Lebanese</v>
      </c>
      <c r="K226" s="101">
        <v>0</v>
      </c>
      <c r="L226" s="101">
        <v>1.20481927710843E-2</v>
      </c>
      <c r="M226" s="101">
        <v>0</v>
      </c>
      <c r="N226" s="101">
        <v>7.4626865671641798E-3</v>
      </c>
      <c r="O226" s="101">
        <v>1.5384615384615399E-2</v>
      </c>
      <c r="P226" s="101">
        <v>0</v>
      </c>
      <c r="Q226" s="101">
        <v>0</v>
      </c>
      <c r="R226" s="101">
        <v>1.49253731343284E-2</v>
      </c>
      <c r="S226" s="101">
        <v>9.0909090909090905E-3</v>
      </c>
      <c r="T226" s="101">
        <v>2.01342281879195E-2</v>
      </c>
      <c r="U226" s="101">
        <v>0</v>
      </c>
      <c r="V226" s="101">
        <v>0</v>
      </c>
      <c r="W226" s="101">
        <v>5.6497175141242903E-3</v>
      </c>
      <c r="X226" s="101">
        <v>0</v>
      </c>
      <c r="Y226" s="101">
        <v>4.8611111111111098E-2</v>
      </c>
      <c r="Z226" s="101">
        <v>0</v>
      </c>
      <c r="AA226" s="101">
        <v>0</v>
      </c>
      <c r="AB226" s="101">
        <v>6.8493150684931503E-3</v>
      </c>
      <c r="AC226" s="101">
        <v>4.3103448275862103E-3</v>
      </c>
      <c r="AD226" s="101">
        <v>0</v>
      </c>
      <c r="AE226" s="101">
        <v>4.6728971962616802E-3</v>
      </c>
      <c r="AF226" s="101">
        <v>1.30718954248366E-2</v>
      </c>
      <c r="AG226" s="101">
        <v>7.2992700729926996E-3</v>
      </c>
      <c r="AH226" s="101">
        <v>2.82485875706215E-2</v>
      </c>
    </row>
    <row r="227" spans="1:34" s="22" customFormat="1" x14ac:dyDescent="0.3">
      <c r="A227" s="86" t="s">
        <v>3</v>
      </c>
      <c r="B227" s="35" t="s">
        <v>358</v>
      </c>
      <c r="C227" s="86" t="s">
        <v>510</v>
      </c>
      <c r="D227" s="41" t="s">
        <v>778</v>
      </c>
      <c r="E227" s="35" t="s">
        <v>12</v>
      </c>
      <c r="F227" s="102" t="s">
        <v>509</v>
      </c>
      <c r="G227" s="103" t="s">
        <v>780</v>
      </c>
      <c r="H227" s="101" t="s">
        <v>466</v>
      </c>
      <c r="I227" s="27" t="str">
        <f t="shared" si="23"/>
        <v>HHs preferred means (channel) of receiving information: National aid agency</v>
      </c>
      <c r="J227" s="27" t="str">
        <f t="shared" si="25"/>
        <v>HHs preferred means (channel) of receiving information: National aid agency Lebanese</v>
      </c>
      <c r="K227" s="101">
        <v>0</v>
      </c>
      <c r="L227" s="101">
        <v>0</v>
      </c>
      <c r="M227" s="101">
        <v>0</v>
      </c>
      <c r="N227" s="101">
        <v>0</v>
      </c>
      <c r="O227" s="101">
        <v>0</v>
      </c>
      <c r="P227" s="101">
        <v>0</v>
      </c>
      <c r="Q227" s="101">
        <v>0</v>
      </c>
      <c r="R227" s="101">
        <v>0</v>
      </c>
      <c r="S227" s="101">
        <v>0</v>
      </c>
      <c r="T227" s="101">
        <v>0</v>
      </c>
      <c r="U227" s="101">
        <v>0</v>
      </c>
      <c r="V227" s="101">
        <v>0</v>
      </c>
      <c r="W227" s="101">
        <v>0</v>
      </c>
      <c r="X227" s="101">
        <v>0</v>
      </c>
      <c r="Y227" s="101">
        <v>0</v>
      </c>
      <c r="Z227" s="101">
        <v>0</v>
      </c>
      <c r="AA227" s="101">
        <v>0</v>
      </c>
      <c r="AB227" s="101">
        <v>6.8493150684931503E-3</v>
      </c>
      <c r="AC227" s="101">
        <v>4.3103448275862103E-3</v>
      </c>
      <c r="AD227" s="101">
        <v>0</v>
      </c>
      <c r="AE227" s="101">
        <v>1.11022302462516E-16</v>
      </c>
      <c r="AF227" s="101">
        <v>1.9607843137254902E-2</v>
      </c>
      <c r="AG227" s="101">
        <v>0</v>
      </c>
      <c r="AH227" s="101">
        <v>0</v>
      </c>
    </row>
    <row r="228" spans="1:34" s="22" customFormat="1" x14ac:dyDescent="0.3">
      <c r="A228" s="86" t="s">
        <v>3</v>
      </c>
      <c r="B228" s="35" t="s">
        <v>358</v>
      </c>
      <c r="C228" s="86" t="s">
        <v>510</v>
      </c>
      <c r="D228" s="41" t="s">
        <v>778</v>
      </c>
      <c r="E228" s="35" t="s">
        <v>12</v>
      </c>
      <c r="F228" s="102" t="s">
        <v>509</v>
      </c>
      <c r="G228" s="103" t="s">
        <v>780</v>
      </c>
      <c r="H228" s="101" t="s">
        <v>467</v>
      </c>
      <c r="I228" s="27" t="str">
        <f t="shared" si="23"/>
        <v>HHs preferred means (channel) of receiving information: International aid agency</v>
      </c>
      <c r="J228" s="27" t="str">
        <f t="shared" si="25"/>
        <v>HHs preferred means (channel) of receiving information: International aid agency Lebanese</v>
      </c>
      <c r="K228" s="101">
        <v>0</v>
      </c>
      <c r="L228" s="101">
        <v>0</v>
      </c>
      <c r="M228" s="101">
        <v>0</v>
      </c>
      <c r="N228" s="101">
        <v>0</v>
      </c>
      <c r="O228" s="101">
        <v>0</v>
      </c>
      <c r="P228" s="101">
        <v>0</v>
      </c>
      <c r="Q228" s="101">
        <v>6.9444444444444397E-3</v>
      </c>
      <c r="R228" s="101">
        <v>0</v>
      </c>
      <c r="S228" s="101">
        <v>0</v>
      </c>
      <c r="T228" s="101">
        <v>0</v>
      </c>
      <c r="U228" s="101">
        <v>0</v>
      </c>
      <c r="V228" s="101">
        <v>0</v>
      </c>
      <c r="W228" s="101">
        <v>0</v>
      </c>
      <c r="X228" s="101">
        <v>0</v>
      </c>
      <c r="Y228" s="101">
        <v>0</v>
      </c>
      <c r="Z228" s="101">
        <v>0</v>
      </c>
      <c r="AA228" s="101">
        <v>0</v>
      </c>
      <c r="AB228" s="101">
        <v>0</v>
      </c>
      <c r="AC228" s="101">
        <v>8.6206896551724102E-3</v>
      </c>
      <c r="AD228" s="101">
        <v>0</v>
      </c>
      <c r="AE228" s="101">
        <v>1.11022302462516E-16</v>
      </c>
      <c r="AF228" s="101">
        <v>1.11022302462516E-16</v>
      </c>
      <c r="AG228" s="101">
        <v>0</v>
      </c>
      <c r="AH228" s="101">
        <v>0</v>
      </c>
    </row>
    <row r="229" spans="1:34" s="22" customFormat="1" x14ac:dyDescent="0.3">
      <c r="A229" s="86" t="s">
        <v>3</v>
      </c>
      <c r="B229" s="35" t="s">
        <v>358</v>
      </c>
      <c r="C229" s="86" t="s">
        <v>510</v>
      </c>
      <c r="D229" s="41" t="s">
        <v>778</v>
      </c>
      <c r="E229" s="35" t="s">
        <v>12</v>
      </c>
      <c r="F229" s="102" t="s">
        <v>509</v>
      </c>
      <c r="G229" s="103" t="s">
        <v>780</v>
      </c>
      <c r="H229" s="101" t="s">
        <v>10</v>
      </c>
      <c r="I229" s="27" t="str">
        <f t="shared" si="23"/>
        <v>HHs preferred means (channel) of receiving information: Other</v>
      </c>
      <c r="J229" s="27" t="str">
        <f t="shared" si="25"/>
        <v>HHs preferred means (channel) of receiving information: Other Lebanese</v>
      </c>
      <c r="K229" s="101">
        <v>0</v>
      </c>
      <c r="L229" s="101">
        <v>0</v>
      </c>
      <c r="M229" s="101">
        <v>0</v>
      </c>
      <c r="N229" s="101">
        <v>7.4626865671641798E-3</v>
      </c>
      <c r="O229" s="101">
        <v>0</v>
      </c>
      <c r="P229" s="101">
        <v>0</v>
      </c>
      <c r="Q229" s="101">
        <v>0</v>
      </c>
      <c r="R229" s="101">
        <v>0</v>
      </c>
      <c r="S229" s="101">
        <v>0</v>
      </c>
      <c r="T229" s="101">
        <v>0</v>
      </c>
      <c r="U229" s="101">
        <v>0</v>
      </c>
      <c r="V229" s="101">
        <v>0</v>
      </c>
      <c r="W229" s="101">
        <v>0</v>
      </c>
      <c r="X229" s="101">
        <v>0</v>
      </c>
      <c r="Y229" s="101">
        <v>0</v>
      </c>
      <c r="Z229" s="101">
        <v>0</v>
      </c>
      <c r="AA229" s="101">
        <v>0</v>
      </c>
      <c r="AB229" s="101">
        <v>1.3698630136986301E-2</v>
      </c>
      <c r="AC229" s="101">
        <v>0</v>
      </c>
      <c r="AD229" s="101">
        <v>1.9607843137254902E-2</v>
      </c>
      <c r="AE229" s="101">
        <v>1.11022302462516E-16</v>
      </c>
      <c r="AF229" s="101">
        <v>1.11022302462516E-16</v>
      </c>
      <c r="AG229" s="101">
        <v>0</v>
      </c>
      <c r="AH229" s="101">
        <v>0</v>
      </c>
    </row>
    <row r="230" spans="1:34" s="22" customFormat="1" x14ac:dyDescent="0.3">
      <c r="A230" s="86" t="s">
        <v>3</v>
      </c>
      <c r="B230" s="35" t="s">
        <v>358</v>
      </c>
      <c r="C230" s="86" t="s">
        <v>510</v>
      </c>
      <c r="D230" s="41" t="s">
        <v>778</v>
      </c>
      <c r="E230" s="35" t="s">
        <v>12</v>
      </c>
      <c r="F230" s="102" t="s">
        <v>509</v>
      </c>
      <c r="G230" s="103" t="s">
        <v>780</v>
      </c>
      <c r="H230" s="101" t="s">
        <v>9</v>
      </c>
      <c r="I230" s="27" t="str">
        <f t="shared" si="23"/>
        <v>HHs preferred means (channel) of receiving information: Don't know</v>
      </c>
      <c r="J230" s="27" t="str">
        <f t="shared" si="25"/>
        <v>HHs preferred means (channel) of receiving information: Don't know Lebanese</v>
      </c>
      <c r="K230" s="101">
        <v>7.0422535211267599E-3</v>
      </c>
      <c r="L230" s="101">
        <v>0</v>
      </c>
      <c r="M230" s="101">
        <v>1.26050420168067E-2</v>
      </c>
      <c r="N230" s="101">
        <v>7.4626865671641798E-3</v>
      </c>
      <c r="O230" s="101">
        <v>0</v>
      </c>
      <c r="P230" s="101">
        <v>0</v>
      </c>
      <c r="Q230" s="101">
        <v>0</v>
      </c>
      <c r="R230" s="101">
        <v>0</v>
      </c>
      <c r="S230" s="101">
        <v>0</v>
      </c>
      <c r="T230" s="101">
        <v>0</v>
      </c>
      <c r="U230" s="101">
        <v>8.0645161290322596E-3</v>
      </c>
      <c r="V230" s="101">
        <v>0</v>
      </c>
      <c r="W230" s="101">
        <v>7.9096045197740106E-2</v>
      </c>
      <c r="X230" s="101">
        <v>0</v>
      </c>
      <c r="Y230" s="101">
        <v>8.3333333333333301E-2</v>
      </c>
      <c r="Z230" s="101">
        <v>7.2463768115942004E-3</v>
      </c>
      <c r="AA230" s="101">
        <v>5.9405940594059403E-2</v>
      </c>
      <c r="AB230" s="101">
        <v>0</v>
      </c>
      <c r="AC230" s="101">
        <v>2.1551724137931001E-2</v>
      </c>
      <c r="AD230" s="101">
        <v>3.2679738562091498E-2</v>
      </c>
      <c r="AE230" s="101">
        <v>4.6728971962616802E-3</v>
      </c>
      <c r="AF230" s="101">
        <v>1.11022302462516E-16</v>
      </c>
      <c r="AG230" s="101">
        <v>0</v>
      </c>
      <c r="AH230" s="101">
        <v>0</v>
      </c>
    </row>
    <row r="231" spans="1:34" s="22" customFormat="1" x14ac:dyDescent="0.3">
      <c r="A231" s="86" t="s">
        <v>3</v>
      </c>
      <c r="B231" s="35" t="s">
        <v>358</v>
      </c>
      <c r="C231" s="86" t="s">
        <v>510</v>
      </c>
      <c r="D231" s="41" t="s">
        <v>778</v>
      </c>
      <c r="E231" s="35" t="s">
        <v>12</v>
      </c>
      <c r="F231" s="102" t="s">
        <v>509</v>
      </c>
      <c r="G231" s="103" t="s">
        <v>780</v>
      </c>
      <c r="H231" s="101" t="s">
        <v>8</v>
      </c>
      <c r="I231" s="27" t="str">
        <f t="shared" si="23"/>
        <v>HHs preferred means (channel) of receiving information: Decline to answer</v>
      </c>
      <c r="J231" s="27" t="str">
        <f t="shared" si="25"/>
        <v>HHs preferred means (channel) of receiving information: Decline to answer Lebanese</v>
      </c>
      <c r="K231" s="101">
        <v>0</v>
      </c>
      <c r="L231" s="101">
        <v>3.0120481927710802E-2</v>
      </c>
      <c r="M231" s="101">
        <v>0</v>
      </c>
      <c r="N231" s="101">
        <v>0</v>
      </c>
      <c r="O231" s="101">
        <v>5.1282051282051299E-3</v>
      </c>
      <c r="P231" s="101">
        <v>6.8493150684931503E-3</v>
      </c>
      <c r="Q231" s="101">
        <v>2.7777777777777801E-2</v>
      </c>
      <c r="R231" s="101">
        <v>0</v>
      </c>
      <c r="S231" s="101">
        <v>0</v>
      </c>
      <c r="U231" s="101">
        <v>8.0645161290322596E-3</v>
      </c>
      <c r="V231" s="101">
        <v>0</v>
      </c>
      <c r="W231" s="101">
        <v>0</v>
      </c>
      <c r="X231" s="101">
        <v>0</v>
      </c>
      <c r="Y231" s="101">
        <v>3.4722222222222203E-2</v>
      </c>
      <c r="Z231" s="101">
        <v>0</v>
      </c>
      <c r="AA231" s="101">
        <v>0</v>
      </c>
      <c r="AB231" s="101">
        <v>0</v>
      </c>
      <c r="AC231" s="101">
        <v>1.29310344827586E-2</v>
      </c>
      <c r="AD231" s="101">
        <v>2.61437908496732E-2</v>
      </c>
      <c r="AE231" s="101">
        <v>1.11022302462516E-16</v>
      </c>
      <c r="AF231" s="101">
        <v>1.11022302462516E-16</v>
      </c>
      <c r="AG231" s="101">
        <v>0</v>
      </c>
      <c r="AH231" s="101">
        <v>0</v>
      </c>
    </row>
    <row r="232" spans="1:34" x14ac:dyDescent="0.3">
      <c r="A232" s="82" t="s">
        <v>71</v>
      </c>
      <c r="B232" s="82" t="s">
        <v>85</v>
      </c>
      <c r="C232" s="82" t="s">
        <v>502</v>
      </c>
      <c r="D232" s="41" t="s">
        <v>778</v>
      </c>
      <c r="E232" s="82" t="s">
        <v>503</v>
      </c>
      <c r="F232" s="82" t="s">
        <v>509</v>
      </c>
      <c r="G232" s="90" t="s">
        <v>416</v>
      </c>
      <c r="H232" s="89" t="s">
        <v>9</v>
      </c>
      <c r="I232" s="90" t="str">
        <f t="shared" si="23"/>
        <v>Prefered information type from humanitarian aid actors : Don't know</v>
      </c>
      <c r="J232" s="90" t="str">
        <f t="shared" si="25"/>
        <v>Prefered information type from humanitarian aid actors : Don't know Lebanese</v>
      </c>
      <c r="K232" s="89">
        <v>6.5789473684210497E-3</v>
      </c>
      <c r="L232" s="89">
        <v>0</v>
      </c>
      <c r="M232" s="89">
        <v>2.5362318840579701E-2</v>
      </c>
      <c r="N232" s="89">
        <v>1.4285714285714299E-2</v>
      </c>
      <c r="O232" s="89">
        <v>4.8076923076923097E-3</v>
      </c>
      <c r="P232" s="89">
        <v>9.3749999999999997E-3</v>
      </c>
      <c r="Q232" s="89">
        <v>3.3112582781456998E-2</v>
      </c>
      <c r="R232" s="89">
        <v>0</v>
      </c>
      <c r="S232" s="89">
        <v>0</v>
      </c>
      <c r="T232" s="89">
        <v>0</v>
      </c>
      <c r="U232" s="101">
        <v>8.0645161290322596E-3</v>
      </c>
      <c r="V232" s="89">
        <v>0</v>
      </c>
      <c r="W232" s="89">
        <v>5.9139784946236597E-2</v>
      </c>
      <c r="X232" s="89">
        <v>1.21951219512195E-2</v>
      </c>
      <c r="Y232" s="89">
        <v>6.9620253164557E-2</v>
      </c>
      <c r="Z232" s="89">
        <v>6.0975609756097598E-3</v>
      </c>
      <c r="AA232" s="89">
        <v>6.7961165048543701E-2</v>
      </c>
      <c r="AB232" s="89">
        <v>6.6225165562913899E-3</v>
      </c>
      <c r="AC232" s="89">
        <v>4.52674897119342E-2</v>
      </c>
      <c r="AD232" s="89">
        <v>3.1446540880503103E-2</v>
      </c>
      <c r="AE232" s="89">
        <v>9.0497737556561094E-3</v>
      </c>
      <c r="AF232" s="89">
        <v>0</v>
      </c>
      <c r="AG232" s="89">
        <v>4.1958041958042001E-2</v>
      </c>
      <c r="AH232" s="89">
        <v>5.2356020942408397E-3</v>
      </c>
    </row>
    <row r="233" spans="1:34" x14ac:dyDescent="0.3">
      <c r="A233" s="82" t="s">
        <v>71</v>
      </c>
      <c r="B233" s="82" t="s">
        <v>85</v>
      </c>
      <c r="C233" s="82" t="s">
        <v>502</v>
      </c>
      <c r="D233" s="41" t="s">
        <v>778</v>
      </c>
      <c r="E233" s="82" t="s">
        <v>503</v>
      </c>
      <c r="F233" s="82" t="s">
        <v>509</v>
      </c>
      <c r="G233" s="90" t="s">
        <v>416</v>
      </c>
      <c r="H233" s="89" t="s">
        <v>8</v>
      </c>
      <c r="I233" s="90" t="str">
        <f t="shared" si="23"/>
        <v>Prefered information type from humanitarian aid actors : Decline to answer</v>
      </c>
      <c r="J233" s="90" t="str">
        <f t="shared" si="25"/>
        <v>Prefered information type from humanitarian aid actors : Decline to answer Lebanese</v>
      </c>
      <c r="K233" s="89">
        <v>0</v>
      </c>
      <c r="L233" s="89">
        <v>1.1235955056179799E-2</v>
      </c>
      <c r="M233" s="89">
        <v>0</v>
      </c>
      <c r="N233" s="89">
        <v>7.14285714285714E-3</v>
      </c>
      <c r="O233" s="89">
        <v>0</v>
      </c>
      <c r="P233" s="89">
        <v>6.2500000000000003E-3</v>
      </c>
      <c r="Q233" s="89">
        <v>6.6225165562913899E-3</v>
      </c>
      <c r="R233" s="89">
        <v>6.7114093959731499E-3</v>
      </c>
      <c r="S233" s="89">
        <v>9.0090090090090107E-3</v>
      </c>
      <c r="T233" s="89">
        <v>6.3694267515923596E-3</v>
      </c>
      <c r="U233" s="89">
        <v>1.9607843137254902E-2</v>
      </c>
      <c r="V233" s="89">
        <v>5.1813471502590702E-3</v>
      </c>
      <c r="W233" s="89">
        <v>0</v>
      </c>
      <c r="X233" s="89">
        <v>0</v>
      </c>
      <c r="Y233" s="89">
        <v>6.3291139240506302E-3</v>
      </c>
      <c r="Z233" s="89">
        <v>0</v>
      </c>
      <c r="AA233" s="89">
        <v>0</v>
      </c>
      <c r="AB233" s="89">
        <v>-2.2204460492503101E-16</v>
      </c>
      <c r="AC233" s="89">
        <v>8.23045267489712E-3</v>
      </c>
      <c r="AD233" s="89">
        <v>1.25786163522013E-2</v>
      </c>
      <c r="AE233" s="89">
        <v>1.11022302462516E-16</v>
      </c>
      <c r="AF233" s="89">
        <v>0</v>
      </c>
      <c r="AG233" s="89">
        <v>0</v>
      </c>
      <c r="AH233" s="89">
        <v>0</v>
      </c>
    </row>
    <row r="234" spans="1:34" x14ac:dyDescent="0.3">
      <c r="A234" s="82" t="s">
        <v>71</v>
      </c>
      <c r="B234" s="82" t="s">
        <v>85</v>
      </c>
      <c r="C234" s="82" t="s">
        <v>502</v>
      </c>
      <c r="D234" s="41" t="s">
        <v>778</v>
      </c>
      <c r="E234" s="82" t="s">
        <v>503</v>
      </c>
      <c r="F234" s="82" t="s">
        <v>509</v>
      </c>
      <c r="G234" s="90" t="s">
        <v>469</v>
      </c>
      <c r="H234" s="89" t="s">
        <v>9</v>
      </c>
      <c r="I234" s="90" t="str">
        <f t="shared" si="23"/>
        <v>Using existing CRM to provide feedback on the aid received / aid implementation : Don't know</v>
      </c>
      <c r="J234" s="90" t="str">
        <f t="shared" ref="J234" si="26">CONCATENATE(G234,H234,F234)</f>
        <v>Using existing CRM to provide feedback on the aid received / aid implementation : Don't know Lebanese</v>
      </c>
      <c r="K234" s="89">
        <v>0.21875</v>
      </c>
      <c r="L234" s="89">
        <v>0.5625</v>
      </c>
      <c r="M234" s="89">
        <v>0.22222222222222199</v>
      </c>
      <c r="N234" s="89">
        <v>0.75</v>
      </c>
      <c r="O234" s="89">
        <v>0.14492753623188401</v>
      </c>
      <c r="P234" s="89">
        <v>5.5555555555555601E-2</v>
      </c>
      <c r="Q234" s="89">
        <v>6.25E-2</v>
      </c>
      <c r="R234" s="89">
        <v>0.32</v>
      </c>
      <c r="S234" s="89">
        <v>0.1</v>
      </c>
      <c r="T234" s="89">
        <v>0.26315789473684198</v>
      </c>
      <c r="U234" s="89">
        <v>0.41176470588235298</v>
      </c>
      <c r="V234" s="89">
        <v>2.9411764705882401E-2</v>
      </c>
      <c r="W234" s="89">
        <v>0.60714285714285698</v>
      </c>
      <c r="X234" s="89">
        <v>8.6956521739130405E-2</v>
      </c>
      <c r="Y234" s="89">
        <v>0.22727272727272699</v>
      </c>
      <c r="Z234" s="89">
        <v>0.68421052631578905</v>
      </c>
      <c r="AA234" s="89">
        <v>0.952380952380952</v>
      </c>
      <c r="AB234" s="89">
        <v>0.21052631578947401</v>
      </c>
      <c r="AC234" s="89">
        <v>2.4390243902439001E-2</v>
      </c>
      <c r="AD234" s="89">
        <v>0.13636363636363599</v>
      </c>
      <c r="AE234" s="89">
        <v>7.1428571428571397E-2</v>
      </c>
      <c r="AF234" s="89">
        <v>0.7</v>
      </c>
      <c r="AG234" s="89">
        <v>0.1</v>
      </c>
      <c r="AH234" s="89">
        <v>0.186046511627907</v>
      </c>
    </row>
    <row r="235" spans="1:34" x14ac:dyDescent="0.3">
      <c r="A235" s="82" t="s">
        <v>71</v>
      </c>
      <c r="B235" s="82" t="s">
        <v>85</v>
      </c>
      <c r="C235" s="82" t="s">
        <v>502</v>
      </c>
      <c r="D235" s="41" t="s">
        <v>778</v>
      </c>
      <c r="E235" s="82" t="s">
        <v>503</v>
      </c>
      <c r="F235" s="82" t="s">
        <v>509</v>
      </c>
      <c r="G235" s="90" t="s">
        <v>469</v>
      </c>
      <c r="H235" s="89" t="s">
        <v>66</v>
      </c>
      <c r="I235" s="90" t="str">
        <f t="shared" si="23"/>
        <v>Using existing CRM to provide feedback on the aid received / aid implementation : No</v>
      </c>
      <c r="J235" s="90" t="str">
        <f t="shared" ref="J235:J236" si="27">CONCATENATE(G235,H235,F235)</f>
        <v>Using existing CRM to provide feedback on the aid received / aid implementation : No Lebanese</v>
      </c>
      <c r="K235" s="89">
        <v>0.625</v>
      </c>
      <c r="L235" s="89">
        <v>0.4375</v>
      </c>
      <c r="M235" s="89">
        <v>0.407407407407407</v>
      </c>
      <c r="N235" s="89">
        <v>0.25</v>
      </c>
      <c r="O235" s="89">
        <v>0.68115942028985499</v>
      </c>
      <c r="P235" s="89">
        <v>0.44444444444444398</v>
      </c>
      <c r="Q235" s="89">
        <v>0.625</v>
      </c>
      <c r="R235" s="89">
        <v>0.4</v>
      </c>
      <c r="S235" s="89">
        <v>0.7</v>
      </c>
      <c r="T235" s="89">
        <v>0.42105263157894701</v>
      </c>
      <c r="U235" s="89">
        <v>0.23529411764705899</v>
      </c>
      <c r="V235" s="89">
        <v>0.47058823529411797</v>
      </c>
      <c r="W235" s="89">
        <v>0.39285714285714302</v>
      </c>
      <c r="X235" s="89">
        <v>0.60869565217391297</v>
      </c>
      <c r="Y235" s="89">
        <v>0.77272727272727304</v>
      </c>
      <c r="Z235" s="89">
        <v>0.31578947368421101</v>
      </c>
      <c r="AA235" s="89">
        <v>4.7619047619047603E-2</v>
      </c>
      <c r="AB235" s="89">
        <v>0.57894736842105299</v>
      </c>
      <c r="AC235" s="89">
        <v>0.87804878048780499</v>
      </c>
      <c r="AD235" s="89">
        <v>0.72727272727272696</v>
      </c>
      <c r="AE235" s="89">
        <v>0.66071428571428603</v>
      </c>
      <c r="AF235" s="89">
        <v>0.3</v>
      </c>
      <c r="AG235" s="89">
        <v>0.55000000000000004</v>
      </c>
      <c r="AH235" s="89">
        <v>0.32558139534883701</v>
      </c>
    </row>
    <row r="236" spans="1:34" x14ac:dyDescent="0.3">
      <c r="A236" s="82" t="s">
        <v>71</v>
      </c>
      <c r="B236" s="82" t="s">
        <v>85</v>
      </c>
      <c r="C236" s="82" t="s">
        <v>502</v>
      </c>
      <c r="D236" s="41" t="s">
        <v>778</v>
      </c>
      <c r="E236" s="82" t="s">
        <v>503</v>
      </c>
      <c r="F236" s="82" t="s">
        <v>509</v>
      </c>
      <c r="G236" s="90" t="s">
        <v>469</v>
      </c>
      <c r="H236" s="89" t="s">
        <v>67</v>
      </c>
      <c r="I236" s="90" t="str">
        <f t="shared" si="23"/>
        <v>Using existing CRM to provide feedback on the aid received / aid implementation : Yes</v>
      </c>
      <c r="J236" s="90" t="str">
        <f t="shared" si="27"/>
        <v>Using existing CRM to provide feedback on the aid received / aid implementation : Yes Lebanese</v>
      </c>
      <c r="K236" s="89">
        <v>0.15625</v>
      </c>
      <c r="L236" s="89">
        <v>0</v>
      </c>
      <c r="M236" s="89">
        <v>0.37037037037037002</v>
      </c>
      <c r="N236" s="89">
        <v>0</v>
      </c>
      <c r="O236" s="89">
        <v>0.173913043478261</v>
      </c>
      <c r="P236" s="89">
        <v>0.5</v>
      </c>
      <c r="Q236" s="89">
        <v>0.3125</v>
      </c>
      <c r="R236" s="89">
        <v>0.28000000000000003</v>
      </c>
      <c r="S236" s="89">
        <v>0.2</v>
      </c>
      <c r="T236" s="89">
        <v>0.31578947368421101</v>
      </c>
      <c r="U236" s="89">
        <v>0.35294117647058798</v>
      </c>
      <c r="V236" s="89">
        <v>0.5</v>
      </c>
      <c r="W236" s="89">
        <v>0</v>
      </c>
      <c r="X236" s="89">
        <v>0.30434782608695699</v>
      </c>
      <c r="Y236" s="89">
        <v>0</v>
      </c>
      <c r="Z236" s="89">
        <v>0</v>
      </c>
      <c r="AA236" s="89">
        <v>0</v>
      </c>
      <c r="AB236" s="89">
        <v>0.21052631578947401</v>
      </c>
      <c r="AC236" s="89">
        <v>9.7560975609756101E-2</v>
      </c>
      <c r="AD236" s="89">
        <v>0.13636363636363599</v>
      </c>
      <c r="AE236" s="89">
        <v>0.26785714285714302</v>
      </c>
      <c r="AF236" s="89">
        <v>0</v>
      </c>
      <c r="AG236" s="89">
        <v>0.35</v>
      </c>
      <c r="AH236" s="89">
        <v>0.48837209302325602</v>
      </c>
    </row>
    <row r="237" spans="1:34" x14ac:dyDescent="0.3">
      <c r="A237" s="82" t="s">
        <v>71</v>
      </c>
      <c r="B237" s="82" t="s">
        <v>85</v>
      </c>
      <c r="C237" s="82" t="s">
        <v>502</v>
      </c>
      <c r="D237" s="41" t="s">
        <v>778</v>
      </c>
      <c r="E237" s="82" t="s">
        <v>503</v>
      </c>
      <c r="F237" s="82" t="s">
        <v>509</v>
      </c>
      <c r="G237" s="90" t="s">
        <v>470</v>
      </c>
      <c r="H237" s="89" t="s">
        <v>66</v>
      </c>
      <c r="I237" s="90" t="str">
        <f t="shared" si="23"/>
        <v>Used the existing CRM to provide feedback (3 months) : No</v>
      </c>
      <c r="J237" s="90" t="str">
        <f t="shared" ref="J237" si="28">CONCATENATE(G237,H237,F237)</f>
        <v>Used the existing CRM to provide feedback (3 months) : No Lebanese</v>
      </c>
      <c r="K237" s="89">
        <v>0.01</v>
      </c>
      <c r="L237" s="89">
        <v>0.85714285714285698</v>
      </c>
      <c r="M237" s="89">
        <v>1E-3</v>
      </c>
      <c r="N237" s="89">
        <v>0.01</v>
      </c>
      <c r="O237" s="89">
        <v>0.83333333333333304</v>
      </c>
      <c r="P237" s="89">
        <v>2.9411764705882401E-2</v>
      </c>
      <c r="Q237" s="89">
        <v>0.01</v>
      </c>
      <c r="R237" s="89">
        <v>0.01</v>
      </c>
      <c r="S237" s="89">
        <v>0.01</v>
      </c>
      <c r="T237" s="89">
        <v>0.01</v>
      </c>
      <c r="U237" s="89">
        <v>0.01</v>
      </c>
      <c r="V237" s="89">
        <v>0.66666666666666696</v>
      </c>
      <c r="W237" s="89">
        <v>0.83333333333333304</v>
      </c>
      <c r="X237" s="89">
        <v>0.71428571428571397</v>
      </c>
      <c r="Y237" s="89">
        <v>0</v>
      </c>
      <c r="Z237" s="89">
        <v>0.01</v>
      </c>
      <c r="AA237" s="89">
        <v>0</v>
      </c>
      <c r="AB237" s="89">
        <v>0.66666666666666696</v>
      </c>
      <c r="AC237" s="89">
        <v>0.01</v>
      </c>
      <c r="AD237" s="89">
        <v>0.66666666666666696</v>
      </c>
      <c r="AE237" s="89">
        <v>0.85714285714285698</v>
      </c>
      <c r="AF237" s="89">
        <v>0.66666666666666696</v>
      </c>
      <c r="AG237" s="89">
        <v>0.01</v>
      </c>
      <c r="AH237" s="89">
        <v>0.65</v>
      </c>
    </row>
    <row r="238" spans="1:34" x14ac:dyDescent="0.3">
      <c r="A238" s="82" t="s">
        <v>71</v>
      </c>
      <c r="B238" s="82" t="s">
        <v>85</v>
      </c>
      <c r="C238" s="82" t="s">
        <v>502</v>
      </c>
      <c r="D238" s="41" t="s">
        <v>778</v>
      </c>
      <c r="E238" s="82" t="s">
        <v>503</v>
      </c>
      <c r="F238" s="82" t="s">
        <v>509</v>
      </c>
      <c r="G238" s="90" t="s">
        <v>470</v>
      </c>
      <c r="H238" s="89" t="s">
        <v>67</v>
      </c>
      <c r="I238" s="90" t="str">
        <f t="shared" si="23"/>
        <v>Used the existing CRM to provide feedback (3 months) : Yes</v>
      </c>
      <c r="J238" s="90" t="str">
        <f t="shared" ref="J238:J239" si="29">CONCATENATE(G238,H238,F238)</f>
        <v>Used the existing CRM to provide feedback (3 months) : Yes Lebanese</v>
      </c>
      <c r="K238" s="89">
        <v>0</v>
      </c>
      <c r="L238" s="89">
        <v>0.14285714285714299</v>
      </c>
      <c r="M238" s="89">
        <v>0</v>
      </c>
      <c r="N238" s="89">
        <v>0</v>
      </c>
      <c r="O238" s="89">
        <v>0.16666666666666699</v>
      </c>
      <c r="P238" s="89">
        <v>0.94117647058823495</v>
      </c>
      <c r="Q238" s="89">
        <v>0</v>
      </c>
      <c r="R238" s="89">
        <v>0</v>
      </c>
      <c r="S238" s="89">
        <v>0</v>
      </c>
      <c r="T238" s="89">
        <v>0</v>
      </c>
      <c r="U238" s="89">
        <v>0</v>
      </c>
      <c r="V238" s="89">
        <v>0.33333333333333298</v>
      </c>
      <c r="W238" s="89">
        <v>0.16666666666666699</v>
      </c>
      <c r="X238" s="89">
        <v>0.28571428571428598</v>
      </c>
      <c r="Y238" s="89">
        <v>0</v>
      </c>
      <c r="Z238" s="89">
        <v>0</v>
      </c>
      <c r="AA238" s="89">
        <v>0</v>
      </c>
      <c r="AB238" s="89">
        <v>0.33333333333333298</v>
      </c>
      <c r="AC238" s="89">
        <v>0</v>
      </c>
      <c r="AD238" s="89">
        <v>0.33333333333333298</v>
      </c>
      <c r="AE238" s="89">
        <v>0.14285714285714299</v>
      </c>
      <c r="AF238" s="89">
        <v>0.33333333333333298</v>
      </c>
      <c r="AG238" s="89">
        <v>0</v>
      </c>
      <c r="AH238" s="89">
        <v>0.35</v>
      </c>
    </row>
    <row r="239" spans="1:34" x14ac:dyDescent="0.3">
      <c r="A239" s="82" t="s">
        <v>71</v>
      </c>
      <c r="B239" s="82" t="s">
        <v>85</v>
      </c>
      <c r="C239" s="82" t="s">
        <v>502</v>
      </c>
      <c r="D239" s="41" t="s">
        <v>778</v>
      </c>
      <c r="E239" s="82" t="s">
        <v>503</v>
      </c>
      <c r="F239" s="82" t="s">
        <v>509</v>
      </c>
      <c r="G239" s="90" t="s">
        <v>470</v>
      </c>
      <c r="H239" s="89" t="s">
        <v>8</v>
      </c>
      <c r="I239" s="90" t="str">
        <f t="shared" si="23"/>
        <v>Used the existing CRM to provide feedback (3 months) : Decline to answer</v>
      </c>
      <c r="J239" s="90" t="str">
        <f t="shared" si="29"/>
        <v>Used the existing CRM to provide feedback (3 months) : Decline to answer Lebanese</v>
      </c>
      <c r="K239" s="89">
        <v>0</v>
      </c>
      <c r="L239" s="89">
        <v>0</v>
      </c>
      <c r="M239" s="89">
        <v>8.9999999999999993E-3</v>
      </c>
      <c r="N239" s="89">
        <v>0</v>
      </c>
      <c r="O239" s="89">
        <v>0</v>
      </c>
      <c r="P239" s="89">
        <v>2.9411764705882401E-2</v>
      </c>
      <c r="Q239" s="89">
        <v>0</v>
      </c>
      <c r="R239" s="89">
        <v>0</v>
      </c>
      <c r="S239" s="89">
        <v>0</v>
      </c>
      <c r="T239" s="89">
        <v>0</v>
      </c>
      <c r="U239" s="89">
        <v>0</v>
      </c>
      <c r="V239" s="89">
        <v>0</v>
      </c>
      <c r="W239" s="89">
        <v>0</v>
      </c>
      <c r="X239" s="89">
        <v>0</v>
      </c>
      <c r="Y239" s="89">
        <v>0</v>
      </c>
      <c r="Z239" s="89">
        <v>0</v>
      </c>
      <c r="AA239" s="89">
        <v>0</v>
      </c>
      <c r="AB239" s="89">
        <v>0</v>
      </c>
      <c r="AC239" s="89">
        <v>0</v>
      </c>
      <c r="AD239" s="89">
        <v>0</v>
      </c>
      <c r="AE239" s="89">
        <v>0</v>
      </c>
      <c r="AF239" s="89">
        <v>0</v>
      </c>
      <c r="AG239" s="89">
        <v>0</v>
      </c>
      <c r="AH239" s="89">
        <v>0</v>
      </c>
    </row>
    <row r="240" spans="1:34" x14ac:dyDescent="0.3">
      <c r="A240" s="82" t="s">
        <v>71</v>
      </c>
      <c r="B240" s="82" t="s">
        <v>85</v>
      </c>
      <c r="C240" s="82" t="s">
        <v>502</v>
      </c>
      <c r="D240" s="41" t="s">
        <v>778</v>
      </c>
      <c r="E240" s="82" t="s">
        <v>503</v>
      </c>
      <c r="F240" s="82" t="s">
        <v>509</v>
      </c>
      <c r="G240" s="90" t="s">
        <v>486</v>
      </c>
      <c r="H240" s="101" t="s">
        <v>481</v>
      </c>
      <c r="I240" s="90" t="str">
        <f t="shared" si="23"/>
        <v>Main reasons not using CRM : Complaints do not result in a positive change</v>
      </c>
      <c r="J240" s="90" t="str">
        <f t="shared" ref="J240" si="30">CONCATENATE(G240,H240,F240)</f>
        <v>Main reasons not using CRM : Complaints do not result in a positive change Lebanese</v>
      </c>
      <c r="K240" s="89">
        <v>0</v>
      </c>
      <c r="L240" s="89">
        <v>0</v>
      </c>
      <c r="M240" s="89">
        <v>0</v>
      </c>
      <c r="N240" s="89">
        <v>0</v>
      </c>
      <c r="O240" s="89">
        <v>0</v>
      </c>
      <c r="P240" s="89">
        <v>0</v>
      </c>
      <c r="Q240" s="89">
        <v>0</v>
      </c>
      <c r="R240" s="89">
        <v>0</v>
      </c>
      <c r="S240" s="89">
        <v>0</v>
      </c>
      <c r="T240" s="89">
        <v>0</v>
      </c>
      <c r="U240" s="89">
        <v>0</v>
      </c>
      <c r="V240" s="89">
        <v>0</v>
      </c>
      <c r="W240" s="89">
        <v>0</v>
      </c>
      <c r="X240" s="89">
        <v>0</v>
      </c>
      <c r="Y240" s="89">
        <v>0</v>
      </c>
      <c r="Z240" s="89">
        <v>0</v>
      </c>
      <c r="AA240" s="89">
        <v>0</v>
      </c>
      <c r="AB240" s="89">
        <v>0</v>
      </c>
      <c r="AC240" s="89">
        <v>0</v>
      </c>
      <c r="AD240" s="89">
        <v>0</v>
      </c>
      <c r="AE240" s="89">
        <v>0</v>
      </c>
      <c r="AF240" s="89">
        <v>0</v>
      </c>
      <c r="AG240" s="89">
        <v>0</v>
      </c>
      <c r="AH240" s="89">
        <v>0</v>
      </c>
    </row>
    <row r="241" spans="1:34" x14ac:dyDescent="0.3">
      <c r="A241" s="82" t="s">
        <v>71</v>
      </c>
      <c r="B241" s="82" t="s">
        <v>85</v>
      </c>
      <c r="C241" s="82" t="s">
        <v>502</v>
      </c>
      <c r="D241" s="41" t="s">
        <v>778</v>
      </c>
      <c r="E241" s="82" t="s">
        <v>503</v>
      </c>
      <c r="F241" s="82" t="s">
        <v>509</v>
      </c>
      <c r="G241" s="90" t="s">
        <v>486</v>
      </c>
      <c r="H241" s="101" t="s">
        <v>482</v>
      </c>
      <c r="I241" s="90" t="str">
        <f t="shared" si="23"/>
        <v>Main reasons not using CRM : Judgement by the family and/or community</v>
      </c>
      <c r="J241" s="90" t="str">
        <f t="shared" ref="J241:J248" si="31">CONCATENATE(G241,H241,F241)</f>
        <v>Main reasons not using CRM : Judgement by the family and/or community Lebanese</v>
      </c>
      <c r="K241" s="89">
        <v>0</v>
      </c>
      <c r="L241" s="89">
        <v>0</v>
      </c>
      <c r="M241" s="89">
        <v>0</v>
      </c>
      <c r="N241" s="89">
        <v>0</v>
      </c>
      <c r="O241" s="89">
        <v>0</v>
      </c>
      <c r="P241" s="89">
        <v>0</v>
      </c>
      <c r="Q241" s="89">
        <v>0</v>
      </c>
      <c r="R241" s="89">
        <v>0</v>
      </c>
      <c r="S241" s="89">
        <v>0</v>
      </c>
      <c r="T241" s="89">
        <v>0</v>
      </c>
      <c r="U241" s="89">
        <v>0</v>
      </c>
      <c r="V241" s="89">
        <v>0</v>
      </c>
      <c r="W241" s="89">
        <v>0</v>
      </c>
      <c r="X241" s="89">
        <v>0</v>
      </c>
      <c r="Y241" s="89">
        <v>0</v>
      </c>
      <c r="Z241" s="89">
        <v>0</v>
      </c>
      <c r="AA241" s="89">
        <v>0</v>
      </c>
      <c r="AB241" s="89">
        <v>0</v>
      </c>
      <c r="AC241" s="89">
        <v>0</v>
      </c>
      <c r="AD241" s="89">
        <v>0</v>
      </c>
      <c r="AE241" s="89">
        <v>0</v>
      </c>
      <c r="AF241" s="89">
        <v>0</v>
      </c>
      <c r="AG241" s="89">
        <v>0</v>
      </c>
      <c r="AH241" s="89">
        <v>0</v>
      </c>
    </row>
    <row r="242" spans="1:34" x14ac:dyDescent="0.3">
      <c r="A242" s="82" t="s">
        <v>71</v>
      </c>
      <c r="B242" s="82" t="s">
        <v>85</v>
      </c>
      <c r="C242" s="82" t="s">
        <v>502</v>
      </c>
      <c r="D242" s="41" t="s">
        <v>778</v>
      </c>
      <c r="E242" s="82" t="s">
        <v>503</v>
      </c>
      <c r="F242" s="82" t="s">
        <v>509</v>
      </c>
      <c r="G242" s="90" t="s">
        <v>486</v>
      </c>
      <c r="H242" s="101" t="s">
        <v>483</v>
      </c>
      <c r="I242" s="90" t="str">
        <f t="shared" si="23"/>
        <v>Main reasons not using CRM : Worry that negative feedback would affect future aid</v>
      </c>
      <c r="J242" s="90" t="str">
        <f t="shared" si="31"/>
        <v>Main reasons not using CRM : Worry that negative feedback would affect future aid Lebanese</v>
      </c>
      <c r="K242" s="89">
        <v>0</v>
      </c>
      <c r="L242" s="89">
        <v>0</v>
      </c>
      <c r="M242" s="89">
        <v>0</v>
      </c>
      <c r="N242" s="89">
        <v>0</v>
      </c>
      <c r="O242" s="89">
        <v>0</v>
      </c>
      <c r="P242" s="89">
        <v>0</v>
      </c>
      <c r="Q242" s="89">
        <v>0</v>
      </c>
      <c r="R242" s="89">
        <v>0</v>
      </c>
      <c r="S242" s="89">
        <v>0</v>
      </c>
      <c r="T242" s="89">
        <v>0</v>
      </c>
      <c r="U242" s="89">
        <v>0</v>
      </c>
      <c r="V242" s="89">
        <v>0</v>
      </c>
      <c r="W242" s="89">
        <v>0</v>
      </c>
      <c r="X242" s="89">
        <v>0</v>
      </c>
      <c r="Y242" s="89">
        <v>0</v>
      </c>
      <c r="Z242" s="89">
        <v>0</v>
      </c>
      <c r="AA242" s="89">
        <v>0</v>
      </c>
      <c r="AB242" s="89">
        <v>0</v>
      </c>
      <c r="AC242" s="89">
        <v>0</v>
      </c>
      <c r="AD242" s="89">
        <v>0</v>
      </c>
      <c r="AE242" s="89">
        <v>0</v>
      </c>
      <c r="AF242" s="89">
        <v>0</v>
      </c>
      <c r="AG242" s="89">
        <v>0</v>
      </c>
      <c r="AH242" s="89">
        <v>0</v>
      </c>
    </row>
    <row r="243" spans="1:34" x14ac:dyDescent="0.3">
      <c r="A243" s="82" t="s">
        <v>71</v>
      </c>
      <c r="B243" s="82" t="s">
        <v>85</v>
      </c>
      <c r="C243" s="82" t="s">
        <v>502</v>
      </c>
      <c r="D243" s="41" t="s">
        <v>778</v>
      </c>
      <c r="E243" s="82" t="s">
        <v>503</v>
      </c>
      <c r="F243" s="82" t="s">
        <v>509</v>
      </c>
      <c r="G243" s="90" t="s">
        <v>486</v>
      </c>
      <c r="H243" s="101" t="s">
        <v>555</v>
      </c>
      <c r="I243" s="90" t="str">
        <f t="shared" si="23"/>
        <v>Main reasons not using CRM : Lack of confidentiality/data protection</v>
      </c>
      <c r="J243" s="90" t="str">
        <f t="shared" si="31"/>
        <v>Main reasons not using CRM : Lack of confidentiality/data protection Lebanese</v>
      </c>
      <c r="K243" s="89">
        <v>0</v>
      </c>
      <c r="L243" s="89">
        <v>0</v>
      </c>
      <c r="M243" s="89">
        <v>0</v>
      </c>
      <c r="N243" s="89">
        <v>0</v>
      </c>
      <c r="O243" s="89">
        <v>0</v>
      </c>
      <c r="P243" s="89">
        <v>0</v>
      </c>
      <c r="Q243" s="89">
        <v>0</v>
      </c>
      <c r="R243" s="89">
        <v>0</v>
      </c>
      <c r="S243" s="89">
        <v>0</v>
      </c>
      <c r="T243" s="89">
        <v>0</v>
      </c>
      <c r="U243" s="89">
        <v>0</v>
      </c>
      <c r="V243" s="89">
        <v>0</v>
      </c>
      <c r="W243" s="89">
        <v>0</v>
      </c>
      <c r="X243" s="89">
        <v>0</v>
      </c>
      <c r="Y243" s="89">
        <v>0</v>
      </c>
      <c r="Z243" s="89">
        <v>0</v>
      </c>
      <c r="AA243" s="89">
        <v>0</v>
      </c>
      <c r="AB243" s="89">
        <v>0</v>
      </c>
      <c r="AC243" s="89">
        <v>0</v>
      </c>
      <c r="AD243" s="89">
        <v>0</v>
      </c>
      <c r="AE243" s="89">
        <v>0</v>
      </c>
      <c r="AF243" s="89">
        <v>0</v>
      </c>
      <c r="AG243" s="89">
        <v>0</v>
      </c>
      <c r="AH243" s="89">
        <v>0</v>
      </c>
    </row>
    <row r="244" spans="1:34" x14ac:dyDescent="0.3">
      <c r="A244" s="82" t="s">
        <v>71</v>
      </c>
      <c r="B244" s="82" t="s">
        <v>85</v>
      </c>
      <c r="C244" s="82" t="s">
        <v>502</v>
      </c>
      <c r="D244" s="41" t="s">
        <v>778</v>
      </c>
      <c r="E244" s="82" t="s">
        <v>503</v>
      </c>
      <c r="F244" s="82" t="s">
        <v>509</v>
      </c>
      <c r="G244" s="90" t="s">
        <v>486</v>
      </c>
      <c r="H244" s="101" t="s">
        <v>484</v>
      </c>
      <c r="I244" s="90" t="str">
        <f t="shared" si="23"/>
        <v>Main reasons not using CRM : Lack of transparency in the process</v>
      </c>
      <c r="J244" s="90" t="str">
        <f t="shared" si="31"/>
        <v>Main reasons not using CRM : Lack of transparency in the process Lebanese</v>
      </c>
      <c r="K244" s="89">
        <v>0</v>
      </c>
      <c r="L244" s="89">
        <v>0</v>
      </c>
      <c r="M244" s="89">
        <v>0</v>
      </c>
      <c r="N244" s="89">
        <v>0</v>
      </c>
      <c r="O244" s="89">
        <v>0</v>
      </c>
      <c r="P244" s="89">
        <v>0</v>
      </c>
      <c r="Q244" s="89">
        <v>0</v>
      </c>
      <c r="R244" s="89">
        <v>0</v>
      </c>
      <c r="S244" s="89">
        <v>0</v>
      </c>
      <c r="T244" s="89">
        <v>0</v>
      </c>
      <c r="U244" s="89">
        <v>0</v>
      </c>
      <c r="V244" s="89">
        <v>0</v>
      </c>
      <c r="W244" s="89">
        <v>0</v>
      </c>
      <c r="X244" s="89">
        <v>0</v>
      </c>
      <c r="Y244" s="89">
        <v>0</v>
      </c>
      <c r="Z244" s="89">
        <v>0</v>
      </c>
      <c r="AA244" s="89">
        <v>0</v>
      </c>
      <c r="AB244" s="89">
        <v>0</v>
      </c>
      <c r="AC244" s="89">
        <v>0</v>
      </c>
      <c r="AD244" s="89">
        <v>0</v>
      </c>
      <c r="AE244" s="89">
        <v>0</v>
      </c>
      <c r="AF244" s="89">
        <v>0</v>
      </c>
      <c r="AG244" s="89">
        <v>0</v>
      </c>
      <c r="AH244" s="89">
        <v>0</v>
      </c>
    </row>
    <row r="245" spans="1:34" x14ac:dyDescent="0.3">
      <c r="A245" s="82" t="s">
        <v>71</v>
      </c>
      <c r="B245" s="82" t="s">
        <v>85</v>
      </c>
      <c r="C245" s="82" t="s">
        <v>502</v>
      </c>
      <c r="D245" s="41" t="s">
        <v>778</v>
      </c>
      <c r="E245" s="82" t="s">
        <v>503</v>
      </c>
      <c r="F245" s="82" t="s">
        <v>509</v>
      </c>
      <c r="G245" s="90" t="s">
        <v>486</v>
      </c>
      <c r="H245" s="101" t="s">
        <v>485</v>
      </c>
      <c r="I245" s="90" t="str">
        <f t="shared" si="23"/>
        <v>Main reasons not using CRM : Negative experience with complaint handlers in the past</v>
      </c>
      <c r="J245" s="90" t="str">
        <f t="shared" si="31"/>
        <v>Main reasons not using CRM : Negative experience with complaint handlers in the past Lebanese</v>
      </c>
      <c r="K245" s="89">
        <v>0</v>
      </c>
      <c r="L245" s="89">
        <v>0</v>
      </c>
      <c r="M245" s="89">
        <v>0</v>
      </c>
      <c r="N245" s="89">
        <v>0</v>
      </c>
      <c r="O245" s="89">
        <v>0</v>
      </c>
      <c r="P245" s="89">
        <v>0</v>
      </c>
      <c r="Q245" s="89">
        <v>0</v>
      </c>
      <c r="R245" s="89">
        <v>0</v>
      </c>
      <c r="S245" s="89">
        <v>0</v>
      </c>
      <c r="T245" s="89">
        <v>0</v>
      </c>
      <c r="U245" s="89">
        <v>0</v>
      </c>
      <c r="V245" s="89">
        <v>0</v>
      </c>
      <c r="W245" s="89">
        <v>0</v>
      </c>
      <c r="X245" s="89">
        <v>0</v>
      </c>
      <c r="Y245" s="89">
        <v>0</v>
      </c>
      <c r="Z245" s="89">
        <v>0</v>
      </c>
      <c r="AA245" s="89">
        <v>0</v>
      </c>
      <c r="AB245" s="89">
        <v>0</v>
      </c>
      <c r="AC245" s="89">
        <v>0</v>
      </c>
      <c r="AD245" s="89">
        <v>0</v>
      </c>
      <c r="AE245" s="89">
        <v>0</v>
      </c>
      <c r="AF245" s="89">
        <v>0</v>
      </c>
      <c r="AG245" s="89">
        <v>0</v>
      </c>
      <c r="AH245" s="89">
        <v>0</v>
      </c>
    </row>
    <row r="246" spans="1:34" x14ac:dyDescent="0.3">
      <c r="A246" s="82" t="s">
        <v>71</v>
      </c>
      <c r="B246" s="82" t="s">
        <v>85</v>
      </c>
      <c r="C246" s="82" t="s">
        <v>502</v>
      </c>
      <c r="D246" s="41" t="s">
        <v>778</v>
      </c>
      <c r="E246" s="82" t="s">
        <v>503</v>
      </c>
      <c r="F246" s="82" t="s">
        <v>509</v>
      </c>
      <c r="G246" s="90" t="s">
        <v>486</v>
      </c>
      <c r="H246" s="101" t="s">
        <v>10</v>
      </c>
      <c r="I246" s="90" t="str">
        <f t="shared" si="23"/>
        <v>Main reasons not using CRM : Other</v>
      </c>
      <c r="J246" s="90" t="str">
        <f t="shared" si="31"/>
        <v>Main reasons not using CRM : Other Lebanese</v>
      </c>
      <c r="K246" s="89">
        <v>0</v>
      </c>
      <c r="L246" s="89">
        <v>0</v>
      </c>
      <c r="M246" s="89">
        <v>0</v>
      </c>
      <c r="N246" s="89">
        <v>0</v>
      </c>
      <c r="O246" s="89">
        <v>0</v>
      </c>
      <c r="P246" s="89">
        <v>0</v>
      </c>
      <c r="Q246" s="89">
        <v>0</v>
      </c>
      <c r="R246" s="89">
        <v>0</v>
      </c>
      <c r="S246" s="89">
        <v>0</v>
      </c>
      <c r="T246" s="89">
        <v>0</v>
      </c>
      <c r="U246" s="89">
        <v>0</v>
      </c>
      <c r="V246" s="89">
        <v>0</v>
      </c>
      <c r="W246" s="89">
        <v>0.75</v>
      </c>
      <c r="X246" s="89">
        <v>0</v>
      </c>
      <c r="Y246" s="89">
        <v>0</v>
      </c>
      <c r="Z246" s="89">
        <v>0</v>
      </c>
      <c r="AA246" s="89">
        <v>0</v>
      </c>
      <c r="AB246" s="89">
        <v>0</v>
      </c>
      <c r="AC246" s="89">
        <v>0</v>
      </c>
      <c r="AD246" s="89">
        <v>0</v>
      </c>
      <c r="AE246" s="89">
        <v>0</v>
      </c>
      <c r="AF246" s="89">
        <v>0</v>
      </c>
      <c r="AG246" s="89">
        <v>0</v>
      </c>
      <c r="AH246" s="89">
        <v>0</v>
      </c>
    </row>
    <row r="247" spans="1:34" x14ac:dyDescent="0.3">
      <c r="A247" s="82" t="s">
        <v>71</v>
      </c>
      <c r="B247" s="82" t="s">
        <v>85</v>
      </c>
      <c r="C247" s="82" t="s">
        <v>502</v>
      </c>
      <c r="D247" s="41" t="s">
        <v>778</v>
      </c>
      <c r="E247" s="82" t="s">
        <v>503</v>
      </c>
      <c r="F247" s="82" t="s">
        <v>509</v>
      </c>
      <c r="G247" s="90" t="s">
        <v>486</v>
      </c>
      <c r="H247" s="101" t="s">
        <v>9</v>
      </c>
      <c r="I247" s="90" t="str">
        <f t="shared" si="23"/>
        <v>Main reasons not using CRM : Don't know</v>
      </c>
      <c r="J247" s="90" t="str">
        <f t="shared" si="31"/>
        <v>Main reasons not using CRM : Don't know Lebanese</v>
      </c>
      <c r="K247" s="89">
        <v>0</v>
      </c>
      <c r="L247" s="89">
        <v>0</v>
      </c>
      <c r="M247" s="89">
        <v>0</v>
      </c>
      <c r="N247" s="89">
        <v>0</v>
      </c>
      <c r="O247" s="89">
        <v>0</v>
      </c>
      <c r="P247" s="89">
        <v>0</v>
      </c>
      <c r="Q247" s="89">
        <v>0</v>
      </c>
      <c r="R247" s="89">
        <v>0</v>
      </c>
      <c r="S247" s="89">
        <v>0</v>
      </c>
      <c r="T247" s="89">
        <v>0</v>
      </c>
      <c r="U247" s="89">
        <v>0</v>
      </c>
      <c r="V247" s="89">
        <v>0</v>
      </c>
      <c r="W247" s="89">
        <v>0</v>
      </c>
      <c r="X247" s="89">
        <v>0</v>
      </c>
      <c r="Y247" s="89">
        <v>0</v>
      </c>
      <c r="Z247" s="89">
        <v>0</v>
      </c>
      <c r="AA247" s="89">
        <v>0</v>
      </c>
      <c r="AB247" s="89">
        <v>0</v>
      </c>
      <c r="AC247" s="89">
        <v>0</v>
      </c>
      <c r="AD247" s="89">
        <v>0</v>
      </c>
      <c r="AE247" s="89">
        <v>0</v>
      </c>
      <c r="AF247" s="89">
        <v>0</v>
      </c>
      <c r="AG247" s="89">
        <v>0</v>
      </c>
      <c r="AH247" s="89">
        <v>0</v>
      </c>
    </row>
    <row r="248" spans="1:34" x14ac:dyDescent="0.3">
      <c r="A248" s="82" t="s">
        <v>71</v>
      </c>
      <c r="B248" s="82" t="s">
        <v>85</v>
      </c>
      <c r="C248" s="82" t="s">
        <v>502</v>
      </c>
      <c r="D248" s="41" t="s">
        <v>778</v>
      </c>
      <c r="E248" s="82" t="s">
        <v>503</v>
      </c>
      <c r="F248" s="82" t="s">
        <v>509</v>
      </c>
      <c r="G248" s="90" t="s">
        <v>486</v>
      </c>
      <c r="H248" s="101" t="s">
        <v>8</v>
      </c>
      <c r="I248" s="90" t="str">
        <f t="shared" si="23"/>
        <v>Main reasons not using CRM : Decline to answer</v>
      </c>
      <c r="J248" s="90" t="str">
        <f t="shared" si="31"/>
        <v>Main reasons not using CRM : Decline to answer Lebanese</v>
      </c>
      <c r="K248" s="89">
        <v>0</v>
      </c>
      <c r="L248" s="89">
        <v>0</v>
      </c>
      <c r="M248" s="89">
        <v>0</v>
      </c>
      <c r="N248" s="89">
        <v>0</v>
      </c>
      <c r="O248" s="89">
        <v>0</v>
      </c>
      <c r="P248" s="89">
        <v>0</v>
      </c>
      <c r="Q248" s="89">
        <v>0</v>
      </c>
      <c r="R248" s="89">
        <v>0</v>
      </c>
      <c r="S248" s="89">
        <v>0</v>
      </c>
      <c r="T248" s="89">
        <v>0</v>
      </c>
      <c r="U248" s="89">
        <v>0</v>
      </c>
      <c r="V248" s="89">
        <v>0</v>
      </c>
      <c r="W248" s="89">
        <v>0.25</v>
      </c>
      <c r="X248" s="89">
        <v>0</v>
      </c>
      <c r="Y248" s="89">
        <v>0</v>
      </c>
      <c r="Z248" s="89">
        <v>0</v>
      </c>
      <c r="AA248" s="89">
        <v>0</v>
      </c>
      <c r="AB248" s="89">
        <v>0</v>
      </c>
      <c r="AC248" s="89">
        <v>0</v>
      </c>
      <c r="AD248" s="89">
        <v>0</v>
      </c>
      <c r="AE248" s="89">
        <v>0</v>
      </c>
      <c r="AF248" s="89">
        <v>0</v>
      </c>
      <c r="AG248" s="89">
        <v>0</v>
      </c>
      <c r="AH248" s="89">
        <v>0</v>
      </c>
    </row>
    <row r="249" spans="1:34" x14ac:dyDescent="0.3">
      <c r="A249" s="82" t="s">
        <v>71</v>
      </c>
      <c r="B249" s="82" t="s">
        <v>85</v>
      </c>
      <c r="C249" s="82" t="s">
        <v>502</v>
      </c>
      <c r="D249" s="100"/>
      <c r="E249" s="82" t="s">
        <v>503</v>
      </c>
      <c r="F249" s="82" t="s">
        <v>509</v>
      </c>
      <c r="G249" s="90" t="s">
        <v>499</v>
      </c>
      <c r="I249" s="90" t="str">
        <f t="shared" si="23"/>
        <v>Lacking work permit for the principal wage earner without all members of the family with a valid ID</v>
      </c>
      <c r="J249" s="90" t="str">
        <f t="shared" ref="J249" si="32">CONCATENATE(G249,H249,F249)</f>
        <v>Lacking work permit for the principal wage earner without all members of the family with a valid ID Lebanese</v>
      </c>
      <c r="K249" s="116">
        <v>4.11522633744856E-3</v>
      </c>
      <c r="L249" s="116">
        <v>6.5359477124183E-3</v>
      </c>
      <c r="M249" s="116">
        <v>3.2894736842105303E-2</v>
      </c>
      <c r="N249" s="116">
        <v>1.2500000000000001E-2</v>
      </c>
      <c r="O249" s="116">
        <v>0</v>
      </c>
      <c r="P249" s="116">
        <v>1.35746606334842E-2</v>
      </c>
      <c r="Q249" s="116">
        <v>2.51572327044025E-2</v>
      </c>
      <c r="R249" s="116">
        <v>0</v>
      </c>
      <c r="S249" s="116">
        <v>1.5706806282722498E-2</v>
      </c>
      <c r="T249" s="116">
        <v>0</v>
      </c>
      <c r="U249" s="116">
        <v>1.3986013986014E-2</v>
      </c>
      <c r="V249" s="116">
        <v>6.2111801242236003E-3</v>
      </c>
      <c r="W249" s="116">
        <v>0</v>
      </c>
      <c r="X249" s="116">
        <v>0</v>
      </c>
      <c r="Y249" s="116">
        <v>0</v>
      </c>
      <c r="Z249" s="116">
        <v>1.9867549668874201E-2</v>
      </c>
      <c r="AA249" s="116">
        <v>1.6853932584269701E-2</v>
      </c>
      <c r="AB249" s="116">
        <v>0</v>
      </c>
      <c r="AC249" s="116">
        <v>2.4390243902439001E-2</v>
      </c>
      <c r="AD249" s="116">
        <v>6.6225165562913899E-3</v>
      </c>
      <c r="AE249" s="116">
        <v>3.6231884057971002E-3</v>
      </c>
      <c r="AF249" s="116">
        <v>0</v>
      </c>
      <c r="AG249" s="116">
        <v>9.0090090090090107E-3</v>
      </c>
      <c r="AH249" s="116">
        <v>0</v>
      </c>
    </row>
    <row r="250" spans="1:34" x14ac:dyDescent="0.3">
      <c r="D250" s="100"/>
      <c r="I250" s="90" t="str">
        <f t="shared" si="23"/>
        <v/>
      </c>
    </row>
    <row r="251" spans="1:34" x14ac:dyDescent="0.3">
      <c r="D251" s="100"/>
    </row>
    <row r="252" spans="1:34" x14ac:dyDescent="0.3">
      <c r="D252" s="100"/>
    </row>
    <row r="253" spans="1:34" x14ac:dyDescent="0.3">
      <c r="D253" s="100"/>
    </row>
    <row r="254" spans="1:34" x14ac:dyDescent="0.3">
      <c r="D254" s="100"/>
    </row>
    <row r="255" spans="1:34" x14ac:dyDescent="0.3">
      <c r="D255" s="100"/>
    </row>
    <row r="256" spans="1:34" x14ac:dyDescent="0.3">
      <c r="D256" s="100"/>
    </row>
    <row r="257" spans="4:4" x14ac:dyDescent="0.3">
      <c r="D257" s="100"/>
    </row>
    <row r="258" spans="4:4" x14ac:dyDescent="0.3">
      <c r="D258" s="100"/>
    </row>
    <row r="259" spans="4:4" x14ac:dyDescent="0.3">
      <c r="D259" s="100"/>
    </row>
    <row r="260" spans="4:4" x14ac:dyDescent="0.3">
      <c r="D260" s="100"/>
    </row>
    <row r="261" spans="4:4" x14ac:dyDescent="0.3">
      <c r="D261" s="100"/>
    </row>
    <row r="262" spans="4:4" x14ac:dyDescent="0.3">
      <c r="D262" s="100"/>
    </row>
  </sheetData>
  <autoFilter ref="A1:AJ335" xr:uid="{00000000-0009-0000-0000-00000600000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2022-02-01T10:12:02Z</dcterms:modified>
</cp:coreProperties>
</file>