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giovanni.giuliari\Downloads\"/>
    </mc:Choice>
  </mc:AlternateContent>
  <xr:revisionPtr revIDLastSave="0" documentId="13_ncr:1_{561D74B8-F36D-4480-9E10-984F1D928FF3}" xr6:coauthVersionLast="47" xr6:coauthVersionMax="47" xr10:uidLastSave="{00000000-0000-0000-0000-000000000000}"/>
  <bookViews>
    <workbookView xWindow="-110" yWindow="-110" windowWidth="19420" windowHeight="10420" activeTab="1" xr2:uid="{00000000-000D-0000-FFFF-FFFF00000000}"/>
  </bookViews>
  <sheets>
    <sheet name="Lisez_moi" sheetId="4" r:id="rId1"/>
    <sheet name="Données_nettoyées" sheetId="2" r:id="rId2"/>
    <sheet name="Informations_commerçants" sheetId="5" r:id="rId3"/>
    <sheet name="Données_prix" sheetId="11" r:id="rId4"/>
    <sheet name="Analyse_prix" sheetId="17" r:id="rId5"/>
    <sheet name="Disponibilité" sheetId="8" r:id="rId6"/>
    <sheet name="Fluctuations_prix" sheetId="19" r:id="rId7"/>
    <sheet name="Informations_additionnelles" sheetId="20" r:id="rId8"/>
    <sheet name="Questionnaire" sheetId="21" r:id="rId9"/>
    <sheet name="Choix" sheetId="22" r:id="rId10"/>
  </sheets>
  <definedNames>
    <definedName name="_xlnm._FilterDatabase" localSheetId="1" hidden="1">Données_nettoyées!$A$1:$AOC$150</definedName>
    <definedName name="_xlnm._FilterDatabase" localSheetId="3" hidden="1">Données_prix!$A$1:$AOD$150</definedName>
  </definedNames>
  <calcPr calcId="191029"/>
  <pivotCaches>
    <pivotCache cacheId="0" r:id="rId11"/>
    <pivotCache cacheId="1" r:id="rId12"/>
    <pivotCache cacheId="2" r:id="rId13"/>
    <pivotCache cacheId="3"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2" i="17" l="1" a="1"/>
  <c r="AK42" i="17" s="1"/>
  <c r="AL42" i="17" a="1"/>
  <c r="AL42" i="17" s="1"/>
  <c r="AM42" i="17" a="1"/>
  <c r="AM42" i="17" s="1"/>
  <c r="AN42" i="17" a="1"/>
  <c r="AN42" i="17" s="1"/>
  <c r="AO42" i="17" a="1"/>
  <c r="AO42" i="17" s="1"/>
  <c r="AP42" i="17" a="1"/>
  <c r="AP42" i="17" s="1"/>
  <c r="AQ42" i="17" a="1"/>
  <c r="AQ42" i="17" s="1"/>
  <c r="AR42" i="17" a="1"/>
  <c r="AR42" i="17" s="1"/>
  <c r="AS42" i="17" a="1"/>
  <c r="AS42" i="17" s="1"/>
  <c r="AT42" i="17" a="1"/>
  <c r="AT42" i="17" s="1"/>
  <c r="AU42" i="17" a="1"/>
  <c r="AU42" i="17" s="1"/>
  <c r="AV42" i="17" a="1"/>
  <c r="AV42" i="17" s="1"/>
  <c r="AW42" i="17" a="1"/>
  <c r="AW42" i="17" s="1"/>
  <c r="AX42" i="17" a="1"/>
  <c r="AX42" i="17" s="1"/>
  <c r="AY42" i="17" a="1"/>
  <c r="AY42" i="17" s="1"/>
  <c r="AZ42" i="17" a="1"/>
  <c r="AZ42" i="17" s="1"/>
  <c r="BA42" i="17" a="1"/>
  <c r="BA42" i="17" s="1"/>
  <c r="BB42" i="17" a="1"/>
  <c r="BB42" i="17" s="1"/>
  <c r="BC42" i="17" a="1"/>
  <c r="BC42" i="17" s="1"/>
  <c r="BD42" i="17" a="1"/>
  <c r="BD42" i="17" s="1"/>
  <c r="BE42" i="17" a="1"/>
  <c r="BE42" i="17" s="1"/>
  <c r="BF42" i="17" a="1"/>
  <c r="BF42" i="17" s="1"/>
  <c r="AK43" i="17" a="1"/>
  <c r="AK43" i="17" s="1"/>
  <c r="AL43" i="17" a="1"/>
  <c r="AL43" i="17" s="1"/>
  <c r="AM43" i="17" a="1"/>
  <c r="AM43" i="17" s="1"/>
  <c r="AN43" i="17" a="1"/>
  <c r="AN43" i="17" s="1"/>
  <c r="AO43" i="17" a="1"/>
  <c r="AO43" i="17" s="1"/>
  <c r="AP43" i="17" a="1"/>
  <c r="AP43" i="17" s="1"/>
  <c r="AQ43" i="17" a="1"/>
  <c r="AQ43" i="17" s="1"/>
  <c r="AR43" i="17" a="1"/>
  <c r="AR43" i="17" s="1"/>
  <c r="AS43" i="17" a="1"/>
  <c r="AS43" i="17" s="1"/>
  <c r="AT43" i="17" a="1"/>
  <c r="AT43" i="17" s="1"/>
  <c r="AU43" i="17" a="1"/>
  <c r="AU43" i="17" s="1"/>
  <c r="AV43" i="17" a="1"/>
  <c r="AV43" i="17" s="1"/>
  <c r="AW43" i="17" a="1"/>
  <c r="AW43" i="17" s="1"/>
  <c r="AX43" i="17" a="1"/>
  <c r="AX43" i="17" s="1"/>
  <c r="AY43" i="17" a="1"/>
  <c r="AY43" i="17" s="1"/>
  <c r="AZ43" i="17" a="1"/>
  <c r="AZ43" i="17" s="1"/>
  <c r="BA43" i="17" a="1"/>
  <c r="BA43" i="17" s="1"/>
  <c r="BB43" i="17" a="1"/>
  <c r="BB43" i="17" s="1"/>
  <c r="BC43" i="17" a="1"/>
  <c r="BC43" i="17" s="1"/>
  <c r="BD43" i="17" a="1"/>
  <c r="BD43" i="17" s="1"/>
  <c r="BE43" i="17" a="1"/>
  <c r="BE43" i="17" s="1"/>
  <c r="BF43" i="17" a="1"/>
  <c r="BF43" i="17" s="1"/>
  <c r="AK44" i="17"/>
  <c r="AL44" i="17"/>
  <c r="AM44" i="17"/>
  <c r="AN44" i="17"/>
  <c r="AO44" i="17"/>
  <c r="AP44" i="17"/>
  <c r="AQ44" i="17"/>
  <c r="AR44" i="17"/>
  <c r="AS44" i="17"/>
  <c r="AT44" i="17"/>
  <c r="AU44" i="17"/>
  <c r="AV44" i="17"/>
  <c r="AW44" i="17"/>
  <c r="AX44" i="17"/>
  <c r="AY44" i="17"/>
  <c r="AZ44" i="17"/>
  <c r="BA44" i="17"/>
  <c r="BB44" i="17"/>
  <c r="BC44" i="17"/>
  <c r="BD44" i="17"/>
  <c r="BE44" i="17"/>
  <c r="BF44" i="17"/>
  <c r="AJ42" i="17" a="1"/>
  <c r="AJ42" i="17" s="1"/>
  <c r="AJ43" i="17" a="1"/>
  <c r="AJ43" i="17" s="1"/>
  <c r="AJ44" i="17"/>
  <c r="AH42" i="17" a="1"/>
  <c r="AH42" i="17" s="1"/>
  <c r="AI42" i="17" a="1"/>
  <c r="AI42" i="17" s="1"/>
  <c r="AH43" i="17" a="1"/>
  <c r="AH43" i="17" s="1"/>
  <c r="AI43" i="17" a="1"/>
  <c r="AI43" i="17" s="1"/>
  <c r="AH44" i="17"/>
  <c r="AI44" i="17"/>
  <c r="AG42" i="17" a="1"/>
  <c r="AG42" i="17" s="1"/>
  <c r="AG43" i="17" a="1"/>
  <c r="AG43" i="17" s="1"/>
  <c r="AG44" i="17"/>
  <c r="AF42" i="17" a="1"/>
  <c r="AF42" i="17" s="1"/>
  <c r="AF43" i="17" a="1"/>
  <c r="AF43" i="17" s="1"/>
  <c r="AF44" i="17"/>
  <c r="AE42" i="17" a="1"/>
  <c r="AE42" i="17" s="1"/>
  <c r="AE43" i="17" a="1"/>
  <c r="AE43" i="17" s="1"/>
  <c r="AE44" i="17"/>
  <c r="AD42" i="17" a="1"/>
  <c r="AD42" i="17" s="1"/>
  <c r="AD43" i="17" a="1"/>
  <c r="AD43" i="17" s="1"/>
  <c r="AD44" i="17"/>
  <c r="AC42" i="17" a="1"/>
  <c r="AC42" i="17" s="1"/>
  <c r="AC43" i="17" a="1"/>
  <c r="AC43" i="17" s="1"/>
  <c r="AC44" i="17"/>
  <c r="AB42" i="17" a="1"/>
  <c r="AB42" i="17" s="1"/>
  <c r="AB43" i="17" a="1"/>
  <c r="AB43" i="17" s="1"/>
  <c r="AB44" i="17"/>
  <c r="AA42" i="17" a="1"/>
  <c r="AA42" i="17" s="1"/>
  <c r="AA43" i="17" a="1"/>
  <c r="AA43" i="17" s="1"/>
  <c r="AA44" i="17"/>
  <c r="Z42" i="17" a="1"/>
  <c r="Z42" i="17" s="1"/>
  <c r="Z43" i="17" a="1"/>
  <c r="Z43" i="17" s="1"/>
  <c r="Z44" i="17"/>
  <c r="Y42" i="17" a="1"/>
  <c r="Y42" i="17" s="1"/>
  <c r="Y43" i="17" a="1"/>
  <c r="Y43" i="17" s="1"/>
  <c r="Y44" i="17"/>
  <c r="X42" i="17" a="1"/>
  <c r="X42" i="17" s="1"/>
  <c r="X43" i="17" a="1"/>
  <c r="X43" i="17" s="1"/>
  <c r="X44" i="17"/>
  <c r="W42" i="17" a="1"/>
  <c r="W42" i="17" s="1"/>
  <c r="W43" i="17" a="1"/>
  <c r="W43" i="17" s="1"/>
  <c r="W44" i="17"/>
  <c r="V42" i="17" a="1"/>
  <c r="V42" i="17" s="1"/>
  <c r="V43" i="17" a="1"/>
  <c r="V43" i="17" s="1"/>
  <c r="V44" i="17"/>
  <c r="U42" i="17" a="1"/>
  <c r="U42" i="17" s="1"/>
  <c r="U43" i="17" a="1"/>
  <c r="U43" i="17" s="1"/>
  <c r="U44" i="17"/>
  <c r="T42" i="17" a="1"/>
  <c r="T42" i="17" s="1"/>
  <c r="T43" i="17" a="1"/>
  <c r="T43" i="17" s="1"/>
  <c r="T44" i="17"/>
  <c r="S42" i="17" a="1"/>
  <c r="S42" i="17" s="1"/>
  <c r="S43" i="17" a="1"/>
  <c r="S43" i="17" s="1"/>
  <c r="S44" i="17"/>
  <c r="R42" i="17" a="1"/>
  <c r="R42" i="17" s="1"/>
  <c r="R43" i="17" a="1"/>
  <c r="R43" i="17" s="1"/>
  <c r="R44" i="17"/>
  <c r="Q42" i="17" a="1"/>
  <c r="Q42" i="17" s="1"/>
  <c r="Q43" i="17" a="1"/>
  <c r="Q43" i="17" s="1"/>
  <c r="Q44" i="17"/>
  <c r="P42" i="17" a="1"/>
  <c r="P42" i="17" s="1"/>
  <c r="P43" i="17" a="1"/>
  <c r="P43" i="17" s="1"/>
  <c r="P44" i="17"/>
  <c r="O42" i="17" a="1"/>
  <c r="O42" i="17" s="1"/>
  <c r="O43" i="17" a="1"/>
  <c r="O43" i="17" s="1"/>
  <c r="O44" i="17"/>
  <c r="N42" i="17" a="1"/>
  <c r="N42" i="17" s="1"/>
  <c r="N43" i="17" a="1"/>
  <c r="N43" i="17" s="1"/>
  <c r="N44" i="17"/>
  <c r="M42" i="17" a="1"/>
  <c r="M42" i="17" s="1"/>
  <c r="M43" i="17" a="1"/>
  <c r="M43" i="17" s="1"/>
  <c r="M44" i="17"/>
  <c r="L42" i="17" a="1"/>
  <c r="L42" i="17" s="1"/>
  <c r="L43" i="17" a="1"/>
  <c r="L43" i="17" s="1"/>
  <c r="L44" i="17"/>
  <c r="K42" i="17" a="1"/>
  <c r="K42" i="17" s="1"/>
  <c r="K43" i="17" a="1"/>
  <c r="K43" i="17" s="1"/>
  <c r="K44" i="17"/>
  <c r="J44" i="17"/>
  <c r="J43" i="17" a="1"/>
  <c r="J43" i="17" s="1"/>
  <c r="J42" i="17" a="1"/>
  <c r="J42" i="17"/>
  <c r="I44" i="17"/>
  <c r="I43" i="17" a="1"/>
  <c r="I43" i="17" s="1"/>
  <c r="I42" i="17" a="1"/>
  <c r="I42" i="17" s="1"/>
  <c r="H41" i="17" a="1"/>
  <c r="H41" i="17" s="1"/>
  <c r="G41" i="17" a="1"/>
  <c r="G41" i="17" s="1"/>
  <c r="F41" i="17" a="1"/>
  <c r="F41" i="17" s="1"/>
  <c r="E41" i="17" a="1"/>
  <c r="E41" i="17" s="1"/>
  <c r="D41" i="17" a="1"/>
  <c r="D41" i="17" s="1"/>
  <c r="C41" i="17" a="1"/>
  <c r="C41" i="17" s="1"/>
  <c r="I41" i="17" a="1"/>
  <c r="I41" i="17" s="1"/>
  <c r="J41" i="17" a="1"/>
  <c r="J41" i="17" s="1"/>
  <c r="K41" i="17" a="1"/>
  <c r="K41" i="17" s="1"/>
  <c r="L41" i="17" a="1"/>
  <c r="L41" i="17" s="1"/>
  <c r="M41" i="17" a="1"/>
  <c r="M41" i="17" s="1"/>
  <c r="N41" i="17" a="1"/>
  <c r="N41" i="17" s="1"/>
  <c r="O41" i="17" a="1"/>
  <c r="O41" i="17" s="1"/>
  <c r="P41" i="17" a="1"/>
  <c r="P41" i="17" s="1"/>
  <c r="Q41" i="17" a="1"/>
  <c r="Q41" i="17" s="1"/>
  <c r="R41" i="17" a="1"/>
  <c r="R41" i="17" s="1"/>
  <c r="S41" i="17" a="1"/>
  <c r="S41" i="17" s="1"/>
  <c r="T41" i="17" a="1"/>
  <c r="T41" i="17" s="1"/>
  <c r="U41" i="17" a="1"/>
  <c r="U41" i="17" s="1"/>
  <c r="V41" i="17" a="1"/>
  <c r="V41" i="17" s="1"/>
  <c r="W41" i="17" a="1"/>
  <c r="W41" i="17" s="1"/>
  <c r="X41" i="17" a="1"/>
  <c r="X41" i="17" s="1"/>
  <c r="Y41" i="17" a="1"/>
  <c r="Y41" i="17" s="1"/>
  <c r="Z41" i="17" a="1"/>
  <c r="Z41" i="17" s="1"/>
  <c r="AA41" i="17" a="1"/>
  <c r="AA41" i="17" s="1"/>
  <c r="AB41" i="17" a="1"/>
  <c r="AB41" i="17" s="1"/>
  <c r="AC41" i="17" a="1"/>
  <c r="AC41" i="17" s="1"/>
  <c r="AD41" i="17" a="1"/>
  <c r="AD41" i="17" s="1"/>
  <c r="AE41" i="17" a="1"/>
  <c r="AE41" i="17" s="1"/>
  <c r="AF41" i="17" a="1"/>
  <c r="AF41" i="17" s="1"/>
  <c r="AG41" i="17" a="1"/>
  <c r="AG41" i="17" s="1"/>
  <c r="AH41" i="17" a="1"/>
  <c r="AH41" i="17" s="1"/>
  <c r="AI41" i="17" a="1"/>
  <c r="AI41" i="17" s="1"/>
  <c r="AJ41" i="17" a="1"/>
  <c r="AJ41" i="17" s="1"/>
  <c r="AK41" i="17" a="1"/>
  <c r="AK41" i="17" s="1"/>
  <c r="AL41" i="17" a="1"/>
  <c r="AL41" i="17" s="1"/>
  <c r="AM41" i="17" a="1"/>
  <c r="AM41" i="17" s="1"/>
  <c r="AN41" i="17" a="1"/>
  <c r="AN41" i="17" s="1"/>
  <c r="AO41" i="17" a="1"/>
  <c r="AO41" i="17" s="1"/>
  <c r="AP41" i="17" a="1"/>
  <c r="AP41" i="17" s="1"/>
  <c r="AQ41" i="17" a="1"/>
  <c r="AQ41" i="17" s="1"/>
  <c r="AR41" i="17" a="1"/>
  <c r="AR41" i="17" s="1"/>
  <c r="AS41" i="17" a="1"/>
  <c r="AS41" i="17" s="1"/>
  <c r="AT41" i="17" a="1"/>
  <c r="AT41" i="17" s="1"/>
  <c r="AU41" i="17" a="1"/>
  <c r="AU41" i="17" s="1"/>
  <c r="AV41" i="17" a="1"/>
  <c r="AV41" i="17" s="1"/>
  <c r="AW41" i="17" a="1"/>
  <c r="AW41" i="17" s="1"/>
  <c r="AX41" i="17" a="1"/>
  <c r="AX41" i="17" s="1"/>
  <c r="AY41" i="17" a="1"/>
  <c r="AY41" i="17" s="1"/>
  <c r="AZ41" i="17" a="1"/>
  <c r="AZ41" i="17" s="1"/>
  <c r="BA41" i="17" a="1"/>
  <c r="BA41" i="17" s="1"/>
  <c r="BB41" i="17" a="1"/>
  <c r="BB41" i="17" s="1"/>
  <c r="BC41" i="17" a="1"/>
  <c r="BC41" i="17" s="1"/>
  <c r="BE41" i="17" a="1"/>
  <c r="BE41" i="17" s="1"/>
  <c r="BF41" i="17" a="1"/>
  <c r="BF41" i="17" s="1"/>
  <c r="BD41" i="17" a="1"/>
  <c r="BD41" i="17" s="1"/>
  <c r="D7" i="17" a="1"/>
  <c r="D7" i="17" s="1"/>
  <c r="E7" i="17" a="1"/>
  <c r="E7" i="17" s="1"/>
  <c r="F7" i="17" a="1"/>
  <c r="F7" i="17" s="1"/>
  <c r="G7" i="17" a="1"/>
  <c r="G7" i="17" s="1"/>
  <c r="H7" i="17" a="1"/>
  <c r="H7" i="17" s="1"/>
  <c r="I7" i="17" a="1"/>
  <c r="I7" i="17" s="1"/>
  <c r="J7" i="17" a="1"/>
  <c r="J7" i="17" s="1"/>
  <c r="K7" i="17" a="1"/>
  <c r="K7" i="17" s="1"/>
  <c r="L7" i="17" a="1"/>
  <c r="L7" i="17" s="1"/>
  <c r="M7" i="17" a="1"/>
  <c r="M7" i="17" s="1"/>
  <c r="N7" i="17" a="1"/>
  <c r="N7" i="17" s="1"/>
  <c r="O7" i="17" a="1"/>
  <c r="O7" i="17" s="1"/>
  <c r="P7" i="17" a="1"/>
  <c r="P7" i="17" s="1"/>
  <c r="Q7" i="17" a="1"/>
  <c r="Q7" i="17" s="1"/>
  <c r="R7" i="17" a="1"/>
  <c r="R7" i="17" s="1"/>
  <c r="S7" i="17" a="1"/>
  <c r="S7" i="17" s="1"/>
  <c r="T7" i="17" a="1"/>
  <c r="T7" i="17" s="1"/>
  <c r="U7" i="17" a="1"/>
  <c r="U7" i="17" s="1"/>
  <c r="V7" i="17" a="1"/>
  <c r="V7" i="17" s="1"/>
  <c r="W7" i="17" a="1"/>
  <c r="W7" i="17" s="1"/>
  <c r="X7" i="17" a="1"/>
  <c r="X7" i="17" s="1"/>
  <c r="Y7" i="17" a="1"/>
  <c r="Y7" i="17" s="1"/>
  <c r="Z7" i="17" a="1"/>
  <c r="Z7" i="17" s="1"/>
  <c r="AA7" i="17" a="1"/>
  <c r="AA7" i="17" s="1"/>
  <c r="AB7" i="17" a="1"/>
  <c r="AB7" i="17" s="1"/>
  <c r="AC7" i="17" a="1"/>
  <c r="AC7" i="17" s="1"/>
  <c r="AD7" i="17" a="1"/>
  <c r="AD7" i="17" s="1"/>
  <c r="D8" i="17" a="1"/>
  <c r="D8" i="17" s="1"/>
  <c r="E8" i="17" a="1"/>
  <c r="E8" i="17" s="1"/>
  <c r="F8" i="17" a="1"/>
  <c r="F8" i="17" s="1"/>
  <c r="G8" i="17" a="1"/>
  <c r="G8" i="17" s="1"/>
  <c r="H8" i="17" a="1"/>
  <c r="H8" i="17" s="1"/>
  <c r="I8" i="17" a="1"/>
  <c r="I8" i="17" s="1"/>
  <c r="J8" i="17" a="1"/>
  <c r="J8" i="17" s="1"/>
  <c r="K8" i="17" a="1"/>
  <c r="K8" i="17" s="1"/>
  <c r="L8" i="17" a="1"/>
  <c r="L8" i="17" s="1"/>
  <c r="M8" i="17" a="1"/>
  <c r="M8" i="17" s="1"/>
  <c r="N8" i="17" a="1"/>
  <c r="N8" i="17" s="1"/>
  <c r="O8" i="17" a="1"/>
  <c r="O8" i="17" s="1"/>
  <c r="P8" i="17" a="1"/>
  <c r="P8" i="17" s="1"/>
  <c r="Q8" i="17" a="1"/>
  <c r="Q8" i="17" s="1"/>
  <c r="R8" i="17" a="1"/>
  <c r="R8" i="17" s="1"/>
  <c r="S8" i="17" a="1"/>
  <c r="S8" i="17" s="1"/>
  <c r="T8" i="17" a="1"/>
  <c r="T8" i="17" s="1"/>
  <c r="U8" i="17" a="1"/>
  <c r="U8" i="17" s="1"/>
  <c r="V8" i="17" a="1"/>
  <c r="V8" i="17" s="1"/>
  <c r="W8" i="17" a="1"/>
  <c r="W8" i="17" s="1"/>
  <c r="X8" i="17" a="1"/>
  <c r="X8" i="17" s="1"/>
  <c r="Y8" i="17" a="1"/>
  <c r="Y8" i="17" s="1"/>
  <c r="Z8" i="17" a="1"/>
  <c r="Z8" i="17" s="1"/>
  <c r="AA8" i="17" a="1"/>
  <c r="AA8" i="17" s="1"/>
  <c r="AB8" i="17" a="1"/>
  <c r="AB8" i="17" s="1"/>
  <c r="AC8" i="17" a="1"/>
  <c r="AC8" i="17" s="1"/>
  <c r="AD8" i="17" a="1"/>
  <c r="AD8" i="17" s="1"/>
  <c r="D9" i="17"/>
  <c r="E9" i="17"/>
  <c r="F9" i="17"/>
  <c r="G9" i="17"/>
  <c r="H9" i="17"/>
  <c r="I9" i="17"/>
  <c r="J9" i="17"/>
  <c r="K9" i="17"/>
  <c r="L9" i="17"/>
  <c r="M9" i="17"/>
  <c r="N9" i="17"/>
  <c r="O9" i="17"/>
  <c r="P9" i="17"/>
  <c r="Q9" i="17"/>
  <c r="R9" i="17"/>
  <c r="S9" i="17"/>
  <c r="T9" i="17"/>
  <c r="U9" i="17"/>
  <c r="V9" i="17"/>
  <c r="W9" i="17"/>
  <c r="X9" i="17"/>
  <c r="Y9" i="17"/>
  <c r="Z9" i="17"/>
  <c r="AA9" i="17"/>
  <c r="AB9" i="17"/>
  <c r="AC9" i="17"/>
  <c r="AD9" i="17"/>
  <c r="C9" i="17"/>
  <c r="C8" i="17" a="1"/>
  <c r="C8" i="17" s="1"/>
  <c r="C7" i="17" a="1"/>
  <c r="C7" i="17" s="1"/>
  <c r="D13" i="17" a="1"/>
  <c r="D13" i="17" s="1"/>
  <c r="E13" i="17" a="1"/>
  <c r="E13" i="17" s="1"/>
  <c r="F13" i="17" a="1"/>
  <c r="F13" i="17" s="1"/>
  <c r="G13" i="17" a="1"/>
  <c r="G13" i="17" s="1"/>
  <c r="H13" i="17" a="1"/>
  <c r="H13" i="17" s="1"/>
  <c r="I13" i="17" a="1"/>
  <c r="I13" i="17" s="1"/>
  <c r="J13" i="17" a="1"/>
  <c r="J13" i="17" s="1"/>
  <c r="K13" i="17" a="1"/>
  <c r="K13" i="17" s="1"/>
  <c r="L13" i="17" a="1"/>
  <c r="L13" i="17" s="1"/>
  <c r="M13" i="17" a="1"/>
  <c r="M13" i="17" s="1"/>
  <c r="N13" i="17" a="1"/>
  <c r="N13" i="17" s="1"/>
  <c r="O13" i="17" a="1"/>
  <c r="O13" i="17" s="1"/>
  <c r="P13" i="17" a="1"/>
  <c r="P13" i="17" s="1"/>
  <c r="Q13" i="17" a="1"/>
  <c r="Q13" i="17" s="1"/>
  <c r="R13" i="17" a="1"/>
  <c r="R13" i="17" s="1"/>
  <c r="S13" i="17" a="1"/>
  <c r="S13" i="17" s="1"/>
  <c r="T13" i="17" a="1"/>
  <c r="T13" i="17" s="1"/>
  <c r="U13" i="17" a="1"/>
  <c r="U13" i="17" s="1"/>
  <c r="V13" i="17" a="1"/>
  <c r="V13" i="17" s="1"/>
  <c r="W13" i="17" a="1"/>
  <c r="W13" i="17" s="1"/>
  <c r="X13" i="17" a="1"/>
  <c r="X13" i="17" s="1"/>
  <c r="Y13" i="17" a="1"/>
  <c r="Y13" i="17" s="1"/>
  <c r="Z13" i="17" a="1"/>
  <c r="Z13" i="17" s="1"/>
  <c r="AA13" i="17" a="1"/>
  <c r="AA13" i="17" s="1"/>
  <c r="AB13" i="17" a="1"/>
  <c r="AB13" i="17" s="1"/>
  <c r="AC13" i="17" a="1"/>
  <c r="AC13" i="17" s="1"/>
  <c r="AD13" i="17" a="1"/>
  <c r="AD13" i="17" s="1"/>
  <c r="D14" i="17" a="1"/>
  <c r="D14" i="17" s="1"/>
  <c r="E14" i="17" a="1"/>
  <c r="E14" i="17" s="1"/>
  <c r="F14" i="17" a="1"/>
  <c r="F14" i="17" s="1"/>
  <c r="G14" i="17" a="1"/>
  <c r="G14" i="17" s="1"/>
  <c r="H14" i="17" a="1"/>
  <c r="H14" i="17" s="1"/>
  <c r="I14" i="17" a="1"/>
  <c r="I14" i="17" s="1"/>
  <c r="J14" i="17" a="1"/>
  <c r="J14" i="17" s="1"/>
  <c r="K14" i="17" a="1"/>
  <c r="K14" i="17" s="1"/>
  <c r="L14" i="17" a="1"/>
  <c r="L14" i="17" s="1"/>
  <c r="M14" i="17" a="1"/>
  <c r="M14" i="17" s="1"/>
  <c r="N14" i="17" a="1"/>
  <c r="N14" i="17" s="1"/>
  <c r="O14" i="17" a="1"/>
  <c r="O14" i="17" s="1"/>
  <c r="P14" i="17" a="1"/>
  <c r="P14" i="17" s="1"/>
  <c r="Q14" i="17" a="1"/>
  <c r="Q14" i="17" s="1"/>
  <c r="R14" i="17" a="1"/>
  <c r="R14" i="17" s="1"/>
  <c r="S14" i="17" a="1"/>
  <c r="S14" i="17" s="1"/>
  <c r="T14" i="17" a="1"/>
  <c r="T14" i="17" s="1"/>
  <c r="U14" i="17" a="1"/>
  <c r="U14" i="17" s="1"/>
  <c r="V14" i="17" a="1"/>
  <c r="V14" i="17" s="1"/>
  <c r="W14" i="17" a="1"/>
  <c r="W14" i="17" s="1"/>
  <c r="X14" i="17" a="1"/>
  <c r="X14" i="17" s="1"/>
  <c r="Y14" i="17" a="1"/>
  <c r="Y14" i="17" s="1"/>
  <c r="Z14" i="17" a="1"/>
  <c r="Z14" i="17" s="1"/>
  <c r="AA14" i="17" a="1"/>
  <c r="AA14" i="17" s="1"/>
  <c r="AB14" i="17" a="1"/>
  <c r="AB14" i="17" s="1"/>
  <c r="AC14" i="17" a="1"/>
  <c r="AC14" i="17" s="1"/>
  <c r="AD14" i="17" a="1"/>
  <c r="AD14" i="17" s="1"/>
  <c r="D15" i="17"/>
  <c r="E15" i="17"/>
  <c r="F15" i="17"/>
  <c r="G15" i="17"/>
  <c r="H15" i="17"/>
  <c r="I15" i="17"/>
  <c r="J15" i="17"/>
  <c r="K15" i="17"/>
  <c r="L15" i="17"/>
  <c r="M15" i="17"/>
  <c r="N15" i="17"/>
  <c r="O15" i="17"/>
  <c r="P15" i="17"/>
  <c r="Q15" i="17"/>
  <c r="R15" i="17"/>
  <c r="S15" i="17"/>
  <c r="T15" i="17"/>
  <c r="U15" i="17"/>
  <c r="V15" i="17"/>
  <c r="W15" i="17"/>
  <c r="X15" i="17"/>
  <c r="Y15" i="17"/>
  <c r="Z15" i="17"/>
  <c r="AA15" i="17"/>
  <c r="AB15" i="17"/>
  <c r="AC15" i="17"/>
  <c r="AD15" i="17"/>
  <c r="C15" i="17"/>
  <c r="C14" i="17" a="1"/>
  <c r="C14" i="17" s="1"/>
  <c r="C13" i="17" a="1"/>
  <c r="C13" i="17" s="1"/>
  <c r="D19" i="17" a="1"/>
  <c r="D19" i="17" s="1"/>
  <c r="E19" i="17" a="1"/>
  <c r="E19" i="17" s="1"/>
  <c r="F19" i="17" a="1"/>
  <c r="F19" i="17" s="1"/>
  <c r="G19" i="17" a="1"/>
  <c r="G19" i="17" s="1"/>
  <c r="H19" i="17" a="1"/>
  <c r="H19" i="17" s="1"/>
  <c r="I19" i="17" a="1"/>
  <c r="I19" i="17" s="1"/>
  <c r="J19" i="17" a="1"/>
  <c r="J19" i="17" s="1"/>
  <c r="K19" i="17" a="1"/>
  <c r="K19" i="17" s="1"/>
  <c r="L19" i="17" a="1"/>
  <c r="L19" i="17" s="1"/>
  <c r="M19" i="17" a="1"/>
  <c r="M19" i="17" s="1"/>
  <c r="N19" i="17" a="1"/>
  <c r="N19" i="17" s="1"/>
  <c r="O19" i="17" a="1"/>
  <c r="O19" i="17" s="1"/>
  <c r="P19" i="17" a="1"/>
  <c r="P19" i="17" s="1"/>
  <c r="Q19" i="17" a="1"/>
  <c r="Q19" i="17" s="1"/>
  <c r="R19" i="17" a="1"/>
  <c r="R19" i="17" s="1"/>
  <c r="S19" i="17" a="1"/>
  <c r="S19" i="17" s="1"/>
  <c r="T19" i="17" a="1"/>
  <c r="T19" i="17" s="1"/>
  <c r="U19" i="17" a="1"/>
  <c r="U19" i="17" s="1"/>
  <c r="V19" i="17" a="1"/>
  <c r="V19" i="17" s="1"/>
  <c r="W19" i="17" a="1"/>
  <c r="W19" i="17" s="1"/>
  <c r="X19" i="17" a="1"/>
  <c r="X19" i="17" s="1"/>
  <c r="Y19" i="17" a="1"/>
  <c r="Y19" i="17" s="1"/>
  <c r="Z19" i="17" a="1"/>
  <c r="Z19" i="17" s="1"/>
  <c r="AA19" i="17" a="1"/>
  <c r="AA19" i="17" s="1"/>
  <c r="AB19" i="17" a="1"/>
  <c r="AB19" i="17" s="1"/>
  <c r="AC19" i="17" a="1"/>
  <c r="AC19" i="17" s="1"/>
  <c r="AD19" i="17" a="1"/>
  <c r="AD19" i="17" s="1"/>
  <c r="D20" i="17" a="1"/>
  <c r="D20" i="17" s="1"/>
  <c r="E20" i="17" a="1"/>
  <c r="E20" i="17" s="1"/>
  <c r="F20" i="17" a="1"/>
  <c r="F20" i="17" s="1"/>
  <c r="G20" i="17" a="1"/>
  <c r="G20" i="17" s="1"/>
  <c r="H20" i="17" a="1"/>
  <c r="H20" i="17" s="1"/>
  <c r="I20" i="17" a="1"/>
  <c r="I20" i="17" s="1"/>
  <c r="J20" i="17" a="1"/>
  <c r="J20" i="17" s="1"/>
  <c r="K20" i="17" a="1"/>
  <c r="K20" i="17" s="1"/>
  <c r="L20" i="17" a="1"/>
  <c r="L20" i="17" s="1"/>
  <c r="M20" i="17" a="1"/>
  <c r="M20" i="17" s="1"/>
  <c r="N20" i="17" a="1"/>
  <c r="N20" i="17" s="1"/>
  <c r="O20" i="17" a="1"/>
  <c r="O20" i="17" s="1"/>
  <c r="P20" i="17" a="1"/>
  <c r="P20" i="17" s="1"/>
  <c r="Q20" i="17" a="1"/>
  <c r="Q20" i="17" s="1"/>
  <c r="R20" i="17" a="1"/>
  <c r="R20" i="17" s="1"/>
  <c r="S20" i="17" a="1"/>
  <c r="S20" i="17" s="1"/>
  <c r="T20" i="17" a="1"/>
  <c r="T20" i="17" s="1"/>
  <c r="U20" i="17" a="1"/>
  <c r="U20" i="17" s="1"/>
  <c r="V20" i="17" a="1"/>
  <c r="V20" i="17" s="1"/>
  <c r="W20" i="17" a="1"/>
  <c r="W20" i="17" s="1"/>
  <c r="X20" i="17" a="1"/>
  <c r="X20" i="17" s="1"/>
  <c r="Y20" i="17" a="1"/>
  <c r="Y20" i="17" s="1"/>
  <c r="Z20" i="17" a="1"/>
  <c r="Z20" i="17" s="1"/>
  <c r="AA20" i="17" a="1"/>
  <c r="AA20" i="17" s="1"/>
  <c r="AB20" i="17" a="1"/>
  <c r="AB20" i="17" s="1"/>
  <c r="AC20" i="17" a="1"/>
  <c r="AC20" i="17" s="1"/>
  <c r="AD20" i="17" a="1"/>
  <c r="AD20" i="17" s="1"/>
  <c r="D21" i="17"/>
  <c r="E21" i="17"/>
  <c r="F21" i="17"/>
  <c r="G21" i="17"/>
  <c r="H21" i="17"/>
  <c r="I21" i="17"/>
  <c r="J21" i="17"/>
  <c r="K21" i="17"/>
  <c r="L21" i="17"/>
  <c r="M21" i="17"/>
  <c r="N21" i="17"/>
  <c r="O21" i="17"/>
  <c r="P21" i="17"/>
  <c r="Q21" i="17"/>
  <c r="R21" i="17"/>
  <c r="S21" i="17"/>
  <c r="T21" i="17"/>
  <c r="U21" i="17"/>
  <c r="V21" i="17"/>
  <c r="W21" i="17"/>
  <c r="X21" i="17"/>
  <c r="Y21" i="17"/>
  <c r="Z21" i="17"/>
  <c r="AA21" i="17"/>
  <c r="AB21" i="17"/>
  <c r="AC21" i="17"/>
  <c r="AD21" i="17"/>
  <c r="C21" i="17"/>
  <c r="C20" i="17" a="1"/>
  <c r="C20" i="17" s="1"/>
  <c r="C19" i="17" a="1"/>
  <c r="C19" i="17" s="1"/>
  <c r="D25" i="17" a="1"/>
  <c r="D25" i="17" s="1"/>
  <c r="E25" i="17" a="1"/>
  <c r="E25" i="17" s="1"/>
  <c r="F25" i="17" a="1"/>
  <c r="F25" i="17" s="1"/>
  <c r="G25" i="17" a="1"/>
  <c r="G25" i="17" s="1"/>
  <c r="H25" i="17" a="1"/>
  <c r="H25" i="17" s="1"/>
  <c r="I25" i="17" a="1"/>
  <c r="I25" i="17" s="1"/>
  <c r="J25" i="17" a="1"/>
  <c r="J25" i="17" s="1"/>
  <c r="K25" i="17" a="1"/>
  <c r="K25" i="17" s="1"/>
  <c r="L25" i="17" a="1"/>
  <c r="L25" i="17" s="1"/>
  <c r="M25" i="17" a="1"/>
  <c r="M25" i="17" s="1"/>
  <c r="N25" i="17" a="1"/>
  <c r="N25" i="17" s="1"/>
  <c r="O25" i="17" a="1"/>
  <c r="O25" i="17" s="1"/>
  <c r="P25" i="17" a="1"/>
  <c r="P25" i="17" s="1"/>
  <c r="Q25" i="17" a="1"/>
  <c r="Q25" i="17" s="1"/>
  <c r="R25" i="17" a="1"/>
  <c r="R25" i="17" s="1"/>
  <c r="S25" i="17" a="1"/>
  <c r="S25" i="17" s="1"/>
  <c r="T25" i="17" a="1"/>
  <c r="T25" i="17" s="1"/>
  <c r="U25" i="17" a="1"/>
  <c r="U25" i="17" s="1"/>
  <c r="V25" i="17" a="1"/>
  <c r="V25" i="17" s="1"/>
  <c r="W25" i="17" a="1"/>
  <c r="W25" i="17" s="1"/>
  <c r="X25" i="17" a="1"/>
  <c r="X25" i="17" s="1"/>
  <c r="Y25" i="17" a="1"/>
  <c r="Y25" i="17" s="1"/>
  <c r="Z25" i="17" a="1"/>
  <c r="Z25" i="17" s="1"/>
  <c r="AA25" i="17" a="1"/>
  <c r="AA25" i="17" s="1"/>
  <c r="AB25" i="17" a="1"/>
  <c r="AB25" i="17" s="1"/>
  <c r="AC25" i="17" a="1"/>
  <c r="AC25" i="17" s="1"/>
  <c r="AD25" i="17" a="1"/>
  <c r="AD25" i="17" s="1"/>
  <c r="D26" i="17" a="1"/>
  <c r="D26" i="17" s="1"/>
  <c r="E26" i="17" a="1"/>
  <c r="E26" i="17" s="1"/>
  <c r="F26" i="17" a="1"/>
  <c r="F26" i="17" s="1"/>
  <c r="G26" i="17" a="1"/>
  <c r="G26" i="17" s="1"/>
  <c r="H26" i="17" a="1"/>
  <c r="H26" i="17" s="1"/>
  <c r="I26" i="17" a="1"/>
  <c r="I26" i="17" s="1"/>
  <c r="J26" i="17" a="1"/>
  <c r="J26" i="17" s="1"/>
  <c r="K26" i="17" a="1"/>
  <c r="K26" i="17" s="1"/>
  <c r="L26" i="17" a="1"/>
  <c r="L26" i="17" s="1"/>
  <c r="M26" i="17" a="1"/>
  <c r="M26" i="17" s="1"/>
  <c r="N26" i="17" a="1"/>
  <c r="N26" i="17" s="1"/>
  <c r="O26" i="17" a="1"/>
  <c r="O26" i="17" s="1"/>
  <c r="P26" i="17" a="1"/>
  <c r="P26" i="17" s="1"/>
  <c r="Q26" i="17" a="1"/>
  <c r="Q26" i="17" s="1"/>
  <c r="R26" i="17" a="1"/>
  <c r="R26" i="17" s="1"/>
  <c r="S26" i="17" a="1"/>
  <c r="S26" i="17" s="1"/>
  <c r="T26" i="17" a="1"/>
  <c r="T26" i="17" s="1"/>
  <c r="U26" i="17" a="1"/>
  <c r="U26" i="17" s="1"/>
  <c r="V26" i="17" a="1"/>
  <c r="V26" i="17" s="1"/>
  <c r="W26" i="17" a="1"/>
  <c r="W26" i="17" s="1"/>
  <c r="X26" i="17" a="1"/>
  <c r="X26" i="17" s="1"/>
  <c r="Y26" i="17" a="1"/>
  <c r="Y26" i="17" s="1"/>
  <c r="Z26" i="17" a="1"/>
  <c r="Z26" i="17" s="1"/>
  <c r="AA26" i="17" a="1"/>
  <c r="AA26" i="17" s="1"/>
  <c r="AB26" i="17" a="1"/>
  <c r="AB26" i="17" s="1"/>
  <c r="AC26" i="17" a="1"/>
  <c r="AC26" i="17" s="1"/>
  <c r="AD26" i="17" a="1"/>
  <c r="AD26" i="17" s="1"/>
  <c r="D27" i="17"/>
  <c r="E27" i="17"/>
  <c r="F27" i="17"/>
  <c r="G27" i="17"/>
  <c r="H27" i="17"/>
  <c r="I27" i="17"/>
  <c r="J27" i="17"/>
  <c r="K27" i="17"/>
  <c r="L27" i="17"/>
  <c r="M27" i="17"/>
  <c r="N27" i="17"/>
  <c r="O27" i="17"/>
  <c r="P27" i="17"/>
  <c r="Q27" i="17"/>
  <c r="R27" i="17"/>
  <c r="S27" i="17"/>
  <c r="T27" i="17"/>
  <c r="U27" i="17"/>
  <c r="V27" i="17"/>
  <c r="W27" i="17"/>
  <c r="X27" i="17"/>
  <c r="Y27" i="17"/>
  <c r="Z27" i="17"/>
  <c r="AA27" i="17"/>
  <c r="AB27" i="17"/>
  <c r="AC27" i="17"/>
  <c r="AD27" i="17"/>
  <c r="C27" i="17"/>
  <c r="C26" i="17" a="1"/>
  <c r="C26" i="17" s="1"/>
  <c r="C25" i="17" a="1"/>
  <c r="C25" i="17" s="1"/>
  <c r="D31" i="17" a="1"/>
  <c r="D31" i="17" s="1"/>
  <c r="E31" i="17" a="1"/>
  <c r="E31" i="17" s="1"/>
  <c r="F31" i="17" a="1"/>
  <c r="F31" i="17" s="1"/>
  <c r="G31" i="17" a="1"/>
  <c r="G31" i="17" s="1"/>
  <c r="H31" i="17" a="1"/>
  <c r="H31" i="17" s="1"/>
  <c r="I31" i="17" a="1"/>
  <c r="I31" i="17" s="1"/>
  <c r="J31" i="17" a="1"/>
  <c r="J31" i="17" s="1"/>
  <c r="K31" i="17" a="1"/>
  <c r="K31" i="17" s="1"/>
  <c r="L31" i="17" a="1"/>
  <c r="L31" i="17" s="1"/>
  <c r="M31" i="17" a="1"/>
  <c r="M31" i="17" s="1"/>
  <c r="N31" i="17" a="1"/>
  <c r="N31" i="17" s="1"/>
  <c r="O31" i="17" a="1"/>
  <c r="O31" i="17" s="1"/>
  <c r="P31" i="17" a="1"/>
  <c r="P31" i="17" s="1"/>
  <c r="Q31" i="17" a="1"/>
  <c r="Q31" i="17" s="1"/>
  <c r="R31" i="17" a="1"/>
  <c r="R31" i="17" s="1"/>
  <c r="S31" i="17" a="1"/>
  <c r="S31" i="17" s="1"/>
  <c r="T31" i="17" a="1"/>
  <c r="T31" i="17" s="1"/>
  <c r="U31" i="17" a="1"/>
  <c r="U31" i="17" s="1"/>
  <c r="V31" i="17" a="1"/>
  <c r="V31" i="17" s="1"/>
  <c r="W31" i="17" a="1"/>
  <c r="W31" i="17" s="1"/>
  <c r="X31" i="17" a="1"/>
  <c r="X31" i="17" s="1"/>
  <c r="Y31" i="17" a="1"/>
  <c r="Y31" i="17" s="1"/>
  <c r="Z31" i="17" a="1"/>
  <c r="Z31" i="17" s="1"/>
  <c r="AA31" i="17" a="1"/>
  <c r="AA31" i="17" s="1"/>
  <c r="AB31" i="17" a="1"/>
  <c r="AB31" i="17" s="1"/>
  <c r="AC31" i="17" a="1"/>
  <c r="AC31" i="17" s="1"/>
  <c r="AD31" i="17" a="1"/>
  <c r="AD31" i="17" s="1"/>
  <c r="D32" i="17" a="1"/>
  <c r="D32" i="17" s="1"/>
  <c r="E32" i="17" a="1"/>
  <c r="E32" i="17" s="1"/>
  <c r="F32" i="17" a="1"/>
  <c r="F32" i="17" s="1"/>
  <c r="G32" i="17" a="1"/>
  <c r="G32" i="17" s="1"/>
  <c r="H32" i="17" a="1"/>
  <c r="H32" i="17" s="1"/>
  <c r="I32" i="17" a="1"/>
  <c r="I32" i="17" s="1"/>
  <c r="J32" i="17" a="1"/>
  <c r="J32" i="17" s="1"/>
  <c r="K32" i="17" a="1"/>
  <c r="K32" i="17" s="1"/>
  <c r="L32" i="17" a="1"/>
  <c r="L32" i="17" s="1"/>
  <c r="M32" i="17" a="1"/>
  <c r="M32" i="17" s="1"/>
  <c r="N32" i="17" a="1"/>
  <c r="N32" i="17" s="1"/>
  <c r="O32" i="17" a="1"/>
  <c r="O32" i="17" s="1"/>
  <c r="P32" i="17" a="1"/>
  <c r="P32" i="17" s="1"/>
  <c r="Q32" i="17" a="1"/>
  <c r="Q32" i="17" s="1"/>
  <c r="R32" i="17" a="1"/>
  <c r="R32" i="17" s="1"/>
  <c r="S32" i="17" a="1"/>
  <c r="S32" i="17" s="1"/>
  <c r="T32" i="17" a="1"/>
  <c r="T32" i="17" s="1"/>
  <c r="U32" i="17" a="1"/>
  <c r="U32" i="17" s="1"/>
  <c r="V32" i="17" a="1"/>
  <c r="V32" i="17" s="1"/>
  <c r="W32" i="17" a="1"/>
  <c r="W32" i="17" s="1"/>
  <c r="X32" i="17" a="1"/>
  <c r="X32" i="17" s="1"/>
  <c r="Y32" i="17" a="1"/>
  <c r="Y32" i="17" s="1"/>
  <c r="Z32" i="17" a="1"/>
  <c r="Z32" i="17" s="1"/>
  <c r="AA32" i="17" a="1"/>
  <c r="AA32" i="17" s="1"/>
  <c r="AB32" i="17" a="1"/>
  <c r="AB32" i="17" s="1"/>
  <c r="AC32" i="17" a="1"/>
  <c r="AC32" i="17" s="1"/>
  <c r="AD32" i="17" a="1"/>
  <c r="AD32" i="17" s="1"/>
  <c r="C32" i="17" a="1"/>
  <c r="C32" i="17" s="1"/>
  <c r="C31" i="17" a="1"/>
  <c r="C31" i="17" s="1"/>
  <c r="D33" i="17"/>
  <c r="E33" i="17"/>
  <c r="F33" i="17"/>
  <c r="G33" i="17"/>
  <c r="H33" i="17"/>
  <c r="I33" i="17"/>
  <c r="J33" i="17"/>
  <c r="K33" i="17"/>
  <c r="L33" i="17"/>
  <c r="M33" i="17"/>
  <c r="N33" i="17"/>
  <c r="O33" i="17"/>
  <c r="P33" i="17"/>
  <c r="Q33" i="17"/>
  <c r="R33" i="17"/>
  <c r="S33" i="17"/>
  <c r="T33" i="17"/>
  <c r="U33" i="17"/>
  <c r="V33" i="17"/>
  <c r="W33" i="17"/>
  <c r="X33" i="17"/>
  <c r="Y33" i="17"/>
  <c r="Z33" i="17"/>
  <c r="AA33" i="17"/>
  <c r="AB33" i="17"/>
  <c r="AC33" i="17"/>
  <c r="AD33" i="17"/>
  <c r="C33" i="17"/>
  <c r="D44" i="17"/>
  <c r="E44" i="17"/>
  <c r="F44" i="17"/>
  <c r="G44" i="17"/>
  <c r="H44" i="17"/>
  <c r="C44" i="17"/>
  <c r="D43" i="17" a="1"/>
  <c r="D43" i="17" s="1"/>
  <c r="E43" i="17" a="1"/>
  <c r="E43" i="17" s="1"/>
  <c r="F43" i="17" a="1"/>
  <c r="F43" i="17" s="1"/>
  <c r="G43" i="17" a="1"/>
  <c r="G43" i="17" s="1"/>
  <c r="H43" i="17" a="1"/>
  <c r="H43" i="17" s="1"/>
  <c r="D42" i="17" a="1"/>
  <c r="D42" i="17" s="1"/>
  <c r="E42" i="17" a="1"/>
  <c r="E42" i="17" s="1"/>
  <c r="F42" i="17" a="1"/>
  <c r="F42" i="17" s="1"/>
  <c r="G42" i="17" a="1"/>
  <c r="G42" i="17" s="1"/>
  <c r="H42" i="17" a="1"/>
  <c r="H42" i="17" s="1"/>
  <c r="C43" i="17" a="1"/>
  <c r="C43" i="17" s="1"/>
  <c r="C42" i="17" a="1"/>
  <c r="C42" i="17" s="1"/>
  <c r="D30" i="17" a="1"/>
  <c r="D30" i="17" s="1"/>
  <c r="E30" i="17" a="1"/>
  <c r="E30" i="17" s="1"/>
  <c r="F30" i="17" a="1"/>
  <c r="F30" i="17" s="1"/>
  <c r="G30" i="17" a="1"/>
  <c r="G30" i="17" s="1"/>
  <c r="H30" i="17" a="1"/>
  <c r="H30" i="17" s="1"/>
  <c r="I30" i="17" a="1"/>
  <c r="I30" i="17" s="1"/>
  <c r="J30" i="17" a="1"/>
  <c r="J30" i="17" s="1"/>
  <c r="K30" i="17" a="1"/>
  <c r="K30" i="17" s="1"/>
  <c r="L30" i="17" a="1"/>
  <c r="L30" i="17" s="1"/>
  <c r="M30" i="17" a="1"/>
  <c r="M30" i="17" s="1"/>
  <c r="N30" i="17" a="1"/>
  <c r="N30" i="17" s="1"/>
  <c r="O30" i="17" a="1"/>
  <c r="O30" i="17" s="1"/>
  <c r="P30" i="17" a="1"/>
  <c r="P30" i="17" s="1"/>
  <c r="Q30" i="17" a="1"/>
  <c r="Q30" i="17" s="1"/>
  <c r="R30" i="17" a="1"/>
  <c r="R30" i="17" s="1"/>
  <c r="S30" i="17" a="1"/>
  <c r="S30" i="17" s="1"/>
  <c r="T30" i="17" a="1"/>
  <c r="T30" i="17" s="1"/>
  <c r="U30" i="17" a="1"/>
  <c r="U30" i="17" s="1"/>
  <c r="V30" i="17" a="1"/>
  <c r="V30" i="17" s="1"/>
  <c r="W30" i="17" a="1"/>
  <c r="W30" i="17" s="1"/>
  <c r="X30" i="17" a="1"/>
  <c r="X30" i="17" s="1"/>
  <c r="Y30" i="17" a="1"/>
  <c r="Y30" i="17" s="1"/>
  <c r="Z30" i="17" a="1"/>
  <c r="Z30" i="17" s="1"/>
  <c r="AA30" i="17" a="1"/>
  <c r="AA30" i="17" s="1"/>
  <c r="AB30" i="17" a="1"/>
  <c r="AB30" i="17" s="1"/>
  <c r="AC30" i="17" a="1"/>
  <c r="AC30" i="17" s="1"/>
  <c r="AD30" i="17" a="1"/>
  <c r="AD30" i="17" s="1"/>
  <c r="C30" i="17" a="1"/>
  <c r="C30" i="17" s="1"/>
  <c r="D24" i="17" a="1"/>
  <c r="D24" i="17" s="1"/>
  <c r="E24" i="17" a="1"/>
  <c r="E24" i="17" s="1"/>
  <c r="F24" i="17" a="1"/>
  <c r="F24" i="17" s="1"/>
  <c r="G24" i="17" a="1"/>
  <c r="G24" i="17" s="1"/>
  <c r="H24" i="17" a="1"/>
  <c r="H24" i="17" s="1"/>
  <c r="I24" i="17" a="1"/>
  <c r="I24" i="17" s="1"/>
  <c r="J24" i="17" a="1"/>
  <c r="J24" i="17" s="1"/>
  <c r="K24" i="17" a="1"/>
  <c r="K24" i="17" s="1"/>
  <c r="L24" i="17" a="1"/>
  <c r="L24" i="17" s="1"/>
  <c r="M24" i="17" a="1"/>
  <c r="M24" i="17" s="1"/>
  <c r="N24" i="17" a="1"/>
  <c r="N24" i="17" s="1"/>
  <c r="O24" i="17" a="1"/>
  <c r="O24" i="17" s="1"/>
  <c r="P24" i="17" a="1"/>
  <c r="P24" i="17" s="1"/>
  <c r="Q24" i="17" a="1"/>
  <c r="Q24" i="17" s="1"/>
  <c r="R24" i="17" a="1"/>
  <c r="R24" i="17" s="1"/>
  <c r="S24" i="17" a="1"/>
  <c r="S24" i="17" s="1"/>
  <c r="T24" i="17" a="1"/>
  <c r="T24" i="17" s="1"/>
  <c r="U24" i="17" a="1"/>
  <c r="U24" i="17" s="1"/>
  <c r="V24" i="17" a="1"/>
  <c r="V24" i="17" s="1"/>
  <c r="W24" i="17" a="1"/>
  <c r="W24" i="17" s="1"/>
  <c r="X24" i="17" a="1"/>
  <c r="X24" i="17" s="1"/>
  <c r="Y24" i="17" a="1"/>
  <c r="Y24" i="17" s="1"/>
  <c r="Z24" i="17" a="1"/>
  <c r="Z24" i="17" s="1"/>
  <c r="AA24" i="17" a="1"/>
  <c r="AA24" i="17" s="1"/>
  <c r="AB24" i="17" a="1"/>
  <c r="AB24" i="17" s="1"/>
  <c r="AC24" i="17" a="1"/>
  <c r="AC24" i="17" s="1"/>
  <c r="AD24" i="17" a="1"/>
  <c r="AD24" i="17" s="1"/>
  <c r="C24" i="17" a="1"/>
  <c r="C24" i="17" s="1"/>
  <c r="D18" i="17" a="1"/>
  <c r="D18" i="17" s="1"/>
  <c r="E18" i="17" a="1"/>
  <c r="E18" i="17" s="1"/>
  <c r="F18" i="17" a="1"/>
  <c r="F18" i="17" s="1"/>
  <c r="G18" i="17" a="1"/>
  <c r="G18" i="17" s="1"/>
  <c r="H18" i="17" a="1"/>
  <c r="H18" i="17" s="1"/>
  <c r="I18" i="17" a="1"/>
  <c r="I18" i="17" s="1"/>
  <c r="J18" i="17" a="1"/>
  <c r="J18" i="17" s="1"/>
  <c r="K18" i="17" a="1"/>
  <c r="K18" i="17" s="1"/>
  <c r="L18" i="17" a="1"/>
  <c r="L18" i="17" s="1"/>
  <c r="M18" i="17" a="1"/>
  <c r="M18" i="17" s="1"/>
  <c r="N18" i="17" a="1"/>
  <c r="N18" i="17" s="1"/>
  <c r="O18" i="17" a="1"/>
  <c r="O18" i="17" s="1"/>
  <c r="P18" i="17" a="1"/>
  <c r="P18" i="17" s="1"/>
  <c r="Q18" i="17" a="1"/>
  <c r="Q18" i="17" s="1"/>
  <c r="R18" i="17" a="1"/>
  <c r="R18" i="17" s="1"/>
  <c r="S18" i="17" a="1"/>
  <c r="S18" i="17" s="1"/>
  <c r="T18" i="17" a="1"/>
  <c r="T18" i="17" s="1"/>
  <c r="U18" i="17" a="1"/>
  <c r="U18" i="17" s="1"/>
  <c r="V18" i="17" a="1"/>
  <c r="V18" i="17" s="1"/>
  <c r="W18" i="17" a="1"/>
  <c r="W18" i="17" s="1"/>
  <c r="X18" i="17" a="1"/>
  <c r="X18" i="17" s="1"/>
  <c r="Y18" i="17" a="1"/>
  <c r="Y18" i="17" s="1"/>
  <c r="Z18" i="17" a="1"/>
  <c r="Z18" i="17" s="1"/>
  <c r="AA18" i="17" a="1"/>
  <c r="AA18" i="17" s="1"/>
  <c r="AB18" i="17" a="1"/>
  <c r="AB18" i="17" s="1"/>
  <c r="AC18" i="17" a="1"/>
  <c r="AC18" i="17" s="1"/>
  <c r="AD18" i="17" a="1"/>
  <c r="AD18" i="17" s="1"/>
  <c r="C18" i="17" a="1"/>
  <c r="C18" i="17" s="1"/>
  <c r="D12" i="17" a="1"/>
  <c r="D12" i="17" s="1"/>
  <c r="E12" i="17" a="1"/>
  <c r="E12" i="17" s="1"/>
  <c r="F12" i="17" a="1"/>
  <c r="F12" i="17" s="1"/>
  <c r="G12" i="17" a="1"/>
  <c r="G12" i="17" s="1"/>
  <c r="H12" i="17" a="1"/>
  <c r="H12" i="17" s="1"/>
  <c r="I12" i="17" a="1"/>
  <c r="I12" i="17" s="1"/>
  <c r="J12" i="17" a="1"/>
  <c r="J12" i="17" s="1"/>
  <c r="K12" i="17" a="1"/>
  <c r="K12" i="17" s="1"/>
  <c r="L12" i="17" a="1"/>
  <c r="L12" i="17" s="1"/>
  <c r="M12" i="17" a="1"/>
  <c r="M12" i="17" s="1"/>
  <c r="N12" i="17" a="1"/>
  <c r="N12" i="17" s="1"/>
  <c r="O12" i="17" a="1"/>
  <c r="O12" i="17" s="1"/>
  <c r="P12" i="17" a="1"/>
  <c r="P12" i="17" s="1"/>
  <c r="Q12" i="17" a="1"/>
  <c r="Q12" i="17" s="1"/>
  <c r="R12" i="17" a="1"/>
  <c r="R12" i="17" s="1"/>
  <c r="S12" i="17" a="1"/>
  <c r="S12" i="17" s="1"/>
  <c r="T12" i="17" a="1"/>
  <c r="T12" i="17" s="1"/>
  <c r="U12" i="17" a="1"/>
  <c r="U12" i="17" s="1"/>
  <c r="V12" i="17" a="1"/>
  <c r="V12" i="17" s="1"/>
  <c r="W12" i="17" a="1"/>
  <c r="W12" i="17" s="1"/>
  <c r="X12" i="17" a="1"/>
  <c r="X12" i="17" s="1"/>
  <c r="Y12" i="17" a="1"/>
  <c r="Y12" i="17" s="1"/>
  <c r="Z12" i="17" a="1"/>
  <c r="Z12" i="17" s="1"/>
  <c r="AA12" i="17" a="1"/>
  <c r="AA12" i="17" s="1"/>
  <c r="AB12" i="17" a="1"/>
  <c r="AB12" i="17" s="1"/>
  <c r="AC12" i="17" a="1"/>
  <c r="AC12" i="17" s="1"/>
  <c r="AD12" i="17" a="1"/>
  <c r="AD12" i="17" s="1"/>
  <c r="C12" i="17" a="1"/>
  <c r="C12" i="17" s="1"/>
  <c r="E6" i="17" a="1"/>
  <c r="E6" i="17" s="1"/>
  <c r="F6" i="17" a="1"/>
  <c r="F6" i="17" s="1"/>
  <c r="G6" i="17" a="1"/>
  <c r="G6" i="17" s="1"/>
  <c r="H6" i="17" a="1"/>
  <c r="H6" i="17" s="1"/>
  <c r="I6" i="17" a="1"/>
  <c r="I6" i="17" s="1"/>
  <c r="J6" i="17" a="1"/>
  <c r="J6" i="17" s="1"/>
  <c r="K6" i="17" a="1"/>
  <c r="K6" i="17" s="1"/>
  <c r="L6" i="17" a="1"/>
  <c r="L6" i="17" s="1"/>
  <c r="M6" i="17" a="1"/>
  <c r="M6" i="17" s="1"/>
  <c r="N6" i="17" a="1"/>
  <c r="N6" i="17" s="1"/>
  <c r="O6" i="17" a="1"/>
  <c r="O6" i="17" s="1"/>
  <c r="P6" i="17" a="1"/>
  <c r="P6" i="17" s="1"/>
  <c r="Q6" i="17" a="1"/>
  <c r="Q6" i="17" s="1"/>
  <c r="R6" i="17" a="1"/>
  <c r="R6" i="17" s="1"/>
  <c r="S6" i="17" a="1"/>
  <c r="S6" i="17" s="1"/>
  <c r="T6" i="17" a="1"/>
  <c r="T6" i="17" s="1"/>
  <c r="U6" i="17" a="1"/>
  <c r="U6" i="17" s="1"/>
  <c r="V6" i="17" a="1"/>
  <c r="V6" i="17" s="1"/>
  <c r="W6" i="17" a="1"/>
  <c r="W6" i="17" s="1"/>
  <c r="X6" i="17" a="1"/>
  <c r="X6" i="17" s="1"/>
  <c r="Y6" i="17" a="1"/>
  <c r="Y6" i="17" s="1"/>
  <c r="Z6" i="17" a="1"/>
  <c r="Z6" i="17" s="1"/>
  <c r="AA6" i="17" a="1"/>
  <c r="AA6" i="17" s="1"/>
  <c r="AB6" i="17" a="1"/>
  <c r="AB6" i="17" s="1"/>
  <c r="AC6" i="17" a="1"/>
  <c r="AC6" i="17" s="1"/>
  <c r="AD6" i="17" a="1"/>
  <c r="AD6" i="17" s="1"/>
  <c r="D6" i="17" a="1"/>
  <c r="D6" i="17" s="1"/>
  <c r="C6" i="17" a="1"/>
  <c r="C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8" authorId="0" shapeId="0" xr:uid="{00A15C83-04A6-4C6B-9CB2-73D1752F81E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Tranches d'âge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230" authorId="0" shapeId="0" xr:uid="{3B3A67B9-EA92-4235-99FF-74576F05BC5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Demander si vente en poudre ou en morceaux</t>
        </r>
      </text>
    </comment>
    <comment ref="D247" authorId="0" shapeId="0" xr:uid="{76C88961-C5F8-461C-AD9C-8B98CC9E28A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chose pour riz local et riz importé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<sst xmlns="http://schemas.openxmlformats.org/spreadsheetml/2006/main" count="13784" uniqueCount="3699">
  <si>
    <t>index</t>
  </si>
  <si>
    <t>uuid</t>
  </si>
  <si>
    <t>today</t>
  </si>
  <si>
    <t>i_admin3</t>
  </si>
  <si>
    <t>i_enqueteur</t>
  </si>
  <si>
    <t>start</t>
  </si>
  <si>
    <t>end</t>
  </si>
  <si>
    <t>audit</t>
  </si>
  <si>
    <t>note_start</t>
  </si>
  <si>
    <t>note_information_enquete</t>
  </si>
  <si>
    <t>i_organisation</t>
  </si>
  <si>
    <t>i_date_enquete</t>
  </si>
  <si>
    <t>i_admin1</t>
  </si>
  <si>
    <t>i_admin2</t>
  </si>
  <si>
    <t>i_marche</t>
  </si>
  <si>
    <t>i_type_marche</t>
  </si>
  <si>
    <t>note_bna_ba</t>
  </si>
  <si>
    <t>note_bna</t>
  </si>
  <si>
    <t>i_organisation1</t>
  </si>
  <si>
    <t>i_marche1</t>
  </si>
  <si>
    <t>note_presentation_enquete</t>
  </si>
  <si>
    <t>consensus_note</t>
  </si>
  <si>
    <t>note_ic</t>
  </si>
  <si>
    <t>i_taille_magasin</t>
  </si>
  <si>
    <t>note_grp_bna</t>
  </si>
  <si>
    <t>note_h</t>
  </si>
  <si>
    <t>h_vendus</t>
  </si>
  <si>
    <t>h_vendus_seau</t>
  </si>
  <si>
    <t>h_vendus_bidon</t>
  </si>
  <si>
    <t>h_vendus_savon400gr</t>
  </si>
  <si>
    <t>h_vendus_aucun</t>
  </si>
  <si>
    <t>calc_selected_h</t>
  </si>
  <si>
    <t>note_h_seau</t>
  </si>
  <si>
    <t>seau_disponibilite</t>
  </si>
  <si>
    <t>seau_prix_unite</t>
  </si>
  <si>
    <t>seau_localisation_fournisseur</t>
  </si>
  <si>
    <t>seau_pays_fournisseur</t>
  </si>
  <si>
    <t>seau_pays_fournisseur_autre</t>
  </si>
  <si>
    <t>seau_stock</t>
  </si>
  <si>
    <t>seau_reapprovissionnement</t>
  </si>
  <si>
    <t>seau_stock_warning</t>
  </si>
  <si>
    <t>note_h_bidon</t>
  </si>
  <si>
    <t>bidon_disponibilite</t>
  </si>
  <si>
    <t>bidon_unite</t>
  </si>
  <si>
    <t>bidon_unite_20l</t>
  </si>
  <si>
    <t>bidon_unite_25l</t>
  </si>
  <si>
    <t>bidon_prix_20l</t>
  </si>
  <si>
    <t>bidon_prix_25l</t>
  </si>
  <si>
    <t>bidon_localisation_fournisseur</t>
  </si>
  <si>
    <t>bidon_pays_fournisseur</t>
  </si>
  <si>
    <t>bidon_pays_fournisseur_autre</t>
  </si>
  <si>
    <t>bidon_stock</t>
  </si>
  <si>
    <t>bidon_reapprovissionnement</t>
  </si>
  <si>
    <t>bidon_stock_warning</t>
  </si>
  <si>
    <t>note_h_savon400gr</t>
  </si>
  <si>
    <t>savon400gr_disponibilite</t>
  </si>
  <si>
    <t>savon400gr_unite</t>
  </si>
  <si>
    <t>savon400gr_unite_boule400g</t>
  </si>
  <si>
    <t>savon400gr_unite_boule250g</t>
  </si>
  <si>
    <t>savon400gr_prix_400gr</t>
  </si>
  <si>
    <t>savon400gr_prix_250gr</t>
  </si>
  <si>
    <t>savon400gr_localisation_fournisseur</t>
  </si>
  <si>
    <t>savon400gr_pays_fournisseur</t>
  </si>
  <si>
    <t>savon400gr_pays_fournisseur_autre</t>
  </si>
  <si>
    <t>savon400gr_stock</t>
  </si>
  <si>
    <t>savon400gr_reapprovissionnement</t>
  </si>
  <si>
    <t>savon400gr_stock_warning</t>
  </si>
  <si>
    <t>note_h_reapprov</t>
  </si>
  <si>
    <t>h_difficultes_reapprov_ouinon</t>
  </si>
  <si>
    <t>h_incoherence1_note</t>
  </si>
  <si>
    <t>h_difficultes_reapprov_articles</t>
  </si>
  <si>
    <t>h_difficultes_reapprov_articles_seau</t>
  </si>
  <si>
    <t>h_difficultes_reapprov_articles_bidon</t>
  </si>
  <si>
    <t>h_difficultes_reapprov_articles_savon400gr</t>
  </si>
  <si>
    <t>h_difficultes_reapprov_articles_aucun</t>
  </si>
  <si>
    <t>h_incoherence2_note</t>
  </si>
  <si>
    <t>h_difficultes_reapprov_raisons</t>
  </si>
  <si>
    <t>h_difficultes_reapprov_raisons_securite</t>
  </si>
  <si>
    <t>h_difficultes_reapprov_raisons_vols</t>
  </si>
  <si>
    <t>h_difficultes_reapprov_raisons_degradation_perte</t>
  </si>
  <si>
    <t>h_difficultes_reapprov_raisons_route_etat</t>
  </si>
  <si>
    <t>h_difficultes_reapprov_raisons_article_indisponible_saison</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</si>
  <si>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</si>
  <si>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</si>
  <si>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</si>
  <si>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</si>
  <si>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</si>
  <si>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</si>
  <si>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h_difficultes_reapprov_raisons_nsp</t>
  </si>
  <si>
    <t>h_difficultes_reapprov_raisons_autre_2</t>
  </si>
  <si>
    <t>note_h_variations</t>
  </si>
  <si>
    <t>h_variations_prix</t>
  </si>
  <si>
    <t>h_variations_prix_prix_constants</t>
  </si>
  <si>
    <t>h_variations_prix_prix_hausse</t>
  </si>
  <si>
    <t>h_variations_prix_prix_baisse</t>
  </si>
  <si>
    <t>h_variations_prix_nsp</t>
  </si>
  <si>
    <t>h_variations_hausse_articles</t>
  </si>
  <si>
    <t>h_variations_hausse_articles_seau</t>
  </si>
  <si>
    <t>h_variations_hausse_articles_bidon</t>
  </si>
  <si>
    <t>h_variations_hausse_articles_savon400gr</t>
  </si>
  <si>
    <t>h_variations_hausse_articles_aucun</t>
  </si>
  <si>
    <t>h_variations_hausse_raisons</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</si>
  <si>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</si>
  <si>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</si>
  <si>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</si>
  <si>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</si>
  <si>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</si>
  <si>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h_variations_hausse_raisons_hausse_prix_fournisseurs</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</si>
  <si>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</si>
  <si>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</si>
  <si>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</si>
  <si>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</si>
  <si>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</si>
  <si>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h_variations_hausse_raisons_nsp</t>
  </si>
  <si>
    <t>h_variations_hausse_raisons_autre_2</t>
  </si>
  <si>
    <t>h_variations_baisse_articles</t>
  </si>
  <si>
    <t>h_variations_baisse_articles_seau</t>
  </si>
  <si>
    <t>h_variations_baisse_articles_bidon</t>
  </si>
  <si>
    <t>h_variations_baisse_articles_savon400gr</t>
  </si>
  <si>
    <t>h_variations_baisse_articles_aucun</t>
  </si>
  <si>
    <t>h_variations_baisse_raisons</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</si>
  <si>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</si>
  <si>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</si>
  <si>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</si>
  <si>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</si>
  <si>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</si>
  <si>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</si>
  <si>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</si>
  <si>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</si>
  <si>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</si>
  <si>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</si>
  <si>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</si>
  <si>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h_variations_baisse_raisons_nsp</t>
  </si>
  <si>
    <t>h_variations_baisse_raisons_autre_2</t>
  </si>
  <si>
    <t>note_a_1</t>
  </si>
  <si>
    <t>a_1_vendus</t>
  </si>
  <si>
    <t>a_1_vendus_bache</t>
  </si>
  <si>
    <t>a_1_vendus_corde</t>
  </si>
  <si>
    <t>a_1_vendus_tenaille</t>
  </si>
  <si>
    <t>a_1_vendus_pelle</t>
  </si>
  <si>
    <t>a_1_vendus_aucun</t>
  </si>
  <si>
    <t>calc_selected_a_1</t>
  </si>
  <si>
    <t>note_a_1_bache</t>
  </si>
  <si>
    <t>bache_disponibilite</t>
  </si>
  <si>
    <t>bache_prix_unite</t>
  </si>
  <si>
    <t>bache_localisation_fournisseur</t>
  </si>
  <si>
    <t>bache_pays_fournisseur</t>
  </si>
  <si>
    <t>bache_pays_fournisseur_autre</t>
  </si>
  <si>
    <t>bache_stock</t>
  </si>
  <si>
    <t>bache_reapprovissionnement</t>
  </si>
  <si>
    <t>bache_stock_warning</t>
  </si>
  <si>
    <t>note_a_1_corde</t>
  </si>
  <si>
    <t>corde_disponibilite</t>
  </si>
  <si>
    <t>corde_prix_unite</t>
  </si>
  <si>
    <t>corde_localisation_fournisseur</t>
  </si>
  <si>
    <t>corde_pays_fournisseur</t>
  </si>
  <si>
    <t>corde_pays_fournisseur_autre</t>
  </si>
  <si>
    <t>corde_stock</t>
  </si>
  <si>
    <t>corde_reapprovissionnement</t>
  </si>
  <si>
    <t>corde_stock_warning</t>
  </si>
  <si>
    <t>note_a_1_tenaille</t>
  </si>
  <si>
    <t>tenaille_disponibilite</t>
  </si>
  <si>
    <t>tenaille_prix_unite</t>
  </si>
  <si>
    <t>tenaille_localisation_fournisseur</t>
  </si>
  <si>
    <t>tenaille_pays_fournisseur</t>
  </si>
  <si>
    <t>tenaille_pays_fournisseur_autre</t>
  </si>
  <si>
    <t>tenaille_stock</t>
  </si>
  <si>
    <t>tenaille_reapprovissionnement</t>
  </si>
  <si>
    <t>tenaille_stock_warning</t>
  </si>
  <si>
    <t>note_a_1_pelle</t>
  </si>
  <si>
    <t>pelle_disponibilite</t>
  </si>
  <si>
    <t>pelle_prix_unite</t>
  </si>
  <si>
    <t>pelle_localisation_fournisseur</t>
  </si>
  <si>
    <t>pelle_pays_fournisseur</t>
  </si>
  <si>
    <t>pelle_pays_fournisseur_autre</t>
  </si>
  <si>
    <t>pelle_stock</t>
  </si>
  <si>
    <t>pelle_reapprovissionnement</t>
  </si>
  <si>
    <t>pelle_stock_warning</t>
  </si>
  <si>
    <t>note_a_1_reapprov</t>
  </si>
  <si>
    <t>a_1_difficultes_reapprov_ouinon</t>
  </si>
  <si>
    <t>a_1_incoherence1_note</t>
  </si>
  <si>
    <t>a_1_difficultes_reapprov_articles</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</si>
  <si>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</si>
  <si>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</si>
  <si>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</si>
  <si>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</si>
  <si>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</si>
  <si>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</si>
  <si>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a_1_difficultes_reapprov_raisons</t>
  </si>
  <si>
    <t>a_1_difficultes_reapprov_raisons_securite</t>
  </si>
  <si>
    <t>a_1_difficultes_reapprov_raisons_vols</t>
  </si>
  <si>
    <t>a_1_difficultes_reapprov_raisons_degradation_perte</t>
  </si>
  <si>
    <t>a_1_difficultes_reapprov_raisons_route_etat</t>
  </si>
  <si>
    <t>a_1_difficultes_reapprov_raisons_article_indisponible_saison</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</si>
  <si>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</si>
  <si>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</si>
  <si>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</si>
  <si>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</si>
  <si>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</si>
  <si>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</si>
  <si>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</si>
  <si>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</si>
  <si>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note_a_1_variations</t>
  </si>
  <si>
    <t>a_1_variations_prix</t>
  </si>
  <si>
    <t>a_1_variations_prix_prix_constants</t>
  </si>
  <si>
    <t>a_1_variations_prix_prix_hausse</t>
  </si>
  <si>
    <t>a_1_variations_prix_prix_baisse</t>
  </si>
  <si>
    <t>a_1_variations_prix_nsp</t>
  </si>
  <si>
    <t>a_1_variations_hausse_articles</t>
  </si>
  <si>
    <t>a_1_variations_hausse_articles_bache</t>
  </si>
  <si>
    <t>a_1_variations_hausse_articles_corde</t>
  </si>
  <si>
    <t>a_1_variations_hausse_articles_tenaille</t>
  </si>
  <si>
    <t>a_1_variations_hausse_articles_pelle</t>
  </si>
  <si>
    <t>a_1_variations_hausse_articles_aucun</t>
  </si>
  <si>
    <t>a_1_variations_hausse_raisons</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</si>
  <si>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</si>
  <si>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</si>
  <si>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</si>
  <si>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</si>
  <si>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</si>
  <si>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</si>
  <si>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</si>
  <si>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</si>
  <si>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</si>
  <si>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</si>
  <si>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</si>
  <si>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a_1_variations_hausse_raisons_nsp</t>
  </si>
  <si>
    <t>a_1_variations_hausse_raisons_autre_2</t>
  </si>
  <si>
    <t>a_1_variations_baisse_articles</t>
  </si>
  <si>
    <t>a_1_variations_baisse_articles_bache</t>
  </si>
  <si>
    <t>a_1_variations_baisse_articles_corde</t>
  </si>
  <si>
    <t>a_1_variations_baisse_articles_tenaille</t>
  </si>
  <si>
    <t>a_1_variations_baisse_articles_pelle</t>
  </si>
  <si>
    <t>a_1_variations_baisse_articles_aucun</t>
  </si>
  <si>
    <t>a_1_variations_baisse_raisons</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</si>
  <si>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</si>
  <si>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</si>
  <si>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</si>
  <si>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</si>
  <si>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</si>
  <si>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</si>
  <si>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</si>
  <si>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</si>
  <si>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</si>
  <si>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</si>
  <si>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</si>
  <si>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a_1_variations_baisse_raisons_nsp</t>
  </si>
  <si>
    <t>a_1_variations_baisse_raisons_autre_2</t>
  </si>
  <si>
    <t>note_a_2_articles</t>
  </si>
  <si>
    <t>a_2_vendus</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</si>
  <si>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</si>
  <si>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</si>
  <si>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</si>
  <si>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</si>
  <si>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</si>
  <si>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</si>
  <si>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</si>
  <si>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</si>
  <si>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</si>
  <si>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</si>
  <si>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</si>
  <si>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</si>
  <si>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</si>
  <si>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</si>
  <si>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</si>
  <si>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</si>
  <si>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</si>
  <si>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calc_selected_total</t>
  </si>
  <si>
    <t>note_h_combustible_bois</t>
  </si>
  <si>
    <t>combustible_bois_disponibilite</t>
  </si>
  <si>
    <t>combustible_bois_oui</t>
  </si>
  <si>
    <t>combustible_bois_localisation_fournisseur</t>
  </si>
  <si>
    <t>combustible_bois_pays_fournisseur</t>
  </si>
  <si>
    <t>combustible_bois_pays_fournisseur_autre</t>
  </si>
  <si>
    <t>combustible_bois_stock</t>
  </si>
  <si>
    <t>combustible_bois_reapprovisionnement</t>
  </si>
  <si>
    <t>combustible_bois_stock_warning</t>
  </si>
  <si>
    <t>note_h_combustible_charbon</t>
  </si>
  <si>
    <t>combustible_charbon_disponibilite</t>
  </si>
  <si>
    <t>combustible_charbon_unite</t>
  </si>
  <si>
    <t>combustible_charbon_unite_sac</t>
  </si>
  <si>
    <t>combustible_charbon_unite_sachet</t>
  </si>
  <si>
    <t>combustible_charbon_prix1</t>
  </si>
  <si>
    <t>combustible_charbon_prix2</t>
  </si>
  <si>
    <t>combustible_charbon_localisation_fournisseur</t>
  </si>
  <si>
    <t>combustible_charbon_pays_fournisseur</t>
  </si>
  <si>
    <t>combustible_charbon_pays_fournisseur_autre</t>
  </si>
  <si>
    <t>combustible_charbon_stock</t>
  </si>
  <si>
    <t>combustible_charbon_reapprovisionnement</t>
  </si>
  <si>
    <t>combustible_charbon_stock_warning</t>
  </si>
  <si>
    <t>note_h_combustible_gaz</t>
  </si>
  <si>
    <t>combustible_gaz_disponibilite</t>
  </si>
  <si>
    <t>combustible_gaz_unite</t>
  </si>
  <si>
    <t>combustible_gaz_unite_3kg</t>
  </si>
  <si>
    <t>combustible_gaz_unite_6kg</t>
  </si>
  <si>
    <t>combustible_gaz_unite_12kg</t>
  </si>
  <si>
    <t>combustible_gaz_prix1_1</t>
  </si>
  <si>
    <t>combustible_gaz_prix1</t>
  </si>
  <si>
    <t>combustible_gaz_prix2</t>
  </si>
  <si>
    <t>combustible_gaz_localisation_fournisseur</t>
  </si>
  <si>
    <t>combustible_gaz_pays_fournisseur</t>
  </si>
  <si>
    <t>combustible_gaz_pays_fournisseur_autre</t>
  </si>
  <si>
    <t>combustible_gaz_stock</t>
  </si>
  <si>
    <t>combustible_gaz_reapprovisionnement</t>
  </si>
  <si>
    <t>combustible_gaz_stock_warning</t>
  </si>
  <si>
    <t>note_a_2_marmite_n7</t>
  </si>
  <si>
    <t>marmite_n7_disponibilite</t>
  </si>
  <si>
    <t>marmite_n7_prix_unite</t>
  </si>
  <si>
    <t>marmite_n7_localisation_fournisseur</t>
  </si>
  <si>
    <t>marmite_n7_pays_fournisseur</t>
  </si>
  <si>
    <t>marmite_n7_pays_fournisseur_autre</t>
  </si>
  <si>
    <t>marmite_n7_stock</t>
  </si>
  <si>
    <t>marmite_n7_reapprovissionnement</t>
  </si>
  <si>
    <t>marmite_n7_stock_warning</t>
  </si>
  <si>
    <t>note_a_2_marmite_n5</t>
  </si>
  <si>
    <t>marmite_n5_disponibilite</t>
  </si>
  <si>
    <t>marmite_n5_prix_unite</t>
  </si>
  <si>
    <t>marmite_n5_localisation_fournisseur</t>
  </si>
  <si>
    <t>marmite_n5_pays_fournisseur</t>
  </si>
  <si>
    <t>marmite_n5_pays_fournisseur_autre</t>
  </si>
  <si>
    <t>marmite_n5_stock</t>
  </si>
  <si>
    <t>marmite_n5_reapprovissionnement</t>
  </si>
  <si>
    <t>marmite_n5_stock_warning</t>
  </si>
  <si>
    <t>note_a_2_assiette_metalique</t>
  </si>
  <si>
    <t>assiette_metalique_disponibilite</t>
  </si>
  <si>
    <t>assiette_metalique_prix_unite</t>
  </si>
  <si>
    <t>assiette_metalique_localisation_fournisseur</t>
  </si>
  <si>
    <t>assiette_metalique_pays_fournisseur</t>
  </si>
  <si>
    <t>assiette_metalique_pays_fournisseur_autre</t>
  </si>
  <si>
    <t>assiette_metalique_stock</t>
  </si>
  <si>
    <t>assiette_metalique_reapprovissionnement</t>
  </si>
  <si>
    <t>assiette_metalique_stock_warning</t>
  </si>
  <si>
    <t>note_a_2_gobelet_plastique</t>
  </si>
  <si>
    <t>gobelet_plastique_disponibilite</t>
  </si>
  <si>
    <t>gobelet_plastique_prix_unite</t>
  </si>
  <si>
    <t>gobelet_plastique_localisation_fournisseur</t>
  </si>
  <si>
    <t>gobelet_plastique_pays_fournisseur</t>
  </si>
  <si>
    <t>gobelet_plastique_pays_fournisseur_autre</t>
  </si>
  <si>
    <t>gobelet_plastique_stock</t>
  </si>
  <si>
    <t>gobelet_plastique_reapprovissionnement</t>
  </si>
  <si>
    <t>gobelet_plastique_stock_warning</t>
  </si>
  <si>
    <t>note_a_2_gobelet_acier</t>
  </si>
  <si>
    <t>gobelet_acier_disponibilite</t>
  </si>
  <si>
    <t>gobelet_acier_volume</t>
  </si>
  <si>
    <t>gobelet_acier_volume_0_25l</t>
  </si>
  <si>
    <t>gobelet_acier_volume_0_5l</t>
  </si>
  <si>
    <t>gobelet_acier_volume_1l</t>
  </si>
  <si>
    <t>gobelet_acier_prix_0_25l</t>
  </si>
  <si>
    <t>gobelet_acier_prix_0_5l</t>
  </si>
  <si>
    <t>gobelet_acier_prix_1l</t>
  </si>
  <si>
    <t>gobelet_acier_localisation_fournisseur</t>
  </si>
  <si>
    <t>gobelet_acier_pays_fournisseur</t>
  </si>
  <si>
    <t>gobelet_acier_pays_fournisseur_autre</t>
  </si>
  <si>
    <t>gobelet_acier_stock</t>
  </si>
  <si>
    <t>gobelet_acier_reapprovissionnement</t>
  </si>
  <si>
    <t>gobelet_acier_stock_warning</t>
  </si>
  <si>
    <t>note_a_2_bassine</t>
  </si>
  <si>
    <t>bassine_disponibilite</t>
  </si>
  <si>
    <t>bassine_prix_unite</t>
  </si>
  <si>
    <t>bassine_localisation_fournisseur</t>
  </si>
  <si>
    <t>bassine_pays_fournisseur</t>
  </si>
  <si>
    <t>bassine_pays_fournisseur_autre</t>
  </si>
  <si>
    <t>bassine_stock</t>
  </si>
  <si>
    <t>bassine_reapprovissionnement</t>
  </si>
  <si>
    <t>bassine_stock_warning</t>
  </si>
  <si>
    <t>note_a_2_natte</t>
  </si>
  <si>
    <t>natte_disponibilite</t>
  </si>
  <si>
    <t>natte_prix_unite</t>
  </si>
  <si>
    <t>natte_localisation_fournisseur</t>
  </si>
  <si>
    <t>natte_pays_fournisseur</t>
  </si>
  <si>
    <t>natte_pays_fournisseur_autre</t>
  </si>
  <si>
    <t>natte_stock</t>
  </si>
  <si>
    <t>natte_reapprovissionnement</t>
  </si>
  <si>
    <t>natte_stock_warning</t>
  </si>
  <si>
    <t>note_a_2_couverture</t>
  </si>
  <si>
    <t>couverture_disponibilite</t>
  </si>
  <si>
    <t>couverture_prix_unite</t>
  </si>
  <si>
    <t>couverture_localisation_fournisseur</t>
  </si>
  <si>
    <t>couverture_pays_fournisseur</t>
  </si>
  <si>
    <t>couverture_pays_fournisseur_autre</t>
  </si>
  <si>
    <t>couverture_stock</t>
  </si>
  <si>
    <t>couverture_reapprovissionnement</t>
  </si>
  <si>
    <t>couverture_stock_warning</t>
  </si>
  <si>
    <t>note_a_2_moustiquaire</t>
  </si>
  <si>
    <t>moustiquaire_disponibilite</t>
  </si>
  <si>
    <t>moustiquaire_prix_unite</t>
  </si>
  <si>
    <t>moustiquaire_localisation_fournisseur</t>
  </si>
  <si>
    <t>moustiquaire_pays_fournisseur</t>
  </si>
  <si>
    <t>moustiquaire_pays_fournisseur_autre</t>
  </si>
  <si>
    <t>moustiquaire_stock</t>
  </si>
  <si>
    <t>moustiquaire_reapprovissionnement</t>
  </si>
  <si>
    <t>moustiquaire_stock_warning</t>
  </si>
  <si>
    <t>note_a_2_lampe</t>
  </si>
  <si>
    <t>lampe_disponibilite</t>
  </si>
  <si>
    <t>lampe_prix_unite</t>
  </si>
  <si>
    <t>lampe_localisation_fournisseur</t>
  </si>
  <si>
    <t>lampe_pays_fournisseur</t>
  </si>
  <si>
    <t>lampe_pays_fournisseur_autre</t>
  </si>
  <si>
    <t>lampe_stock</t>
  </si>
  <si>
    <t>lampe_reapprovissionnement</t>
  </si>
  <si>
    <t>lampe_stock_warning</t>
  </si>
  <si>
    <t>note_a_2_pagne</t>
  </si>
  <si>
    <t>a_2_pagne_disponibilite</t>
  </si>
  <si>
    <t>a_2_pagne_unite_oui_non</t>
  </si>
  <si>
    <t>a_2_pagne_unite_nombre_morceaux</t>
  </si>
  <si>
    <t>a_2_pagne_prix_unite</t>
  </si>
  <si>
    <t>a_2_pagne_localisation_fournisseur</t>
  </si>
  <si>
    <t>a_2_pagne_pays_fournisseur</t>
  </si>
  <si>
    <t>a_2_pagne_pays_fournisseur_autre</t>
  </si>
  <si>
    <t>a_2_pagne_stock</t>
  </si>
  <si>
    <t>a_2_pagne_reapprovissionnement</t>
  </si>
  <si>
    <t>a_2_pagne_stock_warning</t>
  </si>
  <si>
    <t>note_a_2_sac_boro</t>
  </si>
  <si>
    <t>sac_boro_disponibilite</t>
  </si>
  <si>
    <t>sac_boro_prix_unite</t>
  </si>
  <si>
    <t>sac_boro_localisation_fournisseur</t>
  </si>
  <si>
    <t>sac_boro_pays_fournisseur</t>
  </si>
  <si>
    <t>sac_boro_pays_fournisseur_autre</t>
  </si>
  <si>
    <t>sac_boro_stock</t>
  </si>
  <si>
    <t>sac_boro_reapprovissionnement</t>
  </si>
  <si>
    <t>sac_boro_stock_warning</t>
  </si>
  <si>
    <t>note_a_2_reapprov</t>
  </si>
  <si>
    <t>a_2_difficultes_reapprov_ouinon</t>
  </si>
  <si>
    <t>a_2_incoherence1_note</t>
  </si>
  <si>
    <t>a_2_difficultes_reapprov_articles</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</si>
  <si>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</si>
  <si>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</si>
  <si>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</si>
  <si>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</si>
  <si>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</si>
  <si>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</si>
  <si>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</si>
  <si>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</si>
  <si>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</si>
  <si>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</si>
  <si>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</si>
  <si>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</si>
  <si>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</si>
  <si>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</si>
  <si>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</si>
  <si>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</si>
  <si>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</si>
  <si>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a_2_difficultes_reapprov_raisons</t>
  </si>
  <si>
    <t>a_2_difficultes_reapprov_raisons_securite</t>
  </si>
  <si>
    <t>a_2_difficultes_reapprov_raisons_vols</t>
  </si>
  <si>
    <t>a_2_difficultes_reapprov_raisons_degradation_perte</t>
  </si>
  <si>
    <t>a_2_difficultes_reapprov_raisons_route_etat</t>
  </si>
  <si>
    <t>a_2_difficultes_reapprov_raisons_article_indisponible_saison</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</si>
  <si>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</si>
  <si>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</si>
  <si>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</si>
  <si>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</si>
  <si>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</si>
  <si>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</si>
  <si>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</si>
  <si>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</si>
  <si>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note_a_2_variations</t>
  </si>
  <si>
    <t>a_2_variations_prix</t>
  </si>
  <si>
    <t>a_2_variations_prix_prix_constants</t>
  </si>
  <si>
    <t>a_2_variations_prix_prix_hausse</t>
  </si>
  <si>
    <t>a_2_variations_prix_prix_baisse</t>
  </si>
  <si>
    <t>a_2_variations_prix_nsp</t>
  </si>
  <si>
    <t>a_2_variations_hausse_articles</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</si>
  <si>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</si>
  <si>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</si>
  <si>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</si>
  <si>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</si>
  <si>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</si>
  <si>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</si>
  <si>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</si>
  <si>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</si>
  <si>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</si>
  <si>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</si>
  <si>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</si>
  <si>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</si>
  <si>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</si>
  <si>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</si>
  <si>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</si>
  <si>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</si>
  <si>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</si>
  <si>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</si>
  <si>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</si>
  <si>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</si>
  <si>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</si>
  <si>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</si>
  <si>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</si>
  <si>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</si>
  <si>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</si>
  <si>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</si>
  <si>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</si>
  <si>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</si>
  <si>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a_2_variations_hausse_raisons_nsp</t>
  </si>
  <si>
    <t>a_2_variations_hausse_raisons_autre_2</t>
  </si>
  <si>
    <t>a_2_variations_baisse_articles</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</si>
  <si>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</si>
  <si>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</si>
  <si>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</si>
  <si>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</si>
  <si>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</si>
  <si>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</si>
  <si>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</si>
  <si>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</si>
  <si>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</si>
  <si>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</si>
  <si>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</si>
  <si>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</si>
  <si>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</si>
  <si>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</si>
  <si>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</si>
  <si>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</si>
  <si>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</si>
  <si>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</si>
  <si>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</si>
  <si>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</si>
  <si>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</si>
  <si>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</si>
  <si>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</si>
  <si>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</si>
  <si>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</si>
  <si>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</si>
  <si>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</si>
  <si>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</si>
  <si>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a_2_variations_baisse_raisons_nsp</t>
  </si>
  <si>
    <t>a_2_variations_baisse_raisons_autre_2</t>
  </si>
  <si>
    <t>note_grp_ba</t>
  </si>
  <si>
    <t>note_articles_alimentaires</t>
  </si>
  <si>
    <t>alimentaire_vendus</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</si>
  <si>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</si>
  <si>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</si>
  <si>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</si>
  <si>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</si>
  <si>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</si>
  <si>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</si>
  <si>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</si>
  <si>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</si>
  <si>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</si>
  <si>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</si>
  <si>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</si>
  <si>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</si>
  <si>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</si>
  <si>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</si>
  <si>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</si>
  <si>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</si>
  <si>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</si>
  <si>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</si>
  <si>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</si>
  <si>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</si>
  <si>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</si>
  <si>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</si>
  <si>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</si>
  <si>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</si>
  <si>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</si>
  <si>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</si>
  <si>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</si>
  <si>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</si>
  <si>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</si>
  <si>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note_alimentaire_mais</t>
  </si>
  <si>
    <t>mais_disponibilite</t>
  </si>
  <si>
    <t>mais_unite</t>
  </si>
  <si>
    <t>mais_unite_kg</t>
  </si>
  <si>
    <t>mais_unite_yorouba</t>
  </si>
  <si>
    <t>mais_unite_tine</t>
  </si>
  <si>
    <t>mais_prix_kg</t>
  </si>
  <si>
    <t>mais_prix_yorouba</t>
  </si>
  <si>
    <t>mais_prix_tine</t>
  </si>
  <si>
    <t>mais_localisation_fournisseur</t>
  </si>
  <si>
    <t>mais_pays_fournisseur</t>
  </si>
  <si>
    <t>mais_pays_fournisseur_autre</t>
  </si>
  <si>
    <t>mais_stock</t>
  </si>
  <si>
    <t>mais_reapprovissionnement</t>
  </si>
  <si>
    <t>mais_stock_warning</t>
  </si>
  <si>
    <t>note_alimentaire_sorgho_blanc</t>
  </si>
  <si>
    <t>sorgho_blanc_disponibilite</t>
  </si>
  <si>
    <t>sorgho_blanc_unite</t>
  </si>
  <si>
    <t>sorgho_blanc_unite_kg</t>
  </si>
  <si>
    <t>sorgho_blanc_unite_yorouba</t>
  </si>
  <si>
    <t>sorgho_blanc_unite_tine</t>
  </si>
  <si>
    <t>sorgho_blanc_prix_kg</t>
  </si>
  <si>
    <t>sorgho_blanc_prix_yorouba</t>
  </si>
  <si>
    <t>sorgho_blanc_prix_tine</t>
  </si>
  <si>
    <t>sorgho_blanc_localisation_fournisseur</t>
  </si>
  <si>
    <t>sorgho_blanc_pays_fournisseur</t>
  </si>
  <si>
    <t>sorgho_blanc_pays_fournisseur_autre</t>
  </si>
  <si>
    <t>sorgho_blanc_stock</t>
  </si>
  <si>
    <t>sorgho_blanc_reapprovissionnement</t>
  </si>
  <si>
    <t>sorgho_blanc_stock_warning</t>
  </si>
  <si>
    <t>note_alimentaire_sorgho_rouge</t>
  </si>
  <si>
    <t>sorgho_rouge_disponibilite</t>
  </si>
  <si>
    <t>sorgho_rouge_unite</t>
  </si>
  <si>
    <t>sorgho_rouge_unite_kg</t>
  </si>
  <si>
    <t>sorgho_rouge_unite_yorouba</t>
  </si>
  <si>
    <t>sorgho_rouge_unite_tine</t>
  </si>
  <si>
    <t>sorgho_rouge_prix_kg</t>
  </si>
  <si>
    <t>sorgho_rouge_prix_yorouba</t>
  </si>
  <si>
    <t>sorgho_rouge_prix_tine</t>
  </si>
  <si>
    <t>sorgho_rouge_localisation_fournisseur</t>
  </si>
  <si>
    <t>sorgho_rouge_pays_fournisseur</t>
  </si>
  <si>
    <t>sorgho_rouge_pays_fournisseur_autre</t>
  </si>
  <si>
    <t>sorgho_rouge_stock</t>
  </si>
  <si>
    <t>sorgho_rouge_reapprovissionnement</t>
  </si>
  <si>
    <t>sorgho_rouge_stock_warning</t>
  </si>
  <si>
    <t>note_alimentaire_mil</t>
  </si>
  <si>
    <t>mil_disponibilite</t>
  </si>
  <si>
    <t>mil_local_unite</t>
  </si>
  <si>
    <t>mil_local_unite_kg</t>
  </si>
  <si>
    <t>mil_local_unite_yorouba</t>
  </si>
  <si>
    <t>mil_local_unite_tine</t>
  </si>
  <si>
    <t>mil_local_prix_kg</t>
  </si>
  <si>
    <t>mil_local_prix_yorouba</t>
  </si>
  <si>
    <t>mil_local_prix_tine</t>
  </si>
  <si>
    <t>mil_local_localisation_fournisseur</t>
  </si>
  <si>
    <t>mil_local_pays_fournisseur</t>
  </si>
  <si>
    <t>mil_local_pays_fournisseur_autre</t>
  </si>
  <si>
    <t>mil_local_stock</t>
  </si>
  <si>
    <t>mil_local_reapprovissionnement</t>
  </si>
  <si>
    <t>mil_local_stock_warning</t>
  </si>
  <si>
    <t>note_alimentaire_riz</t>
  </si>
  <si>
    <t>riz_local_disponibilite</t>
  </si>
  <si>
    <t>riz_local_unite</t>
  </si>
  <si>
    <t>riz_local_unite_kg</t>
  </si>
  <si>
    <t>riz_local_unite_yorouba</t>
  </si>
  <si>
    <t>riz_local_unite_tine</t>
  </si>
  <si>
    <t>riz_local_prix_kg</t>
  </si>
  <si>
    <t>riz_local_prix_yorouba</t>
  </si>
  <si>
    <t>riz_local_prix_tine</t>
  </si>
  <si>
    <t>riz_local_localisation_fournisseur</t>
  </si>
  <si>
    <t>riz_local_pays_fournisseur</t>
  </si>
  <si>
    <t>riz_local_pays_fournisseur_autre</t>
  </si>
  <si>
    <t>riz_local_stock</t>
  </si>
  <si>
    <t>riz_local_reapprovissionnement</t>
  </si>
  <si>
    <t>riz_local_stock_warning</t>
  </si>
  <si>
    <t>note_alimentaire_riz_001</t>
  </si>
  <si>
    <t>riz_importe_disponibilite</t>
  </si>
  <si>
    <t>riz_importe_unite</t>
  </si>
  <si>
    <t>riz_importe_unite_kg</t>
  </si>
  <si>
    <t>riz_importe_unite_yorouba</t>
  </si>
  <si>
    <t>riz_importe_unite_tine</t>
  </si>
  <si>
    <t>riz_importe_prix_kg</t>
  </si>
  <si>
    <t>riz_importe_prix_yorouba</t>
  </si>
  <si>
    <t>riz_importe_prix_tine</t>
  </si>
  <si>
    <t>riz_importe_localisation_fournisseur</t>
  </si>
  <si>
    <t>riz_importe_pays_fournisseur</t>
  </si>
  <si>
    <t>riz_importe_pays_fournisseur_autre</t>
  </si>
  <si>
    <t>riz_importe_stock</t>
  </si>
  <si>
    <t>riz_importe_reapprovissionnement</t>
  </si>
  <si>
    <t>riz_importe_stock_warning</t>
  </si>
  <si>
    <t>note_alimentaire_fonios</t>
  </si>
  <si>
    <t>fonio_disponibilite</t>
  </si>
  <si>
    <t>fonio_unite</t>
  </si>
  <si>
    <t>fonio_unite_kg</t>
  </si>
  <si>
    <t>fonio_unite_yorouba</t>
  </si>
  <si>
    <t>fonio_unite_tine</t>
  </si>
  <si>
    <t>fonio_prix_kg</t>
  </si>
  <si>
    <t>fonio_prix_yorouba</t>
  </si>
  <si>
    <t>fonio_prix_tine</t>
  </si>
  <si>
    <t>fonios_localisation_fournisseur</t>
  </si>
  <si>
    <t>fonios_pays_fournisseur</t>
  </si>
  <si>
    <t>fonios_pays_fournisseur_autre</t>
  </si>
  <si>
    <t>fonio_stock</t>
  </si>
  <si>
    <t>fonio_reapprovissionnement</t>
  </si>
  <si>
    <t>fonio_stock_warning</t>
  </si>
  <si>
    <t>note_alimentaire_manioc</t>
  </si>
  <si>
    <t>manioc_disponibilite</t>
  </si>
  <si>
    <t>manioc_prix_unite</t>
  </si>
  <si>
    <t>manioc_localisation_fournisseur</t>
  </si>
  <si>
    <t>manioc_pays_fournisseur</t>
  </si>
  <si>
    <t>manioc_pays_fournisseur_autre</t>
  </si>
  <si>
    <t>manioc_stock</t>
  </si>
  <si>
    <t>manioc_reapprovissionnement</t>
  </si>
  <si>
    <t>manioc_stock_warning</t>
  </si>
  <si>
    <t>note_alimentaire_igname</t>
  </si>
  <si>
    <t>igname_disponibilite</t>
  </si>
  <si>
    <t>igname_prix_unite</t>
  </si>
  <si>
    <t>igname_localisation_fournisseur</t>
  </si>
  <si>
    <t>igname_pays_fournisseur</t>
  </si>
  <si>
    <t>igname_pays_fournisseur_autre</t>
  </si>
  <si>
    <t>igname_stock</t>
  </si>
  <si>
    <t>igname_reapprovissionnement</t>
  </si>
  <si>
    <t>igname_stock_warning</t>
  </si>
  <si>
    <t>note_alimentaire_patate</t>
  </si>
  <si>
    <t>patate_disponibilite</t>
  </si>
  <si>
    <t>patate_prix_unite</t>
  </si>
  <si>
    <t>patate_localisation_fournisseur</t>
  </si>
  <si>
    <t>patate_pays_fournisseur</t>
  </si>
  <si>
    <t>patate_pays_fournisseur_autre</t>
  </si>
  <si>
    <t>patate_stock</t>
  </si>
  <si>
    <t>patate_reapprovissionnement</t>
  </si>
  <si>
    <t>patate_stock_warning</t>
  </si>
  <si>
    <t>note_alimentaire_pomme_de_terre</t>
  </si>
  <si>
    <t>pomme_de_terre_disponibilite</t>
  </si>
  <si>
    <t>pomme_de_terre_prix_unite</t>
  </si>
  <si>
    <t>pomme_de_terre_localisation_fournisseur</t>
  </si>
  <si>
    <t>pomme_de_terre_pays_fournisseur</t>
  </si>
  <si>
    <t>pomme_de_terre_pays_fournisseur_autre</t>
  </si>
  <si>
    <t>pomme_de_terre_stock</t>
  </si>
  <si>
    <t>pomme_de_terre_reapprovissionnement</t>
  </si>
  <si>
    <t>pomme_de_terre_stock_warning</t>
  </si>
  <si>
    <t>note_alimentaire_viandes</t>
  </si>
  <si>
    <t>viande_beuf_disponibilite</t>
  </si>
  <si>
    <t>viande_beuf_prix_unite</t>
  </si>
  <si>
    <t>viandes_beuf_localisation_fournisseur</t>
  </si>
  <si>
    <t>viandes_beuf_pays_fournisseur</t>
  </si>
  <si>
    <t>viandes_beuf_pays_fournisseur_autre</t>
  </si>
  <si>
    <t>viande_beuf_stock</t>
  </si>
  <si>
    <t>viande_beuf_reapprovissionnement</t>
  </si>
  <si>
    <t>viande_beuf_stock_warning</t>
  </si>
  <si>
    <t>note_alimentaire_viandes_001</t>
  </si>
  <si>
    <t>viande_mouton_disponibilite</t>
  </si>
  <si>
    <t>viande_mouton_prix_unite</t>
  </si>
  <si>
    <t>viandes_mouton_localisation_fournisseur</t>
  </si>
  <si>
    <t>viandes_mouton_pays_fournisseur</t>
  </si>
  <si>
    <t>viandes_mouton_pays_fournisseur_autre</t>
  </si>
  <si>
    <t>viande_mouton_stock</t>
  </si>
  <si>
    <t>viande_mouton_reapprovissionnement</t>
  </si>
  <si>
    <t>viande_mouton_stock_warning</t>
  </si>
  <si>
    <t>note_alimentaire_poissons</t>
  </si>
  <si>
    <t>poisson_disponibilite</t>
  </si>
  <si>
    <t>poisson_prix_unite</t>
  </si>
  <si>
    <t>poissons_localisation_fournisseur</t>
  </si>
  <si>
    <t>poissons_pays_fournisseur</t>
  </si>
  <si>
    <t>poissons_pays_fournisseur_autre</t>
  </si>
  <si>
    <t>poisson_stock</t>
  </si>
  <si>
    <t>poisson_reapprovissionnement</t>
  </si>
  <si>
    <t>poisson_stock_warning</t>
  </si>
  <si>
    <t>note_alimentaire_lait_en_poudres</t>
  </si>
  <si>
    <t>lait_en_poudre_disponibilite</t>
  </si>
  <si>
    <t>lait_en_poudre_prix_unite</t>
  </si>
  <si>
    <t>lait_en_poudres_localisation_fournisseur</t>
  </si>
  <si>
    <t>lait_en_poudres_pays_fournisseur</t>
  </si>
  <si>
    <t>lait_en_poudres_pays_fournisseur_autre</t>
  </si>
  <si>
    <t>lait_en_poudre_stock</t>
  </si>
  <si>
    <t>lait_en_poudre_reapprovissionnement</t>
  </si>
  <si>
    <t>lait_en_poudre_stock_warning</t>
  </si>
  <si>
    <t>note_alimentaire_lait_fraiss</t>
  </si>
  <si>
    <t>lait_frais_disponibilite</t>
  </si>
  <si>
    <t>lait_frais_prix_unite</t>
  </si>
  <si>
    <t>lait_fraiss_localisation_fournisseur</t>
  </si>
  <si>
    <t>lait_fraiss_pays_fournisseur</t>
  </si>
  <si>
    <t>lait_fraiss_pays_fournisseur_autre</t>
  </si>
  <si>
    <t>lait_frais_stock</t>
  </si>
  <si>
    <t>lait_frais_reapprovissionnement</t>
  </si>
  <si>
    <t>lait_frais_stock_warning</t>
  </si>
  <si>
    <t>note_alimentaire_haricots</t>
  </si>
  <si>
    <t>haricot_disponibilite</t>
  </si>
  <si>
    <t>haricot_unite</t>
  </si>
  <si>
    <t>haricot_unite_kg</t>
  </si>
  <si>
    <t>haricot_unite_yorouba</t>
  </si>
  <si>
    <t>haricot_unite_tine</t>
  </si>
  <si>
    <t>haricot_prix_kg</t>
  </si>
  <si>
    <t>haricot_prix_yorouba</t>
  </si>
  <si>
    <t>haricot_prix_tine</t>
  </si>
  <si>
    <t>haricots_localisation_fournisseur</t>
  </si>
  <si>
    <t>haricots_pays_fournisseur</t>
  </si>
  <si>
    <t>haricots_pays_fournisseur_autre</t>
  </si>
  <si>
    <t>haricot_stock</t>
  </si>
  <si>
    <t>haricot_reapprovissionnement</t>
  </si>
  <si>
    <t>haricot_stock_warning</t>
  </si>
  <si>
    <t>note_alimentaire_arachide_coque</t>
  </si>
  <si>
    <t>arachide_coque_disponibilite</t>
  </si>
  <si>
    <t>arachide_coque_unite</t>
  </si>
  <si>
    <t>arachide_coque_unite_kg</t>
  </si>
  <si>
    <t>arachide_coque_unite_yorouba</t>
  </si>
  <si>
    <t>arachide_coque_unite_tine</t>
  </si>
  <si>
    <t>arachide_coque_coque_prix_kg</t>
  </si>
  <si>
    <t>arachide_coque_prix_yorouba</t>
  </si>
  <si>
    <t>arachide_coque_prix_tine</t>
  </si>
  <si>
    <t>arachides_coque_localisation_fournisseur</t>
  </si>
  <si>
    <t>arachides_coque_pays_fournisseur</t>
  </si>
  <si>
    <t>arachides_coque_pays_fournisseur_autre</t>
  </si>
  <si>
    <t>arachide_coque_stock</t>
  </si>
  <si>
    <t>arachide_coque_reapprovissionnement</t>
  </si>
  <si>
    <t>arachide_coque_stock_warning</t>
  </si>
  <si>
    <t>note_alimentaire_arachide_graine</t>
  </si>
  <si>
    <t>arachide_graine_disponibilite</t>
  </si>
  <si>
    <t>arachide_graine_unite</t>
  </si>
  <si>
    <t>arachide_graine_unite_kg</t>
  </si>
  <si>
    <t>arachide_graine_unite_yorouba</t>
  </si>
  <si>
    <t>arachide_graine_unite_tine</t>
  </si>
  <si>
    <t>arachide_graine_graine_prix_kg</t>
  </si>
  <si>
    <t>arachide_graine_prix_yorouba</t>
  </si>
  <si>
    <t>arachide_graine_prix_tine</t>
  </si>
  <si>
    <t>arachides_graine_localisation_fournisseur</t>
  </si>
  <si>
    <t>arachides_graine_pays_fournisseur</t>
  </si>
  <si>
    <t>arachides_graine_pays_fournisseur_autre</t>
  </si>
  <si>
    <t>arachide_graine_stock</t>
  </si>
  <si>
    <t>arachide_graine_reapprovissionnement</t>
  </si>
  <si>
    <t>arachide_graine_stock_warning</t>
  </si>
  <si>
    <t>note_alimentaire_voandzous</t>
  </si>
  <si>
    <t>voandzou_disponibilite</t>
  </si>
  <si>
    <t>voandzou_unite</t>
  </si>
  <si>
    <t>voandzou_unite_kg</t>
  </si>
  <si>
    <t>voandzou_unite_yorouba</t>
  </si>
  <si>
    <t>voandzou_unite_tine</t>
  </si>
  <si>
    <t>voandzou_prix_unite_kg</t>
  </si>
  <si>
    <t>voandzou_prix_unite_yorouba</t>
  </si>
  <si>
    <t>voandzou_prix_unite_tine</t>
  </si>
  <si>
    <t>voandzous_localisation_fournisseur</t>
  </si>
  <si>
    <t>voandzous_pays_fournisseur</t>
  </si>
  <si>
    <t>voandzous_pays_fournisseur_autre</t>
  </si>
  <si>
    <t>voandzou_stock</t>
  </si>
  <si>
    <t>voandzou_reapprovissionnement</t>
  </si>
  <si>
    <t>voandzou_stock_warning</t>
  </si>
  <si>
    <t>note_alimentaire_oignons</t>
  </si>
  <si>
    <t>oignon_disponibilite</t>
  </si>
  <si>
    <t>oignon_unite</t>
  </si>
  <si>
    <t>oignon_unite_kg</t>
  </si>
  <si>
    <t>oignon_unite_yorouba</t>
  </si>
  <si>
    <t>oignon_unite_tas</t>
  </si>
  <si>
    <t>oignon_prix_unite_kg</t>
  </si>
  <si>
    <t>oignon_prix_unite_yorouba</t>
  </si>
  <si>
    <t>oignon_prix_unite_tas</t>
  </si>
  <si>
    <t>oignons_localisation_fournisseur</t>
  </si>
  <si>
    <t>oignons_pays_fournisseur</t>
  </si>
  <si>
    <t>oignons_pays_fournisseur_autre</t>
  </si>
  <si>
    <t>oignon_stock</t>
  </si>
  <si>
    <t>oignon_reapprovissionnement</t>
  </si>
  <si>
    <t>oignon_stock_warning</t>
  </si>
  <si>
    <t>note_alimentaire_tomates</t>
  </si>
  <si>
    <t>tomate_disponibilite</t>
  </si>
  <si>
    <t>tomate_unite</t>
  </si>
  <si>
    <t>tomate_unite_kg</t>
  </si>
  <si>
    <t>tomate_unite_tas</t>
  </si>
  <si>
    <t>tomate_prix_unite_kg</t>
  </si>
  <si>
    <t>tomate_prix_unite_tas</t>
  </si>
  <si>
    <t>tomates_localisation_fournisseur</t>
  </si>
  <si>
    <t>tomates_pays_fournisseur</t>
  </si>
  <si>
    <t>tomates_pays_fournisseur_autre</t>
  </si>
  <si>
    <t>tomate_stock</t>
  </si>
  <si>
    <t>tomate_reapprovissionnement</t>
  </si>
  <si>
    <t>tomate_stock_warning</t>
  </si>
  <si>
    <t>note_alimentaire_feuilles</t>
  </si>
  <si>
    <t>feuille_disponibilite</t>
  </si>
  <si>
    <t>feuille_unite</t>
  </si>
  <si>
    <t>feuille_unite_kg</t>
  </si>
  <si>
    <t>feuille_unite_tas</t>
  </si>
  <si>
    <t>feuille_prix_unite_kg</t>
  </si>
  <si>
    <t>feuille_prix_unite_tas</t>
  </si>
  <si>
    <t>feuilles_localisation_fournisseur</t>
  </si>
  <si>
    <t>feuilles_pays_fournisseur</t>
  </si>
  <si>
    <t>feuilles_pays_fournisseur_autre</t>
  </si>
  <si>
    <t>feuille_stock</t>
  </si>
  <si>
    <t>feuille_reapprovissionnement</t>
  </si>
  <si>
    <t>feuille_stock_warning</t>
  </si>
  <si>
    <t>note_alimentaire_huile</t>
  </si>
  <si>
    <t>huile_disponibilite</t>
  </si>
  <si>
    <t>huile_prix_unite</t>
  </si>
  <si>
    <t>huile_localisation_fournisseur</t>
  </si>
  <si>
    <t>huile_pays_fournisseur</t>
  </si>
  <si>
    <t>huile_pays_fournisseur_autre</t>
  </si>
  <si>
    <t>huile_stock</t>
  </si>
  <si>
    <t>huile_reapprovissionnement</t>
  </si>
  <si>
    <t>huile_stock_warning</t>
  </si>
  <si>
    <t>note_alimentaire_beurre</t>
  </si>
  <si>
    <t>beurre_disponibilite</t>
  </si>
  <si>
    <t>beurre_unite</t>
  </si>
  <si>
    <t>beurre_unite_litre</t>
  </si>
  <si>
    <t>beurre_unite_kg</t>
  </si>
  <si>
    <t>beurre_unite_boule</t>
  </si>
  <si>
    <t>beurre_prix_unite_litre</t>
  </si>
  <si>
    <t>beurre_prix_unite_kg</t>
  </si>
  <si>
    <t>beurre_prix_unite_boule</t>
  </si>
  <si>
    <t>beurre_localisation_fournisseur</t>
  </si>
  <si>
    <t>beurre_pays_fournisseur</t>
  </si>
  <si>
    <t>beurre_pays_fournisseur_autre</t>
  </si>
  <si>
    <t>beurre_stock</t>
  </si>
  <si>
    <t>beurre_reapprovissionnement</t>
  </si>
  <si>
    <t>beurre_stock_warning</t>
  </si>
  <si>
    <t>note_alimentaire_sucre</t>
  </si>
  <si>
    <t>sucre_disponibilite</t>
  </si>
  <si>
    <t>sucre_unite</t>
  </si>
  <si>
    <t>sucre_unite_poudre</t>
  </si>
  <si>
    <t>sucre_unite_morceaux</t>
  </si>
  <si>
    <t>sucre_prix_unite_poudre</t>
  </si>
  <si>
    <t>sucre_prix_unite_morceaux</t>
  </si>
  <si>
    <t>sucre_localisation_fournisseur</t>
  </si>
  <si>
    <t>sucre_pays_fournisseur</t>
  </si>
  <si>
    <t>sucre_pays_fournisseur_autre</t>
  </si>
  <si>
    <t>sucre_stock</t>
  </si>
  <si>
    <t>sucre_reapprovissionnement</t>
  </si>
  <si>
    <t>sucre_stock_warning</t>
  </si>
  <si>
    <t>note_alimentaire_sel</t>
  </si>
  <si>
    <t>sel_disponibilite</t>
  </si>
  <si>
    <t>sel_prix_unite</t>
  </si>
  <si>
    <t>sel_localisation_fournisseur</t>
  </si>
  <si>
    <t>sel_pays_fournisseur</t>
  </si>
  <si>
    <t>sel_pays_fournisseur_autre</t>
  </si>
  <si>
    <t>sel_stock</t>
  </si>
  <si>
    <t>sel_reapprovissionnement</t>
  </si>
  <si>
    <t>sel_stock_warning</t>
  </si>
  <si>
    <t>note_alimentaire_reapprov</t>
  </si>
  <si>
    <t>alimentaire_difficultes_reapprov_ouinon</t>
  </si>
  <si>
    <t>ba_incoherence1_note</t>
  </si>
  <si>
    <t>alimentaire_difficultes_reapprov_articles</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</si>
  <si>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</si>
  <si>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</si>
  <si>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</si>
  <si>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</si>
  <si>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</si>
  <si>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</si>
  <si>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</si>
  <si>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</si>
  <si>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</si>
  <si>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</si>
  <si>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</si>
  <si>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</si>
  <si>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</si>
  <si>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</si>
  <si>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</si>
  <si>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</si>
  <si>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</si>
  <si>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</si>
  <si>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</si>
  <si>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</si>
  <si>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</si>
  <si>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</si>
  <si>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</si>
  <si>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</si>
  <si>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</si>
  <si>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</si>
  <si>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</si>
  <si>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</si>
  <si>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</si>
  <si>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</si>
  <si>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</si>
  <si>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</si>
  <si>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</si>
  <si>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</si>
  <si>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</si>
  <si>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</si>
  <si>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</si>
  <si>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</si>
  <si>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</si>
  <si>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</si>
  <si>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</si>
  <si>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alimentaire_difficultes_reapprov_raisons_nsp</t>
  </si>
  <si>
    <t>alimentaire_difficultes_reapprov_raisons_autre_2</t>
  </si>
  <si>
    <t>note_alimentaire_variations</t>
  </si>
  <si>
    <t>variations_alimentaire_prix</t>
  </si>
  <si>
    <t>variations_alimentaire_prix_prix_constants</t>
  </si>
  <si>
    <t>variations_alimentaire_prix_prix_hausse</t>
  </si>
  <si>
    <t>variations_alimentaire_prix_prix_baisse</t>
  </si>
  <si>
    <t>variations_alimentaire_prix_nsp</t>
  </si>
  <si>
    <t>variations_alimentaire_hausse_articles</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</si>
  <si>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</si>
  <si>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</si>
  <si>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</si>
  <si>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</si>
  <si>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</si>
  <si>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</si>
  <si>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</si>
  <si>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</si>
  <si>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</si>
  <si>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</si>
  <si>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</si>
  <si>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</si>
  <si>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</si>
  <si>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</si>
  <si>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</si>
  <si>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</si>
  <si>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</si>
  <si>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</si>
  <si>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</si>
  <si>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</si>
  <si>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</si>
  <si>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</si>
  <si>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</si>
  <si>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</si>
  <si>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</si>
  <si>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</si>
  <si>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</si>
  <si>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</si>
  <si>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</si>
  <si>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</si>
  <si>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</si>
  <si>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</si>
  <si>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</si>
  <si>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</si>
  <si>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</si>
  <si>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</si>
  <si>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</si>
  <si>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</si>
  <si>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</si>
  <si>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</si>
  <si>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variations_alimentaire_hausse_raisons_nsp</t>
  </si>
  <si>
    <t>variations_alimentaire_hausse_raisons_autre_2</t>
  </si>
  <si>
    <t>variations_alimentaire_baisse_articles</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</si>
  <si>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</si>
  <si>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</si>
  <si>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</si>
  <si>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</si>
  <si>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</si>
  <si>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</si>
  <si>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</si>
  <si>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</si>
  <si>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</si>
  <si>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</si>
  <si>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</si>
  <si>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</si>
  <si>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</si>
  <si>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</si>
  <si>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</si>
  <si>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</si>
  <si>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</si>
  <si>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</si>
  <si>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</si>
  <si>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</si>
  <si>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</si>
  <si>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</si>
  <si>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</si>
  <si>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</si>
  <si>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</si>
  <si>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</si>
  <si>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</si>
  <si>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</si>
  <si>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</si>
  <si>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</si>
  <si>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</si>
  <si>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</si>
  <si>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</si>
  <si>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</si>
  <si>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</si>
  <si>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</si>
  <si>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</si>
  <si>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</si>
  <si>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</si>
  <si>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</si>
  <si>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variations_alimentaire_baisse_raisons_nsp</t>
  </si>
  <si>
    <t>variations_alimentaire_baisse_raisons_autre_2</t>
  </si>
  <si>
    <t>note_fonctionnalite_accessibilite</t>
  </si>
  <si>
    <t>modalites_acceptees</t>
  </si>
  <si>
    <t>modalites_acceptees_espece</t>
  </si>
  <si>
    <t>modalites_acceptees_credit</t>
  </si>
  <si>
    <t>modalites_acceptees_coupons</t>
  </si>
  <si>
    <t>modalites_acceptees_paiementmob</t>
  </si>
  <si>
    <t>modalites_acceptees_troc</t>
  </si>
  <si>
    <t>modalites_acceptees_autre</t>
  </si>
  <si>
    <t>modalites_acceptees_autre_2</t>
  </si>
  <si>
    <t>frequentation_marche</t>
  </si>
  <si>
    <t>incidents_ouinon</t>
  </si>
  <si>
    <t>incidents_types</t>
  </si>
  <si>
    <t>incidents_types_agression_commercant</t>
  </si>
  <si>
    <t>incidents_types_agression_clients</t>
  </si>
  <si>
    <t>incidents_types_vols_biens</t>
  </si>
  <si>
    <t>incidents_types_vols_argent</t>
  </si>
  <si>
    <t>incidents_types_infrastructure</t>
  </si>
  <si>
    <t>incidents_types_insecurite</t>
  </si>
  <si>
    <t>incidents_types_autre</t>
  </si>
  <si>
    <t>incidents_types_nsp</t>
  </si>
  <si>
    <t>incidents_types_autre_2</t>
  </si>
  <si>
    <t>accessibilite_vulnerables</t>
  </si>
  <si>
    <t>accessibilite_vulnerables_hommes</t>
  </si>
  <si>
    <t>accessibilite_vulnerables_femmes</t>
  </si>
  <si>
    <t>accessibilite_vulnerables_moins18</t>
  </si>
  <si>
    <t>accessibilite_vulnerables_plus60</t>
  </si>
  <si>
    <t>accessibilite_vulnerables_handicap</t>
  </si>
  <si>
    <t>accessibilite_vulnerables_maladies</t>
  </si>
  <si>
    <t>accessibilite_vulnerables_autre</t>
  </si>
  <si>
    <t>accessibilite_vulnerables_personne</t>
  </si>
  <si>
    <t>accessibilite_vulnerables_nsp</t>
  </si>
  <si>
    <t>accessibilite_vulnerables_autre_2</t>
  </si>
  <si>
    <t>comment</t>
  </si>
  <si>
    <t>end_note_1</t>
  </si>
  <si>
    <t>end_note_2</t>
  </si>
  <si>
    <t>id</t>
  </si>
  <si>
    <t>submission_time</t>
  </si>
  <si>
    <t>validation_status</t>
  </si>
  <si>
    <t>notes</t>
  </si>
  <si>
    <t>status</t>
  </si>
  <si>
    <t>submitted_by</t>
  </si>
  <si>
    <t>tags</t>
  </si>
  <si>
    <t>ffaef665-2882-4008-972b-e6b936abdb6c</t>
  </si>
  <si>
    <t>ouahigouya</t>
  </si>
  <si>
    <t>audit.csv</t>
  </si>
  <si>
    <t>acted</t>
  </si>
  <si>
    <t>nord</t>
  </si>
  <si>
    <t>yatenga</t>
  </si>
  <si>
    <t>marche_ouahigouya</t>
  </si>
  <si>
    <t>central</t>
  </si>
  <si>
    <t>ACTED</t>
  </si>
  <si>
    <t>Marché de Ouahigouya</t>
  </si>
  <si>
    <t>oui</t>
  </si>
  <si>
    <t>moins30</t>
  </si>
  <si>
    <t>seau</t>
  </si>
  <si>
    <t>disponible</t>
  </si>
  <si>
    <t>meme_localite</t>
  </si>
  <si>
    <t>prix_fournisseurs</t>
  </si>
  <si>
    <t>prix_constants</t>
  </si>
  <si>
    <t>tenaille</t>
  </si>
  <si>
    <t>meme_pays</t>
  </si>
  <si>
    <t>marmite7 marmite5</t>
  </si>
  <si>
    <t>marmite5 marmite7</t>
  </si>
  <si>
    <t>espece paiementmob</t>
  </si>
  <si>
    <t>oui_baisse</t>
  </si>
  <si>
    <t>non</t>
  </si>
  <si>
    <t>personne</t>
  </si>
  <si>
    <t>submitted_via_web</t>
  </si>
  <si>
    <t>bkf_reach</t>
  </si>
  <si>
    <t>c3cb7717-3236-4b22-be35-4996c65610ec</t>
  </si>
  <si>
    <t>seau bidon savon400gr</t>
  </si>
  <si>
    <t>etranger</t>
  </si>
  <si>
    <t>rci</t>
  </si>
  <si>
    <t>20l</t>
  </si>
  <si>
    <t>boule400g boule250g</t>
  </si>
  <si>
    <t>prix_hausse</t>
  </si>
  <si>
    <t>hausse_demande_clients hausse_couts Hausse_prix_fournisseurs</t>
  </si>
  <si>
    <t>bache corde tenaille pelle</t>
  </si>
  <si>
    <t>chine</t>
  </si>
  <si>
    <t>peudisponible</t>
  </si>
  <si>
    <t>hausse_couts</t>
  </si>
  <si>
    <t>combustible_gaz marmite7 marmite5 gobelet_plastique bassine natte pagne</t>
  </si>
  <si>
    <t>6kg</t>
  </si>
  <si>
    <t>espece coupons paiementmob credit</t>
  </si>
  <si>
    <t>oui_hausse</t>
  </si>
  <si>
    <t>Merci car c'est une bonne initiative.</t>
  </si>
  <si>
    <t>a2167681-96c6-44f3-a0df-a08fabea1182</t>
  </si>
  <si>
    <t>aucun</t>
  </si>
  <si>
    <t>assiette gobelet_plastique bassine</t>
  </si>
  <si>
    <t>non_meme</t>
  </si>
  <si>
    <t>bc71e162-752b-4522-8a1a-fdde4e2d70ab</t>
  </si>
  <si>
    <t>baisse_offre_securite</t>
  </si>
  <si>
    <t>bache tenaille</t>
  </si>
  <si>
    <t>combustible_gaz bassine natte lampe</t>
  </si>
  <si>
    <t>6kg 12kg 3kg</t>
  </si>
  <si>
    <t>combustible_gaz</t>
  </si>
  <si>
    <t>rarete_transport prix_fournisseurs article_indisponible_saison route_etat</t>
  </si>
  <si>
    <t>Hausse_prix_fournisseurs baisse_offre_rupturestocks baisse_offre_securite</t>
  </si>
  <si>
    <t>Merci</t>
  </si>
  <si>
    <t>8fa99b6b-af7a-4c10-815c-2be41448b739</t>
  </si>
  <si>
    <t>fada_ngourma</t>
  </si>
  <si>
    <t>est</t>
  </si>
  <si>
    <t>gourma</t>
  </si>
  <si>
    <t>marche_fada</t>
  </si>
  <si>
    <t>Marché de Fada N'Gourma</t>
  </si>
  <si>
    <t>seau bidon</t>
  </si>
  <si>
    <t>togo</t>
  </si>
  <si>
    <t>nondisponible</t>
  </si>
  <si>
    <t>cout_transport securite</t>
  </si>
  <si>
    <t>marmite7 marmite5 assiette gobelet_plastique gobelet_acier bassine pagne</t>
  </si>
  <si>
    <t>meme_region</t>
  </si>
  <si>
    <t>1l 0_5l 0_25l</t>
  </si>
  <si>
    <t>A cause de l'insécurité, les clients ont diminué donc nous invitons ACTED à venir payer chez nous ou nous soutenir financièrement</t>
  </si>
  <si>
    <t>369667ae-6ff1-47ab-a167-6d902e1d317a</t>
  </si>
  <si>
    <t>ghana</t>
  </si>
  <si>
    <t>20l 25l</t>
  </si>
  <si>
    <t>autre</t>
  </si>
  <si>
    <t>Le retard des fournisseurs</t>
  </si>
  <si>
    <t>bidon</t>
  </si>
  <si>
    <t>marmite7 marmite5 assiette gobelet_plastique gobelet_acier bassine natte couverture moustiquaire lampe pagne sac_boro</t>
  </si>
  <si>
    <t>0_25l 0_5l 1l</t>
  </si>
  <si>
    <t>hausse_couts Hausse_prix_fournisseurs</t>
  </si>
  <si>
    <t>espece coupons paiementmob</t>
  </si>
  <si>
    <t>hommes</t>
  </si>
  <si>
    <t>Ras</t>
  </si>
  <si>
    <t>f1d5724c-ea7a-4967-b5ce-387379998a23</t>
  </si>
  <si>
    <t>pagne</t>
  </si>
  <si>
    <t>benin</t>
  </si>
  <si>
    <t>cout_transport prix_fournisseurs</t>
  </si>
  <si>
    <t>4a2ce28b-dfbf-4c76-adc0-439a3c569444</t>
  </si>
  <si>
    <t>savon400gr</t>
  </si>
  <si>
    <t>5299b580-e713-451d-b8e5-ea840418893a</t>
  </si>
  <si>
    <t>hausse_couts baisse_offre_securite</t>
  </si>
  <si>
    <t>paiementmob</t>
  </si>
  <si>
    <t>61e9537e-66c7-4b8b-9e30-4e29634b14ed</t>
  </si>
  <si>
    <t>30a100</t>
  </si>
  <si>
    <t>cout_transport</t>
  </si>
  <si>
    <t>marmite5 marmite7 assiette gobelet_plastique gobelet_acier bassine natte</t>
  </si>
  <si>
    <t>marmite7 marmite5 assiette gobelet_plastique gobelet_acier bassine natte</t>
  </si>
  <si>
    <t>8e074a9f-a9e2-4ed4-8db6-c9b3d957c054</t>
  </si>
  <si>
    <t>marmite5 assiette gobelet_plastique marmite7 gobelet_acier bassine natte</t>
  </si>
  <si>
    <t>degradation_perte</t>
  </si>
  <si>
    <t>RAS</t>
  </si>
  <si>
    <t>96c705ef-2c05-471b-ac7a-9dcfd41a9776</t>
  </si>
  <si>
    <t>article_indisponible_saison</t>
  </si>
  <si>
    <t>bache corde</t>
  </si>
  <si>
    <t>sac_boro</t>
  </si>
  <si>
    <t>90dc0768-b7b4-44ac-94b5-b06cfbfb7dd5</t>
  </si>
  <si>
    <t>bache tenaille pelle</t>
  </si>
  <si>
    <t>tenaille bache pelle</t>
  </si>
  <si>
    <t>cout_transport taxes</t>
  </si>
  <si>
    <t>hausse_couts Hausse_prix_fournisseurs baisse_offre_securite</t>
  </si>
  <si>
    <t>6kg 12kg</t>
  </si>
  <si>
    <t>espece</t>
  </si>
  <si>
    <t>1aea1988-4420-4fce-b825-8ca7d0935237</t>
  </si>
  <si>
    <t>prix_baisse</t>
  </si>
  <si>
    <t>baisse_couts</t>
  </si>
  <si>
    <t>c5a5cafe-80e0-4b3f-880d-5bbc713a77f3</t>
  </si>
  <si>
    <t>couverture moustiquaire</t>
  </si>
  <si>
    <t>c7b1622e-8cfe-480f-ae7e-bdcff4552cbd</t>
  </si>
  <si>
    <t>moustiquaire couverture</t>
  </si>
  <si>
    <t>cb9e0130-3b65-4bee-9dec-511a7d3105b7</t>
  </si>
  <si>
    <t>pelle tenaille</t>
  </si>
  <si>
    <t>RAs</t>
  </si>
  <si>
    <t>2f804910-5ac0-4cec-9d97-1bd110446bc8</t>
  </si>
  <si>
    <t>pelle tenaille corde</t>
  </si>
  <si>
    <t>corde tenaille pelle</t>
  </si>
  <si>
    <t>securite prix_fournisseurs</t>
  </si>
  <si>
    <t>combustible_gaz lampe</t>
  </si>
  <si>
    <t>b2c213e5-eed6-4297-93c0-330bde96147b</t>
  </si>
  <si>
    <t>aucun combustible_gaz</t>
  </si>
  <si>
    <t>hausse_change</t>
  </si>
  <si>
    <t>ba420811-5a64-4078-a7fd-edbb6664dea2</t>
  </si>
  <si>
    <t>6494d976-dc9b-4c75-97cf-b48d75bfee96</t>
  </si>
  <si>
    <t>pagne couverture</t>
  </si>
  <si>
    <t>couverture pagne</t>
  </si>
  <si>
    <t>4d0ec278-e9ec-425f-a5ad-ac1b069ed9c8</t>
  </si>
  <si>
    <t>lampe</t>
  </si>
  <si>
    <t>hausse_couts hausse_change Hausse_prix_fournisseurs</t>
  </si>
  <si>
    <t>710dd012-39d8-4933-bef6-6102fbb332d7</t>
  </si>
  <si>
    <t>e7625761-e561-4ca3-bbed-24854b69c647</t>
  </si>
  <si>
    <t>moustiquaire</t>
  </si>
  <si>
    <t>31539703-06c3-41b6-888d-f6afc02c717d</t>
  </si>
  <si>
    <t>combustible_charbon</t>
  </si>
  <si>
    <t>sac sachet</t>
  </si>
  <si>
    <t>Hausse_prix_fournisseurs</t>
  </si>
  <si>
    <t>f25831ab-1a09-4cdc-88de-d3ce21adc25f</t>
  </si>
  <si>
    <t>9a045c43-1a1d-4182-a445-e6fe3d23b62b</t>
  </si>
  <si>
    <t>Hausse_prix_fournisseurs baisse_offre_securite</t>
  </si>
  <si>
    <t>5f63adb7-d044-4982-8931-e81ceb145bc0</t>
  </si>
  <si>
    <t>e9cf1106-9390-451d-b52a-c65891357a44</t>
  </si>
  <si>
    <t>meme_commune</t>
  </si>
  <si>
    <t>38df59f9-006c-45c7-8965-775b3b437157</t>
  </si>
  <si>
    <t>combustible_bois</t>
  </si>
  <si>
    <t>11a1d2ad-e5cd-41f3-a3bd-7965679e60af</t>
  </si>
  <si>
    <t>5a529904-b479-4ae7-8465-46e6a60b043f</t>
  </si>
  <si>
    <t>aucun combustible_charbon</t>
  </si>
  <si>
    <t>d6811cef-dfd0-4dcd-9562-7fd08aae1ac1</t>
  </si>
  <si>
    <t>0d0bf74d-5362-4f09-9fdd-f065f5a861c5</t>
  </si>
  <si>
    <t>944d5c30-7e2a-4be4-9de4-a68e681fb65f</t>
  </si>
  <si>
    <t>tougan</t>
  </si>
  <si>
    <t>crs</t>
  </si>
  <si>
    <t>boucle_mouhoun</t>
  </si>
  <si>
    <t>sourou</t>
  </si>
  <si>
    <t>marche_tougan</t>
  </si>
  <si>
    <t>Catholic Relief Services</t>
  </si>
  <si>
    <t>Marché de Tougan</t>
  </si>
  <si>
    <t>nsp</t>
  </si>
  <si>
    <t>boule400g</t>
  </si>
  <si>
    <t>route_etat</t>
  </si>
  <si>
    <t>bache</t>
  </si>
  <si>
    <t>securite</t>
  </si>
  <si>
    <t>combustible_gaz gobelet_plastique natte</t>
  </si>
  <si>
    <t>meme_province</t>
  </si>
  <si>
    <t>insecurite</t>
  </si>
  <si>
    <t>handicap</t>
  </si>
  <si>
    <t>cc51e5d2-fac0-4274-aba6-9c2f18d8bcf5</t>
  </si>
  <si>
    <t>boussouma</t>
  </si>
  <si>
    <t>reach</t>
  </si>
  <si>
    <t>centre_nord</t>
  </si>
  <si>
    <t>sanmatenga</t>
  </si>
  <si>
    <t>marche_boussouma</t>
  </si>
  <si>
    <t>REACH</t>
  </si>
  <si>
    <t>Marché de Boussouma</t>
  </si>
  <si>
    <t>plus100</t>
  </si>
  <si>
    <t>bache tenaille pelle corde</t>
  </si>
  <si>
    <t>lampe sac_boro</t>
  </si>
  <si>
    <t>mais sorgho_rouge sorgho_blanc mil riz_local riz_importe niebe sucre sel huile</t>
  </si>
  <si>
    <t>yorouba tine</t>
  </si>
  <si>
    <t>kg tine yorouba</t>
  </si>
  <si>
    <t>poudre morceaux</t>
  </si>
  <si>
    <t>mais sorgho_rouge sorgho_blanc mil riz_local riz_importe sucre huile</t>
  </si>
  <si>
    <t>prix_fournisseurs cout_transport</t>
  </si>
  <si>
    <t>mais sorgho_rouge sorgho_blanc mil huile riz_local riz_importe sel sucre</t>
  </si>
  <si>
    <t>eb23cd6f-07ca-45db-b851-84530361d666</t>
  </si>
  <si>
    <t>mais sorgho_rouge sorgho_blanc riz_local riz_importe sel sucre huile</t>
  </si>
  <si>
    <t>mais sorgho_rouge sorgho_blanc riz_local riz_importe huile sucre sel</t>
  </si>
  <si>
    <t>riz_importe huile sel sucre</t>
  </si>
  <si>
    <t>751eefae-14de-4dfc-840e-1b55d85e826e</t>
  </si>
  <si>
    <t>poisson</t>
  </si>
  <si>
    <t>5ae51e21-df36-4004-8cb7-c76a193aeec0</t>
  </si>
  <si>
    <t>89b46b69-c065-4264-b9b9-f8ab0688bf6f</t>
  </si>
  <si>
    <t>bidon savon400gr</t>
  </si>
  <si>
    <t>riz_importe sucre</t>
  </si>
  <si>
    <t>kg</t>
  </si>
  <si>
    <t>1da66c19-0d44-4a7f-9843-b76a8703bfe1</t>
  </si>
  <si>
    <t>6802c07d-d1be-4a06-93f3-8c4223c65d06</t>
  </si>
  <si>
    <t>natte couverture pagne</t>
  </si>
  <si>
    <t>espece paiementmob credit</t>
  </si>
  <si>
    <t>0143d7e7-e72a-4e71-94b1-e0abba8b0cce</t>
  </si>
  <si>
    <t>mais sorgho_rouge sorgho_blanc mil voandzou niebe arachide_coque</t>
  </si>
  <si>
    <t>yorouba</t>
  </si>
  <si>
    <t>mais sorgho_rouge sorgho_blanc mil niebe arachide_coque voandzou</t>
  </si>
  <si>
    <t>hausse_offre_production_saison</t>
  </si>
  <si>
    <t>Vraiment nous avons besoin des aide pour fournir plus de produits et être prompte pour affronter le marché</t>
  </si>
  <si>
    <t>0dd2c8e0-2c5e-45e0-a1a9-ca45a5406c87</t>
  </si>
  <si>
    <t>poisson sucre sel riz_importe</t>
  </si>
  <si>
    <t>poisson sucre</t>
  </si>
  <si>
    <t>21024f03-9c56-4966-b55a-b1e683835fbb</t>
  </si>
  <si>
    <t>boule250g boule400g</t>
  </si>
  <si>
    <t>taxes</t>
  </si>
  <si>
    <t>pelle</t>
  </si>
  <si>
    <t>riz_local riz_importe lait_frais sucre sel</t>
  </si>
  <si>
    <t>espece credit</t>
  </si>
  <si>
    <t>6bfa6183-6a2f-4da8-8d9f-dd27cd2ee077</t>
  </si>
  <si>
    <t>lampe pagne</t>
  </si>
  <si>
    <t>riz_importe riz_local sucre sel</t>
  </si>
  <si>
    <t>603c4176-520c-474c-939e-7058253a3a9f</t>
  </si>
  <si>
    <t>mais sorgho_blanc sorgho_rouge niebe fonio</t>
  </si>
  <si>
    <t>tine</t>
  </si>
  <si>
    <t>mais niebe sorgho_blanc sorgho_rouge</t>
  </si>
  <si>
    <t>d60a9dae-8f0a-47d5-b6fe-01b2f471c9c4</t>
  </si>
  <si>
    <t>savon400gr bidon</t>
  </si>
  <si>
    <t>riz_importe sucre sel</t>
  </si>
  <si>
    <t>sucre</t>
  </si>
  <si>
    <t>876bbb97-7699-41b2-84b0-65c8056fe946</t>
  </si>
  <si>
    <t>combustible_gaz lampe sac_boro</t>
  </si>
  <si>
    <t>riz_importe sucre sel riz_local</t>
  </si>
  <si>
    <t>sucre riz_local</t>
  </si>
  <si>
    <t>tracasseries taxes article_indisponible_saison</t>
  </si>
  <si>
    <t>678e3503-271a-44df-9a88-f04906c89590</t>
  </si>
  <si>
    <t>pelle corde tenaille bache</t>
  </si>
  <si>
    <t>2e96aba9-c2e3-4c50-8530-6c590996ea55</t>
  </si>
  <si>
    <t>espece paiementmob coupons</t>
  </si>
  <si>
    <t>26dd2851-6dbe-4799-99bc-1fbf3163987f</t>
  </si>
  <si>
    <t>gobelet_plastique bassine natte marmite7 marmite5</t>
  </si>
  <si>
    <t>marmite5 marmite7 bassine natte gobelet_plastique</t>
  </si>
  <si>
    <t>1a934908-bea0-4946-8a58-fe85a01f5034</t>
  </si>
  <si>
    <t>Hausse_prix_fournisseurs hausse_couts</t>
  </si>
  <si>
    <t>sac_boro lampe</t>
  </si>
  <si>
    <t>d0f5af57-208f-4409-860c-22d19c9dae00</t>
  </si>
  <si>
    <t>marmite7 marmite5 gobelet_plastique gobelet_acier</t>
  </si>
  <si>
    <t>espece credit paiementmob troc</t>
  </si>
  <si>
    <t>bccb4507-90e9-4263-98f6-8946fbb314c0</t>
  </si>
  <si>
    <t>tenaille pelle</t>
  </si>
  <si>
    <t>espece paiementmob credit troc</t>
  </si>
  <si>
    <t>4bba5545-9976-4de6-ad21-b526f018568e</t>
  </si>
  <si>
    <t>hausse_couts hausse_change</t>
  </si>
  <si>
    <t>gobelet_plastique gobelet_acier natte</t>
  </si>
  <si>
    <t>1l</t>
  </si>
  <si>
    <t>plus60 handicap maladies</t>
  </si>
  <si>
    <t>Merci pour tout,</t>
  </si>
  <si>
    <t>2ca95501-ba93-453b-8532-f3edac4d62ec</t>
  </si>
  <si>
    <t>natte moustiquaire couverture</t>
  </si>
  <si>
    <t>natte couverture moustiquaire</t>
  </si>
  <si>
    <t>bfaa2476-183d-4169-9ae0-2b17c2458842</t>
  </si>
  <si>
    <t>Hausse_prix_fournisseurs hausse_change</t>
  </si>
  <si>
    <t>marmite7 marmite5 gobelet_acier</t>
  </si>
  <si>
    <t>La matière première n'est pas disponible dû à l'insécurité</t>
  </si>
  <si>
    <t>handicap maladies</t>
  </si>
  <si>
    <t>Merci pour tout</t>
  </si>
  <si>
    <t>8b204d85-dfe0-4b73-b105-3852ea257d47</t>
  </si>
  <si>
    <t>espece paiementmob troc</t>
  </si>
  <si>
    <t>1c51f3e8-9bee-4523-a16b-9c801cc6d9c8</t>
  </si>
  <si>
    <t>gobelet_plastique gobelet_acier</t>
  </si>
  <si>
    <t>gobelet_acier gobelet_plastique</t>
  </si>
  <si>
    <t>86207a20-ca5b-43a6-b819-03514c0ffef7</t>
  </si>
  <si>
    <t>3kg 6kg 12kg</t>
  </si>
  <si>
    <t>handicap plus60 maladies</t>
  </si>
  <si>
    <t>427fa61f-885d-461d-bed6-68e5059df4e4</t>
  </si>
  <si>
    <t>maladies handicap</t>
  </si>
  <si>
    <t>cf378eef-9c00-4428-94ca-4accfe339bb1</t>
  </si>
  <si>
    <t>combustible_gaz natte sac_boro</t>
  </si>
  <si>
    <t>Il faut payer nos marchandises pour rétablir la confiance entre commerçant et ONG sinon nous ne supportons pas de donner les prix et vous voir vous ravitailler ailleurs. Le commerçant accueillait ces clients ce qui a fait duré l'entretien.</t>
  </si>
  <si>
    <t>1ba21410-b259-410c-9b38-4f10604990aa</t>
  </si>
  <si>
    <t>combustible_gaz assiette couverture lampe gobelet_plastique bassine</t>
  </si>
  <si>
    <t>Nous n'avons pas de difficulté en tant que telle car nous prévoyons avant de s'approvisionner. Nous attendons que les ONG viennent payer nos marchandises. Ces une belle initiative cette étude seulement il y a trop d'études sur le marché sans résultat visible. Merci</t>
  </si>
  <si>
    <t>8897f679-afba-425d-a953-dffcc3ef6a32</t>
  </si>
  <si>
    <t>moustiquaire pagne couverture</t>
  </si>
  <si>
    <t>couverture moustiquaire pagne</t>
  </si>
  <si>
    <t>Les prix varient selon les fournisseurs. Merci beaucoup pour la visite</t>
  </si>
  <si>
    <t>8b9fd330-2118-4f86-94ff-de9fe4cac5a3</t>
  </si>
  <si>
    <t>article_indisponible_saison tracasseries</t>
  </si>
  <si>
    <t>hausse_couts Hausse_prix_fournisseurs baisse_offre_production_saison</t>
  </si>
  <si>
    <t>couverture moustiquaire lampe</t>
  </si>
  <si>
    <t>couverture lampe</t>
  </si>
  <si>
    <t>plus60</t>
  </si>
  <si>
    <t>Les entretiens sont generalement sans suite. Ce qui fait que certains enquêtés sont reticents</t>
  </si>
  <si>
    <t>435fdc57-2f2b-4485-8541-e0829beefce5</t>
  </si>
  <si>
    <t>couverture natte sac_boro</t>
  </si>
  <si>
    <t>natte couverture sac_boro</t>
  </si>
  <si>
    <t>cece3fad-5250-4e1c-b979-b572a33c83dc</t>
  </si>
  <si>
    <t>combustible_charbon combustible_bois</t>
  </si>
  <si>
    <t>sachet</t>
  </si>
  <si>
    <t>combustible_bois combustible_charbon</t>
  </si>
  <si>
    <t>0be743b8-dd6f-4145-8ae1-59bf57d48605</t>
  </si>
  <si>
    <t>sachet sac</t>
  </si>
  <si>
    <t>prix_fournisseurs cout_transport taxes</t>
  </si>
  <si>
    <t>e657f4eb-5598-48de-8771-fde2b1e60165</t>
  </si>
  <si>
    <t>0441e12a-582e-4cdf-9048-6cc01e3eaf3c</t>
  </si>
  <si>
    <t>3kg</t>
  </si>
  <si>
    <t>tracasseries</t>
  </si>
  <si>
    <t>espece credit paiementmob</t>
  </si>
  <si>
    <t>5c164a53-13e9-422a-bdbb-d2487aab214d</t>
  </si>
  <si>
    <t>faf25a62-a8ad-4a26-8cd8-475e18c4c401</t>
  </si>
  <si>
    <t>baisse_offre_securite Hausse_prix_fournisseurs hausse_demande_clients</t>
  </si>
  <si>
    <t>Je vend le bois il ya plus de 40ans mais depuis 3 ans environ le réapprovisionnement est devenu difficile suite à l'insécurité. Merci</t>
  </si>
  <si>
    <t>fa7c735c-d1a1-46b9-9b42-741fc43317e3</t>
  </si>
  <si>
    <t>prix_fournisseurs rarete_transport cout_transport</t>
  </si>
  <si>
    <t>J'ai un agrément qui atteste que je suis vendeuse et je le renouvelle chaque année. Nous envisageons faire un groupement. Le réapprovisionnement du bois et charbon sont dure suite à l'insécurité. La clientèle a augmenté à cause de la venue massive des PDI. J'ai besoin d'appui pour renforcer commerce. Merci</t>
  </si>
  <si>
    <t>22ee6ee6-b548-447e-946c-e35f80d5ad98</t>
  </si>
  <si>
    <t>gobelet_plastique lampe</t>
  </si>
  <si>
    <t>f0390c30-aacc-47cf-ae62-e8e72d251e04</t>
  </si>
  <si>
    <t>d5c49ee4-0398-4e02-b82a-b9688bf5e72f</t>
  </si>
  <si>
    <t>gobelet_plastique gobelet_acier assiette marmite5 marmite7</t>
  </si>
  <si>
    <t>Je fais le  réapprovisionnement chaque deux mois. Merci</t>
  </si>
  <si>
    <t>8ce055be-ece2-400a-929d-cd000a16460f</t>
  </si>
  <si>
    <t>corde</t>
  </si>
  <si>
    <t>pagne combustible_charbon assiette</t>
  </si>
  <si>
    <t>Comme ces un marché secondaire on a tendance à vendre du tout afin de diversifier le marché et d'avoir la clientèle. Merci</t>
  </si>
  <si>
    <t>e44096c0-5307-4254-bd17-3099cac099cb</t>
  </si>
  <si>
    <t>25l</t>
  </si>
  <si>
    <t>gobelet_plastique gobelet_acier natte bassine couverture moustiquaire marmite7 marmite5 assiette</t>
  </si>
  <si>
    <t>natte</t>
  </si>
  <si>
    <t>402d5d9b-d375-47d2-a14d-6ae0b92ac3dc</t>
  </si>
  <si>
    <t>viande_beuf viande_mouton poisson</t>
  </si>
  <si>
    <t>Merci pour votre visite</t>
  </si>
  <si>
    <t>ceaae87f-f194-4c3e-84a0-59adc0a5b4fd</t>
  </si>
  <si>
    <t>combustible_charbon combustible_bois combustible_gaz</t>
  </si>
  <si>
    <t>combustible_bois combustible_charbon combustible_gaz</t>
  </si>
  <si>
    <t>eaeb522a-503d-49a6-8f69-0f4eb88aa595</t>
  </si>
  <si>
    <t>mais sorgho_rouge sorgho_blanc mil riz_local riz_importe fonio niebe arachide_coque arachide_graine voandzou</t>
  </si>
  <si>
    <t>yorouba kg tine</t>
  </si>
  <si>
    <t>kg yorouba tine</t>
  </si>
  <si>
    <t>hausse_offre_circulation_routes</t>
  </si>
  <si>
    <t>credit</t>
  </si>
  <si>
    <t>8581e911-500f-4b6e-a7ac-e61d64a9755f</t>
  </si>
  <si>
    <t>mais sorgho_rouge sorgho_blanc mil riz_local riz_importe fonio arachide_coque arachide_graine niebe voandzou</t>
  </si>
  <si>
    <t>yorouba tine kg</t>
  </si>
  <si>
    <t>mais sorgho_rouge sorgho_blanc mil riz_local fonio niebe arachide_coque arachide_graine voandzou</t>
  </si>
  <si>
    <t>98da0641-8fbe-4cb4-a290-a988aa1474ff</t>
  </si>
  <si>
    <t>lait_frais lait_en_poudre tomate oignon huile beurre sucre sel</t>
  </si>
  <si>
    <t>kg yorouba tas</t>
  </si>
  <si>
    <t>kg tas</t>
  </si>
  <si>
    <t>litre boule kg</t>
  </si>
  <si>
    <t>8d9dba9c-26b2-4af1-bc07-abd330637ce6</t>
  </si>
  <si>
    <t>tenaille corde</t>
  </si>
  <si>
    <t>corde tenaille</t>
  </si>
  <si>
    <t>1cdbb79e-4ffb-42e9-9890-19589dea8d99</t>
  </si>
  <si>
    <t>huile beurre tomate oignon feuille</t>
  </si>
  <si>
    <t>tas yorouba kg</t>
  </si>
  <si>
    <t>tas</t>
  </si>
  <si>
    <t>boule litre kg</t>
  </si>
  <si>
    <t>c382360d-eded-4b01-aa36-e3c6bdd334b1</t>
  </si>
  <si>
    <t>combustible_gaz marmite7 marmite5 assiette gobelet_plastique gobelet_acier bassine couverture moustiquaire sac_boro</t>
  </si>
  <si>
    <t>0_5l 0_25l 1l</t>
  </si>
  <si>
    <t>70fb6e7a-5620-444f-9b8b-157b886d16d9</t>
  </si>
  <si>
    <t>38e30831-36e1-4f7f-b2d8-2417c1fc2abe</t>
  </si>
  <si>
    <t>gobelet_acier</t>
  </si>
  <si>
    <t>degradation_perte cout_transport</t>
  </si>
  <si>
    <t>f18535f4-a43e-4327-ae44-2b983d1c15e4</t>
  </si>
  <si>
    <t>mais sorgho_rouge sorgho_blanc mil riz_local riz_importe fonio arachide_coque niebe arachide_graine voandzou</t>
  </si>
  <si>
    <t>voandzou arachide_graine arachide_coque niebe fonio riz_importe riz_local mil sorgho_blanc sorgho_rouge mais</t>
  </si>
  <si>
    <t>baisse_prix_fournisseurs hausse_offre_circulation_routes</t>
  </si>
  <si>
    <t>81090899-5ceb-4ab2-9413-b9780ae72dc3</t>
  </si>
  <si>
    <t>manioc igname patate pomme_de_terre</t>
  </si>
  <si>
    <t>ca7e82ff-2f59-40b1-8e64-2056f02039bc</t>
  </si>
  <si>
    <t>vols degradation_perte</t>
  </si>
  <si>
    <t>a166699a-afc3-4f8f-8adc-e38b4a6e909e</t>
  </si>
  <si>
    <t>2951a491-fe6c-4bf7-820e-207860f35f00</t>
  </si>
  <si>
    <t>bache corde tenaille</t>
  </si>
  <si>
    <t>18e52438-575b-42bc-a08b-66824e3389fe</t>
  </si>
  <si>
    <t>oignon tomate feuille huile beurre</t>
  </si>
  <si>
    <t>4a6c4525-dfbb-4a84-bedc-b4590d5eeddb</t>
  </si>
  <si>
    <t>lait_en_poudre lait_frais</t>
  </si>
  <si>
    <t>lait_en_poudre</t>
  </si>
  <si>
    <t>6640a337-59e5-44c9-a6d7-ab55f07c2f1f</t>
  </si>
  <si>
    <t>marmite5 marmite7 assiette gobelet_plastique gobelet_acier bassine natte couverture moustiquaire</t>
  </si>
  <si>
    <t>cc864bdd-cb42-42fd-bd2a-dffa9bd6d3f6</t>
  </si>
  <si>
    <t>0fbefdeb-cc83-431c-8664-34daa09825e6</t>
  </si>
  <si>
    <t>viande_mouton viande_beuf</t>
  </si>
  <si>
    <t>viande_beuf viande_mouton</t>
  </si>
  <si>
    <t>baisse_offre_securite Hausse_prix_fournisseurs</t>
  </si>
  <si>
    <t>03dba578-8a00-4326-a216-000c63ddc9de</t>
  </si>
  <si>
    <t>b31d1082-a387-4626-b2fb-821146fd242c</t>
  </si>
  <si>
    <t>patate igname manioc pomme_de_terre</t>
  </si>
  <si>
    <t>fc88b380-11d8-43bc-842d-1d125ba8ae7a</t>
  </si>
  <si>
    <t>pomme_de_terre patate igname manioc</t>
  </si>
  <si>
    <t>af519bb9-e5de-4ac7-9179-8bfd80465b78</t>
  </si>
  <si>
    <t>4aefe9b1-10d3-41f1-a02c-87d606cc96b9</t>
  </si>
  <si>
    <t>33049bfe-3ed5-4264-9836-5b1cd0628d48</t>
  </si>
  <si>
    <t>dedougou</t>
  </si>
  <si>
    <t>mouhoun</t>
  </si>
  <si>
    <t>marche_dedougou</t>
  </si>
  <si>
    <t>Marché de Dédougou</t>
  </si>
  <si>
    <t>94c40f41-e500-4c4c-8b09-d8bea7456f61</t>
  </si>
  <si>
    <t>paiementmob espece coupons</t>
  </si>
  <si>
    <t>femmes</t>
  </si>
  <si>
    <t>5a9a1d71-c86d-4e6d-8889-1c84ddefbb4d</t>
  </si>
  <si>
    <t>7f248634-2890-43f4-96f7-39cf3f814750</t>
  </si>
  <si>
    <t>pelle tenaille corde bache</t>
  </si>
  <si>
    <t>d997758f-2b67-4adb-a9db-f08c760bfc18</t>
  </si>
  <si>
    <t>savon400gr seau</t>
  </si>
  <si>
    <t>seau savon400gr</t>
  </si>
  <si>
    <t>marmite7 marmite5 assiette gobelet_plastique bassine natte</t>
  </si>
  <si>
    <t>paiementmob espece</t>
  </si>
  <si>
    <t>7c5e021b-4f7c-427f-b393-340687b78126</t>
  </si>
  <si>
    <t>Ce sont les Baches de couleur  bleu qui ont enquêté</t>
  </si>
  <si>
    <t>59d16171-5e0a-4395-bed1-fb629b587e79</t>
  </si>
  <si>
    <t>Rupture d'articles</t>
  </si>
  <si>
    <t>Ce sont des Baches de couleur bleu qui étaient disponible</t>
  </si>
  <si>
    <t>a6d69061-a7c3-489b-ac7a-92d8e05c4c6d</t>
  </si>
  <si>
    <t>marmite7 marmite5 bassine gobelet_plastique</t>
  </si>
  <si>
    <t>a1b66f77-dd87-4d7f-8ad5-815ad42d1e1b</t>
  </si>
  <si>
    <t>natte assiette bassine</t>
  </si>
  <si>
    <t>assiette bassine natte</t>
  </si>
  <si>
    <t>82d263a0-62d7-4f64-915e-7395d031aa69</t>
  </si>
  <si>
    <t>couverture moustiquaire natte</t>
  </si>
  <si>
    <t>deb3d610-d476-4f28-b649-f688e4cb8764</t>
  </si>
  <si>
    <t>marmite7 marmite5 assiette bassine natte</t>
  </si>
  <si>
    <t>hausse_couts hausse_demande_distribution Hausse_prix_fournisseurs</t>
  </si>
  <si>
    <t>df581a4f-0b96-4891-8062-e42c39c74863</t>
  </si>
  <si>
    <t>78e396c9-e228-4ea3-aa21-0128a0c8bfac</t>
  </si>
  <si>
    <t>gobelet_acier bassine natte couverture pagne</t>
  </si>
  <si>
    <t>b9edfa8e-03e5-408c-a8c3-bc5fcb1b34dd</t>
  </si>
  <si>
    <t>bache corde pelle</t>
  </si>
  <si>
    <t>securite cout_transport</t>
  </si>
  <si>
    <t>4d4c3f75-ed0a-4859-b2ff-fad7a901afd9</t>
  </si>
  <si>
    <t>securite degradation_perte route_etat article_indisponible_saison prix_fournisseurs rarete_transport cout_transport</t>
  </si>
  <si>
    <t>assiette gobelet_plastique gobelet_acier bassine natte moustiquaire couverture</t>
  </si>
  <si>
    <t>assiette gobelet_plastique gobelet_acier bassine natte couverture moustiquaire</t>
  </si>
  <si>
    <t>degradation_perte prix_fournisseurs</t>
  </si>
  <si>
    <t>assiette gobelet_plastique bassine gobelet_acier natte couverture moustiquaire</t>
  </si>
  <si>
    <t>2f6ddf98-3dce-4a8d-88e6-9525d3cbcf44</t>
  </si>
  <si>
    <t>securite article_indisponible_saison</t>
  </si>
  <si>
    <t>9a80ec98-ce79-4610-8c0c-e4168e43ca01</t>
  </si>
  <si>
    <t>0a48c088-d00e-4b92-839f-0dd0a4a8b02d</t>
  </si>
  <si>
    <t>securite route_etat rarete_transport cout_transport</t>
  </si>
  <si>
    <t>9015c775-8e70-4c7b-adac-4126a5b4d01b</t>
  </si>
  <si>
    <t>945c6b02-fa9a-452a-88cd-4e631a7369af</t>
  </si>
  <si>
    <t>combustible_gaz combustible_charbon</t>
  </si>
  <si>
    <t>degradation_perte article_indisponible_saison cout_transport</t>
  </si>
  <si>
    <t>combustible_charbon combustible_gaz</t>
  </si>
  <si>
    <t>1a1f4e80-be85-4ede-a0cd-1935db069d4b</t>
  </si>
  <si>
    <t>05ef7c34-93f4-40e3-bcc6-4389fec19694</t>
  </si>
  <si>
    <t>378effc3-1b8a-4224-b01f-8cea2e0b4a47</t>
  </si>
  <si>
    <t>corde pelle</t>
  </si>
  <si>
    <t>988776ef-68dd-4946-bc9b-354c4f46bdfa</t>
  </si>
  <si>
    <t>df7f330e-ed0a-4d9c-b323-6a5ad6bee985</t>
  </si>
  <si>
    <t>758bd212-1bb8-4004-b0cc-8e26ac580cc6</t>
  </si>
  <si>
    <t>bidon seau savon400gr</t>
  </si>
  <si>
    <t>combustible_bois combustible_charbon combustible_gaz marmite7 marmite5 assiette gobelet_plastique gobelet_acier bassine natte couverture moustiquaire lampe pagne sac_boro</t>
  </si>
  <si>
    <t>combustible_bois combustible_charbon combustible_gaz sac_boro pagne lampe moustiquaire couverture natte bassine gobelet_acier gobelet_plastique assiette marmite5 marmite7</t>
  </si>
  <si>
    <t>3c1708bb-4bcb-4d22-bbd4-b0092d700a84</t>
  </si>
  <si>
    <t>combustible_bois combustible_charbon combustible_gaz marmite7 marmite5 assiette gobelet_plastique sac_boro pagne lampe moustiquaire couverture natte bassine gobelet_acier</t>
  </si>
  <si>
    <t>6527f487-b160-4374-b8ae-a34c74dc3ff2</t>
  </si>
  <si>
    <t>combustible_bois combustible_charbon combustible_gaz marmite7 marmite5 assiette gobelet_plastique gobelet_acier bassine natte couverture moustiquaire lampe pagne sac_boro aucun</t>
  </si>
  <si>
    <t>4b52c8d3-fe83-492c-acd4-c7ef5c430e20</t>
  </si>
  <si>
    <t>0_25l 1l 0_5l</t>
  </si>
  <si>
    <t>82a630bb-683b-443b-bbbd-30f3c6745d1a</t>
  </si>
  <si>
    <t>Ce sont des pelles en plastique qui ont été enquêté</t>
  </si>
  <si>
    <t>a48142fa-feaf-4aef-b82e-cf3406336cae</t>
  </si>
  <si>
    <t>Pelles en plastique</t>
  </si>
  <si>
    <t>c32b7a60-c5b9-4e89-8ada-0c17a948daa2</t>
  </si>
  <si>
    <t>451cc8ff-ca31-441c-ade9-2f14b943530d</t>
  </si>
  <si>
    <t>a153fd21-a301-4680-a082-5ef7de02e3de</t>
  </si>
  <si>
    <t>corde tenaille bache</t>
  </si>
  <si>
    <t>lampe sac_boro natte</t>
  </si>
  <si>
    <t>5cb644f3-7f7a-437f-afbf-d63b77d82bea</t>
  </si>
  <si>
    <t>aucun bidon</t>
  </si>
  <si>
    <t>4fc3e6ce-8a32-41ac-b1a9-2a78930b5fa8</t>
  </si>
  <si>
    <t>lampe sac_boro combustible_charbon natte moustiquaire gobelet_acier</t>
  </si>
  <si>
    <t>combustible_charbon lampe sac_boro</t>
  </si>
  <si>
    <t>7d19c346-7e57-484a-bbde-24e87d019b7e</t>
  </si>
  <si>
    <t>combustible_charbon lampe sac_boro gobelet_plastique gobelet_acier natte couverture moustiquaire</t>
  </si>
  <si>
    <t>47a59b7f-684d-4a29-9a39-87848d239763</t>
  </si>
  <si>
    <t>pagne couverture moustiquaire</t>
  </si>
  <si>
    <t>ed0b0dbc-abc6-42da-a1d8-157e2e2869c6</t>
  </si>
  <si>
    <t>99063326-b961-446d-b81c-b6556935a5dd</t>
  </si>
  <si>
    <t>marmite7 marmite5 assiette gobelet_plastique gobelet_acier</t>
  </si>
  <si>
    <t>172f9162-4c3a-4da0-9b03-ef6a2c32cf98</t>
  </si>
  <si>
    <t>0171ff04-5dd3-4445-b4c4-2c17e63aeb92</t>
  </si>
  <si>
    <t>marmite5 marmite7 assiette gobelet_plastique gobelet_acier</t>
  </si>
  <si>
    <t>7cc0a6dc-2f5c-4bc4-a5ba-14e5065fe4d4</t>
  </si>
  <si>
    <t>pagne natte moustiquaire couverture</t>
  </si>
  <si>
    <t>0887edb9-13bd-4322-b557-950cc122c3e3</t>
  </si>
  <si>
    <t>5b80dbda-64cd-46db-b563-1b87e20b21f3</t>
  </si>
  <si>
    <t>Burkina Faso - Initiative conjointe de suivi des marchés (ICSM)</t>
  </si>
  <si>
    <t>Collecte de données novembre 2022</t>
  </si>
  <si>
    <t>Présentation de l'ICSM</t>
  </si>
  <si>
    <t xml:space="preserve">Le Burkina Faso traverse depuis plus de 4 ans une crise humanitaire du fait de la présence des groupes armés, de la criminalité et les tensions communautaires. Les contraintes d'accès se sont accrues et les transferts monétaires constituent une modalité de réponse de plus en plus utilisée par les acteurs de la réponse humanitaire. L’Initiative conjointe  de suivi des marchés (ICSM), mise en oeuvre par REACH en collaboration avec le Cash Working Group (CWG) Burkina Faso, consiste en la mise en place d’un système collaboratif de suivi des prix d’un panier de biens alimentaires et non-alimentaires sélectionnés, dans les marchés d’intérêt  pour la communauté humanitaire. L’ICSM a pour objectifs d’informer les activités de transferts monétaires grâce au suivi des prix et de la disponibilité de certains articles alimentiares et non alimentiares essentiels inclus dans le panier de dépenses minimum (Minimum Expenditure Basket - MEB), sur certains marchés d’intérêt. </t>
  </si>
  <si>
    <t>Méthodologie de l'ICSM</t>
  </si>
  <si>
    <t>Les données de l’ICSM sont collectées avec un outil de collecte conçu par REACH. La collecte sur les marchés est mise en oeuvre sur la base du volontariat par les partenaires de l’Initiative.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des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au Burkina Faso. La priorisation des produits à suivre est établie sur une base consensuelle avec l'ensemble des partenaires en se basant sur la pertinence des articles dans la vie quotidienne des ménages Burkinabè.
Afin de garantir une plus grande fiabilité des données, un minimum de quatre prix est collecté par marché pour chaque article, le prix présenté dans l'analyse des données étant le prix médian au niveau du marché.</t>
  </si>
  <si>
    <t>Termes de référence</t>
  </si>
  <si>
    <t xml:space="preserve">Termes de references </t>
  </si>
  <si>
    <t>Partenaires de la collecte de données</t>
  </si>
  <si>
    <t>ACTED, CRS</t>
  </si>
  <si>
    <t>Localités évaluées</t>
  </si>
  <si>
    <t>Nombre de marchés évalués</t>
  </si>
  <si>
    <t>Nombre de magasins visités</t>
  </si>
  <si>
    <t>Somaila Zongo</t>
  </si>
  <si>
    <t>somaila.zongo@reach-initiative.org</t>
  </si>
  <si>
    <t>Amelie Salmon</t>
  </si>
  <si>
    <t>amelie.salmon@reach-initiative.org</t>
  </si>
  <si>
    <t>Étiquettes de colonnes</t>
  </si>
  <si>
    <t>Total général</t>
  </si>
  <si>
    <t>Étiquettes de lignes</t>
  </si>
  <si>
    <t>Nombre de i_marche</t>
  </si>
  <si>
    <t>Nombre de i_taille_magasin</t>
  </si>
  <si>
    <t>Somme de h_vendus_seau</t>
  </si>
  <si>
    <t>Somme de bidon_unite_20l</t>
  </si>
  <si>
    <t>Somme de bidon_unite_25l</t>
  </si>
  <si>
    <t>Somme de savon400gr_unite_boule400g</t>
  </si>
  <si>
    <t>Somme de savon400gr_unite_boule250g</t>
  </si>
  <si>
    <t>Somme de a_1_vendus_bache</t>
  </si>
  <si>
    <t>Somme de a_1_vendus_corde</t>
  </si>
  <si>
    <t>Somme de a_1_vendus_tenaille</t>
  </si>
  <si>
    <t>Somme de a_1_vendus_pelle</t>
  </si>
  <si>
    <t>Somme de a_2_vendus_combustible_bois</t>
  </si>
  <si>
    <t>Somme de a_2_vendus_combustible_charbon</t>
  </si>
  <si>
    <t>Somme de a_2_vendus_combustible_gaz</t>
  </si>
  <si>
    <t>Somme de a_2_vendus_marmite7</t>
  </si>
  <si>
    <t>Somme de a_2_vendus_marmite5</t>
  </si>
  <si>
    <t>Somme de a_2_vendus_assiette</t>
  </si>
  <si>
    <t>Somme de a_2_vendus_gobelet_plastique</t>
  </si>
  <si>
    <t>Somme de a_2_vendus_gobelet_acier</t>
  </si>
  <si>
    <t>Somme de a_2_vendus_bassine</t>
  </si>
  <si>
    <t>Somme de a_2_vendus_natte</t>
  </si>
  <si>
    <t>Somme de a_2_vendus_couverture</t>
  </si>
  <si>
    <t>Somme de a_2_vendus_moustiquaire</t>
  </si>
  <si>
    <t>Somme de a_2_vendus_lampe</t>
  </si>
  <si>
    <t>Somme de a_2_vendus_pagne</t>
  </si>
  <si>
    <t>Somme de a_2_vendus_sac_boro</t>
  </si>
  <si>
    <t>Somme de gobelet_acier_volume_0_25l</t>
  </si>
  <si>
    <t>Somme de gobelet_acier_volume_0_5l</t>
  </si>
  <si>
    <t>Somme de gobelet_acier_volume_1l</t>
  </si>
  <si>
    <t>Nombre de seau_disponibilite</t>
  </si>
  <si>
    <t>Somme de alimentaire_vendus_mais</t>
  </si>
  <si>
    <t>Somme de alimentaire_vendus_sorgho_rouge</t>
  </si>
  <si>
    <t>Somme de alimentaire_vendus_sorgho_blanc</t>
  </si>
  <si>
    <t>Somme de alimentaire_vendus_mil</t>
  </si>
  <si>
    <t>Somme de alimentaire_vendus_riz_local</t>
  </si>
  <si>
    <t>Somme de alimentaire_vendus_riz_importe</t>
  </si>
  <si>
    <t>Somme de alimentaire_vendus_fonio</t>
  </si>
  <si>
    <t>Somme de alimentaire_vendus_manioc</t>
  </si>
  <si>
    <t>Somme de alimentaire_vendus_igname</t>
  </si>
  <si>
    <t>Somme de alimentaire_vendus_patate</t>
  </si>
  <si>
    <t>Somme de alimentaire_vendus_pomme_de_terre</t>
  </si>
  <si>
    <t>Somme de alimentaire_vendus_viande_beuf</t>
  </si>
  <si>
    <t>Somme de alimentaire_vendus_viande_mouton</t>
  </si>
  <si>
    <t>Somme de alimentaire_vendus_poisson</t>
  </si>
  <si>
    <t>Somme de alimentaire_vendus_lait_en_poudre</t>
  </si>
  <si>
    <t>Somme de alimentaire_vendus_lait_frais</t>
  </si>
  <si>
    <t>Somme de alimentaire_vendus_niebe</t>
  </si>
  <si>
    <t>Somme de alimentaire_vendus_arachide_coque</t>
  </si>
  <si>
    <t>Somme de alimentaire_vendus_arachide_graine</t>
  </si>
  <si>
    <t>Somme de alimentaire_vendus_voandzou</t>
  </si>
  <si>
    <t>Somme de alimentaire_vendus_oignon</t>
  </si>
  <si>
    <t>Somme de alimentaire_vendus_tomate</t>
  </si>
  <si>
    <t>Somme de alimentaire_vendus_feuille</t>
  </si>
  <si>
    <t>Somme de alimentaire_vendus_huile</t>
  </si>
  <si>
    <t>Somme de alimentaire_vendus_beurre</t>
  </si>
  <si>
    <t>Somme de alimentaire_vendus_sucre</t>
  </si>
  <si>
    <t>Somme de alimentaire_vendus_sel</t>
  </si>
  <si>
    <t>Somme de alimentaire_vendus_aucun</t>
  </si>
  <si>
    <t>Nombre de savon400gr_disponibilite</t>
  </si>
  <si>
    <t>Dédougou</t>
  </si>
  <si>
    <t>Médiane</t>
  </si>
  <si>
    <t>Minimum</t>
  </si>
  <si>
    <t>Maximum</t>
  </si>
  <si>
    <t>Ouahigouya</t>
  </si>
  <si>
    <t>Fada</t>
  </si>
  <si>
    <t>Tougan</t>
  </si>
  <si>
    <t>Boussouma</t>
  </si>
  <si>
    <t xml:space="preserve">Boussouma </t>
  </si>
  <si>
    <t>Biens alimentaires (BA)</t>
  </si>
  <si>
    <t>Biens non alimentaires (BNA)</t>
  </si>
  <si>
    <t>Cotations</t>
  </si>
  <si>
    <t>Seau de 15L</t>
  </si>
  <si>
    <t>Bidon de 20L</t>
  </si>
  <si>
    <t>Bidon de 25L</t>
  </si>
  <si>
    <t>Savon de 400g</t>
  </si>
  <si>
    <t>Savon de 250g</t>
  </si>
  <si>
    <t>Bache</t>
  </si>
  <si>
    <t>Rouleau de corde</t>
  </si>
  <si>
    <t>Tenaille</t>
  </si>
  <si>
    <t>Pelle</t>
  </si>
  <si>
    <t>Charbon en sac</t>
  </si>
  <si>
    <t>Charbon en sachet</t>
  </si>
  <si>
    <t>Bouteille gaz 3 Kg</t>
  </si>
  <si>
    <t>Bouteille de gaz 6 Kg</t>
  </si>
  <si>
    <t>Bouteille de gaz 12 Kg</t>
  </si>
  <si>
    <t>Marmite n 7</t>
  </si>
  <si>
    <t>Marmite n 5</t>
  </si>
  <si>
    <t>Assiette métallique</t>
  </si>
  <si>
    <t>Gobelet plastique</t>
  </si>
  <si>
    <t>Gobelet acier 0,25l</t>
  </si>
  <si>
    <t>Gobelet acier 0,5l</t>
  </si>
  <si>
    <t>Gobelet acier 1L</t>
  </si>
  <si>
    <t>Bassine</t>
  </si>
  <si>
    <t>Natte</t>
  </si>
  <si>
    <t>Couverture</t>
  </si>
  <si>
    <t>Moustiquaire</t>
  </si>
  <si>
    <t>Lampe</t>
  </si>
  <si>
    <t>Pagne</t>
  </si>
  <si>
    <t>Sac_Boro</t>
  </si>
  <si>
    <t xml:space="preserve">Mais </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</si>
  <si>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</si>
  <si>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</si>
  <si>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</si>
  <si>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</si>
  <si>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</si>
  <si>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</si>
  <si>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</si>
  <si>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</si>
  <si>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</si>
  <si>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</si>
  <si>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</si>
  <si>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</si>
  <si>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</si>
  <si>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</si>
  <si>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</si>
  <si>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</si>
  <si>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</si>
  <si>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</si>
  <si>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</si>
  <si>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</si>
  <si>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</si>
  <si>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</si>
  <si>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</si>
  <si>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</si>
  <si>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</si>
  <si>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</si>
  <si>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</si>
  <si>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</si>
  <si>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</si>
  <si>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</si>
  <si>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</si>
  <si>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</si>
  <si>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</si>
  <si>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</si>
  <si>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</si>
  <si>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</si>
  <si>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</si>
  <si>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</si>
  <si>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</si>
  <si>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</si>
  <si>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</si>
  <si>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</si>
  <si>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</si>
  <si>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</si>
  <si>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</si>
  <si>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</si>
  <si>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</si>
  <si>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</si>
  <si>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</si>
  <si>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</si>
  <si>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</si>
  <si>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</si>
  <si>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</si>
  <si>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</si>
  <si>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</si>
  <si>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Nombre de bidon_disponibilite</t>
  </si>
  <si>
    <t xml:space="preserve">Biens eau, hygiène et assainissement </t>
  </si>
  <si>
    <t xml:space="preserve">Seau </t>
  </si>
  <si>
    <t>Bidon</t>
  </si>
  <si>
    <t xml:space="preserve">Savon </t>
  </si>
  <si>
    <t xml:space="preserve">Bache </t>
  </si>
  <si>
    <t>Biens Abris AME</t>
  </si>
  <si>
    <t>Nombre de bache_disponibilite</t>
  </si>
  <si>
    <t xml:space="preserve">Corde </t>
  </si>
  <si>
    <t>Nombre de corde_disponibilite</t>
  </si>
  <si>
    <t>Tenaille en fer</t>
  </si>
  <si>
    <t>Nombre de tenaille_disponibilite</t>
  </si>
  <si>
    <t xml:space="preserve">Pelle </t>
  </si>
  <si>
    <t>Nombre de pelle_disponibilite</t>
  </si>
  <si>
    <t>Nombre de combustible_bois_disponibilite</t>
  </si>
  <si>
    <t>Combustible_bois</t>
  </si>
  <si>
    <t>Combustible gaz</t>
  </si>
  <si>
    <t>Nombre de combustible_charbon_disponibilite</t>
  </si>
  <si>
    <t>Combustible Charbon</t>
  </si>
  <si>
    <t>Nombre de combustible_gaz_disponibilite</t>
  </si>
  <si>
    <t>Nombre de marmite_n7_disponibilite</t>
  </si>
  <si>
    <t>Nombre de marmite_n5_disponibilite</t>
  </si>
  <si>
    <t>Nombre de assiette_metalique_disponibilite</t>
  </si>
  <si>
    <t>Nombre de gobelet_plastique_disponibilite</t>
  </si>
  <si>
    <t xml:space="preserve">Gobelet acier </t>
  </si>
  <si>
    <t>Nombre de gobelet_acier_disponibilite</t>
  </si>
  <si>
    <t>Nombre de bassine_disponibilite</t>
  </si>
  <si>
    <t xml:space="preserve">Natte </t>
  </si>
  <si>
    <t>Nombre de natte_disponibilite</t>
  </si>
  <si>
    <t>Nombre de couverture_disponibilite</t>
  </si>
  <si>
    <t>Nombre de moustiquaire_disponibilite</t>
  </si>
  <si>
    <t>Nombre de lampe_disponibilite</t>
  </si>
  <si>
    <t xml:space="preserve">Pagne </t>
  </si>
  <si>
    <t>Nombre de a_2_pagne_disponibilite</t>
  </si>
  <si>
    <t>Nombre de sac_boro_disponibilite</t>
  </si>
  <si>
    <t xml:space="preserve">Biens Alimentaires </t>
  </si>
  <si>
    <t>Nombre de mais_disponibilite</t>
  </si>
  <si>
    <t>Nombre de sorgho_blanc_disponibilite</t>
  </si>
  <si>
    <t>Nombre de mil_disponibilite</t>
  </si>
  <si>
    <t>Nombre de riz_local_disponibilite</t>
  </si>
  <si>
    <t>Nombre de riz_importe_disponibilite</t>
  </si>
  <si>
    <t>Nombre de fonio_disponibilite</t>
  </si>
  <si>
    <t>Nombre de manioc_disponibilite</t>
  </si>
  <si>
    <t>Nombre de igname_disponibilite</t>
  </si>
  <si>
    <t>Nombre de patate_disponibilite</t>
  </si>
  <si>
    <t>Nombre de patate_disponibilite2</t>
  </si>
  <si>
    <t>Nombre de pomme_de_terre_disponibilite</t>
  </si>
  <si>
    <t>Nombre de viande_beuf_disponibilite</t>
  </si>
  <si>
    <t>Nombre de poisson_disponibilite</t>
  </si>
  <si>
    <t>Nombre de lait_en_poudre_disponibilite</t>
  </si>
  <si>
    <t>Nombre de lait_frais_disponibilite</t>
  </si>
  <si>
    <t>Nombre de haricot_disponibilite</t>
  </si>
  <si>
    <t>Nombre de arachide_coque_disponibilite</t>
  </si>
  <si>
    <t>Nombre de arachide_graine_disponibilite</t>
  </si>
  <si>
    <t>Nombre de voandzou_disponibilite</t>
  </si>
  <si>
    <t>Nombre de oignon_disponibilite</t>
  </si>
  <si>
    <t>Nombre de tomate_disponibilite</t>
  </si>
  <si>
    <t>Nombre de feuille_disponibilite</t>
  </si>
  <si>
    <t>Nombre de huile_disponibilite</t>
  </si>
  <si>
    <t>Nombre de beurre_disponibilite</t>
  </si>
  <si>
    <t>Nombre de sucre_disponibilite</t>
  </si>
  <si>
    <t>Nombre de sel_disponibilite</t>
  </si>
  <si>
    <t>Moyenne de Temps_seau_reapprovissionnement</t>
  </si>
  <si>
    <t>Moyenne de Temps_bidon_reapprovissionnement</t>
  </si>
  <si>
    <t>Moyenne de savon400gr_reapprovissionnement</t>
  </si>
  <si>
    <t>Moyenne de bache_reapprovissionnement</t>
  </si>
  <si>
    <t>Moyenne de corde_reapprovissionnement</t>
  </si>
  <si>
    <t>Moyenne de tenaille_reapprovissionnement</t>
  </si>
  <si>
    <t>Moyenne de pelle_reapprovissionnement</t>
  </si>
  <si>
    <t>Moyenne de combustible_bois_reapprovisionnement</t>
  </si>
  <si>
    <t>Moyenne de combustible_charbon_reapprovisionnement</t>
  </si>
  <si>
    <t>Moyenne de combustible_gaz_reapprovisionnement</t>
  </si>
  <si>
    <t>Moyenne de marmite_n7_reapprovissionnement</t>
  </si>
  <si>
    <t>Moyenne de marmite_n5_reapprovissionnement</t>
  </si>
  <si>
    <t>Moyenne de assiette_metalique_reapprovissionnement</t>
  </si>
  <si>
    <t>Moyenne de gobelet_acier_reapprovissionnement</t>
  </si>
  <si>
    <t>Moyenne de gobelet_plastique_reapprovissionnement</t>
  </si>
  <si>
    <t>Moyenne de bassine_reapprovissionnement</t>
  </si>
  <si>
    <t>Moyenne de natte_reapprovissionnement</t>
  </si>
  <si>
    <t>Moyenne de couverture_reapprovissionnement</t>
  </si>
  <si>
    <t>Moyenne de moustiquaire_reapprovissionnement</t>
  </si>
  <si>
    <t>Moyenne de lampe_reapprovissionnement</t>
  </si>
  <si>
    <t>Moyenne de a_2_pagne_reapprovissionnement</t>
  </si>
  <si>
    <t>Moyenne de sac_boro_reapprovissionnement</t>
  </si>
  <si>
    <t>Moyenne de mais_reapprovissionnement</t>
  </si>
  <si>
    <t>Nombre de haricot_reapprovissionnement</t>
  </si>
  <si>
    <t>Moyenne de sorgho_blanc_reapprovissionnement</t>
  </si>
  <si>
    <t>Moyenne de sorgho_rouge_reapprovissionnement</t>
  </si>
  <si>
    <t>Moyenne de mil_local_reapprovissionnement</t>
  </si>
  <si>
    <t>Moyenne de riz_local_reapprovissionnement</t>
  </si>
  <si>
    <t>Moyenne de fonio_reapprovissionnement</t>
  </si>
  <si>
    <t>Moyenne de manioc_reapprovissionnement</t>
  </si>
  <si>
    <t>Moyenne de igname_reapprovissionnement</t>
  </si>
  <si>
    <t>Moyenne de patate_reapprovissionnement</t>
  </si>
  <si>
    <t>Moyenne de pomme_de_terre_reapprovissionnement</t>
  </si>
  <si>
    <t>Moyenne de viande_beuf_reapprovissionnement</t>
  </si>
  <si>
    <t>Moyenne de viande_mouton_reapprovissionnement</t>
  </si>
  <si>
    <t>Moyenne de poisson_reapprovissionnement</t>
  </si>
  <si>
    <t>Moyenne de lait_en_poudre_reapprovissionnement</t>
  </si>
  <si>
    <t>Moyenne de lait_frais_reapprovissionnement</t>
  </si>
  <si>
    <t>Moyenne de arachide_coque_reapprovissionnement</t>
  </si>
  <si>
    <t>Moyenne de arachide_graine_reapprovissionnement</t>
  </si>
  <si>
    <t>Moyenne de voandzou_reapprovissionnement</t>
  </si>
  <si>
    <t>Moyenne de oignon_reapprovissionnement</t>
  </si>
  <si>
    <t>Moyenne de tomate_reapprovissionnement</t>
  </si>
  <si>
    <t>Moyenne de feuille_reapprovissionnement</t>
  </si>
  <si>
    <t>Moyenne de huile_reapprovissionnement</t>
  </si>
  <si>
    <t>Moyenne de beurre_reapprovissionnement</t>
  </si>
  <si>
    <t>Moyenne de sucre_reapprovissionnement</t>
  </si>
  <si>
    <t>Moyenne de sel_reapprovissionnement</t>
  </si>
  <si>
    <t>Somme de h_difficultes_reapprov_articles_seau</t>
  </si>
  <si>
    <t>Somme de h_difficultes_reapprov_articles_bidon</t>
  </si>
  <si>
    <t>Somme de h_difficultes_reapprov_articles_savon400gr</t>
  </si>
  <si>
    <t>Somme de h_difficultes_reapprov_articles_aucun</t>
  </si>
  <si>
    <t>Somme de a_1_difficultes_reapprov_articles_bache</t>
  </si>
  <si>
    <t>Somme de a_1_difficultes_reapprov_articles_corde</t>
  </si>
  <si>
    <t>Somme de a_1_difficultes_reapprov_articles_tenaille</t>
  </si>
  <si>
    <t>Somme de a_1_difficultes_reapprov_articles_pelle</t>
  </si>
  <si>
    <t>Somme de a_2_difficultes_reapprov_articles_combustible_bois</t>
  </si>
  <si>
    <t>Somme de a_2_difficultes_reapprov_articles_combustible_charbon</t>
  </si>
  <si>
    <t>Somme de a_2_difficultes_reapprov_articles_combustible_gaz</t>
  </si>
  <si>
    <t>Somme de a_2_difficultes_reapprov_articles_marmite7</t>
  </si>
  <si>
    <t>Somme de a_2_difficultes_reapprov_articles_marmite5</t>
  </si>
  <si>
    <t>Somme de a_2_difficultes_reapprov_articles_assiette</t>
  </si>
  <si>
    <t>Somme de a_2_difficultes_reapprov_articles_gobelet_plastique</t>
  </si>
  <si>
    <t>Somme de a_2_difficultes_reapprov_articles_gobelet_acier</t>
  </si>
  <si>
    <t>Somme de a_2_difficultes_reapprov_articles_bassine</t>
  </si>
  <si>
    <t>Somme de a_2_difficultes_reapprov_articles_natte</t>
  </si>
  <si>
    <t>Somme de a_2_difficultes_reapprov_articles_couverture</t>
  </si>
  <si>
    <t>Somme de a_2_difficultes_reapprov_articles_moustiquaire</t>
  </si>
  <si>
    <t>Somme de a_2_difficultes_reapprov_articles_lampe</t>
  </si>
  <si>
    <t>Somme de a_2_difficultes_reapprov_articles_pagne</t>
  </si>
  <si>
    <t>Somme de a_2_difficultes_reapprov_articles_sac_boro</t>
  </si>
  <si>
    <t>Somme de alimentaire_difficultes_reapprov_articles_sorgho_rouge</t>
  </si>
  <si>
    <t>Somme de alimentaire_difficultes_reapprov_articles_sorgho_blanc</t>
  </si>
  <si>
    <t>Somme de alimentaire_difficultes_reapprov_articles_mil</t>
  </si>
  <si>
    <t>Somme de alimentaire_difficultes_reapprov_articles_riz_local</t>
  </si>
  <si>
    <t>Somme de alimentaire_difficultes_reapprov_articles_riz_importe</t>
  </si>
  <si>
    <t>Somme de alimentaire_difficultes_reapprov_articles_fonio</t>
  </si>
  <si>
    <t>Somme de alimentaire_difficultes_reapprov_articles_manioc</t>
  </si>
  <si>
    <t>Somme de alimentaire_difficultes_reapprov_articles_igname</t>
  </si>
  <si>
    <t>Somme de alimentaire_difficultes_reapprov_articles_patate</t>
  </si>
  <si>
    <t>Somme de alimentaire_difficultes_reapprov_articles_pomme_de_terre</t>
  </si>
  <si>
    <t>Somme de alimentaire_difficultes_reapprov_articles_viande_beuf</t>
  </si>
  <si>
    <t>Somme de alimentaire_difficultes_reapprov_articles_viande_mouton</t>
  </si>
  <si>
    <t>Somme de alimentaire_difficultes_reapprov_articles_poisson</t>
  </si>
  <si>
    <t>Somme de alimentaire_difficultes_reapprov_articles_lait_en_poudre</t>
  </si>
  <si>
    <t>Somme de alimentaire_difficultes_reapprov_articles_lait_frais</t>
  </si>
  <si>
    <t>Somme de alimentaire_difficultes_reapprov_articles_niebe</t>
  </si>
  <si>
    <t>Somme de alimentaire_difficultes_reapprov_articles_arachide_coque</t>
  </si>
  <si>
    <t>Somme de alimentaire_difficultes_reapprov_articles_arachide_graine</t>
  </si>
  <si>
    <t>Somme de alimentaire_difficultes_reapprov_articles_voandzou</t>
  </si>
  <si>
    <t>Somme de alimentaire_difficultes_reapprov_articles_oignon</t>
  </si>
  <si>
    <t>Somme de alimentaire_difficultes_reapprov_articles_tomate</t>
  </si>
  <si>
    <t>Somme de alimentaire_difficultes_reapprov_articles_feuille</t>
  </si>
  <si>
    <t>Somme de alimentaire_difficultes_reapprov_articles_huile</t>
  </si>
  <si>
    <t>Somme de alimentaire_difficultes_reapprov_articles_beurre</t>
  </si>
  <si>
    <t>Somme de alimentaire_difficultes_reapprov_articles_sucre</t>
  </si>
  <si>
    <t>Somme de alimentaire_difficultes_reapprov_articles_sel</t>
  </si>
  <si>
    <t>Somme de alimentaire_difficultes_reapprov_articles_aucun</t>
  </si>
  <si>
    <t>Somme de h_difficultes_reapprov_raisons_securite</t>
  </si>
  <si>
    <t>Somme de h_difficultes_reapprov_raisons_vols</t>
  </si>
  <si>
    <t>Somme de h_difficultes_reapprov_raisons_degradation_perte</t>
  </si>
  <si>
    <t>Somme de h_difficultes_reapprov_raisons_route_etat</t>
  </si>
  <si>
    <t>Somme de h_difficultes_reapprov_raisons_article_indisponible_saison</t>
  </si>
  <si>
    <t>Somme de h_difficultes_reapprov_raisons_prix_fournisseurs</t>
  </si>
  <si>
    <t>Somme de h_difficultes_reapprov_raisons_rarete_transport</t>
  </si>
  <si>
    <t>Somme de h_difficultes_reapprov_raisons_cout_transport</t>
  </si>
  <si>
    <t>Somme de h_difficultes_reapprov_raisons_taxes</t>
  </si>
  <si>
    <t>Somme de h_difficultes_reapprov_raisons_tracasseries</t>
  </si>
  <si>
    <t>Somme de h_difficultes_reapprov_raisons_autre</t>
  </si>
  <si>
    <t>Somme de h_difficultes_reapprov_raisons_nsp</t>
  </si>
  <si>
    <t>Somme de a_1_difficultes_reapprov_raisons_securite</t>
  </si>
  <si>
    <t>Somme de a_1_difficultes_reapprov_raisons_vols</t>
  </si>
  <si>
    <t>Somme de a_1_difficultes_reapprov_raisons_degradation_perte</t>
  </si>
  <si>
    <t>Somme de a_1_difficultes_reapprov_raisons_route_etat</t>
  </si>
  <si>
    <t>Somme de a_1_difficultes_reapprov_raisons_article_indisponible_saison</t>
  </si>
  <si>
    <t>Somme de a_1_difficultes_reapprov_raisons_prix_fournisseurs</t>
  </si>
  <si>
    <t>Somme de a_1_difficultes_reapprov_raisons_rarete_transport</t>
  </si>
  <si>
    <t>Somme de a_1_difficultes_reapprov_raisons_cout_transport</t>
  </si>
  <si>
    <t>Somme de a_1_difficultes_reapprov_raisons_taxes</t>
  </si>
  <si>
    <t>Somme de a_1_difficultes_reapprov_raisons_tracasseries</t>
  </si>
  <si>
    <t>Somme de a_1_difficultes_reapprov_raisons_autre</t>
  </si>
  <si>
    <t>Somme de a_1_difficultes_reapprov_raisons_nsp</t>
  </si>
  <si>
    <t>Somme de a_2_difficultes_reapprov_raisons_securite</t>
  </si>
  <si>
    <t>Somme de a_2_difficultes_reapprov_raisons_vols</t>
  </si>
  <si>
    <t>Somme de a_2_difficultes_reapprov_raisons_degradation_perte</t>
  </si>
  <si>
    <t>Somme de a_2_difficultes_reapprov_raisons_route_etat</t>
  </si>
  <si>
    <t>Somme de a_2_difficultes_reapprov_raisons_article_indisponible_saison</t>
  </si>
  <si>
    <t>Somme de a_2_difficultes_reapprov_raisons_prix_fournisseurs</t>
  </si>
  <si>
    <t>Somme de a_2_difficultes_reapprov_raisons_rarete_transport</t>
  </si>
  <si>
    <t>Somme de a_2_difficultes_reapprov_raisons_cout_transport</t>
  </si>
  <si>
    <t>Somme de a_2_difficultes_reapprov_raisons_taxes</t>
  </si>
  <si>
    <t>Somme de a_2_difficultes_reapprov_raisons_tracasseries</t>
  </si>
  <si>
    <t>Somme de a_2_difficultes_reapprov_raisons_autre</t>
  </si>
  <si>
    <t>Somme de a_2_difficultes_reapprov_raisons_nsp</t>
  </si>
  <si>
    <t>Somme de h_variations_prix_prix_constants</t>
  </si>
  <si>
    <t>Somme de h_variations_prix_prix_hausse</t>
  </si>
  <si>
    <t>Somme de h_variations_prix_prix_baisse</t>
  </si>
  <si>
    <t>Somme de h_variations_prix_nsp</t>
  </si>
  <si>
    <t>Somme de h_variations_hausse_articles_seau</t>
  </si>
  <si>
    <t>Somme de h_variations_hausse_articles_bidon</t>
  </si>
  <si>
    <t>Somme de h_variations_hausse_articles_savon400gr</t>
  </si>
  <si>
    <t>Somme de h_variations_hausse_articles_aucun</t>
  </si>
  <si>
    <t>Somme de h_variations_hausse_raisons_hausse_couts</t>
  </si>
  <si>
    <t>Somme de h_variations_hausse_raisons_hausse_demande_distribution</t>
  </si>
  <si>
    <t>Somme de h_variations_hausse_raisons_hausse_change</t>
  </si>
  <si>
    <t>Somme de h_variations_hausse_raisons_hausse_demande_clients</t>
  </si>
  <si>
    <t>Somme de h_variations_hausse_raisons_hausse_demande_arrivees</t>
  </si>
  <si>
    <t>Somme de h_variations_hausse_raisons_hausse_prix_fournisseurs</t>
  </si>
  <si>
    <t>Somme de h_variations_hausse_raisons_baisse_offre_rupturestocks</t>
  </si>
  <si>
    <t>Somme de h_variations_hausse_raisons_baisse_offre_saison_circulation</t>
  </si>
  <si>
    <t>Somme de h_variations_hausse_raisons_baisse_offre_securite</t>
  </si>
  <si>
    <t>Somme de h_variations_hausse_raisons_baisse_offre_production_saison</t>
  </si>
  <si>
    <t>Somme de h_variations_hausse_raisons_autre</t>
  </si>
  <si>
    <t>Somme de h_variations_hausse_raisons_nsp</t>
  </si>
  <si>
    <t>Hausse des prix des biens eau, hygiène et assainissement (nombre d'IC)</t>
  </si>
  <si>
    <t>Raisons de la hausse des prix des biens eau, hygiène et assainissement (nombre d'IC)</t>
  </si>
  <si>
    <t>Somme de a_1_variations_prix_prix_constants</t>
  </si>
  <si>
    <t>Somme de a_1_variations_prix_prix_hausse</t>
  </si>
  <si>
    <t>Somme de a_1_variations_prix_prix_baisse</t>
  </si>
  <si>
    <t>Somme de a_1_variations_prix_nsp</t>
  </si>
  <si>
    <t>Somme de a_1_variations_hausse_articles_bache</t>
  </si>
  <si>
    <t>Somme de a_1_variations_hausse_articles_corde</t>
  </si>
  <si>
    <t>Somme de a_1_variations_hausse_articles_tenaille</t>
  </si>
  <si>
    <t>Somme de a_1_variations_hausse_articles_pelle</t>
  </si>
  <si>
    <t>Somme de a_1_variations_hausse_articles_aucun</t>
  </si>
  <si>
    <t>Somme de a_1_variations_hausse_raisons_hausse_couts</t>
  </si>
  <si>
    <t>Somme de a_1_variations_hausse_raisons_hausse_demande_distribution</t>
  </si>
  <si>
    <t>Somme de a_1_variations_hausse_raisons_hausse_change</t>
  </si>
  <si>
    <t>Somme de a_1_variations_hausse_raisons_hausse_demande_clients</t>
  </si>
  <si>
    <t>Somme de a_1_variations_hausse_raisons_hausse_demande_arrivees</t>
  </si>
  <si>
    <t>Somme de a_1_variations_hausse_raisons_hausse_prix_fournisseurs</t>
  </si>
  <si>
    <t>Somme de a_1_variations_hausse_raisons_baisse_offre_rupturestocks</t>
  </si>
  <si>
    <t>Somme de a_1_variations_hausse_raisons_baisse_offre_saison_circulation</t>
  </si>
  <si>
    <t>Somme de a_1_variations_hausse_raisons_baisse_offre_securite</t>
  </si>
  <si>
    <t>Somme de a_1_variations_hausse_raisons_baisse_offre_production_saison</t>
  </si>
  <si>
    <t>Somme de a_1_variations_hausse_raisons_autre</t>
  </si>
  <si>
    <t>Somme de a_1_variations_hausse_raisons_nsp</t>
  </si>
  <si>
    <t>Hausse des prix des biens Abris  (nombre d'IC)</t>
  </si>
  <si>
    <t>Raisons de la hausse des prix des biens Abris  (nombre d'IC)</t>
  </si>
  <si>
    <t>Fluctuations articles AME  (nombre d'IC)</t>
  </si>
  <si>
    <t>Somme de a_2_variations_prix_prix_constants</t>
  </si>
  <si>
    <t>Somme de a_2_variations_prix_prix_hausse</t>
  </si>
  <si>
    <t>Somme de a_2_variations_prix_prix_baisse</t>
  </si>
  <si>
    <t>Somme de a_2_variations_prix_nsp</t>
  </si>
  <si>
    <t>Hausse des prix des biens AME (nombre d'IC)</t>
  </si>
  <si>
    <t>Somme de a_2_variations_hausse_articles_combustible_bois</t>
  </si>
  <si>
    <t>Somme de a_2_variations_hausse_articles_combustible_charbon</t>
  </si>
  <si>
    <t>Somme de a_2_variations_hausse_articles_combustible_gaz</t>
  </si>
  <si>
    <t>Somme de a_2_variations_hausse_articles_marmite7</t>
  </si>
  <si>
    <t>Somme de a_2_variations_hausse_articles_marmite5</t>
  </si>
  <si>
    <t>Somme de a_2_variations_hausse_articles_assiette</t>
  </si>
  <si>
    <t>Somme de a_2_variations_hausse_articles_gobelet_plastique</t>
  </si>
  <si>
    <t>Somme de a_2_variations_hausse_articles_gobelet_acier</t>
  </si>
  <si>
    <t>Somme de a_2_variations_hausse_articles_bassine</t>
  </si>
  <si>
    <t>Somme de a_2_variations_hausse_articles_natte</t>
  </si>
  <si>
    <t>Somme de a_2_variations_hausse_articles_couverture</t>
  </si>
  <si>
    <t>Somme de a_2_variations_hausse_articles_moustiquaire</t>
  </si>
  <si>
    <t>Somme de a_2_variations_hausse_articles_lampe</t>
  </si>
  <si>
    <t>Somme de a_2_variations_hausse_articles_pagne</t>
  </si>
  <si>
    <t>Somme de a_2_variations_hausse_articles_sac_boro</t>
  </si>
  <si>
    <t>Somme de a_2_variations_hausse_articles_aucun</t>
  </si>
  <si>
    <t>Somme de a_2_variations_hausse_raisons_hausse_couts</t>
  </si>
  <si>
    <t>Somme de a_2_variations_hausse_raisons_hausse_demande_distribution</t>
  </si>
  <si>
    <t>Somme de a_2_variations_hausse_raisons_hausse_change</t>
  </si>
  <si>
    <t>Somme de a_2_variations_hausse_raisons_hausse_demande_clients</t>
  </si>
  <si>
    <t>Somme de a_2_variations_hausse_raisons_hausse_demande_arrivees</t>
  </si>
  <si>
    <t>Somme de a_2_variations_hausse_raisons_hausse_prix_fournisseurs</t>
  </si>
  <si>
    <t>Somme de a_2_variations_hausse_raisons_baisse_offre_rupturestocks</t>
  </si>
  <si>
    <t>Somme de a_2_variations_hausse_raisons_baisse_offre_saison_circulation</t>
  </si>
  <si>
    <t>Somme de a_2_variations_hausse_raisons_baisse_offre_securite</t>
  </si>
  <si>
    <t>Somme de a_2_variations_hausse_raisons_baisse_offre_production_saison</t>
  </si>
  <si>
    <t>Somme de a_2_variations_hausse_raisons_autre</t>
  </si>
  <si>
    <t>Somme de a_2_variations_hausse_raisons_nsp</t>
  </si>
  <si>
    <t>Raison de la hausse des prix des biens AME (nombre d'IC)</t>
  </si>
  <si>
    <t>Somme de variations_alimentaire_prix_prix_constants</t>
  </si>
  <si>
    <t>Somme de variations_alimentaire_prix_prix_hausse</t>
  </si>
  <si>
    <t>Somme de variations_alimentaire_prix_prix_baisse</t>
  </si>
  <si>
    <t>Somme de variations_alimentaire_prix_nsp</t>
  </si>
  <si>
    <t>Somme de variations_alimentaire_hausse_articles_mais</t>
  </si>
  <si>
    <t>Somme de variations_alimentaire_hausse_articles_sorgho_rouge</t>
  </si>
  <si>
    <t>Somme de variations_alimentaire_hausse_articles_sorgho_blanc</t>
  </si>
  <si>
    <t>Somme de variations_alimentaire_hausse_articles_mil</t>
  </si>
  <si>
    <t>Somme de variations_alimentaire_hausse_articles_riz_local</t>
  </si>
  <si>
    <t>Somme de variations_alimentaire_hausse_articles_riz_importe</t>
  </si>
  <si>
    <t>Somme de variations_alimentaire_hausse_articles_fonio</t>
  </si>
  <si>
    <t>Somme de variations_alimentaire_hausse_articles_manioc</t>
  </si>
  <si>
    <t>Somme de variations_alimentaire_hausse_articles_igname</t>
  </si>
  <si>
    <t>Somme de variations_alimentaire_hausse_articles_patate</t>
  </si>
  <si>
    <t>Somme de variations_alimentaire_hausse_articles_pomme_de_terre</t>
  </si>
  <si>
    <t>Somme de variations_alimentaire_hausse_articles_viande_beuf</t>
  </si>
  <si>
    <t>Somme de variations_alimentaire_hausse_articles_viande_mouton</t>
  </si>
  <si>
    <t>Somme de variations_alimentaire_hausse_articles_poisson</t>
  </si>
  <si>
    <t>Somme de variations_alimentaire_hausse_articles_lait_en_poudre</t>
  </si>
  <si>
    <t>Somme de variations_alimentaire_hausse_articles_lait_frais</t>
  </si>
  <si>
    <t>Somme de variations_alimentaire_hausse_articles_niebe</t>
  </si>
  <si>
    <t>Somme de variations_alimentaire_hausse_articles_arachide_coque</t>
  </si>
  <si>
    <t>Somme de variations_alimentaire_hausse_articles_arachide_graine</t>
  </si>
  <si>
    <t>Somme de variations_alimentaire_hausse_articles_voandzou</t>
  </si>
  <si>
    <t>Somme de variations_alimentaire_hausse_articles_oignon</t>
  </si>
  <si>
    <t>Somme de variations_alimentaire_hausse_articles_tomate</t>
  </si>
  <si>
    <t>Somme de variations_alimentaire_hausse_articles_feuille</t>
  </si>
  <si>
    <t>Somme de variations_alimentaire_hausse_articles_huile</t>
  </si>
  <si>
    <t>Somme de variations_alimentaire_hausse_articles_beurre</t>
  </si>
  <si>
    <t>Somme de variations_alimentaire_hausse_articles_sucre</t>
  </si>
  <si>
    <t>Somme de variations_alimentaire_hausse_articles_sel</t>
  </si>
  <si>
    <t>Somme de variations_alimentaire_hausse_articles_aucun</t>
  </si>
  <si>
    <t>Somme de variations_alimentaire_hausse_raisons_hausse_couts</t>
  </si>
  <si>
    <t>Somme de variations_alimentaire_hausse_raisons_hausse_demande_distribution</t>
  </si>
  <si>
    <t>Somme de variations_alimentaire_hausse_raisons_hausse_change</t>
  </si>
  <si>
    <t>Somme de variations_alimentaire_hausse_raisons_hausse_demande_clients</t>
  </si>
  <si>
    <t>Somme de variations_alimentaire_hausse_raisons_hausse_demande_arrivees</t>
  </si>
  <si>
    <t>Somme de variations_alimentaire_hausse_raisons_hausse_prix_fournisseurs</t>
  </si>
  <si>
    <t>Somme de variations_alimentaire_hausse_raisons_baisse_offre_rupturestocks</t>
  </si>
  <si>
    <t>Somme de variations_alimentaire_hausse_raisons_baisse_offre_saison_circulation</t>
  </si>
  <si>
    <t>Somme de variations_alimentaire_hausse_raisons_baisse_offre_securite</t>
  </si>
  <si>
    <t>Somme de variations_alimentaire_hausse_raisons_baisse_offre_production_saison</t>
  </si>
  <si>
    <t>Somme de variations_alimentaire_hausse_raisons_autre</t>
  </si>
  <si>
    <t>Somme de variations_alimentaire_hausse_raisons_nsp</t>
  </si>
  <si>
    <t>Somme de variations_alimentaire_baisse_articles_mais</t>
  </si>
  <si>
    <t>Somme de variations_alimentaire_baisse_articles_sorgho_rouge</t>
  </si>
  <si>
    <t>Somme de variations_alimentaire_baisse_articles_sorgho_blanc</t>
  </si>
  <si>
    <t>Somme de variations_alimentaire_baisse_articles_mil</t>
  </si>
  <si>
    <t>Somme de variations_alimentaire_baisse_articles_riz_local</t>
  </si>
  <si>
    <t>Somme de variations_alimentaire_baisse_articles_riz_importe</t>
  </si>
  <si>
    <t>Somme de variations_alimentaire_baisse_articles_fonio</t>
  </si>
  <si>
    <t>Somme de variations_alimentaire_baisse_articles_manioc</t>
  </si>
  <si>
    <t>Somme de variations_alimentaire_baisse_articles_igname</t>
  </si>
  <si>
    <t>Somme de variations_alimentaire_baisse_articles_patate</t>
  </si>
  <si>
    <t>Somme de variations_alimentaire_baisse_articles_pomme_de_terre</t>
  </si>
  <si>
    <t>Somme de variations_alimentaire_baisse_articles_viande_beuf</t>
  </si>
  <si>
    <t>Somme de variations_alimentaire_baisse_articles_viande_mouton</t>
  </si>
  <si>
    <t>Somme de variations_alimentaire_baisse_articles_poisson</t>
  </si>
  <si>
    <t>Somme de variations_alimentaire_baisse_articles_lait_en_poudre</t>
  </si>
  <si>
    <t>Somme de variations_alimentaire_baisse_articles_lait_frais</t>
  </si>
  <si>
    <t>Somme de variations_alimentaire_baisse_articles_niebe</t>
  </si>
  <si>
    <t>Somme de variations_alimentaire_baisse_articles_arachide_coque</t>
  </si>
  <si>
    <t>Somme de variations_alimentaire_baisse_articles_arachide_graine</t>
  </si>
  <si>
    <t>Somme de variations_alimentaire_baisse_articles_voandzou</t>
  </si>
  <si>
    <t>Somme de variations_alimentaire_baisse_articles_oignon</t>
  </si>
  <si>
    <t>Somme de variations_alimentaire_baisse_articles_tomate</t>
  </si>
  <si>
    <t>Somme de variations_alimentaire_baisse_articles_feuille</t>
  </si>
  <si>
    <t>Somme de variations_alimentaire_baisse_articles_huile</t>
  </si>
  <si>
    <t>Somme de variations_alimentaire_baisse_articles_beurre</t>
  </si>
  <si>
    <t>Somme de variations_alimentaire_baisse_articles_sucre</t>
  </si>
  <si>
    <t>Somme de variations_alimentaire_baisse_articles_sel</t>
  </si>
  <si>
    <t>Somme de variations_alimentaire_baisse_articles_aucun</t>
  </si>
  <si>
    <t>Somme de variations_alimentaire_baisse_raisons_baisse_couts</t>
  </si>
  <si>
    <t>Somme de variations_alimentaire_baisse_raisons_baisse_demande_distribution</t>
  </si>
  <si>
    <t>Somme de variations_alimentaire_baisse_raisons_baisse_change</t>
  </si>
  <si>
    <t>Somme de variations_alimentaire_baisse_raisons_baisse_demande_autoproduction</t>
  </si>
  <si>
    <t>Somme de variations_alimentaire_baisse_raisons_baisse_demande_departs</t>
  </si>
  <si>
    <t>Somme de variations_alimentaire_baisse_raisons_baisse_prix_fournisseurs</t>
  </si>
  <si>
    <t>Somme de variations_alimentaire_baisse_raisons_hausse_offre_quantites</t>
  </si>
  <si>
    <t>Somme de variations_alimentaire_baisse_raisons_hausse_offre_circulation_routes</t>
  </si>
  <si>
    <t>Somme de variations_alimentaire_baisse_raisons_hausse_offre_routes_surete</t>
  </si>
  <si>
    <t>Somme de variations_alimentaire_baisse_raisons_hausse_offre_production_saison</t>
  </si>
  <si>
    <t>Somme de variations_alimentaire_baisse_raisons_autre</t>
  </si>
  <si>
    <t>Somme de variations_alimentaire_baisse_raisons_nsp</t>
  </si>
  <si>
    <t>Hausse des prix des BA (nombre d'IC)</t>
  </si>
  <si>
    <t>Raisons de la hausse des prix des BA (nombre d'IC)</t>
  </si>
  <si>
    <t>Baisse des prix des BA (nombre d'IC)</t>
  </si>
  <si>
    <t>Raison baisse des prix des BA (nombre d'IC)</t>
  </si>
  <si>
    <t>Somme de modalites_acceptees_credit</t>
  </si>
  <si>
    <t>Somme de modalites_acceptees_coupons</t>
  </si>
  <si>
    <t>Somme de modalites_acceptees_paiementmob</t>
  </si>
  <si>
    <t>Somme de modalites_acceptees_troc</t>
  </si>
  <si>
    <t>Somme de modalites_acceptees_autre</t>
  </si>
  <si>
    <t>Mode de paiement au marché</t>
  </si>
  <si>
    <t>Nombre de frequentation_marche</t>
  </si>
  <si>
    <t>Nombre de incidents_ouinon</t>
  </si>
  <si>
    <t>Somme de incidents_types_agression_commercant</t>
  </si>
  <si>
    <t>Somme de incidents_types_agression_clients</t>
  </si>
  <si>
    <t>Somme de incidents_types_vols_biens</t>
  </si>
  <si>
    <t>Somme de incidents_types_vols_argent</t>
  </si>
  <si>
    <t>Somme de incidents_types_infrastructure</t>
  </si>
  <si>
    <t>Somme de incidents_types_insecurite</t>
  </si>
  <si>
    <t>Somme de incidents_types_autre</t>
  </si>
  <si>
    <t>Somme de incidents_types_nsp</t>
  </si>
  <si>
    <t>Somme de accessibilite_vulnerables_hommes</t>
  </si>
  <si>
    <t>Somme de accessibilite_vulnerables_femmes</t>
  </si>
  <si>
    <t>Somme de accessibilite_vulnerables_moins18</t>
  </si>
  <si>
    <t>Somme de accessibilite_vulnerables_plus60</t>
  </si>
  <si>
    <t>Somme de accessibilite_vulnerables_handicap</t>
  </si>
  <si>
    <t>Somme de accessibilite_vulnerables_maladies</t>
  </si>
  <si>
    <t>Somme de accessibilite_vulnerables_autre</t>
  </si>
  <si>
    <t>Somme de accessibilite_vulnerables_personne</t>
  </si>
  <si>
    <t>Somme de accessibilite_vulnerables_nsp</t>
  </si>
  <si>
    <t xml:space="preserve">Feuilles </t>
  </si>
  <si>
    <t>Données_nettoyées</t>
  </si>
  <si>
    <t>Données_prix</t>
  </si>
  <si>
    <t xml:space="preserve">Dataset complet et nettoyé </t>
  </si>
  <si>
    <t>Dataset comprenant les prix des produits uniquement</t>
  </si>
  <si>
    <t>Analyse comprenant des informations sur la médiane, les prix minimum et maximum ainsi que le nombre de cotation par marché et par produit</t>
  </si>
  <si>
    <r>
      <t xml:space="preserve">Centre Nord </t>
    </r>
    <r>
      <rPr>
        <b/>
        <sz val="10"/>
        <color theme="1"/>
        <rFont val="Leelawadee"/>
        <family val="2"/>
      </rPr>
      <t>:</t>
    </r>
    <r>
      <rPr>
        <sz val="10"/>
        <color theme="1"/>
        <rFont val="Leelawadee"/>
        <family val="2"/>
      </rPr>
      <t xml:space="preserve"> Boussouma
Boucle du mouhoun </t>
    </r>
    <r>
      <rPr>
        <b/>
        <sz val="10"/>
        <color theme="1"/>
        <rFont val="Leelawadee"/>
        <family val="2"/>
      </rPr>
      <t xml:space="preserve">: </t>
    </r>
    <r>
      <rPr>
        <sz val="10"/>
        <color theme="1"/>
        <rFont val="Leelawadee"/>
        <family val="2"/>
      </rPr>
      <t xml:space="preserve">Tougan, Dédougou 
Est </t>
    </r>
    <r>
      <rPr>
        <b/>
        <sz val="10"/>
        <color theme="1"/>
        <rFont val="Leelawadee"/>
        <family val="2"/>
      </rPr>
      <t xml:space="preserve">: </t>
    </r>
    <r>
      <rPr>
        <sz val="10"/>
        <color theme="1"/>
        <rFont val="Leelawadee"/>
        <family val="2"/>
      </rPr>
      <t>Fada N'gourma
Nord : Ouahigouya</t>
    </r>
  </si>
  <si>
    <t>Analyse_prix</t>
  </si>
  <si>
    <t>Informations sur les commerçants interrogés et les articles suivis</t>
  </si>
  <si>
    <t>Informations_commerçants</t>
  </si>
  <si>
    <t>Fluctuations_prix</t>
  </si>
  <si>
    <t>Analyse sur les fluctuations des prix, par produit et par marché</t>
  </si>
  <si>
    <t xml:space="preserve">Informations sur la disponibilité des biens et les raisons en cas d'indisponibilité, par produit et par marché. </t>
  </si>
  <si>
    <t xml:space="preserve">Disponibilité </t>
  </si>
  <si>
    <t>Informations_additionnelles</t>
  </si>
  <si>
    <t xml:space="preserve">Contacts </t>
  </si>
  <si>
    <t>Partenaires de mise en oeuvre :</t>
  </si>
  <si>
    <t xml:space="preserve">Coordination : </t>
  </si>
  <si>
    <t xml:space="preserve">Financé par : </t>
  </si>
  <si>
    <t xml:space="preserve">Assiette </t>
  </si>
  <si>
    <t xml:space="preserve">Couverture </t>
  </si>
  <si>
    <t xml:space="preserve">Sac boro </t>
  </si>
  <si>
    <t>Les articles vendus habituellement (nombre d'IC)</t>
  </si>
  <si>
    <t>Groupes de population ayant eu des difficultés d'accès aux marchés au cours des 30 derniers jours ( Nombre d'IC)</t>
  </si>
  <si>
    <t>Types d'incidents  au cours des 30 derniers jours sur le marché (Nombre d'IC)</t>
  </si>
  <si>
    <t>type</t>
  </si>
  <si>
    <t>name</t>
  </si>
  <si>
    <t>label</t>
  </si>
  <si>
    <t>required</t>
  </si>
  <si>
    <t>relevant</t>
  </si>
  <si>
    <t>constraint</t>
  </si>
  <si>
    <t>constraint_message</t>
  </si>
  <si>
    <t>hint</t>
  </si>
  <si>
    <t>choice_filter</t>
  </si>
  <si>
    <t>read_only</t>
  </si>
  <si>
    <t>appearance</t>
  </si>
  <si>
    <t>default</t>
  </si>
  <si>
    <t>calculation</t>
  </si>
  <si>
    <t>media::image</t>
  </si>
  <si>
    <t>repeat_count</t>
  </si>
  <si>
    <t>Heure de début de la collecte</t>
  </si>
  <si>
    <t>Heure de fin de la collecte</t>
  </si>
  <si>
    <t>Jour de la collecte</t>
  </si>
  <si>
    <t>deviceid</t>
  </si>
  <si>
    <t>Deviceid du téléphone</t>
  </si>
  <si>
    <t>Check du temps mis par question</t>
  </si>
  <si>
    <t>note</t>
  </si>
  <si>
    <t>##&lt;span style="color:blue"&gt;&lt;b&gt;Initiative Conjointe de Suivi des Marchés_Septembre 2022&lt;/b&gt;&lt;/span&gt;##</t>
  </si>
  <si>
    <t>false</t>
  </si>
  <si>
    <t>begin_group</t>
  </si>
  <si>
    <t>information_enquete</t>
  </si>
  <si>
    <t>0. Informations générales de l'enquête</t>
  </si>
  <si>
    <t>##&lt;span style="color:blue"&gt;&lt;b&gt; 0. Informations générales de l'enquête &lt;/b&gt;&lt;/span&gt;##</t>
  </si>
  <si>
    <t>text</t>
  </si>
  <si>
    <t>Q1.Nom de l'enquêteur:</t>
  </si>
  <si>
    <t>true</t>
  </si>
  <si>
    <t>Nom:</t>
  </si>
  <si>
    <t>select_one l_organisation</t>
  </si>
  <si>
    <t>Q2.Nom de l'organisation responsable de l'enquête:</t>
  </si>
  <si>
    <t>date</t>
  </si>
  <si>
    <t>Q3.Date de l'enquête:</t>
  </si>
  <si>
    <t>.&lt;=today()</t>
  </si>
  <si>
    <t>Merci de choisir une date égale ou antérieure à la date d'aujourd'hui</t>
  </si>
  <si>
    <t>select_one l_admin1</t>
  </si>
  <si>
    <t>Q3.Nom de la région</t>
  </si>
  <si>
    <t>select_one l_admin2</t>
  </si>
  <si>
    <t>Q4.Nom de la province</t>
  </si>
  <si>
    <t>info_admin1=${i_admin1}</t>
  </si>
  <si>
    <t>select_one l_admin3</t>
  </si>
  <si>
    <t>Q5.Nom de la commune</t>
  </si>
  <si>
    <t>info_admin2=${i_admin2}</t>
  </si>
  <si>
    <t>select_one l_marche</t>
  </si>
  <si>
    <t>Q6.Nom du marché</t>
  </si>
  <si>
    <t>info_admin3=${i_admin3}</t>
  </si>
  <si>
    <t>select_one l_type_marche</t>
  </si>
  <si>
    <t>Q7.Le ${i_marche1} est-il le marché principal de la localité, ou un marché secondaire?</t>
  </si>
  <si>
    <t>end_group</t>
  </si>
  <si>
    <t>##&lt;span style="color:blue"&gt;&lt;b&gt; RAPPEL: Le ${i_marche1} n'est pas suivi par la SONAGES. Enquêtez les produits alimentaires et non alimentaires.&lt;/b&gt;&lt;/span&gt;##</t>
  </si>
  <si>
    <t>selected(${i_marche},'marche_boussouma')</t>
  </si>
  <si>
    <t>##&lt;span style="color:blue"&gt;&lt;b&gt; RAPPEL: Le ${i_marche1} est déjà suivi par la SONAGES. N'enquêtez que les produits non alimentaires.  &lt;/b&gt;&lt;/span&gt;##</t>
  </si>
  <si>
    <t>selected(${i_marche},'marche_dedougou') or selected(${i_marche},'marche_fada') or selected(${i_marche},'marche_kaya') or selected(${i_marche},'marche_ouahigouya') or selected(${i_marche},'marche_tougan')</t>
  </si>
  <si>
    <t>calculate</t>
  </si>
  <si>
    <t>Label du nom de l'organisation responsable de l'enquête</t>
  </si>
  <si>
    <t>jr:choice-name(${i_organisation},'${i_organisation}')</t>
  </si>
  <si>
    <t>Label du nom du marché</t>
  </si>
  <si>
    <t>jr:choice-name(${i_marche},'${i_marche}')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</si>
  <si>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</si>
  <si>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l_oui_non</t>
  </si>
  <si>
    <t>Q8.Consentement du commerçant</t>
  </si>
  <si>
    <t>&lt;span style="color:#fa8072"&gt;Demandez le consentement du commeçant informateur clé&lt;/span&gt;</t>
  </si>
  <si>
    <t>CONSENSUS</t>
  </si>
  <si>
    <t>Accord confirmé</t>
  </si>
  <si>
    <t>selected(${consensus_note}, "oui")</t>
  </si>
  <si>
    <t>information_commercant</t>
  </si>
  <si>
    <t>1. Informations sur le commerçant informateur clé</t>
  </si>
  <si>
    <t>##&lt;span style="color:blue"&gt;&lt;b&gt;1. Informations sur le commerçant informateur clé&lt;/b&gt;&lt;/span&gt;##</t>
  </si>
  <si>
    <t>select_one l_age</t>
  </si>
  <si>
    <t>i_enquete_age</t>
  </si>
  <si>
    <t>Q9.Âge du commerçant</t>
  </si>
  <si>
    <t>select_one l_genre</t>
  </si>
  <si>
    <t>i_enquete_genre</t>
  </si>
  <si>
    <t>Q10.Sexe du commerçant</t>
  </si>
  <si>
    <t>i_nom_magasin</t>
  </si>
  <si>
    <t>Q11.Nom du magasin du commerçant</t>
  </si>
  <si>
    <t>&lt;span style="color:#fa8072"&gt;Si le magasin n'a pas de nom, noter "NA"&lt;/span&gt;</t>
  </si>
  <si>
    <t>select_one l_taille_magasin</t>
  </si>
  <si>
    <t>Q12.Habituellement, combien de clients avez-vous chaque jour?</t>
  </si>
  <si>
    <t>geopoint</t>
  </si>
  <si>
    <t>gps</t>
  </si>
  <si>
    <t>Coordonnées GPS du magasin enquêté.</t>
  </si>
  <si>
    <t>&lt;span style="color:#fa8072"&gt;Veuillez patienter que les coordonnées GPS s'enregistrent automatiquement avec la bonne précision inférieure ou égale à 5m.&lt;/span&gt;</t>
  </si>
  <si>
    <t>grp_bna</t>
  </si>
  <si>
    <t>A. BIENS NON ALIMENTAIRES</t>
  </si>
  <si>
    <t>selected(${i_marche},'marche_dedougou') or selected(${i_marche},'marche_fada') or selected(${i_marche},'marche_kaya') or selected(${i_marche},'marche_ouahigouya') or selected(${i_marche},'marche_tougan') or selected(${i_marche},'marche_boussouma')</t>
  </si>
  <si>
    <t>##&lt;span style="color:blue"&gt;&lt;b&gt;A. BIENS NON ALIMENTAIRES&lt;/b&gt;&lt;/span&gt;##</t>
  </si>
  <si>
    <t>grp_h</t>
  </si>
  <si>
    <t>2. Informations sur les articles eau, hygiène, assainissement</t>
  </si>
  <si>
    <t>##&lt;span style="color:blue"&gt;&lt;b&gt;2. Informations sur les articles eau, hygiène, assainissement&lt;/b&gt;&lt;/span&gt;##</t>
  </si>
  <si>
    <t>select_multiple h_meb</t>
  </si>
  <si>
    <t>Q13.Parmi les articles suivants, lesquels vendez-vous habituellement?</t>
  </si>
  <si>
    <t>&lt;span style="color:#fa8072"&gt;&lt;b&gt;Sélectionner tous les produits habituellement vendus par le commerçant, même s'ils ne sont pas vendus aujourd'hui&lt;/b&gt;&lt;/span&gt;</t>
  </si>
  <si>
    <t>Nombre d'articles eau, hygiène, assainissement sélectionnés</t>
  </si>
  <si>
    <t>count-selected(${h_vendus})</t>
  </si>
  <si>
    <t>h_seau</t>
  </si>
  <si>
    <t>Seau de 15L sans couvercle</t>
  </si>
  <si>
    <t>selected(${h_vendus},'seau')</t>
  </si>
  <si>
    <t>##SEAU DE 15L SANS COUVERCLE##</t>
  </si>
  <si>
    <t>select_one l_disponibilite</t>
  </si>
  <si>
    <t>Q14.Aujourd'hui, quelle est la disponiblité des seaux de 15l sans couvercle dans le ${i_marche1}?</t>
  </si>
  <si>
    <t>seau_prix</t>
  </si>
  <si>
    <t>Prix de l'article</t>
  </si>
  <si>
    <t>${seau_disponibilite} != 'nondisponible'</t>
  </si>
  <si>
    <t>integer</t>
  </si>
  <si>
    <t>Q15.Quel est le prix d'une unité du seau de 15L sans couvercle ?</t>
  </si>
  <si>
    <t>.&gt;0</t>
  </si>
  <si>
    <t>Le prix doit être supérieur à 0FCFA</t>
  </si>
  <si>
    <t>&lt;span style="color:#fa8072"&gt;&lt;b&gt; Saisissez le prix le moins cher &lt;/b&gt;&lt;/span&gt;</t>
  </si>
  <si>
    <t>seau_stocks_approvisionnement</t>
  </si>
  <si>
    <t>Stocks et réapprovisionnement</t>
  </si>
  <si>
    <t>select_one l_loc_fournisseur</t>
  </si>
  <si>
    <t>Q16.Où se trouve votre fournisseur principal pour cet article?</t>
  </si>
  <si>
    <t>select_one l_pays_fournisseur</t>
  </si>
  <si>
    <t>Q17.Si "à l'étranger", le fournisseur se trouve dans quel pays?</t>
  </si>
  <si>
    <t>${seau_localisation_fournisseur} = 'etranger'</t>
  </si>
  <si>
    <t>Q18.Si autre fournisseur étranger, veuillez préciser:</t>
  </si>
  <si>
    <t>selected(${seau_pays_fournisseur},'autre')</t>
  </si>
  <si>
    <t>Q19.Dans les conditions actuelles, quelle est la durée estimée de votre stock pour cet article?</t>
  </si>
  <si>
    <t>. &gt;= 0</t>
  </si>
  <si>
    <t>Merci d'entrer une valeur supérieure à "0"</t>
  </si>
  <si>
    <t>&lt;span style="color:#fa8072"&gt;&lt;b&gt; Entrer une durée en nombre de jours &lt;/b&gt;&lt;/span&gt;</t>
  </si>
  <si>
    <t>Q20.Si vous deviez placer une commande aujourd'hui, combien de temps mettriez-vous à renouveller votre stock pour cet article?</t>
  </si>
  <si>
    <t>if((${seau_stock} - ${seau_reapprovissionnement}) &lt;= 0, '1', '0')</t>
  </si>
  <si>
    <t>h_bidon</t>
  </si>
  <si>
    <t>Bidon de 20 L ou 25 L de couleur blanche</t>
  </si>
  <si>
    <t>selected(${h_vendus},'bidon')</t>
  </si>
  <si>
    <t>##BIDON DE 20L OU 25L DE COULEUR BLANCHE##</t>
  </si>
  <si>
    <t>Q21.Aujourd'hui, quelle est la disponiblité des "bidons de 20 L ou 25 L de couleur blanche" dans le ${i_marche1}?</t>
  </si>
  <si>
    <t>bidon_prix</t>
  </si>
  <si>
    <t>${bidon_disponibilite} != 'nondisponible'</t>
  </si>
  <si>
    <t>select_multiple l_unite_bidon</t>
  </si>
  <si>
    <t>Q22.En quelle unité vendez-vous le bidon ?</t>
  </si>
  <si>
    <t>Q23.Quel est le prix d'une unité de bidon de 20 L de couleur blanche ?</t>
  </si>
  <si>
    <t>selected(${bidon_unite},'20l')</t>
  </si>
  <si>
    <t>Q24.Quel est le prix d'une unité de bidon de 25 L de couleur blanche ?</t>
  </si>
  <si>
    <t>selected(${bidon_unite},'25l')</t>
  </si>
  <si>
    <t>bidon_stocks_approvisionnement</t>
  </si>
  <si>
    <t>Q25.Où se trouve votre fournisseur principal pour cet article?</t>
  </si>
  <si>
    <t>Q26.Si "à l'étranger", le fournisseur se trouve dans quel pays?</t>
  </si>
  <si>
    <t>${bidon_localisation_fournisseur} = 'etranger'</t>
  </si>
  <si>
    <t>Q27.Si autre fournisseur étranger, veuillez préciser:</t>
  </si>
  <si>
    <t>selected(${bidon_pays_fournisseur},'autre')</t>
  </si>
  <si>
    <t>Q28.Dans les conditions actuelles, quelle est la durée estimée de votre stock pour cet article?</t>
  </si>
  <si>
    <t>Q29.Si vous deviez placer une commande aujourd'hui, combien de temps mettriez-vous à renouveller votre stock pour cet article?</t>
  </si>
  <si>
    <t>if((${bidon_stock} - ${bidon_reapprovissionnement}) &lt;= 0, '1', '0')</t>
  </si>
  <si>
    <t>h_savon400gr</t>
  </si>
  <si>
    <t>Boules de savon de 400 gr ou equivalent boules de savon de 250 gr</t>
  </si>
  <si>
    <t>selected(${h_vendus},'savon400gr')</t>
  </si>
  <si>
    <t>##BOULE DE SAVON##</t>
  </si>
  <si>
    <t>Q30.Aujourd'hui, quelle est la disponiblité des boules de savon dans le ${i_marche1}?</t>
  </si>
  <si>
    <t>savon400gr_prix</t>
  </si>
  <si>
    <t>${savon400gr_disponibilite} != 'nondisponible'</t>
  </si>
  <si>
    <t>select_multiple l_unite_savon</t>
  </si>
  <si>
    <t>Q31.En quelle unité vendez-vous la boule de savon ?</t>
  </si>
  <si>
    <t>Q32.Quel est le prix d'une unité de boule de savon de 400 gr ?</t>
  </si>
  <si>
    <t>selected(${savon400gr_unite},'boule400g')</t>
  </si>
  <si>
    <t>Q33.Quel est le prix d'une unité de boule de savon de 250 gr ?</t>
  </si>
  <si>
    <t>selected(${savon400gr_unite},'boule250g')</t>
  </si>
  <si>
    <t>savon400gr_stocks_approvisionnement</t>
  </si>
  <si>
    <t>Q34.Où se trouve votre fournisseur principal pour cet article?</t>
  </si>
  <si>
    <t>Q35.Si "à l'étranger", le fournisseur se trouve dans quel pays?</t>
  </si>
  <si>
    <t>${savon400gr_localisation_fournisseur} = 'etranger'</t>
  </si>
  <si>
    <t>Q36.Si autre fournisseur étranger, veuillez préciser:</t>
  </si>
  <si>
    <t>selected(${savon400gr_pays_fournisseur},'autre')</t>
  </si>
  <si>
    <t>Q37.Dans les conditions actuelles, quelle est la durée estimée de votre stock pour cet article?</t>
  </si>
  <si>
    <t>Q38.Si vous deviez placer une commande aujourd'hui, combien de temps mettriez-vous à renouveller votre stock pour cet article?</t>
  </si>
  <si>
    <t>if((${savon400gr_stock} - ${savon400gr_reapprovissionnement}) &lt;= 0, '1', '0')</t>
  </si>
  <si>
    <t>h_reapprov_previsions</t>
  </si>
  <si>
    <t>Difficultés de réapprovisionnement et perception de l'évolution des prix des articles eau, hygiène, assainissement</t>
  </si>
  <si>
    <t>selected(${h_vendus},'savon400gr') or selected(${h_vendus},'seau') or selected(${h_vendus},'bidon')</t>
  </si>
  <si>
    <t>h_reapprov</t>
  </si>
  <si>
    <t>Difficultés de réapprovisionnement pour les articles eau, hygiène, assainissement.</t>
  </si>
  <si>
    <t>##&lt;span style="color:blue"&gt;&lt;b&gt;Difficultés de réapprovisionnement pour les articles eau, hygiène, assainissement&lt;/b&gt;&lt;/span&gt;##</t>
  </si>
  <si>
    <t>select_one l_oui_non_nsp_pnpr</t>
  </si>
  <si>
    <t>Q39.Rencontrez-vous des difficultés pour vous réapprovisionner en articles eau, hygiène, assainissement?</t>
  </si>
  <si>
    <t>##&lt;span style="color:red"&gt;&lt;b&gt;Incohérence! Vous venez de sélectionner NON, PAS DE DIFFICULTES pourtant certains biens VENDUS HABITUELLEMENT sont NON DISPONIBLES. Veuillez revoir ces informations.&lt;/b&gt;&lt;/span&gt;##</t>
  </si>
  <si>
    <t>${h_difficultes_reapprov_ouinon}='non' and (${seau_disponibilite}='nondisponible' or ${bidon_disponibilite}='nondisponible' or ${savon400gr_disponibilite}='nondisponible')</t>
  </si>
  <si>
    <t>Q40.Pour quels articles rencontrez-vous des difficultés pour vous réapprovisionner?</t>
  </si>
  <si>
    <t>${h_difficultes_reapprov_ouinon} = 'oui'</t>
  </si>
  <si>
    <t>(selected(${h_vendus},name))</t>
  </si>
  <si>
    <t>##&lt;span style="color:red"&gt;&lt;b&gt;Incohérence! Certains biens NON SELECTIONNES à la question précédente pourtant ces biens sont NON DISPONIBLES et le commerçant rencontre des DIFFICULTES de réapprovisionnement. Veuillez revoir ces informations.&lt;/b&gt;&lt;/span&gt;##</t>
  </si>
  <si>
    <t>selected(${h_difficultes_reapprov_ouinon},'oui') and ((selected(${seau_disponibilite},'nondisponible') and not(selected(${h_difficultes_reapprov_articles},'seau'))) or (selected(${bidon_disponibilite},'nondisponible') and not(selected(${h_difficultes_reapprov_articles},'bidon'))) or (selected(${savon400gr_disponibilite},'nondisponible') and not(selected(${h_difficultes_reapprov_articles},'savon400gr'))))</t>
  </si>
  <si>
    <t>select_multiple l_difficultes_approvisionnement</t>
  </si>
  <si>
    <t>Q41.Quelles difficultés pour vous réapprovisionner rencontrez-vous pour ces articles ?</t>
  </si>
  <si>
    <t>not(selected(.,"nsp") and count-selected(.)&gt;1)</t>
  </si>
  <si>
    <t>Vous ne pouvez pas sélectionner "Ne sait pas/préfère ne pas répondre" avec une autre réponse.</t>
  </si>
  <si>
    <t>Q42.Si autre (s) difficulté (s) de réapprovisionnement, veuillez préciser:</t>
  </si>
  <si>
    <t>selected(${h_difficultes_reapprov_raisons},'autre')</t>
  </si>
  <si>
    <t>h_variations</t>
  </si>
  <si>
    <t>Variations des prix des articles eau, hygiène, assainissement par rapport au mois précédent</t>
  </si>
  <si>
    <t>##&lt;span style="color:blue"&gt;&lt;b&gt;Variations des prix des articles eau, hygiène, assainissement par rapport au mois précédent&lt;/b&gt;&lt;/span&gt;##</t>
  </si>
  <si>
    <t>select_multiple l_variations_prix</t>
  </si>
  <si>
    <t>Q43.Les prix  des articles eau, hygiène, assainissement ont-ils changé par rapport au mois dernier?</t>
  </si>
  <si>
    <t>not(selected(.,"nsp") and count-selected(.)&gt;1) and not(selected(.,"prix_hausse") and selected(.,"prix_constants")) and not(selected(.,"prix_baisse") and selected(.,"prix_constants"))</t>
  </si>
  <si>
    <t>Vous ne pouvez pas sélectionner "Non,.." et "Oui,…" en même temps. Vous ne pouvez pas aussi sélectionner "Ne sait pas/préfère ne pas répondre" avec une autre réponse.</t>
  </si>
  <si>
    <t>Q44.Si "oui, les prix ont augmenté", pour quels articles les prix ont-ils augmenté ?</t>
  </si>
  <si>
    <t>selected(${h_variations_prix}, 'prix_hausse')</t>
  </si>
  <si>
    <t>select_multiple l_hausse_prix_raisons</t>
  </si>
  <si>
    <t>Q45.Si "oui, les prix ont augmenté", pourquoi les prix ont-ils augmenté?</t>
  </si>
  <si>
    <t>Q46.Si autre (s) raison (s) de l'augmentation des prix, veuillez préciser:</t>
  </si>
  <si>
    <t>selected(${h_variations_hausse_raisons},'autre')</t>
  </si>
  <si>
    <t>Q47.Si "oui, les prix ont baissé", pour quels articles les prix ont-ils baissé ?</t>
  </si>
  <si>
    <t>selected(${h_variations_prix},'prix_baisse')</t>
  </si>
  <si>
    <t>(selected(${h_vendus},name)) and not(selected(${h_variations_hausse_articles},name))</t>
  </si>
  <si>
    <t>select_multiple l_baisse_prix_raisons</t>
  </si>
  <si>
    <t>Q48.Si "oui, les prix ont baissé", pourquoi les prix ont-ils baissé?</t>
  </si>
  <si>
    <t>Q49.Si autre (s) raison (s) de la baisse des prix, veuillez préciser:</t>
  </si>
  <si>
    <t>selected(${h_variations_baisse_raisons},'autre')</t>
  </si>
  <si>
    <t>grp_a_1</t>
  </si>
  <si>
    <t>3. Informations sur les abris/ kit abris urgence</t>
  </si>
  <si>
    <t>##&lt;span style="color:blue"&gt;&lt;b&gt;3. Informations sur les abris/ kit abris urgence&lt;/b&gt;&lt;/span&gt;##</t>
  </si>
  <si>
    <t>select_multiple a_1_meb</t>
  </si>
  <si>
    <t>Q50.Parmi les articles suivants, lesquels vendez-vous habituellement?</t>
  </si>
  <si>
    <t>Nombre d'articles abris/ kit abris urgence sélectionnés</t>
  </si>
  <si>
    <t>count-selected(${a_1_vendus})</t>
  </si>
  <si>
    <t>a_1_bache</t>
  </si>
  <si>
    <t>Bâche plastique (dimensions minimales : 5 x 4 m)</t>
  </si>
  <si>
    <t>selected(${a_1_vendus},'bache')</t>
  </si>
  <si>
    <t>##BACHE PLASTIQUE (DIMENSIONS MINIMALES : 5 X 4 M)##</t>
  </si>
  <si>
    <t>Q51.Aujourd'hui, quelle est la disponiblité des bâches plastiques (dimensions minimales : 5 x 4 m) dans le ${i_marche1}?</t>
  </si>
  <si>
    <t>bache_prix</t>
  </si>
  <si>
    <t>${bache_disponibilite} != 'nondisponible'</t>
  </si>
  <si>
    <t>Q52.Quel est le prix d'une unité de la bâche plastique (dimensions minimales : 5 x 4 m) ?</t>
  </si>
  <si>
    <t>bache_stocks_approvisionnement</t>
  </si>
  <si>
    <t>Q53.Où se trouve votre fournisseur principal pour cet article?</t>
  </si>
  <si>
    <t>Q54.Si "à l'étranger", le fournisseur se trouve dans quel pays?</t>
  </si>
  <si>
    <t>${bache_localisation_fournisseur} = 'etranger'</t>
  </si>
  <si>
    <t>Q55.Si autre fournisseur étranger, veuillez préciser:</t>
  </si>
  <si>
    <t>selected(${bache_pays_fournisseur},'autre')</t>
  </si>
  <si>
    <t>Q56.Dans les conditions actuelles, quelle est la durée estimée de votre stock pour cet article?</t>
  </si>
  <si>
    <t>Q57.Si vous deviez placer une commande aujourd'hui, combien de temps mettriez-vous à renouveller votre stock pour cet article?</t>
  </si>
  <si>
    <t>if((${bache_stock} - ${bache_reapprovissionnement}) &lt;= 0, '1', '0')</t>
  </si>
  <si>
    <t>a_1_corde</t>
  </si>
  <si>
    <t>Corde (rouleau de 30 m, polyester diamètre entre 7 et 12 mm)</t>
  </si>
  <si>
    <t>selected(${a_1_vendus},'corde')</t>
  </si>
  <si>
    <t>##CORDE (ROULEAU DE 30 M, POLYESTER DIAMETRE ENTRE 7 ET 12 MM)##</t>
  </si>
  <si>
    <t>Q58.Aujourd'hui, quelle est la disponiblité des cordes (rouleau de 30 m, polyester diamètre entre 7 et 12 mm) dans le ${i_marche1}?</t>
  </si>
  <si>
    <t>corde_prix</t>
  </si>
  <si>
    <t>${corde_disponibilite} != 'nondisponible'</t>
  </si>
  <si>
    <t>Q59.Quel est le prix d'une unité de corde (rouleau de 30 m, polyester diamètre entre 7 et 12 mm) ?</t>
  </si>
  <si>
    <t>corde_stocks_approvisionnement</t>
  </si>
  <si>
    <t>Q60.Où se trouve votre fournisseur principal pour cet article?</t>
  </si>
  <si>
    <t>Q61.Si "à l'étranger", le fournisseur se trouve dans quel pays?</t>
  </si>
  <si>
    <t>${corde_localisation_fournisseur} = 'etranger'</t>
  </si>
  <si>
    <t>Q62.Si autre fournisseur étranger, veuillez préciser:</t>
  </si>
  <si>
    <t>selected(${corde_pays_fournisseur},'autre')</t>
  </si>
  <si>
    <t>Q63.Dans les conditions actuelles, quelle est la durée estimée de votre stock pour cet article?</t>
  </si>
  <si>
    <t>Q64.Si vous deviez placer une commande aujourd'hui, combien de temps mettriez-vous à renouveller votre stock pour cet article?</t>
  </si>
  <si>
    <t>if((${corde_stock} - ${corde_reapprovissionnement}) &lt;= 0, '1', '0')</t>
  </si>
  <si>
    <t>a_1_tenaille</t>
  </si>
  <si>
    <t>selected(${a_1_vendus},'tenaille')</t>
  </si>
  <si>
    <t>##TENAILLE EN FER##</t>
  </si>
  <si>
    <t>Q65.Aujourd'hui, quelle est la disponiblité des tenailles en fer dans le ${i_marche1}?</t>
  </si>
  <si>
    <t>tenaille_prix</t>
  </si>
  <si>
    <t>${tenaille_disponibilite} != 'nondisponible'</t>
  </si>
  <si>
    <t>Q66.Quel est le prix d'une unité de tenaille en fer?</t>
  </si>
  <si>
    <t>tenaille_stocks_approvisionnement</t>
  </si>
  <si>
    <t>Q67.Où se trouve votre fournisseur principal pour cet article?</t>
  </si>
  <si>
    <t>Q68.Si "à l'étranger", le fournisseur se trouve dans quel pays?</t>
  </si>
  <si>
    <t>${tenaille_localisation_fournisseur} = 'etranger'</t>
  </si>
  <si>
    <t>Q69.Si autre fournisseur étranger, veuillez préciser:</t>
  </si>
  <si>
    <t>selected(${tenaille_pays_fournisseur},'autre')</t>
  </si>
  <si>
    <t>Q70.Dans les conditions actuelles, quelle est la durée estimée de votre stock pour cet article?</t>
  </si>
  <si>
    <t>Q71.Si vous deviez placer une commande aujourd'hui, combien de temps mettriez-vous à renouveller votre stock pour cet article?</t>
  </si>
  <si>
    <t>if((${tenaille_stock} - ${tenaille_reapprovissionnement}) &lt;= 0, '1', '0')</t>
  </si>
  <si>
    <t>a_1_pelle</t>
  </si>
  <si>
    <t>Pelle en fer (manche y compris)</t>
  </si>
  <si>
    <t>selected(${a_1_vendus},'pelle')</t>
  </si>
  <si>
    <t>##PELLE EN FER (MANCHE Y COMPRIS)##</t>
  </si>
  <si>
    <t>Q72.Aujourd'hui, quelle est la disponiblité des pelles en fer (manche y compris) dans le ${i_marche1}?</t>
  </si>
  <si>
    <t>pelle_prix</t>
  </si>
  <si>
    <t>${pelle_disponibilite} != 'nondisponible'</t>
  </si>
  <si>
    <t>Q73.Quel est le prix d'une unité de pelle en fer (manche y compris) ?</t>
  </si>
  <si>
    <t>pelle_stocks_approvisionnement</t>
  </si>
  <si>
    <t>Q74.Où se trouve votre fournisseur principal pour cet article?</t>
  </si>
  <si>
    <t>Q75.Si "à l'étranger", le fournisseur se trouve dans quel pays?</t>
  </si>
  <si>
    <t>${pelle_localisation_fournisseur} = 'etranger'</t>
  </si>
  <si>
    <t>Q76.Si autre fournisseur étranger, veuillez préciser:</t>
  </si>
  <si>
    <t>selected(${pelle_pays_fournisseur},'autre')</t>
  </si>
  <si>
    <t>Q77.Dans les conditions actuelles, quelle est la durée estimée de votre stock pour cet article?</t>
  </si>
  <si>
    <t>Q78.Si vous deviez placer une commande aujourd'hui, combien de temps mettriez-vous à renouveller votre stock pour cet article?</t>
  </si>
  <si>
    <t>if((${pelle_stock} - ${pelle_reapprovissionnement}) &lt;= 0, '1', '0')</t>
  </si>
  <si>
    <t>a_1_reapprov_previsions</t>
  </si>
  <si>
    <t>Difficultés de réapprovisionnement et perception de l'évolution des prix des articles abris/ kit abris urgence</t>
  </si>
  <si>
    <t>selected(${a_1_vendus},'bache') or selected(${a_1_vendus},'corde') or selected(${a_1_vendus},'tenaille') or selected(${a_1_vendus},'pelle')</t>
  </si>
  <si>
    <t>a_1_reapprov</t>
  </si>
  <si>
    <t>Difficultés de réapprovisionnement pour les articles abris/ kit abris urgence</t>
  </si>
  <si>
    <t>##&lt;span style="color:blue"&gt;&lt;b&gt;Difficultés de réapprovisionnement pour les articles abris/ kit abris urgence&lt;/b&gt;&lt;/span&gt;##</t>
  </si>
  <si>
    <t>Q79.Rencontrez-vous des difficultés pour vous réapprovisionner en articles abris/ kit abris urgence?</t>
  </si>
  <si>
    <t>##&lt;span style="color:red"&gt;&lt;b&gt;Incohérence! Vous venez de sélectionner NON, PAS DE DIFFICULTES pourtant certains biens VENDUS HABITUELLEMENT sont NON DISPONIBLES. Veuillez revoir ces informations&lt;/b&gt;&lt;/span&gt;##</t>
  </si>
  <si>
    <t>${a_1_difficultes_reapprov_ouinon}='non' and (${bache_disponibilite}='nondisponible' or ${corde_disponibilite}='nondisponible' or ${tenaille_disponibilite}='nondisponible' or ${pelle_disponibilite}='nondisponible')</t>
  </si>
  <si>
    <t>Q80.Pour quels articles rencontrez-vous des difficultés pour vous réapprovisionner?</t>
  </si>
  <si>
    <t>${a_1_difficultes_reapprov_ouinon} = 'oui'</t>
  </si>
  <si>
    <t>(selected(${a_1_vendus},name))</t>
  </si>
  <si>
    <t>selected(${a_1_difficultes_reapprov_ouinon},'oui') and ((selected(${bache_disponibilite},'nondisponible') and not(selected(${a_1_difficultes_reapprov_articles},'bache'))) or (selected(${corde_disponibilite},'nondisponible') and not(selected(${a_1_difficultes_reapprov_articles},'corde'))) or (selected(${tenaille_disponibilite},'nondisponible') and not(selected(${a_1_difficultes_reapprov_articles},'tenaille'))) or (selected(${pelle_disponibilite},'nondisponible') and not(selected(${a_1_difficultes_reapprov_articles},'pelle'))))</t>
  </si>
  <si>
    <t>Q81.Quelles difficultés pour vous réapprovisionner rencontrez-vous pour ces articles ?</t>
  </si>
  <si>
    <t>Q82.Si autre (s) difficulté (s) de réapprovisionnement, veuillez préciser:</t>
  </si>
  <si>
    <t>selected(${a_1_difficultes_reapprov_raisons},'autre')</t>
  </si>
  <si>
    <t>a_1_variations</t>
  </si>
  <si>
    <t>Variations des prix des articles abris/ kit abris urgence par rapport au mois précédent</t>
  </si>
  <si>
    <t>##&lt;span style="color:blue"&gt;&lt;b&gt;Variations des prix des articles abris/ kit abris urgence par rapport au mois précédent&lt;/b&gt;&lt;/span&gt;##</t>
  </si>
  <si>
    <t>Q83.Les prix  des articles abris/ kit abris urgence ont-ils changé par rapport au mois dernier?</t>
  </si>
  <si>
    <t>Q84.Si "oui, les prix ont augmenté", pour quels articles les prix ont-ils augmenté ?</t>
  </si>
  <si>
    <t>selected(${a_1_variations_prix},'prix_hausse')</t>
  </si>
  <si>
    <t>Q85.Si "oui, les prix ont augmenté", pourquoi les prix ont-ils augmenté?</t>
  </si>
  <si>
    <t>Q86.Si autre (s) raison (s) de l'augmentation des prix, veuillez préciser:</t>
  </si>
  <si>
    <t>selected(${a_1_variations_hausse_raisons},'autre')</t>
  </si>
  <si>
    <t>Q87.Si "oui, les prix ont baissé", pour quels articles les prix ont-ils baissé ?</t>
  </si>
  <si>
    <t>selected(${a_1_variations_prix},'prix_baisse')</t>
  </si>
  <si>
    <t>(selected(${a_1_vendus},name)) and not(selected(${a_1_variations_hausse_articles},name))</t>
  </si>
  <si>
    <t>Q88.Si "oui, les prix ont baissé", pourquoi les prix ont-ils baissé?</t>
  </si>
  <si>
    <t>Q89.Si autre (s) raison (s) de la baisse des prix, veuillez préciser:</t>
  </si>
  <si>
    <t>selected(${a_1_variations_baisse_raisons},'autre')</t>
  </si>
  <si>
    <t>grp_a_2</t>
  </si>
  <si>
    <t>4. Informations sur les articles ménagers essentiels (AME)/ kit AME</t>
  </si>
  <si>
    <t>##&lt;span style="color:blue"&gt;&lt;b&gt; 4. Informations sur les articles ménagers essentiels (AME)/ kit AME &lt;/b&gt;&lt;/span&gt;##</t>
  </si>
  <si>
    <t>select_multiple a_2_meb</t>
  </si>
  <si>
    <t>Q90.Parmi les articles ménagers suivants, lesquels vendez-vous habituellement?</t>
  </si>
  <si>
    <t>&lt;span style="color:#fa8072"&gt;&lt;b&gt;Sélectionner tous les produits habituellement vendus par le commerçant, même s'ils ne sont pas vendu aujourd'hui&lt;/b&gt;&lt;/span&gt;</t>
  </si>
  <si>
    <t>Nombre d'articles ménagers essentiels (AME)/ kit AME sélectionnés</t>
  </si>
  <si>
    <t>count-selected(${a_2_vendus})</t>
  </si>
  <si>
    <t>Nombre d'articles abris/ kit abris urgence sélectionnés + Nombre d'articles eau,hygiène et assainissement sélectionnés + Nombre d'articles ménagers essentiels (AME)/ kit AME sélectionnés</t>
  </si>
  <si>
    <t>${calc_selected_a_2} + ${calc_selected_h} + ${calc_selected_a_1}</t>
  </si>
  <si>
    <t>h_combustible_bois</t>
  </si>
  <si>
    <t>Combustibles (bois de chauffe)</t>
  </si>
  <si>
    <t>selected(${a_2_vendus},'combustible_bois')</t>
  </si>
  <si>
    <t>##COMBUSTIBLES (BOIS DE CHAUFFE)##</t>
  </si>
  <si>
    <t>Q91.Aujourd'hui, quelle est la disponiblité du bois de chauffe dans le ${i_marche1}?</t>
  </si>
  <si>
    <t>combustible_bois_prix</t>
  </si>
  <si>
    <t>${combustible_bois_disponibilite} != 'nondisponible'</t>
  </si>
  <si>
    <t xml:space="preserve">Q93.Quel est le prix d'un tas de bois: </t>
  </si>
  <si>
    <t>combustible_bois_stocks_approvisionnement</t>
  </si>
  <si>
    <t>Q94.Où se trouve votre fournisseur principal pour cet article?</t>
  </si>
  <si>
    <t>Q95.Si "à l'étranger", le fournisseur se trouve dans quel pays?</t>
  </si>
  <si>
    <t>${combustible_bois_localisation_fournisseur} = 'etranger'</t>
  </si>
  <si>
    <t>Q96.Si autre pays étranger, veuillez préciser:</t>
  </si>
  <si>
    <t>selected(${combustible_bois_pays_fournisseur},'autre')</t>
  </si>
  <si>
    <t>Q97.Dans les conditions actuelles, quelle est la durée estimée de votre stock pour cet article?</t>
  </si>
  <si>
    <t>Q98.Si vous deviez placer une commande aujourd'hui, combien de temps mettriez-vous à renouveller votre stock pour cet article?</t>
  </si>
  <si>
    <t>if((${combustible_bois_stock} - ${combustible_bois_reapprovisionnement}) &lt;= 0, '1', '0')</t>
  </si>
  <si>
    <t>h_combustible_charbon</t>
  </si>
  <si>
    <t>Combustibles (charbon de bois)</t>
  </si>
  <si>
    <t>selected(${a_2_vendus},'combustible_charbon')</t>
  </si>
  <si>
    <t>##COMBUSTIBLES (CHARBON DE BOIS)##</t>
  </si>
  <si>
    <t>Q99.Aujourd'hui, quelle est la disponiblité du charbon de bois dans le ${i_marche1}?</t>
  </si>
  <si>
    <t>combustible_charbon_prix</t>
  </si>
  <si>
    <t>${combustible_charbon_disponibilite} != 'nondisponible'</t>
  </si>
  <si>
    <t>select_multiple l_unite_charbon</t>
  </si>
  <si>
    <t>Q101.En quelle unité est-ce que le charbon est vendu?</t>
  </si>
  <si>
    <t>Q102.Quel est le prix d'un sac de 100Kg de charbon de bois?</t>
  </si>
  <si>
    <t>selected(${combustible_charbon_unite},'sac')</t>
  </si>
  <si>
    <t>Q103.Quel est le prix d'un sachet de charbon de bois?</t>
  </si>
  <si>
    <t>selected(${combustible_charbon_unite},'sachet')</t>
  </si>
  <si>
    <t>combustible_charbon_stocks_approvisionnement</t>
  </si>
  <si>
    <t>Q105.Où se trouve votre fournisseur principal pour cet article?</t>
  </si>
  <si>
    <t>Q106.Si "à l'étranger", le fournisseur se trouve dans quel pays?</t>
  </si>
  <si>
    <t>${combustible_charbon_localisation_fournisseur} = 'etranger'</t>
  </si>
  <si>
    <t>Q107.Si autre pays étranger, veuillez préciser:</t>
  </si>
  <si>
    <t>selected(${combustible_charbon_pays_fournisseur},'autre')</t>
  </si>
  <si>
    <t>Q108.Dans les conditions actuelles, quelle est la durée estimée de votre stock pour cet article?</t>
  </si>
  <si>
    <t>Q109.Si vous deviez placer une commande aujourd'hui, combien de temps mettriez-vous à renouveller votre stock pour cet article?</t>
  </si>
  <si>
    <t>if((${combustible_charbon_stock} - ${combustible_charbon_reapprovisionnement}) &lt;= 0, '1', '0')</t>
  </si>
  <si>
    <t>h_combustible_gaz</t>
  </si>
  <si>
    <t>Combustibles (gaz)</t>
  </si>
  <si>
    <t>selected(${a_2_vendus},'combustible_gaz')</t>
  </si>
  <si>
    <t>##COMBUSTIBLES (GAZ)##</t>
  </si>
  <si>
    <t>Q110.Aujourd'hui, quelle est la disponiblité du gaz dans le ${i_marche1}?</t>
  </si>
  <si>
    <t>combustible_gaz_prix</t>
  </si>
  <si>
    <t>${combustible_gaz_disponibilite} != 'nondisponible'</t>
  </si>
  <si>
    <t>select_multiple l_unite_gaz</t>
  </si>
  <si>
    <t>Q112.En quelle unité est-ce que le gaz est vendu?</t>
  </si>
  <si>
    <t>combustible_gaz_prix1.1</t>
  </si>
  <si>
    <t>Q113.Quel est le prix d'une bouteille de 3Kg de gaz?</t>
  </si>
  <si>
    <t>selected(${combustible_gaz_unite},'3kg')</t>
  </si>
  <si>
    <t>Q114.Quel est le prix d'une bouteille de 6Kg de gaz?</t>
  </si>
  <si>
    <t>selected(${combustible_gaz_unite},'6kg')</t>
  </si>
  <si>
    <t>Q115.Quel est le prix d'une bouteille de 12Kg de gaz?</t>
  </si>
  <si>
    <t>selected(${combustible_gaz_unite},'12kg')</t>
  </si>
  <si>
    <t>combustible_gaz_stocks_approvisionnement</t>
  </si>
  <si>
    <t>Q116.Où se trouve votre fournisseur principal pour cet article?</t>
  </si>
  <si>
    <t>Q117.Si "à l'étranger", le fournisseur se trouve dans quel pays?</t>
  </si>
  <si>
    <t>${combustible_gaz_localisation_fournisseur} = 'etranger'</t>
  </si>
  <si>
    <t>Q118.Si autre pays étranger, veuillez préciser:</t>
  </si>
  <si>
    <t>selected(${combustible_gaz_pays_fournisseur},'autre')</t>
  </si>
  <si>
    <t>Q119.Dans les conditions actuelles, quelle est la durée estimée de votre stock pour cet article?</t>
  </si>
  <si>
    <t>Q120.Si vous deviez placer une commande aujourd'hui, combien de temps mettriez-vous à renouveller votre stock pour cet article?</t>
  </si>
  <si>
    <t>if((${combustible_gaz_stock} - ${combustible_gaz_reapprovisionnement}) &lt;= 0, '1', '0')</t>
  </si>
  <si>
    <t>a_2_marmite_n7</t>
  </si>
  <si>
    <t>Marmite traditionnelle (pas casserole) de 7 litres (taille No. 7) en aluminium avec couvercle</t>
  </si>
  <si>
    <t>selected(${a_2_vendus},'marmite7')</t>
  </si>
  <si>
    <t>##MARMITE TRADITIONNELLE (PAS CASSEROLE) DE 7 LITRES (TAILLE NO. 7) EN ALUMINIUM AVEC COUVERCLE##</t>
  </si>
  <si>
    <t>Q121.Aujourd'hui, quelle est la disponiblité des marmites traditionnelles (pas casserole) de 7 litres (taille No 7) en aluminium avec couvercle dans le ${i_marche1}?</t>
  </si>
  <si>
    <t>marmite_n7_prix</t>
  </si>
  <si>
    <t>${marmite_n7_disponibilite} != 'nondisponible'</t>
  </si>
  <si>
    <t>Q122.Quel est le prix d'une marmite traditionnelle (pas casserole) de 7 litres (taille No 7) en aluminium avec couvercle ?</t>
  </si>
  <si>
    <t>marmite_n7_stocks_approvisionnement</t>
  </si>
  <si>
    <t>Q123.Où se trouve votre fournisseur principal pour cet article?</t>
  </si>
  <si>
    <t>Q124.Si "à l'étranger", le fournisseur se trouve dans quel pays?</t>
  </si>
  <si>
    <t>${marmite_n7_localisation_fournisseur} = 'etranger'</t>
  </si>
  <si>
    <t>Q125.Si autre fournisseur étranger, veuillez préciser:</t>
  </si>
  <si>
    <t>selected(${marmite_n7_pays_fournisseur},'autre')</t>
  </si>
  <si>
    <t>Q126.Dans les conditions actuelles, quelle est la durée estimée de votre stock pour cet article?</t>
  </si>
  <si>
    <t>Q127.Si vous deviez placer une commande aujourd'hui, combien de temps mettriez-vous à renouveller votre stock pour cet article?</t>
  </si>
  <si>
    <t>if((${marmite_n7_stock} - ${marmite_n7_reapprovissionnement}) &lt;= 0, '1', '0')</t>
  </si>
  <si>
    <t>a_2_marmite_n5</t>
  </si>
  <si>
    <t>Marmite traditionnelle (pas casserole) de 5 litres (taille No. 5) en aluminium avec couvercle</t>
  </si>
  <si>
    <t>selected(${a_2_vendus},'marmite5')</t>
  </si>
  <si>
    <t>##MARMITE TRADITIONNELLE (PAS CASSEROLE) DE 5 LITRES (TAILLE NO. 5) EN ALUMINIUM AVEC COUVERCLE##</t>
  </si>
  <si>
    <t>Q128.Aujourd'hui, quelle est la disponiblité des marmites traditionnelles (pas casserole) de 5 litres (taille No 5) en aluminium avec couvercle dans le ${i_marche1}?</t>
  </si>
  <si>
    <t>marmite_n5_prix</t>
  </si>
  <si>
    <t>${marmite_n5_disponibilite} != 'nondisponible'</t>
  </si>
  <si>
    <t>Q129.Quel est le prix d'une marmite traditionnelle (pas casserole) de 5 litres (taille No 5) en aluminium avec couvercle ?</t>
  </si>
  <si>
    <t>marmite_n5_stocks_approvisionnement</t>
  </si>
  <si>
    <t>Q130.Où se trouve votre fournisseur principal pour cet article?</t>
  </si>
  <si>
    <t>Q131.Si "à l'étranger", le fournisseur se trouve dans quel pays?</t>
  </si>
  <si>
    <t>${marmite_n5_localisation_fournisseur} = 'etranger'</t>
  </si>
  <si>
    <t>Q132.Si autre fournisseur étranger, veuillez préciser:</t>
  </si>
  <si>
    <t>selected(${marmite_n5_localisation_fournisseur},'autre')</t>
  </si>
  <si>
    <t>Q133.Dans les conditions actuelles, quelle est la durée estimée de votre stock pour cet article?</t>
  </si>
  <si>
    <t>Q134.Si vous deviez placer une commande aujourd'hui, combien de temps mettriez-vous à renouveller votre stock pour cet article?</t>
  </si>
  <si>
    <t>if((${marmite_n5_stock} - ${marmite_n5_reapprovissionnement}) &lt;= 0, '1', '0')</t>
  </si>
  <si>
    <t>a_2_assiette_metalique</t>
  </si>
  <si>
    <t>Assiette (diamètre environ 30 à 40 cm, en acier inoxydable)</t>
  </si>
  <si>
    <t>selected(${a_2_vendus},'assiette')</t>
  </si>
  <si>
    <t>##ASSIETTE (DIAMETRE ENVIRON 30 A 40 CM, EN ACIER INOXYDABLE)##</t>
  </si>
  <si>
    <t>Q135.Aujourd'hui, quelle est la disponiblité des assiettes (diamètre environ 30 à 40 cm, en acier inoxydable) dans le ${i_marche1}?</t>
  </si>
  <si>
    <t>assiette_metalique_prix</t>
  </si>
  <si>
    <t>${assiette_metalique_disponibilite} != 'nondisponible'</t>
  </si>
  <si>
    <t>Q136.Quel est le prix d'une assiette (diamètre environ 30 à 40 cm, en acier inoxydable) ?</t>
  </si>
  <si>
    <t>assiette_metalique_stocks_approvisionnement</t>
  </si>
  <si>
    <t>Q137.Où se trouve votre fournisseur principal pour cet article?</t>
  </si>
  <si>
    <t>Q138.Si "à l'étranger", le fournisseur se trouve dans quel pays?</t>
  </si>
  <si>
    <t>${assiette_metalique_localisation_fournisseur} = 'etranger'</t>
  </si>
  <si>
    <t>Q139.Si autre fournisseur étranger, veuillez préciser:</t>
  </si>
  <si>
    <t>selected(${assiette_metalique_localisation_fournisseur},'autre')</t>
  </si>
  <si>
    <t>Q140.Dans les conditions actuelles, quelle est la durée estimée de votre stock pour cet article?</t>
  </si>
  <si>
    <t>Q141.Si vous deviez placer une commande aujourd'hui, combien de temps mettriez-vous à renouveller votre stock pour cet article?</t>
  </si>
  <si>
    <t>if((${assiette_metalique_stock} - ${assiette_metalique_reapprovissionnement}) &lt;= 0, '1', '0')</t>
  </si>
  <si>
    <t>a_2_gobelet_plastique</t>
  </si>
  <si>
    <t>Gobelet plastique (0,5 L avec manche)</t>
  </si>
  <si>
    <t>selected(${a_2_vendus},'gobelet_plastique')</t>
  </si>
  <si>
    <t>##GOBELET PLASTIQUE (0,5 L AVEC MANCHE)##</t>
  </si>
  <si>
    <t>Q142.Aujourd'hui, quelle est la disponiblité des gobelets plastiques (0,5 L avec manche) dans le ${i_marche1}?</t>
  </si>
  <si>
    <t>gobelet_plastique_prix</t>
  </si>
  <si>
    <t>${gobelet_plastique_disponibilite} != 'nondisponible'</t>
  </si>
  <si>
    <t>Q143.Quel est le prix d'un gobelet plastique (0,5 litre avec manche)?</t>
  </si>
  <si>
    <t>gobelet_plastique_stocks_approvisionnement</t>
  </si>
  <si>
    <t>Q144.Où se trouve votre fournisseur principal pour cet article?</t>
  </si>
  <si>
    <t>Q145.Si "à l'étranger", le fournisseur se trouve dans quel pays?</t>
  </si>
  <si>
    <t>${gobelet_plastique_localisation_fournisseur} = 'etranger'</t>
  </si>
  <si>
    <t>Q146.Si autre fournisseur étranger, veuillez préciser:</t>
  </si>
  <si>
    <t>selected(${gobelet_plastique_pays_fournisseur},'autre')</t>
  </si>
  <si>
    <t>Q147.Dans les conditions actuelles, quelle est la durée estimée de votre stock pour cet article?</t>
  </si>
  <si>
    <t>Q148.Si vous deviez placer une commande aujourd'hui, combien de temps mettriez-vous à renouveller votre stock pour cet article?</t>
  </si>
  <si>
    <t>if((${gobelet_plastique_stock} - ${gobelet_plastique_reapprovissionnement}) &lt;= 0, '1', '0')</t>
  </si>
  <si>
    <t>a_2_gobelet_acier</t>
  </si>
  <si>
    <t xml:space="preserve">Gobelet acier inoxydable </t>
  </si>
  <si>
    <t>selected(${a_2_vendus},'gobelet_acier')</t>
  </si>
  <si>
    <t>##GOBELET EN ACIER INOXYDABLE##</t>
  </si>
  <si>
    <t>Q149.Aujourd'hui, quelle est la disponiblité des gobelets en acier inoxydable dans le ${i_marche1}?</t>
  </si>
  <si>
    <t>gobelet_acier_prix</t>
  </si>
  <si>
    <t>${gobelet_acier_disponibilite} != 'nondisponible'</t>
  </si>
  <si>
    <t>select_multiple l_volume_gobelet_acier</t>
  </si>
  <si>
    <t>Q150.Quel est le volume des gobelets en acier inoxydable vendus?</t>
  </si>
  <si>
    <t>Q151.Quel est le prix d'un gobelet en acier inoxydable de 0,25L?</t>
  </si>
  <si>
    <t>selected(${gobelet_acier_volume},'0_25l')</t>
  </si>
  <si>
    <t>Q152.Quel est le prix d'un gobelet en acier inoxydable de 0,5L?</t>
  </si>
  <si>
    <t>selected(${gobelet_acier_volume},'0_5l')</t>
  </si>
  <si>
    <t>Q153.Quel est le prix d'un gobelet en acier inoxydable 1L?</t>
  </si>
  <si>
    <t>selected(${gobelet_acier_volume},'1l')</t>
  </si>
  <si>
    <t>gobelet_acier_stocks_approvisionnement</t>
  </si>
  <si>
    <t>Q154.Où se trouve votre fournisseur principal pour cet article?</t>
  </si>
  <si>
    <t>Q155.Si "à l'étranger", le fournisseur se trouve dans quel pays?</t>
  </si>
  <si>
    <t>${gobelet_acier_localisation_fournisseur} = 'etranger'</t>
  </si>
  <si>
    <t>Q156.Si autre fournisseur étranger, veuillez préciser:</t>
  </si>
  <si>
    <t>selected(${gobelet_acier_pays_fournisseur},'autre')</t>
  </si>
  <si>
    <t>Q157.Dans les conditions actuelles, quelle est la durée estimée de votre stock pour cet article?</t>
  </si>
  <si>
    <t>Q158.Si vous deviez placer une commande aujourd'hui, combien de temps mettriez-vous à renouveller votre stock pour cet article?</t>
  </si>
  <si>
    <t>if((${gobelet_acier_stock} - ${gobelet_acier_reapprovissionnement}) &lt;= 0, '1', '0')</t>
  </si>
  <si>
    <t>a_2_bassine</t>
  </si>
  <si>
    <t>Bassine de lavage plastique de 20 litres</t>
  </si>
  <si>
    <t>selected(${a_2_vendus},'bassine')</t>
  </si>
  <si>
    <t>##BASSINE DE LAVAGE PLASTIQUE DE 20 LITRES##</t>
  </si>
  <si>
    <t>Q159.Aujourd'hui, quelle est la disponiblité des bassines de lavage plastiques de 20L dans le ${i_marche1}?</t>
  </si>
  <si>
    <t>bassine_prix</t>
  </si>
  <si>
    <t>${bassine_disponibilite} != 'nondisponible'</t>
  </si>
  <si>
    <t>Q160.Quel est le prix d'une bassine de lavage plastique de 20 litres ?</t>
  </si>
  <si>
    <t>bassine_stocks_approvisionnement</t>
  </si>
  <si>
    <t>Q161.Où se trouve votre fournisseur principal pour cet article?</t>
  </si>
  <si>
    <t>Q162.Si "à l'étranger", le fournisseur se trouve dans quel pays?</t>
  </si>
  <si>
    <t>${bassine_localisation_fournisseur} = 'etranger'</t>
  </si>
  <si>
    <t>Q163.Si autre fournisseur étranger, veuillez préciser:</t>
  </si>
  <si>
    <t>selected(${bassine_localisation_fournisseur},'autre')</t>
  </si>
  <si>
    <t>Q164.Dans les conditions actuelles, quelle est la durée estimée de votre stock pour cet article?</t>
  </si>
  <si>
    <t>Q165.Si vous deviez placer une commande aujourd'hui, combien de temps mettriez-vous à renouveller votre stock pour cet article?</t>
  </si>
  <si>
    <t>if((${bassine_stock} - ${bassine_reapprovissionnement}) &lt;= 0, '1', '0')</t>
  </si>
  <si>
    <t>a_2_natte</t>
  </si>
  <si>
    <t>Natte de 2 places (dimensions : 1.8 x 0.9 m)</t>
  </si>
  <si>
    <t>selected(${a_2_vendus},'natte')</t>
  </si>
  <si>
    <t>##NATTE DE 2 PLACES (DIMENSIONS : 1.8 X 0.9 M)##</t>
  </si>
  <si>
    <t>Q166.Aujourd'hui, quelle est la disponiblité des nattes de 2 places (dimensions : 18 x 09 m) dans le ${i_marche1}?</t>
  </si>
  <si>
    <t>natte_prix</t>
  </si>
  <si>
    <t>${natte_disponibilite} != 'nondisponible'</t>
  </si>
  <si>
    <t>Q167.Quel est le prix d'une natte de 2 places?</t>
  </si>
  <si>
    <t>natte_stocks_approvisionnement</t>
  </si>
  <si>
    <t>Q168.Où se trouve votre fournisseur principal pour cet article?</t>
  </si>
  <si>
    <t>Q169.Si "à l'étranger", le fournisseur se trouve dans quel pays?</t>
  </si>
  <si>
    <t>${natte_localisation_fournisseur} = 'etranger'</t>
  </si>
  <si>
    <t>Q170.Si autre fournisseur étranger, veuillez préciser:</t>
  </si>
  <si>
    <t>selected(${natte_pays_fournisseur},'autre')</t>
  </si>
  <si>
    <t>Q171.Dans les conditions actuelles, quelle est la durée estimée de votre stock pour cet article?</t>
  </si>
  <si>
    <t>Q172.Si vous deviez placer une commande aujourd'hui, combien de temps mettriez-vous à renouveller votre stock pour cet article?</t>
  </si>
  <si>
    <t>if((${natte_stock} - ${natte_reapprovissionnement}) &lt;= 0, '1', '0')</t>
  </si>
  <si>
    <t>a_2_couverture</t>
  </si>
  <si>
    <t>Couverture de 2 places (dimensions : 1.5 x 2 m)</t>
  </si>
  <si>
    <t>selected(${a_2_vendus},'couverture')</t>
  </si>
  <si>
    <t>##COUVERTURE DE 2 PLACES (DIMENSIONS : 1.5 X 2 M)##</t>
  </si>
  <si>
    <t>Q173.Aujourd'hui, quelle est la disponiblité des couvertures de 2 places (dimensions : 15 x 2 m) dans le ${i_marche1}?</t>
  </si>
  <si>
    <t>couverture_prix</t>
  </si>
  <si>
    <t>${couverture_disponibilite} != 'nondisponible'</t>
  </si>
  <si>
    <t>Q174.Quel est le prix d'une couverture de 2 places (dimensions : 15 x 2 m)?</t>
  </si>
  <si>
    <t>couverture_stocks_approvisionnement</t>
  </si>
  <si>
    <t>Q175.Où se trouve votre fournisseur principal pour cet article?</t>
  </si>
  <si>
    <t>Q176.Si "à l'étranger", le fournisseur se trouve dans quel pays?</t>
  </si>
  <si>
    <t>${couverture_localisation_fournisseur} = 'etranger'</t>
  </si>
  <si>
    <t>Q177.Si autre fournisseur étranger, veuillez préciser:</t>
  </si>
  <si>
    <t>selected(${couverture_pays_fournisseur},'autre')</t>
  </si>
  <si>
    <t>Q178.Dans les conditions actuelles, quelle est la durée estimée de votre stock pour cet article?</t>
  </si>
  <si>
    <t>Q179.Si vous deviez placer une commande aujourd'hui, combien de temps mettriez-vous à renouveller votre stock pour cet article?</t>
  </si>
  <si>
    <t>if((${couverture_stock} - ${couverture_reapprovissionnement}) &lt;= 0, '1', '0')</t>
  </si>
  <si>
    <t>a_2_moustiquaire</t>
  </si>
  <si>
    <t>Moustiquaire pour 2 places imprégnées d'insecticide</t>
  </si>
  <si>
    <t>selected(${a_2_vendus},'moustiquaire')</t>
  </si>
  <si>
    <t>##MOUSTIQUAIRE POUR 2 PLACES IMPREGNEES D'INSECTICIDE##</t>
  </si>
  <si>
    <t>Q180.Aujourd'hui, quelle est la disponiblité des moustiquaires pour 2 places imprégnées d'insecticide dans le ${i_marche1}?</t>
  </si>
  <si>
    <t>moustiquaire_prix</t>
  </si>
  <si>
    <t>${moustiquaire_disponibilite} != 'nondisponible'</t>
  </si>
  <si>
    <t>Q181.Quel est le prix d'une moustiquaire pour 2 places imprégnées d'insecticide ?</t>
  </si>
  <si>
    <t>moustiquaire_stocks_approvisionnement</t>
  </si>
  <si>
    <t>Q182.Où se trouve votre fournisseur principal pour cet article?</t>
  </si>
  <si>
    <t>Q183.Si "à l'étranger", le fournisseur se trouve dans quel pays?</t>
  </si>
  <si>
    <t>${moustiquaire_localisation_fournisseur} = 'etranger'</t>
  </si>
  <si>
    <t>Q184.Si autre fournisseur étranger, veuillez préciser:</t>
  </si>
  <si>
    <t>selected(${moustiquaire_pays_fournisseur},'autre')</t>
  </si>
  <si>
    <t>Q185.Dans les conditions actuelles, quelle est la durée estimée de votre stock pour cet article?</t>
  </si>
  <si>
    <t>Q186.Si vous deviez placer une commande aujourd'hui, combien de temps mettriez-vous à renouveller votre stock pour cet article?</t>
  </si>
  <si>
    <t>if((${moustiquaire_stock} - ${moustiquaire_reapprovissionnement}) &lt;= 0, '1', '0')</t>
  </si>
  <si>
    <t>a_2_lampe</t>
  </si>
  <si>
    <t>Torche/lampe solaire</t>
  </si>
  <si>
    <t>selected(${a_2_vendus},'lampe')</t>
  </si>
  <si>
    <t>##TORCHE/LAMPE SOLAIRE##</t>
  </si>
  <si>
    <t>Q187.Aujourd'hui, quelle est la disponiblité des torches/lampes solaires dans le ${i_marche1}?</t>
  </si>
  <si>
    <t>lampe_prix</t>
  </si>
  <si>
    <t>${lampe_disponibilite} != 'nondisponible'</t>
  </si>
  <si>
    <t>Q188.Quel est le prix d'une torche/lampe solaire?</t>
  </si>
  <si>
    <t>lampe_stocks_approvisionnement</t>
  </si>
  <si>
    <t>Q189.Où se trouve votre fournisseur principal pour cet article?</t>
  </si>
  <si>
    <t>Q190.Si "à l'étranger", le fournisseur se trouve dans quel pays?</t>
  </si>
  <si>
    <t>${lampe_localisation_fournisseur} = 'etranger'</t>
  </si>
  <si>
    <t>Q191.Si autre fournisseur étranger, veuillez préciser:</t>
  </si>
  <si>
    <t>selected(${lampe_localisation_fournisseur},'autre')</t>
  </si>
  <si>
    <t>Q192.Dans les conditions actuelles, quelle est la durée estimée de votre stock pour cet article?</t>
  </si>
  <si>
    <t>Q193.Si vous deviez placer une commande aujourd'hui, combien de temps mettriez-vous à renouveller votre stock pour cet article?</t>
  </si>
  <si>
    <t>if((${lampe_stock} - ${lampe_reapprovissionnement}) &lt;= 0, '1', '0')</t>
  </si>
  <si>
    <t>a_2_pagne</t>
  </si>
  <si>
    <t>selected(${a_2_vendus},'pagne')</t>
  </si>
  <si>
    <t>##PAGNE##</t>
  </si>
  <si>
    <t>Q194.Aujourd'hui, quelle est la disponiblité du pagne dans le ${i_marche1}?</t>
  </si>
  <si>
    <t>a_2_pagne_prix</t>
  </si>
  <si>
    <t>${a_2_pagne_disponibilite} != 'nondisponible'</t>
  </si>
  <si>
    <t>Q195.Vendez-vous le pagne par 6 yards (trois parties) ?</t>
  </si>
  <si>
    <t>Q196.Si "non" à la question précédente, combien de parties contient une pièce de pagne ?</t>
  </si>
  <si>
    <t>selected(${a_2_pagne_unite_oui_non},'non')</t>
  </si>
  <si>
    <t>Q197.Quel est le prix d'un pagne?</t>
  </si>
  <si>
    <t>a_2_pagne_stocks_approvisionnement</t>
  </si>
  <si>
    <t>Q198.Où se trouve votre fournisseur principal pour cet article?</t>
  </si>
  <si>
    <t>Q199.Si "à l'étranger", le fournisseur se trouve dans quel pays?</t>
  </si>
  <si>
    <t>${a_2_pagne_localisation_fournisseur} = 'etranger'</t>
  </si>
  <si>
    <t>Q200.Si autre fournisseur étranger, veuillez préciser:</t>
  </si>
  <si>
    <t>selected(${a_2_pagne_localisation_fournisseur},'autre')</t>
  </si>
  <si>
    <t>Q201.Dans les conditions actuelles, quelle est la durée estimée de votre stock pour cet article?</t>
  </si>
  <si>
    <t>Q202.Si vous deviez placer une commande aujourd'hui, combien de temps mettriez-vous à renouveller votre stock pour cet article?</t>
  </si>
  <si>
    <t>if((${a_2_pagne_stock} - ${a_2_pagne_reapprovissionnement}) &lt;= 0, '1', '0')</t>
  </si>
  <si>
    <t>a_2_sac_boro</t>
  </si>
  <si>
    <t>Sac type Boro de 100 kg</t>
  </si>
  <si>
    <t>selected(${a_2_vendus},'sac_boro')</t>
  </si>
  <si>
    <t>##SAC TYPE BORO DE 100 KG##</t>
  </si>
  <si>
    <t>Q203.Aujourd'hui, quelle est la disponiblité des sacs type Boro de 100 kg dans le ${i_marche1}?</t>
  </si>
  <si>
    <t>sac_boro_prix</t>
  </si>
  <si>
    <t>${sac_boro_disponibilite} != 'nondisponible'</t>
  </si>
  <si>
    <t>Q204.Quel est le prix d'une unité du sac type Boro de 100 kg ?</t>
  </si>
  <si>
    <t>sac_boro_stocks_approvisionnement</t>
  </si>
  <si>
    <t>Q205.Où se trouve votre fournisseur principal pour cet article?</t>
  </si>
  <si>
    <t>Q206.Si "à l'étranger", le fournisseur se trouve dans quel pays?</t>
  </si>
  <si>
    <t>${sac_boro_localisation_fournisseur} = 'etranger'</t>
  </si>
  <si>
    <t>Q207.Si autre fournisseur étranger, veuillez préciser:</t>
  </si>
  <si>
    <t>selected(${sac_boro_pays_fournisseur},'autre')</t>
  </si>
  <si>
    <t>Q208.Dans les conditions actuelles, quelle est la durée estimée de votre stock pour cet article?</t>
  </si>
  <si>
    <t>Q209.Si vous deviez placer une commande aujourd'hui, combien de temps mettriez-vous à renouveller votre stock pour cet article?</t>
  </si>
  <si>
    <t>if((${sac_boro_stock} - ${sac_boro_reapprovissionnement}) &lt;= 0, '1', '0')</t>
  </si>
  <si>
    <t>a_2_reapprov_previsions</t>
  </si>
  <si>
    <t>Difficultés de réapprovisionnement et perception de l'évolution des prix des articles ménagers essentiels (AME)/ kit AME</t>
  </si>
  <si>
    <t>selected(${a_2_vendus},'combustible_bois') or selected(${a_2_vendus},'combustible_charbon') or selected(${a_2_vendus},'combustible_gaz') or selected(${a_2_vendus},'marmite7') or selected(${a_2_vendus},'marmite5') or selected(${a_2_vendus},'assiette') or selected(${a_2_vendus},'gobelet_plastique') or selected(${a_2_vendus},'gobelet_acier') or selected(${a_2_vendus},'bassine') or selected(${a_2_vendus},'natte') or selected(${a_2_vendus},'couverture') or selected(${a_2_vendus},'moustiquaire') or selected(${a_2_vendus},'lampe') or selected(${a_2_vendus},'pagne') or selected(${a_2_vendus},'sac_boro')</t>
  </si>
  <si>
    <t>a_2_reapprov</t>
  </si>
  <si>
    <t>Difficultés de réapprovisionnement pour les articles ménagers essentiels (AME)/ kit AME.</t>
  </si>
  <si>
    <t>##&lt;span style="color:blue"&gt;&lt;b&gt;Difficultés de réapprovisionnement pour les articles ménagers essentiels (AME)/ kit AME&lt;/b&gt;&lt;/span&gt;##</t>
  </si>
  <si>
    <t>Q210.Rencontrez-vous des difficultés pour vous réapprovisionner en articles ménagers essentiels (AME)/ kit AME?</t>
  </si>
  <si>
    <t>${a_2_difficultes_reapprov_ouinon}='non' and (${combustible_bois_disponibilite}='nondisponible' or ${combustible_charbon_disponibilite}='nondisponible' or ${combustible_gaz_disponibilite}='nondisponible' or ${marmite_n7_disponibilite}='nondisponible' or ${marmite_n5_disponibilite}='nondisponible' or ${assiette_metalique_disponibilite}='nondisponible' or ${gobelet_plastique_disponibilite}='nondisponible' or ${gobelet_acier_disponibilite}='nondisponible' or ${bassine_disponibilite}='nondisponible' or ${natte_disponibilite}='nondisponible' or ${couverture_disponibilite}='nondisponible' or ${moustiquaire_disponibilite}='nondisponible' or ${lampe_disponibilite}='nondisponible' or ${a_2_pagne_disponibilite}='nondisponible' or ${sac_boro_disponibilite}='nondisponible')</t>
  </si>
  <si>
    <t>Q211.Pour quels articles rencontrez-vous des difficultés pour vous réapprovisionner?</t>
  </si>
  <si>
    <t>${a_2_difficultes_reapprov_ouinon} = 'oui'</t>
  </si>
  <si>
    <t>(selected(${a_2_vendus},name))</t>
  </si>
  <si>
    <t>selected(${a_2_difficultes_reapprov_ouinon},'oui') and ((selected(${combustible_bois_disponibilite},'nondisponible') and not(selected(${a_2_difficultes_reapprov_articles},'combustible_bois'))) or (selected(${combustible_charbon_disponibilite},'nondisponible') and not(selected(${a_2_difficultes_reapprov_articles},'combustible_charbon'))) or (selected(${combustible_gaz_disponibilite},'nondisponible') and not(selected(${a_2_difficultes_reapprov_articles},'combustible_gaz'))) or (selected(${marmite_n7_disponibilite},'nondisponible') and not(selected(${a_2_difficultes_reapprov_articles},'marmite7'))) or (selected(${marmite_n5_disponibilite},'nondisponible') and not(selected(${a_2_difficultes_reapprov_articles},'marmite5'))) or (selected(${assiette_metalique_disponibilite},'nondisponible') and not(selected(${a_2_difficultes_reapprov_articles},'assiette'))) or (selected(${gobelet_plastique_disponibilite},'nondisponible') and not(selected(${a_2_difficultes_reapprov_articles},'gobelet_plastique'))) or (selected(${gobelet_acier_disponibilite},'nondisponible') and not(selected(${a_2_difficultes_reapprov_articles},'gobelet_acier'))) or (selected(${bassine_disponibilite},'nondisponible') and not(selected(${a_2_difficultes_reapprov_articles},'bassine'))) or (selected(${natte_disponibilite},'nondisponible') and not(selected(${a_2_difficultes_reapprov_articles},'natte'))) or (selected(${couverture_disponibilite},'nondisponible') and not(selected(${a_2_difficultes_reapprov_articles},'couverture'))) or (selected(${moustiquaire_disponibilite},'nondisponible') and not(selected(${a_2_difficultes_reapprov_articles},'moustiquaire'))) or (selected(${lampe_disponibilite},'nondisponible') and not(selected(${a_2_difficultes_reapprov_articles},'lampe'))) or (selected(${a_2_pagne_disponibilite},'nondisponible') and not(selected(${a_2_difficultes_reapprov_articles},'pagne'))) or (selected(${sac_boro_disponibilite},'nondisponible') and not(selected(${a_2_difficultes_reapprov_articles},'sac_boro'))))</t>
  </si>
  <si>
    <t>Q212.Quelles difficultés pour vous réapprovisionner rencontrez-vous pour ces articles ?</t>
  </si>
  <si>
    <t>Q213.Si autre (s) difficulté (s) de réapprovisionnement, veuillez préciser:</t>
  </si>
  <si>
    <t>selected(${a_2_difficultes_reapprov_raisons},'autre')</t>
  </si>
  <si>
    <t>a_2_variations</t>
  </si>
  <si>
    <t>Variations des prix des articles ménagers essentiels (AME)/ kit AME par rapport au mois précédent</t>
  </si>
  <si>
    <t>##&lt;span style="color:blue"&gt;&lt;b&gt;Variations des prix des articles ménagers essentiels (AME)/ kit AME par rapport au mois précédent&lt;/b&gt;&lt;/span&gt;##</t>
  </si>
  <si>
    <t>Q214.Les prix  des articles ménagers essentiels (AME)/ kit AME ont-ils changé par rapport au mois dernier?</t>
  </si>
  <si>
    <t>Q215.Si "oui, les prix ont augmenté", pour quels articles les prix ont-ils augmenté ?</t>
  </si>
  <si>
    <t>selected(${a_2_variations_prix},'prix_hausse')</t>
  </si>
  <si>
    <t>Q216.Si "oui, les prix ont augmenté", pourquoi les prix ont-ils augmenté?</t>
  </si>
  <si>
    <t>Q217.Si autre (s) raison (s) de l'augmentation des prix, veuillez préciser:</t>
  </si>
  <si>
    <t>selected(${a_2_variations_hausse_raisons},'autre')</t>
  </si>
  <si>
    <t>Q218.Si "oui, les prix ont baissé", pour quels articles les prix ont-ils baissé ?</t>
  </si>
  <si>
    <t>selected(${a_2_variations_prix},'prix_baisse')</t>
  </si>
  <si>
    <t>(selected(${a_2_vendus},name)) and not(selected(${a_2_variations_hausse_articles},name))</t>
  </si>
  <si>
    <t>Q219.Si "oui, les prix ont baissé", pourquoi les prix ont-ils baissé?</t>
  </si>
  <si>
    <t>Q220.Si autre (s) raison (s) de la baisse des prix, veuillez préciser:</t>
  </si>
  <si>
    <t>selected(${a_2_variations_baisse_raisons},'autre')</t>
  </si>
  <si>
    <t>grp_ba</t>
  </si>
  <si>
    <t>B. BIENS ALIMENTAIRES</t>
  </si>
  <si>
    <t>##&lt;span style="color:blue"&gt;&lt;b&gt;B. BIENS ALIMENTAIRES&lt;/b&gt;&lt;/span&gt;##</t>
  </si>
  <si>
    <t>articles_alimentaires</t>
  </si>
  <si>
    <t>5. Informations sur les articles alimentaires</t>
  </si>
  <si>
    <t>##&lt;span style="color:blue"&gt;&lt;b&gt;5. Informations sur les articles alimentaires&lt;/b&gt;&lt;/span&gt;##</t>
  </si>
  <si>
    <t>select_multiple l_meb_alim</t>
  </si>
  <si>
    <t>Q221.Parmi les articles alimentaires suivants, lesquels vendez-vous habituellement ?</t>
  </si>
  <si>
    <t>Nombre d'articles alimentaires sélectionnés</t>
  </si>
  <si>
    <t>count-selected(${alimentaire_vendus})</t>
  </si>
  <si>
    <t>alimentaire_mais</t>
  </si>
  <si>
    <t>Maïs blanc</t>
  </si>
  <si>
    <t>selected(${alimentaire_vendus},'mais')</t>
  </si>
  <si>
    <t>##MAÏS BLANC##</t>
  </si>
  <si>
    <t>Q222.Aujourd'hui, quelle est la disponiblité de maïs blanc dans le ${i_marche1}?</t>
  </si>
  <si>
    <t>mais_prix</t>
  </si>
  <si>
    <t>${mais_disponibilite} != 'nondisponible'</t>
  </si>
  <si>
    <t>select_multiple l_unite_mais</t>
  </si>
  <si>
    <t>Q223.Comment mesurez-vous le maïs blanc ?</t>
  </si>
  <si>
    <t>Q224.Quel est le prix du Kg de maïs blanc?</t>
  </si>
  <si>
    <t>selected(${mais_unite},'kg')</t>
  </si>
  <si>
    <t>Q225.Quel est le prix du Yorouba de maïs blanc?</t>
  </si>
  <si>
    <t>selected(${mais_unite},'yorouba')</t>
  </si>
  <si>
    <t>Q226.Quel est le prix du Tine de maïs blanc?</t>
  </si>
  <si>
    <t>selected(${mais_unite},'tine')</t>
  </si>
  <si>
    <t>mais_stocks_approvisionnement</t>
  </si>
  <si>
    <t>Q227.Où se trouve votre fournisseur principal pour cet article?</t>
  </si>
  <si>
    <t>Q228.Si "à l'étranger", le fournisseur se trouve dans quel pays?</t>
  </si>
  <si>
    <t>${mais_localisation_fournisseur} = 'etranger'</t>
  </si>
  <si>
    <t>Q229.Si autre fournisseur étranger, veuillez préciser:</t>
  </si>
  <si>
    <t>selected(${mais_pays_fournisseur},'autre')</t>
  </si>
  <si>
    <t>Q230.Dans les conditions actuelles, quelle est la durée estimée de votre stock pour cet article?</t>
  </si>
  <si>
    <t>Q231.Si vous deviez placer une commande aujourd'hui, combien de temps mettriez-vous à renouveller votre stock pour cet article?</t>
  </si>
  <si>
    <t>if((${mais_stock} - ${mais_reapprovissionnement}) &lt;= 0, '1', '0')</t>
  </si>
  <si>
    <t>alimentaire_sorgho_blanc</t>
  </si>
  <si>
    <t>Sorgho blanc</t>
  </si>
  <si>
    <t>selected(${alimentaire_vendus},'sorgho_blanc')</t>
  </si>
  <si>
    <t>##SORGHO BLANC##</t>
  </si>
  <si>
    <t>Q232.Aujourd'hui, quelle est la disponiblité du sorgho blanc dans le ${i_marche1}?</t>
  </si>
  <si>
    <t>sorgho_blanc_prix</t>
  </si>
  <si>
    <t>${sorgho_blanc_disponibilite} != 'nondisponible'</t>
  </si>
  <si>
    <t>select_multiple l_unite_sorgho</t>
  </si>
  <si>
    <t>Q233.Comment mesurez-vous le sorgho blanc ?</t>
  </si>
  <si>
    <t>Q234.Quel est le prix du Kg de sorgho blanc?</t>
  </si>
  <si>
    <t>selected(${sorgho_blanc_unite},'kg')</t>
  </si>
  <si>
    <t>Q235.Quel est le prix du Yorouba de sorgho blanc?</t>
  </si>
  <si>
    <t>selected(${sorgho_blanc_unite},'yorouba')</t>
  </si>
  <si>
    <t>Q236.Quel est le prix du Tine de sorgho blanc?</t>
  </si>
  <si>
    <t>selected(${sorgho_blanc_unite},'tine')</t>
  </si>
  <si>
    <t>sorgho_blanc_stocks_approvisionnement</t>
  </si>
  <si>
    <t>Q237.Où se trouve votre fournisseur principal pour le sorgho blanc?</t>
  </si>
  <si>
    <t>Q238.Si "à l'étranger", le fournisseur se trouve dans quel pays?</t>
  </si>
  <si>
    <t>${sorgho_blanc_localisation_fournisseur} = 'etranger'</t>
  </si>
  <si>
    <t>Q239.Si autre fournisseur étranger, veuillez préciser:</t>
  </si>
  <si>
    <t>selected(${sorgho_blanc_pays_fournisseur},'autre')</t>
  </si>
  <si>
    <t>Q240.Dans les conditions actuelles, quelle est la durée estimée de votre stock pour le sorgho blanc?</t>
  </si>
  <si>
    <t>Q241.Si vous deviez placer une commande aujourd'hui, combien de temps mettriez-vous à renouveller votre stock pour le sorgho blanc?</t>
  </si>
  <si>
    <t>if((${sorgho_blanc_stock} - ${sorgho_blanc_reapprovissionnement}) &lt;= 0, '1', '0')</t>
  </si>
  <si>
    <t>alimentaire_sorgho_rouge</t>
  </si>
  <si>
    <t>Sorgho rouge</t>
  </si>
  <si>
    <t>selected(${alimentaire_vendus},'sorgho_rouge')</t>
  </si>
  <si>
    <t>##SORGHO ROUGE##</t>
  </si>
  <si>
    <t>Q242.Aujourd'hui, quelle est la disponiblité du sorgho rouge dans le ${i_marche1}?</t>
  </si>
  <si>
    <t>sorgho_rouge_prix</t>
  </si>
  <si>
    <t>${sorgho_rouge_disponibilite} != 'nondisponible'</t>
  </si>
  <si>
    <t>Q243.Comment mesurez-vous le sorgho rouge ?</t>
  </si>
  <si>
    <t>Q244.Quel est le prix du Kg de sorgho rouge?</t>
  </si>
  <si>
    <t>selected(${sorgho_rouge_unite},'kg')</t>
  </si>
  <si>
    <t>Q245.Quel est le prix du Yorouba de sorgho rouge?</t>
  </si>
  <si>
    <t>selected(${sorgho_rouge_unite},'yorouba')</t>
  </si>
  <si>
    <t>Q246.Quel est le prix du Tine de sorgho rouge?</t>
  </si>
  <si>
    <t>selected(${sorgho_rouge_unite},'tine')</t>
  </si>
  <si>
    <t>sorgho_rouge_stocks_approvisionnement</t>
  </si>
  <si>
    <t>Q247.Où se trouve votre fournisseur principal pour le sorgho rouge?</t>
  </si>
  <si>
    <t>Q248.Si "à l'étranger", le fournisseur se trouve dans quel pays?</t>
  </si>
  <si>
    <t>${sorgho_rouge_localisation_fournisseur} = 'etranger'</t>
  </si>
  <si>
    <t>Q249.Si autre fournisseur étranger, veuillez préciser:</t>
  </si>
  <si>
    <t>selected(${sorgho_rouge_pays_fournisseur},'autre')</t>
  </si>
  <si>
    <t>Q250.Dans les conditions actuelles, quelle est la durée estimée de votre stock pour le sorgho rouge?</t>
  </si>
  <si>
    <t>Q251.Si vous deviez placer une commande aujourd'hui, combien de temps mettriez-vous à renouveller votre stock pour le sorgho rouge?</t>
  </si>
  <si>
    <t>if((${sorgho_rouge_stock} - ${sorgho_rouge_reapprovissionnement}) &lt;= 0, '1', '0')</t>
  </si>
  <si>
    <t>alimentaire_mil_local</t>
  </si>
  <si>
    <t>Mil local</t>
  </si>
  <si>
    <t>selected(${alimentaire_vendus},'mil')</t>
  </si>
  <si>
    <t>##MIL LOCAL##</t>
  </si>
  <si>
    <t>Q252.Aujourd'hui, quelle est la disponiblité du mil local dans le ${i_marche1}?</t>
  </si>
  <si>
    <t>mil_local_prix</t>
  </si>
  <si>
    <t>${mil_disponibilite} != 'nondisponible'</t>
  </si>
  <si>
    <t>select_multiple l_unite_mil</t>
  </si>
  <si>
    <t>Q253.Comment mesurez-vous le mil local ?</t>
  </si>
  <si>
    <t>Q254.Quel est le prix du Kg de mil local?</t>
  </si>
  <si>
    <t>selected(${mil_local_unite},'kg')</t>
  </si>
  <si>
    <t>Q255.Quel est le prix du Yorouba de mil local?</t>
  </si>
  <si>
    <t>selected(${mil_local_unite},'yorouba')</t>
  </si>
  <si>
    <t>Q256.Quel est le prix du Tine de mil local?</t>
  </si>
  <si>
    <t>selected(${mil_local_unite},'tine')</t>
  </si>
  <si>
    <t>mil_local_stocks_approvisionnement</t>
  </si>
  <si>
    <t>Q257.Où se trouve votre fournisseur principal pour le mil local?</t>
  </si>
  <si>
    <t>Q258.Si "à l'étranger", le fournisseur se trouve dans quel pays?</t>
  </si>
  <si>
    <t>${mil_local_localisation_fournisseur} = 'etranger'</t>
  </si>
  <si>
    <t>Q259.Si autre fournisseur étranger, veuillez préciser::</t>
  </si>
  <si>
    <t>selected(${mil_local_pays_fournisseur},'autre')</t>
  </si>
  <si>
    <t>Q260.Dans les conditions actuelles, quelle est la durée estimée de votre stock pour le mil local?</t>
  </si>
  <si>
    <t>Q261.Si vous deviez placer une commande aujourd'hui, combien de temps mettriez-vous à renouveller votre stock pour le mil local?</t>
  </si>
  <si>
    <t>if((${mil_local_stock} - ${mil_local_reapprovissionnement}) &lt;= 0, '1', '0')</t>
  </si>
  <si>
    <t>alimentaire_riz_local</t>
  </si>
  <si>
    <t>Riz local décortiqué</t>
  </si>
  <si>
    <t>selected(${alimentaire_vendus},'riz_local')</t>
  </si>
  <si>
    <t>##RIZ LOCAL DECORTIQUE##</t>
  </si>
  <si>
    <t>Q262.Aujourd'hui, quelle est la disponiblité du riz local décortiqué dans le ${i_marche1}?</t>
  </si>
  <si>
    <t>riz_local_prix</t>
  </si>
  <si>
    <t>${riz_local_disponibilite} != 'nondisponible'</t>
  </si>
  <si>
    <t>select_multiple l_unite_riz</t>
  </si>
  <si>
    <t>Q263.Comment mesurez-vous le riz local décortiqué?</t>
  </si>
  <si>
    <t>Q264.Quel est le prix du Kg de riz local décortiqué?</t>
  </si>
  <si>
    <t>selected(${riz_local_unite},'kg')</t>
  </si>
  <si>
    <t>Q265.Quel est le prix du Yorouba de riz local décortiqué?</t>
  </si>
  <si>
    <t>selected(${riz_local_unite},'yorouba')</t>
  </si>
  <si>
    <t>Q266.Quel est le prix du Tine de riz local décortiqué?</t>
  </si>
  <si>
    <t>selected(${riz_local_unite},'tine')</t>
  </si>
  <si>
    <t>riz_local_stocks_approvisionnement</t>
  </si>
  <si>
    <t>Q267.Où se trouve votre fournisseur principal pour le riz local?</t>
  </si>
  <si>
    <t>Q268.Si "à l'étranger", le fournisseur se trouve dans quel pays?</t>
  </si>
  <si>
    <t>${riz_local_localisation_fournisseur} = 'etranger'</t>
  </si>
  <si>
    <t>Q269.Si autre fournisseur étranger, veuillez préciser::</t>
  </si>
  <si>
    <t>selected(${riz_local_pays_fournisseur},'autre')</t>
  </si>
  <si>
    <t>Q270.Dans les conditions actuelles, quelle est la durée estimée de votre stock pour le riz local décortiqué?</t>
  </si>
  <si>
    <t>Q271.Si vous deviez placer une commande aujourd'hui, combien de temps mettriez-vous à renouveller votre stock pour le riz local décortiqué?</t>
  </si>
  <si>
    <t>if((${riz_local_stock} - ${riz_local_reapprovissionnement}) &lt;= 0, '1', '0')</t>
  </si>
  <si>
    <t>alimentaire_riz_importe</t>
  </si>
  <si>
    <t>Riz importé</t>
  </si>
  <si>
    <t>selected(${alimentaire_vendus},'riz_importe')</t>
  </si>
  <si>
    <t>##RIZ IMPORTE##</t>
  </si>
  <si>
    <t>Q272.Aujourd'hui, quelle est la disponiblité du riz importé dans le ${i_marche1}?</t>
  </si>
  <si>
    <t>riz_importe_prix</t>
  </si>
  <si>
    <t>${riz_importe_disponibilite} != 'nondisponible'</t>
  </si>
  <si>
    <t>Q273.Comment mesurez-vous le riz importé ?</t>
  </si>
  <si>
    <t>Q274.Quel est le prix du Kg de riz importé?</t>
  </si>
  <si>
    <t>selected(${riz_importe_unite},'kg')</t>
  </si>
  <si>
    <t>Q275.Quel est le prix du Yorouba de riz importé?</t>
  </si>
  <si>
    <t>selected(${riz_importe_unite},'yorouba')</t>
  </si>
  <si>
    <t>Q276.Quel est le prix du Tine de riz importé?</t>
  </si>
  <si>
    <t>selected(${riz_importe_unite},'tine')</t>
  </si>
  <si>
    <t>riz_importe_stocks_approvisionnement</t>
  </si>
  <si>
    <t>Q277.Où se trouve votre fournisseur principal pour le riz importé?</t>
  </si>
  <si>
    <t>Q278.Si "à l'étranger", le fournisseur se trouve dans quel pays?</t>
  </si>
  <si>
    <t>${riz_importe_localisation_fournisseur} = 'etranger'</t>
  </si>
  <si>
    <t>Q279.Si autre fournisseur étranger, veuillez préciser::</t>
  </si>
  <si>
    <t>selected(${riz_importe_pays_fournisseur},'autre')</t>
  </si>
  <si>
    <t>Q280.Dans les conditions actuelles, quelle est la durée estimée de votre stock pour le riz importé?</t>
  </si>
  <si>
    <t>Q281.Si vous deviez placer une commande aujourd'hui, combien de temps mettriez-vous à renouveller votre stock pour le riz importé?</t>
  </si>
  <si>
    <t>if((${riz_importe_stock} - ${riz_importe_reapprovissionnement}) &lt;= 0, '1', '0')</t>
  </si>
  <si>
    <t>alimentaire_fonio</t>
  </si>
  <si>
    <t>Fonio</t>
  </si>
  <si>
    <t>selected(${alimentaire_vendus},'fonio')</t>
  </si>
  <si>
    <t>##FONIO##</t>
  </si>
  <si>
    <t>Q282.Aujourd'hui, quelle est la disponiblité du fonio dans le ${i_marche1}?</t>
  </si>
  <si>
    <t>fonio_prix</t>
  </si>
  <si>
    <t>${fonio_disponibilite} != 'nondisponible'</t>
  </si>
  <si>
    <t>select_multiple l_unite_fonio</t>
  </si>
  <si>
    <t>Q283.Comment mesurez-vous le fonio ?</t>
  </si>
  <si>
    <t>Q284.Quel est le prix du Kg de fonios?</t>
  </si>
  <si>
    <t>selected(${fonio_unite},'kg')</t>
  </si>
  <si>
    <t>Q285.Quel est le prix d'1 Yorouba de fonios?</t>
  </si>
  <si>
    <t>selected(${fonio_unite},'yorouba')</t>
  </si>
  <si>
    <t>Q286.Quel est le prix d'1 Tine de fonios?</t>
  </si>
  <si>
    <t>selected(${fonio_unite},'tine')</t>
  </si>
  <si>
    <t>fonio_stocks_approvisionnement</t>
  </si>
  <si>
    <t>Q287.Où se trouve votre fournisseur principal pour cet article?</t>
  </si>
  <si>
    <t>Q288.Si "à l'étranger", le fournisseur se trouve dans quel pays?</t>
  </si>
  <si>
    <t>${fonios_localisation_fournisseur} = 'etranger'</t>
  </si>
  <si>
    <t>Q289.Si autre fournisseur étranger, veuillez préciser::</t>
  </si>
  <si>
    <t>selected(${fonios_pays_fournisseur},'autre')</t>
  </si>
  <si>
    <t>Q290.Dans les conditions actuelles, quelle est la durée estimée de votre stock pour cet article?</t>
  </si>
  <si>
    <t>Q291.Si vous deviez placer une commande aujourd'hui, combien de temps mettriez-vous à renouveller votre stock pour cet article?</t>
  </si>
  <si>
    <t>if((${fonio_stock} - ${fonio_reapprovissionnement}) &lt;= 0, '1', '0')</t>
  </si>
  <si>
    <t>alimentaire_manioc</t>
  </si>
  <si>
    <t>Manioc (tubercules)</t>
  </si>
  <si>
    <t>selected(${alimentaire_vendus},'manioc')</t>
  </si>
  <si>
    <t>##MANIOC (TUBERCULES)##</t>
  </si>
  <si>
    <t>Q292.Aujourd'hui, quelle est la disponiblité du manioc (tubercules) dans le ${i_marche1} ?</t>
  </si>
  <si>
    <t>manioc_prix</t>
  </si>
  <si>
    <t>${manioc_disponibilite} != 'nondisponible'</t>
  </si>
  <si>
    <t>Q293.Quel est le prix du Kg de manioc (tubercules)?</t>
  </si>
  <si>
    <t>manioc_stocks_approvisionnement</t>
  </si>
  <si>
    <t>Q294.Où se trouve votre fournisseur principal pour cet article?</t>
  </si>
  <si>
    <t>Q295.Si "à l'étranger", le fournisseur se trouve dans quel pays?</t>
  </si>
  <si>
    <t>${manioc_localisation_fournisseur} = 'etranger'</t>
  </si>
  <si>
    <t>Q296.Si autre fournisseur étranger, veuillez préciser::</t>
  </si>
  <si>
    <t>selected(${manioc_pays_fournisseur},'autre')</t>
  </si>
  <si>
    <t>Q297.Dans les conditions actuelles, quelle est la durée estimée de votre stock pour cet article?</t>
  </si>
  <si>
    <t>Q298.Si vous deviez placer une commande aujourd'hui, combien de temps mettriez-vous à renouveller votre stock pour cet article?</t>
  </si>
  <si>
    <t>if((${manioc_stock} - ${manioc_reapprovissionnement}) &lt;= 0, '1', '0')</t>
  </si>
  <si>
    <t>alimentaire_igname</t>
  </si>
  <si>
    <t>selected(${alimentaire_vendus},'igname')</t>
  </si>
  <si>
    <t>##IGNAME##</t>
  </si>
  <si>
    <t>Q299.Aujourd'hui, quelle est la disponiblité de l'igname dans le ${i_marche1} ?</t>
  </si>
  <si>
    <t>igname_prix</t>
  </si>
  <si>
    <t>${igname_disponibilite} != 'nondisponible'</t>
  </si>
  <si>
    <t>Q300.Quel est le prix du Kg d'igname?</t>
  </si>
  <si>
    <t>igname_stocks_approvisionnement</t>
  </si>
  <si>
    <t>Q301.Où se trouve votre fournisseur principal pour cet article?</t>
  </si>
  <si>
    <t>Q302.Si "à l'étranger", le fournisseur se trouve dans quel pays?</t>
  </si>
  <si>
    <t>${igname_localisation_fournisseur} = 'etranger'</t>
  </si>
  <si>
    <t>Q303.Si autre fournisseur étranger, veuillez préciser::</t>
  </si>
  <si>
    <t>selected(${igname_pays_fournisseur},'autre')</t>
  </si>
  <si>
    <t>Q304.Dans les conditions actuelles, quelle est la durée estimée de votre stock pour cet article?</t>
  </si>
  <si>
    <t>Q305.Si vous deviez placer une commande aujourd'hui, combien de temps mettriez-vous à renouveller votre stock pour cet article?</t>
  </si>
  <si>
    <t>if((${igname_stock} - ${igname_reapprovissionnement}) &lt;= 0, '1', '0')</t>
  </si>
  <si>
    <t>alimentaire_patate</t>
  </si>
  <si>
    <t>Patate douce</t>
  </si>
  <si>
    <t>selected(${alimentaire_vendus},'patate')</t>
  </si>
  <si>
    <t>##PATATE DOUCE##</t>
  </si>
  <si>
    <t>Q306.Aujourd'hui, quelle est la disponiblité de la patate douce dans le ${i_marche1} ?</t>
  </si>
  <si>
    <t>patate_prix</t>
  </si>
  <si>
    <t>${patate_disponibilite} != 'nondisponible'</t>
  </si>
  <si>
    <t>Q307.Quel est le prix du Kg de patate douce?</t>
  </si>
  <si>
    <t>patate_stocks_approvisionnement</t>
  </si>
  <si>
    <t>Q308.Où se trouve votre fournisseur principal pour cet article?</t>
  </si>
  <si>
    <t>Q309.Si "à l'étranger", le fournisseur se trouve dans quel pays?</t>
  </si>
  <si>
    <t>${patate_localisation_fournisseur} = 'etranger'</t>
  </si>
  <si>
    <t>Q310.Si autre fournisseur étranger, veuillez préciser::</t>
  </si>
  <si>
    <t>selected(${patate_pays_fournisseur},'autre')</t>
  </si>
  <si>
    <t>Q311.Dans les conditions actuelles, quelle est la durée estimée de votre stock pour cet article?</t>
  </si>
  <si>
    <t>Q312.Si vous deviez placer une commande aujourd'hui, combien de temps mettriez-vous à renouveller votre stock pour cet article?</t>
  </si>
  <si>
    <t>if((${patate_stock} - ${patate_reapprovissionnement}) &lt;= 0, '1', '0')</t>
  </si>
  <si>
    <t>alimentaire_pomme_de_terre</t>
  </si>
  <si>
    <t>selected(${alimentaire_vendus},'pomme_de_terre')</t>
  </si>
  <si>
    <t>##POMME DE TERRE##</t>
  </si>
  <si>
    <t>Q313.Aujourd'hui, quelle est la disponiblité de la pomme de terre dans le ${i_marche1} ?</t>
  </si>
  <si>
    <t>pomme_de_terre_prix</t>
  </si>
  <si>
    <t>${pomme_de_terre_disponibilite} != 'nondisponible'</t>
  </si>
  <si>
    <t>Q314.Quel est le prix du Kg de pomme de terre?</t>
  </si>
  <si>
    <t>pomme_de_terre_stocks_approvisionnement</t>
  </si>
  <si>
    <t>Q315.Où se trouve votre fournisseur principal pour cet article?</t>
  </si>
  <si>
    <t>Q316.Si "à l'étranger", le fournisseur se trouve dans quel pays?</t>
  </si>
  <si>
    <t>${pomme_de_terre_localisation_fournisseur} = 'etranger'</t>
  </si>
  <si>
    <t>Q317.Si autre fournisseur étranger, veuillez préciser::</t>
  </si>
  <si>
    <t>selected(${pomme_de_terre_pays_fournisseur},'autre')</t>
  </si>
  <si>
    <t>Q318.Dans les conditions actuelles, quelle est la durée estimée de votre stock pour cet article?</t>
  </si>
  <si>
    <t>Q319.Si vous deviez placer une commande aujourd'hui, combien de temps mettriez-vous à renouveller votre stock pour cet article?</t>
  </si>
  <si>
    <t>if((${pomme_de_terre_stock} - ${pomme_de_terre_reapprovissionnement}) &lt;= 0, '1', '0')</t>
  </si>
  <si>
    <t>alimentaire_viande_beuf</t>
  </si>
  <si>
    <t>Viande de bœuf</t>
  </si>
  <si>
    <t>selected(${alimentaire_vendus},'viande_beuf')</t>
  </si>
  <si>
    <t>##VIANDE DE BŒUF##</t>
  </si>
  <si>
    <t>Q320.Aujourd'hui, quelle est la disponiblité de la viande de bœuf dans le ${i_marche1}?</t>
  </si>
  <si>
    <t>viande_beuf_prix</t>
  </si>
  <si>
    <t>${viande_beuf_disponibilite} != 'nondisponible'</t>
  </si>
  <si>
    <t>Q321.Quel est le prix du Kg de viande de boeuf?</t>
  </si>
  <si>
    <t>&lt;span style="color:#fa8072"&gt;&lt;b&gt;Saisissez le prix le moins cher &lt;/b&gt;&lt;/span&gt;</t>
  </si>
  <si>
    <t>viande_beuf_stocks_approvisionnement</t>
  </si>
  <si>
    <t>Q322.Où se trouve votre fournisseur principal pour cet article?</t>
  </si>
  <si>
    <t>Q323.Si "à l'étranger", le fournisseur se trouve dans quel pays?</t>
  </si>
  <si>
    <t>${viandes_beuf_localisation_fournisseur} = 'etranger'</t>
  </si>
  <si>
    <t>Q324.Si autre fournisseur étranger, veuillez préciser::</t>
  </si>
  <si>
    <t>selected(${viandes_beuf_pays_fournisseur},'autre')</t>
  </si>
  <si>
    <t>Q325.Dans les conditions actuelles, quelle est la durée estimée de votre stock pour cet article?</t>
  </si>
  <si>
    <t>Q326.Si vous deviez placer une commande aujourd'hui, combien de temps mettriez-vous à renouveller votre stock pour cet article?</t>
  </si>
  <si>
    <t>if((${viande_beuf_stock} - ${viande_beuf_reapprovissionnement}) &lt;= 0, '1', '0')</t>
  </si>
  <si>
    <t>alimentaire_viande_mouton</t>
  </si>
  <si>
    <t>Viande de mouton / chèvre</t>
  </si>
  <si>
    <t>selected(${alimentaire_vendus},'viande_mouton')</t>
  </si>
  <si>
    <t>##VIANDE DE MOUTON##</t>
  </si>
  <si>
    <t>Q327.Aujourd'hui, quelle est la disponiblité de viande de mouton / chèvre dans le ${i_marche1}?</t>
  </si>
  <si>
    <t>viande_mouton_prix</t>
  </si>
  <si>
    <t>${viande_mouton_disponibilite} != 'nondisponible'</t>
  </si>
  <si>
    <t>Q328.Quel est le prix du Kg de viande de mouton / chèvre?</t>
  </si>
  <si>
    <t>viande_mouton_stocks_approvisionnement</t>
  </si>
  <si>
    <t>Q329.Où se trouve votre fournisseur principal pour cet article?</t>
  </si>
  <si>
    <t>Q330.Si "à l'étranger", le fournisseur se trouve dans quel pays?</t>
  </si>
  <si>
    <t>${viandes_mouton_localisation_fournisseur} = 'etranger'</t>
  </si>
  <si>
    <t>Q331.Si autre fournisseur étranger, veuillez préciser::</t>
  </si>
  <si>
    <t>selected(${viandes_mouton_pays_fournisseur},'autre')</t>
  </si>
  <si>
    <t>Q332.Dans les conditions actuelles, quelle est la durée estimée de votre stock pour cet article?</t>
  </si>
  <si>
    <t>Q333.Si vous deviez placer une commande aujourd'hui, combien de temps mettriez-vous à renouveller votre stock pour cet article?</t>
  </si>
  <si>
    <t>if((${viande_mouton_stock} - ${viande_mouton_reapprovissionnement}) &lt;= 0, '1', '0')</t>
  </si>
  <si>
    <t>alimentaire_poisson</t>
  </si>
  <si>
    <t>Poisson frais</t>
  </si>
  <si>
    <t>selected(${alimentaire_vendus},'poisson')</t>
  </si>
  <si>
    <t>##POISSON FRAIS##</t>
  </si>
  <si>
    <t>Q334.Aujourd'hui, quelle est la disponiblité du poisson frais dans le ${i_marche1}?</t>
  </si>
  <si>
    <t>poisson_prix</t>
  </si>
  <si>
    <t>${poisson_disponibilite} != 'nondisponible'</t>
  </si>
  <si>
    <t>Q335.Quel est le prix du Kg de poisson frais?</t>
  </si>
  <si>
    <t>poisson_stocks_approvisionnement</t>
  </si>
  <si>
    <t>Q336.Où se trouve votre fournisseur principal pour cet article?</t>
  </si>
  <si>
    <t>Q337.Si "à l'étranger", le fournisseur se trouve dans quel pays?</t>
  </si>
  <si>
    <t>${poissons_localisation_fournisseur} = 'etranger'</t>
  </si>
  <si>
    <t>Q338.Si autre fournisseur étranger, veuillez préciser::</t>
  </si>
  <si>
    <t>selected(${poissons_pays_fournisseur},'autre')</t>
  </si>
  <si>
    <t>Q339.Dans les conditions actuelles, quelle est la durée estimée de votre stock pour cet article?</t>
  </si>
  <si>
    <t>Q340.Si vous deviez placer une commande aujourd'hui, combien de temps mettriez-vous à renouveller votre stock pour cet article?</t>
  </si>
  <si>
    <t>if((${poisson_stock} - ${poisson_reapprovissionnement}) &lt;= 0, '1', '0')</t>
  </si>
  <si>
    <t>alimentaire_lait_en_poudre</t>
  </si>
  <si>
    <t>Lait en poudre</t>
  </si>
  <si>
    <t>selected(${alimentaire_vendus},'lait_en_poudre')</t>
  </si>
  <si>
    <t>##LAIT EN POUDRE##</t>
  </si>
  <si>
    <t>Q341.Aujourd'hui, quelle est la disponiblité du lait en poudre dans le ${i_marche1}?</t>
  </si>
  <si>
    <t>lait_en_poudre_prix</t>
  </si>
  <si>
    <t>${lait_en_poudre_disponibilite} != 'nondisponible'</t>
  </si>
  <si>
    <t>Q342.Quel est le prix du Kg de lait en poudre?</t>
  </si>
  <si>
    <t>lait_en_poudre_stocks_approvisionnement</t>
  </si>
  <si>
    <t>Q343.Où se trouve votre fournisseur principal pour cet article?</t>
  </si>
  <si>
    <t>Q344.Si "à l'étranger", le fournisseur se trouve dans quel pays?</t>
  </si>
  <si>
    <t>${lait_en_poudres_localisation_fournisseur} = 'etranger'</t>
  </si>
  <si>
    <t>Q345.Si autre fournisseur étranger, veuillez préciser::</t>
  </si>
  <si>
    <t>selected(${lait_en_poudres_pays_fournisseur},'autre')</t>
  </si>
  <si>
    <t>Q346.Dans les conditions actuelles, quelle est la durée estimée de votre stock pour cet article?</t>
  </si>
  <si>
    <t>Q347.Si vous deviez placer une commande aujourd'hui, combien de temps mettriez-vous à renouveller votre stock pour cet article?</t>
  </si>
  <si>
    <t>if((${lait_en_poudre_stock} - ${lait_en_poudre_reapprovissionnement}) &lt;= 0, '1', '0')</t>
  </si>
  <si>
    <t>alimentaire_lait_frais</t>
  </si>
  <si>
    <t>Lait frais</t>
  </si>
  <si>
    <t>selected(${alimentaire_vendus},'lait_frais')</t>
  </si>
  <si>
    <t>##LAIT FRAIS##</t>
  </si>
  <si>
    <t>Q348.Aujourd'hui, quelle est la disponiblité du lait frais dans le ${i_marche1}?</t>
  </si>
  <si>
    <t>lait_frais_prix</t>
  </si>
  <si>
    <t>${lait_frais_disponibilite} != 'nondisponible'</t>
  </si>
  <si>
    <t>Q349.Quel est le prix du litre de lait frais?</t>
  </si>
  <si>
    <t>lait_frais_stocks_approvisionnement</t>
  </si>
  <si>
    <t>Q350.Où se trouve votre fournisseur principal pour cet article?</t>
  </si>
  <si>
    <t>Q351.Si "à l'étranger", le fournisseur se trouve dans quel pays?</t>
  </si>
  <si>
    <t>${lait_fraiss_localisation_fournisseur} = 'etranger'</t>
  </si>
  <si>
    <t>Q352.Si autre fournisseur étranger, veuillez préciser::</t>
  </si>
  <si>
    <t>selected(${lait_fraiss_pays_fournisseur},'autre')</t>
  </si>
  <si>
    <t>Q353.Dans les conditions actuelles, quelle est la durée estimée de votre stock pour cet article?</t>
  </si>
  <si>
    <t>Q354.Si vous deviez placer une commande aujourd'hui, combien de temps mettriez-vous à renouveller votre stock pour cet article?</t>
  </si>
  <si>
    <t>if((${lait_frais_stock} - ${lait_frais_reapprovissionnement}) &lt;= 0, '1', '0')</t>
  </si>
  <si>
    <t>alimentaire_haricot</t>
  </si>
  <si>
    <t>Niebé / haricot local blanc</t>
  </si>
  <si>
    <t>selected(${alimentaire_vendus},'haricot')</t>
  </si>
  <si>
    <t>##NIEBE / HARICOT LOCAL BLANC##</t>
  </si>
  <si>
    <t>Q355.Aujourd'hui, quelle est la disponiblité du Niebé / haricot local blanc dans le ${i_marche1}?</t>
  </si>
  <si>
    <t>haricot_prix</t>
  </si>
  <si>
    <t>${haricot_disponibilite} != 'nondisponible'</t>
  </si>
  <si>
    <t>select_multiple l_unite_haricot</t>
  </si>
  <si>
    <t>Q356.Comment mesurez-vous le Niebé / haricot local blanc ?</t>
  </si>
  <si>
    <t>Q357.Quel est le prix d'1Kg de Niebé / haricot local blanc?</t>
  </si>
  <si>
    <t>selected(${haricot_unite},'kg')</t>
  </si>
  <si>
    <t>Q358.Quel est le prix d'1 Yorouba de Niebé / haricot local blanc?</t>
  </si>
  <si>
    <t>selected(${haricot_unite},'yorouba')</t>
  </si>
  <si>
    <t>Q359.Quel est le prix d'1 Tine de Niebé / haricot local blanc?</t>
  </si>
  <si>
    <t>selected(${haricot_unite},'tine')</t>
  </si>
  <si>
    <t>haricot_stocks_approvisionnement</t>
  </si>
  <si>
    <t>Q360.Où se trouve votre fournisseur principal pour cet article?</t>
  </si>
  <si>
    <t>Q361.Si "à l'étranger", le fournisseur se trouve dans quel pays?</t>
  </si>
  <si>
    <t>${haricots_localisation_fournisseur} = 'etranger'</t>
  </si>
  <si>
    <t>Q362.Si autre fournisseur étranger, veuillez préciser::</t>
  </si>
  <si>
    <t>selected(${haricots_pays_fournisseur},'autre')</t>
  </si>
  <si>
    <t>Q363.Dans les conditions actuelles, quelle est la durée estimée de votre stock pour cet article?</t>
  </si>
  <si>
    <t>Q364.Si vous deviez placer une commande aujourd'hui, combien de temps mettriez-vous à renouveller votre stock pour cet article?</t>
  </si>
  <si>
    <t>if((${haricot_stock} - ${haricot_reapprovissionnement}) &lt;= 0, '1', '0')</t>
  </si>
  <si>
    <t>alimentaire_arachide_coque</t>
  </si>
  <si>
    <t>Arachide coque</t>
  </si>
  <si>
    <t>selected(${alimentaire_vendus},'arachide_coque')</t>
  </si>
  <si>
    <t>##ARACHIDE COQUE##</t>
  </si>
  <si>
    <t>Q365.Aujourd'hui, quelle est la disponiblité de l'arachide coque dans le ${i_marche1}?</t>
  </si>
  <si>
    <t>arachide_coque_prix</t>
  </si>
  <si>
    <t>${arachide_coque_disponibilite} != 'nondisponible'</t>
  </si>
  <si>
    <t>select_multiple l_unite_arachide</t>
  </si>
  <si>
    <t>Q366.Comment mesurez-vous l'arachide coque ?</t>
  </si>
  <si>
    <t>Q367.Quel est le prix d'1Kg d'arachide coque?</t>
  </si>
  <si>
    <t>selected(${arachide_coque_unite},'kg')</t>
  </si>
  <si>
    <t>&lt;span style="color:#fa8072"&gt;&lt;b&gt; Saisissez le prix le moins cher&lt;/b&gt;&lt;/span&gt;</t>
  </si>
  <si>
    <t>Q368.Quel est le prix d'1 Yorouba d'arachide coque?</t>
  </si>
  <si>
    <t>selected(${arachide_coque_unite},'yorouba')</t>
  </si>
  <si>
    <t>Q369.Quel est le prix d'1 Tine d'arachide coque?</t>
  </si>
  <si>
    <t>selected(${arachide_coque_unite},'tine')</t>
  </si>
  <si>
    <t>arachide_coque_stocks_approvisionnement</t>
  </si>
  <si>
    <t>Q370.Où se trouve votre fournisseur principal pour cet article?</t>
  </si>
  <si>
    <t>Q371.Si "à l'étranger", le fournisseur se trouve dans quel pays?</t>
  </si>
  <si>
    <t>${arachides_coque_localisation_fournisseur} = 'etranger'</t>
  </si>
  <si>
    <t>Q372.Si autre fournisseur étranger, veuillez préciser:</t>
  </si>
  <si>
    <t>selected(${arachides_coque_pays_fournisseur},'autre')</t>
  </si>
  <si>
    <t>Q373.Dans les conditions actuelles, quelle est la durée estimée de votre stock pour cet article?</t>
  </si>
  <si>
    <t>Q374.Si vous deviez placer une commande aujourd'hui, combien de temps mettriez-vous à renouveller votre stock pour cet article?</t>
  </si>
  <si>
    <t>if((${arachide_coque_stock} - ${arachide_coque_reapprovissionnement}) &lt;= 0, '1', '0')</t>
  </si>
  <si>
    <t>alimentaire_arachide_graine</t>
  </si>
  <si>
    <t>Arachide graine</t>
  </si>
  <si>
    <t>selected(${alimentaire_vendus},'arachide_graine')</t>
  </si>
  <si>
    <t>##ARACHIDE GRAINE##</t>
  </si>
  <si>
    <t>Q375.Aujourd'hui, quelle est la disponiblité de l'arachide graine dans le ${i_marche1}?</t>
  </si>
  <si>
    <t>arachide_graine_prix</t>
  </si>
  <si>
    <t>${arachide_graine_disponibilite} != 'nondisponible'</t>
  </si>
  <si>
    <t>Q376.Comment mesurez-vous l'arachide graine ?</t>
  </si>
  <si>
    <t>Q377.Quel est le prix d'1Kg d'arachide graine?</t>
  </si>
  <si>
    <t>selected(${arachide_graine_unite},'kg')</t>
  </si>
  <si>
    <t>Q378.Quel est le prix d'1 Yorouba d'arachide graine?</t>
  </si>
  <si>
    <t>selected(${arachide_graine_unite},'yorouba')</t>
  </si>
  <si>
    <t>Q379.Quel est le prix d'1 Tine d'arachide graine?</t>
  </si>
  <si>
    <t>selected(${arachide_graine_unite},'tine')</t>
  </si>
  <si>
    <t>arachide_graine_stocks_approvisionnement</t>
  </si>
  <si>
    <t>Q380.Où se trouve votre fournisseur principal pour cet article?</t>
  </si>
  <si>
    <t>Q381.Si "à l'étranger", le fournisseur se trouve dans quel pays?</t>
  </si>
  <si>
    <t>${arachides_graine_localisation_fournisseur} = 'etranger'</t>
  </si>
  <si>
    <t>Q382.Si autre fournisseur étranger, veuillez préciser:</t>
  </si>
  <si>
    <t>selected(${arachides_graine_pays_fournisseur},'autre')</t>
  </si>
  <si>
    <t>Q383.Dans les conditions actuelles, quelle est la durée estimée de votre stock pour cet article?</t>
  </si>
  <si>
    <t>Q384.Si vous deviez placer une commande aujourd'hui, combien de temps mettriez-vous à renouveller votre stock pour cet article?</t>
  </si>
  <si>
    <t>if((${arachide_graine_stock} - ${arachide_graine_reapprovissionnement}) &lt;= 0, '1', '0')</t>
  </si>
  <si>
    <t>alimentaire_voandzou</t>
  </si>
  <si>
    <t>Voandzou ou pois de terre</t>
  </si>
  <si>
    <t>selected(${alimentaire_vendus},'voandzou')</t>
  </si>
  <si>
    <t>##VOANDZOU OU POIS DE TERRE##</t>
  </si>
  <si>
    <t>Q385.Aujourd'hui, quelle est la disponiblité de voandzou ou pois de terre dans le ${i_marche1}?</t>
  </si>
  <si>
    <t>voandzou_prix</t>
  </si>
  <si>
    <t>${voandzou_disponibilite} != 'nondisponible'</t>
  </si>
  <si>
    <t>select_multiple l_unite_voandzou</t>
  </si>
  <si>
    <t>Q386.Comment mesurez-vous le voandzou ou pois de terre ?</t>
  </si>
  <si>
    <t>Q387.Quel est le prix d'1Kg de voandzou ou pois de terre?</t>
  </si>
  <si>
    <t>selected(${voandzou_unite},'kg')</t>
  </si>
  <si>
    <t>Q388.Quel est le prix d'1 Yorouba de voandzou ou pois de terre?</t>
  </si>
  <si>
    <t>selected(${voandzou_unite},'yorouba')</t>
  </si>
  <si>
    <t>Q389.Quel est le prix d'1 Tine de voandzou ou pois de terre?</t>
  </si>
  <si>
    <t>selected(${voandzou_unite},'tine')</t>
  </si>
  <si>
    <t>voandzou_stocks_approvisionnement</t>
  </si>
  <si>
    <t>Q390.Où se trouve votre fournisseur principal pour cet article?</t>
  </si>
  <si>
    <t>Q391.Si "à l'étranger", le fournisseur se trouve dans quel pays?</t>
  </si>
  <si>
    <t>${voandzous_localisation_fournisseur} = 'etranger'</t>
  </si>
  <si>
    <t>Q392.Si autre fournisseur étranger, veuillez préciser::</t>
  </si>
  <si>
    <t>selected(${voandzous_pays_fournisseur},'autre')</t>
  </si>
  <si>
    <t>Q393.Dans les conditions actuelles, quelle est la durée estimée de votre stock pour cet article?</t>
  </si>
  <si>
    <t>Q394.Si vous deviez placer une commande aujourd'hui, combien de temps mettriez-vous à renouveller votre stock pour cet article?</t>
  </si>
  <si>
    <t>if((${voandzou_stock} - ${voandzou_reapprovissionnement}) &lt;= 0, '1', '0')</t>
  </si>
  <si>
    <t>alimentaire_oignon</t>
  </si>
  <si>
    <t>Oignon frais</t>
  </si>
  <si>
    <t>selected(${alimentaire_vendus},'oignon')</t>
  </si>
  <si>
    <t>##OIGNON FRAIS##</t>
  </si>
  <si>
    <t>Q395.Aujourd'hui, quelle est la disponiblité des oignons frais dans le ${i_marche1}?</t>
  </si>
  <si>
    <t>oignon_prix</t>
  </si>
  <si>
    <t>${oignon_disponibilite} != 'nondisponible'</t>
  </si>
  <si>
    <t>select_multiple l_unite_oignon</t>
  </si>
  <si>
    <t>Q396.Comment mesurez-vous l'oignon frais?</t>
  </si>
  <si>
    <t>Q397.Quel est le prix d'1Kg d'oignons frais?</t>
  </si>
  <si>
    <t>selected(${oignon_unite},'kg')</t>
  </si>
  <si>
    <t>Q398.Quel est le prix d'1 Yorouba d'oignons frais?</t>
  </si>
  <si>
    <t>selected(${oignon_unite},'yorouba')</t>
  </si>
  <si>
    <t>Q399.Quel est le prix d'un tas d'oignons frais?</t>
  </si>
  <si>
    <t>selected(${oignon_unite},'tas')</t>
  </si>
  <si>
    <t>oignon_stocks_approvisionnement</t>
  </si>
  <si>
    <t>Q400.Où se trouve votre fournisseur principal pour cet article?</t>
  </si>
  <si>
    <t>Q401.Si "à l'étranger", le fournisseur se trouve dans quel pays?</t>
  </si>
  <si>
    <t>${oignons_localisation_fournisseur} = 'etranger'</t>
  </si>
  <si>
    <t>Q402.Si autre fournisseur étranger, veuillez préciser::</t>
  </si>
  <si>
    <t>selected(${oignons_pays_fournisseur},'autre')</t>
  </si>
  <si>
    <t>Q403.Dans les conditions actuelles, quelle est la durée estimée de votre stock pour cet article?</t>
  </si>
  <si>
    <t>Q404.Si vous deviez placer une commande aujourd'hui, combien de temps mettriez-vous à renouveller votre stock pour cet article?</t>
  </si>
  <si>
    <t>if((${oignon_stock} - ${oignon_reapprovissionnement}) &lt;= 0, '1', '0')</t>
  </si>
  <si>
    <t>alimentaire_tomate</t>
  </si>
  <si>
    <t>Tomate ronde</t>
  </si>
  <si>
    <t>selected(${alimentaire_vendus},'tomate')</t>
  </si>
  <si>
    <t>##TOMATE RONDE##</t>
  </si>
  <si>
    <t>Q405.Aujourd'hui, quelle est la disponiblité des tomates rondes dans le ${i_marche1}?</t>
  </si>
  <si>
    <t>tomate_prix</t>
  </si>
  <si>
    <t>${tomate_disponibilite} != 'nondisponible'</t>
  </si>
  <si>
    <t>select_multiple l_unite_tomate</t>
  </si>
  <si>
    <t>Q406.Comment mesurez-vous les tomates rondes ?</t>
  </si>
  <si>
    <t>Q407.Quel est le prix d'1Kg de tomates rondes?</t>
  </si>
  <si>
    <t>selected(${tomate_unite},'kg')</t>
  </si>
  <si>
    <t>Q408.Quel est le prix d'un tas de tomates rondes?</t>
  </si>
  <si>
    <t>selected(${tomate_unite},'tas')</t>
  </si>
  <si>
    <t>tomate_stocks_approvisionnement</t>
  </si>
  <si>
    <t>Q409.Où se trouve votre fournisseur principal pour cet article?</t>
  </si>
  <si>
    <t>Q410.Si "à l'étranger", le fournisseur se trouve dans quel pays?</t>
  </si>
  <si>
    <t>${tomates_localisation_fournisseur} = 'etranger'</t>
  </si>
  <si>
    <t>Q411.Si autre fournisseur étranger, veuillez préciser::</t>
  </si>
  <si>
    <t>selected(${tomates_pays_fournisseur},'autre')</t>
  </si>
  <si>
    <t>Q412.Dans les conditions actuelles, quelle est la durée estimée de votre stock pour cet article?</t>
  </si>
  <si>
    <t>Q413.Si vous deviez placer une commande aujourd'hui, combien de temps mettriez-vous à renouveller votre stock pour cet article?</t>
  </si>
  <si>
    <t>if((${tomate_stock} - ${tomate_reapprovissionnement}) &lt;= 0, '1', '0')</t>
  </si>
  <si>
    <t>alimentaire_feuille</t>
  </si>
  <si>
    <t xml:space="preserve">Feuilles fraîches (pour sauce) </t>
  </si>
  <si>
    <t>selected(${alimentaire_vendus},'feuille')</t>
  </si>
  <si>
    <t>##FEUILLES FRAICHES (POUR LA SAUCE)##</t>
  </si>
  <si>
    <t>Q414.Aujourd'hui, quelle est la disponiblité des feuilles fraîches (pour la sauce) dans le ${i_marche1}?</t>
  </si>
  <si>
    <t>feuille_prix</t>
  </si>
  <si>
    <t>${feuille_disponibilite} != 'nondisponible'</t>
  </si>
  <si>
    <t>select_multiple l_unite_feuille</t>
  </si>
  <si>
    <t>Q415.Comment mesurez-vous les Feuilles fraîches (pour la sauce) ?</t>
  </si>
  <si>
    <t>Q416.Quel est le prix d'1Kg de Feuilles fraîches (pour la sauce)?</t>
  </si>
  <si>
    <t>selected(${feuille_unite},'kg')</t>
  </si>
  <si>
    <t>Q417.Quel est le prix d'un tas de Feuilles fraîches (pour la sauce)?</t>
  </si>
  <si>
    <t>selected(${feuille_unite},'tas')</t>
  </si>
  <si>
    <t>feuille_stocks_approvisionnement</t>
  </si>
  <si>
    <t>Q418.Où se trouve votre fournisseur principal pour cet article?</t>
  </si>
  <si>
    <t>Q419.Si "à l'étranger", le fournisseur se trouve dans quel pays?</t>
  </si>
  <si>
    <t>${feuilles_localisation_fournisseur} = 'etranger'</t>
  </si>
  <si>
    <t>Q420.Si autre fournisseur étranger, veuillez préciser::</t>
  </si>
  <si>
    <t>selected(${feuilles_pays_fournisseur},'autre')</t>
  </si>
  <si>
    <t>Q421.Dans les conditions actuelles, quelle est la durée estimée de votre stock pour cet article?</t>
  </si>
  <si>
    <t>Q422.Si vous deviez placer une commande aujourd'hui, combien de temps mettriez-vous à renouveller votre stock pour cet article?</t>
  </si>
  <si>
    <t>if((${feuille_stock} - ${feuille_reapprovissionnement}) &lt;= 0, '1', '0')</t>
  </si>
  <si>
    <t>alimentaire_huile</t>
  </si>
  <si>
    <t>Huile d'arachide</t>
  </si>
  <si>
    <t>selected(${alimentaire_vendus},'huile')</t>
  </si>
  <si>
    <t>##HUILE D'ARACHIDE##</t>
  </si>
  <si>
    <t>Q423.Aujourd'hui, quelle est la disponiblité de l'huile d'arachide dans le ${i_marche1}?</t>
  </si>
  <si>
    <t>huile_prix</t>
  </si>
  <si>
    <t>${huile_disponibilite} != 'nondisponible'</t>
  </si>
  <si>
    <t>Q424.Quel est le prix du litre d'huile d'arachide?</t>
  </si>
  <si>
    <t>huile_stocks_approvisionnement</t>
  </si>
  <si>
    <t>Q425.Où se trouve votre fournisseur principal pour cet article?</t>
  </si>
  <si>
    <t>Q426.Si "à l'étranger", le fournisseur se trouve dans quel pays?</t>
  </si>
  <si>
    <t>${huile_localisation_fournisseur} = 'etranger'</t>
  </si>
  <si>
    <t>Q427.Si autre fournisseur étranger, veuillez préciser::</t>
  </si>
  <si>
    <t>Q428.Dans les conditions actuelles, quelle est la durée estimée de votre stock pour cet article?</t>
  </si>
  <si>
    <t>Q429.Si vous deviez placer une commande aujourd'hui, combien de temps mettriez-vous à renouveller votre stock pour cet article?</t>
  </si>
  <si>
    <t>if((${huile_stock} - ${huile_reapprovissionnement}) &lt;= 0, '1', '0')</t>
  </si>
  <si>
    <t>alimentaire_beurre</t>
  </si>
  <si>
    <t>Beurre de karite</t>
  </si>
  <si>
    <t>selected(${alimentaire_vendus},'beurre')</t>
  </si>
  <si>
    <t>##BEURRE DE KARITE##</t>
  </si>
  <si>
    <t>Q430.Aujourd'hui, quelle est la disponiblité du beurre de karité dans le ${i_marche1}?</t>
  </si>
  <si>
    <t>beurre_prix</t>
  </si>
  <si>
    <t>${beurre_disponibilite} != 'nondisponible'</t>
  </si>
  <si>
    <t>select_multiple l_unite_beurre</t>
  </si>
  <si>
    <t>Q431.Comment mesurez-vous le beurre de karité?</t>
  </si>
  <si>
    <t>Q432.Quel est le prix d'1L de beurre de karité?</t>
  </si>
  <si>
    <t>selected(${beurre_unite},'litre')</t>
  </si>
  <si>
    <t>Q433.Quel est le prix d'1Kg de beurre de karité?</t>
  </si>
  <si>
    <t>selected(${beurre_unite},'kg')</t>
  </si>
  <si>
    <t>Q434.Quel est le prix d'une boule de beurre de karité?</t>
  </si>
  <si>
    <t>selected(${beurre_unite},'boule')</t>
  </si>
  <si>
    <t>beurre_stocks_approvisionnement</t>
  </si>
  <si>
    <t>Q435.Où se trouve votre fournisseur principal pour cet article?</t>
  </si>
  <si>
    <t>Q436.Si "à l'étranger", le fournisseur se trouve dans quel pays?</t>
  </si>
  <si>
    <t>${beurre_localisation_fournisseur} = 'etranger'</t>
  </si>
  <si>
    <t>Q437.Si autre fournisseur étranger, veuillez préciser::</t>
  </si>
  <si>
    <t>Q438.Dans les conditions actuelles, quelle est la durée estimée de votre stock pour cet article?</t>
  </si>
  <si>
    <t>Q439.Si vous deviez placer une commande aujourd'hui, combien de temps mettriez-vous à renouveller votre stock pour cet article?</t>
  </si>
  <si>
    <t>if((${beurre_stock} - ${beurre_reapprovissionnement}) &lt;= 0, '1', '0')</t>
  </si>
  <si>
    <t>alimentaire_sucre</t>
  </si>
  <si>
    <t>Sucre blanc</t>
  </si>
  <si>
    <t>selected(${alimentaire_vendus},'sucre')</t>
  </si>
  <si>
    <t>##SUCRE BLANC##</t>
  </si>
  <si>
    <t>Q440.Aujourd'hui, quelle est la disponiblité du sucre blanc dans le ${i_marche1}?</t>
  </si>
  <si>
    <t>sucre_prix</t>
  </si>
  <si>
    <t>${sucre_disponibilite} != 'nondisponible'</t>
  </si>
  <si>
    <t>select_multiple l_unite_sucre</t>
  </si>
  <si>
    <t>Q441.Vendez-vous le sucre en poudre ou en morceaux?</t>
  </si>
  <si>
    <t>Q442.Quel est le prix du Kg de sucre blanc en poudre ?</t>
  </si>
  <si>
    <t>selected(${sucre_unite},'poudre')</t>
  </si>
  <si>
    <t>Q443.Quel est le prix du Kg de sucre blanc en morceaux?</t>
  </si>
  <si>
    <t>selected(${sucre_unite},'morceaux')</t>
  </si>
  <si>
    <t>sucre_stocks_approvisionnement</t>
  </si>
  <si>
    <t>Q444.Où se trouve votre fournisseur principal pour cet article?</t>
  </si>
  <si>
    <t>Q445.Si "à l'étranger", le fournisseur se trouve dans quel pays?</t>
  </si>
  <si>
    <t>${sucre_localisation_fournisseur} = 'etranger'</t>
  </si>
  <si>
    <t>Q446.Si autre fournisseur étranger, veuillez préciser::</t>
  </si>
  <si>
    <t>selected(${sucre_pays_fournisseur},'autre')</t>
  </si>
  <si>
    <t>Q447.Dans les conditions actuelles, quelle est la durée estimée de votre stock pour cet article?</t>
  </si>
  <si>
    <t>Q448.Si vous deviez placer une commande aujourd'hui, combien de temps mettriez-vous à renouveller votre stock pour cet article?</t>
  </si>
  <si>
    <t>if((${sucre_stock} - ${sucre_reapprovissionnement}) &lt;= 0, '1', '0')</t>
  </si>
  <si>
    <t>alimentaire_sel</t>
  </si>
  <si>
    <t>Sel fin en poudre</t>
  </si>
  <si>
    <t>selected(${alimentaire_vendus},'sel')</t>
  </si>
  <si>
    <t>##SEL FIN EN POUDRE##</t>
  </si>
  <si>
    <t>Q449.Aujourd'hui, quelle est la disponiblité du sel fin en poudre dans le ${i_marche1}?</t>
  </si>
  <si>
    <t>sel_prix</t>
  </si>
  <si>
    <t>${sel_disponibilite} != 'nondisponible'</t>
  </si>
  <si>
    <t>Q450.Quel est le prix d'1Kg de sel fin en poudre?</t>
  </si>
  <si>
    <t>sel_stocks_approvisionnement</t>
  </si>
  <si>
    <t>Q451.Où se trouve votre fournisseur principal pour cet article?</t>
  </si>
  <si>
    <t>Q452.Si "à l'étranger", le fournisseur se trouve dans quel pays?</t>
  </si>
  <si>
    <t>${sel_localisation_fournisseur} = 'etranger'</t>
  </si>
  <si>
    <t>Q453.Si autre fournisseur étranger, veuillez préciser::</t>
  </si>
  <si>
    <t>selected(${sel_pays_fournisseur},'autre')</t>
  </si>
  <si>
    <t>Q454.Dans les conditions actuelles, quelle est la durée estimée de votre stock pour cet article?</t>
  </si>
  <si>
    <t>Q455.Si vous deviez placer une commande aujourd'hui, combien de temps mettriez-vous à renouveller votre stock pour cet article?</t>
  </si>
  <si>
    <t>if((${sel_stock} - ${sel_reapprovissionnement}) &lt;= 0, '1', '0')</t>
  </si>
  <si>
    <t>alimentaire_reapprov_previsions</t>
  </si>
  <si>
    <t>Difficultés de réapprovisionnement et perception de l'évolution des prix des articles alimentaires</t>
  </si>
  <si>
    <t>selected(${alimentaire_vendus},'mais') or selected(${alimentaire_vendus},'sorgho_blanc') or selected(${alimentaire_vendus},'sorgho_rouge') or selected(${alimentaire_vendus},'mil') or selected(${alimentaire_vendus},'riz_local') or selected(${alimentaire_vendus},'riz_importe') or selected(${alimentaire_vendus},'fonio') or selected(${alimentaire_vendus},'manioc') or selected(${alimentaire_vendus},'igname') or selected(${alimentaire_vendus},'patate') or selected(${alimentaire_vendus},'pomme_de_terre') or selected(${alimentaire_vendus},'viande_beuf') or selected(${alimentaire_vendus},'viande_mouton') or selected(${alimentaire_vendus},'poisson') or selected(${alimentaire_vendus},'lait_en_poudre') or selected(${alimentaire_vendus},'lait_frais') or selected(${alimentaire_vendus},'niebe') or selected(${alimentaire_vendus},'arachide_coque') or selected(${alimentaire_vendus},'arachide_graine') or selected(${alimentaire_vendus},'voandzou') or selected(${alimentaire_vendus},'oignon') or selected(${alimentaire_vendus},'tomate') or selected(${alimentaire_vendus},'feuille') or selected(${alimentaire_vendus},'huile') or selected(${alimentaire_vendus},'beurre') or selected(${alimentaire_vendus},'sucre') or selected(${alimentaire_vendus},'sel')</t>
  </si>
  <si>
    <t>alimentaire_reapprov</t>
  </si>
  <si>
    <t>Difficultés de réapprovisionnement pour les articles alimentaires</t>
  </si>
  <si>
    <t>##&lt;span style="color:blue"&gt;&lt;b&gt;Difficultés de réapprovisionnement pour les articles alimentaires&lt;/b&gt;&lt;/span&gt;##</t>
  </si>
  <si>
    <t>Q456.Rencontrez-vous des difficultés pour vous réapprovisionner en articles alimentaires?</t>
  </si>
  <si>
    <t>${alimentaire_difficultes_reapprov_ouinon}='non' and (${mais_disponibilite}='nondisponible' or ${sorgho_blanc_disponibilite}='nondisponible' or ${sorgho_rouge_disponibilite}='nondisponible' or ${mil_disponibilite}='nondisponible' or ${riz_local_disponibilite}='nondisponible' or ${riz_importe_disponibilite}='nondisponible' or ${fonio_disponibilite}='nondisponible' or ${manioc_disponibilite}='nondisponible' or ${igname_disponibilite}='nondisponible' or ${patate_disponibilite}='nondisponible' or ${pomme_de_terre_disponibilite}='nondisponible' or ${viande_beuf_disponibilite}='nondisponible' or ${viande_mouton_disponibilite}='nondisponible' or ${poisson_disponibilite}='nondisponible' or ${lait_en_poudre_disponibilite}='nondisponible' or ${lait_frais_disponibilite}='nondisponible' or ${haricot_disponibilite}='nondisponible' or ${arachide_coque_disponibilite}='nondisponible' or ${arachide_graine_disponibilite}='nondisponible' or ${voandzou_disponibilite}='nondisponible' or ${oignon_disponibilite}='nondisponible' or ${tomate_disponibilite}='nondisponible' or ${feuille_disponibilite}='nondisponible' or ${huile_disponibilite}='nondisponible' or ${beurre_disponibilite}='nondisponible' or ${sucre_disponibilite}='nondisponible' or ${sel_disponibilite}='nondisponible')</t>
  </si>
  <si>
    <t>Q457.Pour quels articles rencontrez-vous des difficultés pour vous réapprovisionner?</t>
  </si>
  <si>
    <t>${alimentaire_difficultes_reapprov_ouinon} = 'oui'</t>
  </si>
  <si>
    <t>(selected(${alimentaire_vendus},name))</t>
  </si>
  <si>
    <t>selected(${alimentaire_difficultes_reapprov_ouinon},'oui') and ((selected(${mais_disponibilite},'nondisponible') and not(selected(${alimentaire_difficultes_reapprov_articles},'mais'))) or (selected(${sorgho_blanc_disponibilite},'nondisponible') and not(selected(${alimentaire_difficultes_reapprov_articles},'sorgho_blanc'))) or (selected(${sorgho_rouge_disponibilite},'nondisponible') and not(selected(${alimentaire_difficultes_reapprov_articles},'sorgho_rouge'))) or (selected(${mil_disponibilite},'nondisponible') and not(selected(${alimentaire_difficultes_reapprov_articles},'mil'))) or (selected(${riz_local_disponibilite},'nondisponible') and not(selected(${alimentaire_difficultes_reapprov_articles},'riz_local'))) or (selected(${riz_importe_disponibilite},'nondisponible') and not(selected(${alimentaire_difficultes_reapprov_articles},'riz_importe'))) or (selected(${fonio_disponibilite},'nondisponible') and not(selected(${alimentaire_difficultes_reapprov_articles},'fonio'))) or (selected(${manioc_disponibilite},'nondisponible') and not(selected(${alimentaire_difficultes_reapprov_articles},'manioc'))) or (selected(${igname_disponibilite},'nondisponible') and not(selected(${alimentaire_difficultes_reapprov_articles},'igname'))) or (selected(${patate_disponibilite},'nondisponible') and not(selected(${alimentaire_difficultes_reapprov_articles},'patate'))) or (selected(${pomme_de_terre_disponibilite},'nondisponible') and not(selected(${alimentaire_difficultes_reapprov_articles},'pomme_de_terre'))) or (selected(${viande_beuf_disponibilite},'nondisponible') and not(selected(${alimentaire_difficultes_reapprov_articles},'viande_beuf'))) or (selected(${viande_mouton_disponibilite},'nondisponible') and not(selected(${alimentaire_difficultes_reapprov_articles},'viande_mouton'))) or (selected(${poisson_disponibilite},'nondisponible') and not(selected(${alimentaire_difficultes_reapprov_articles},'poisson'))) or (selected(${lait_en_poudre_disponibilite},'nondisponible') and not(selected(${alimentaire_difficultes_reapprov_articles},'lait_en_poudre'))) or (selected(${lait_frais_disponibilite},'nondisponible') and not(selected(${alimentaire_difficultes_reapprov_articles},'lait_frais'))) or (selected(${haricot_disponibilite},'nondisponible') and not(selected(${alimentaire_difficultes_reapprov_articles},'niebe'))) or (selected(${arachide_coque_disponibilite},'nondisponible') and not(selected(${alimentaire_difficultes_reapprov_articles},'arachide_coque'))) or (selected(${arachide_graine_disponibilite},'nondisponible') and not(selected(${alimentaire_difficultes_reapprov_articles},'arachide_graine'))) or (selected(${voandzou_disponibilite},'nondisponible') and not(selected(${alimentaire_difficultes_reapprov_articles},'voandzou'))) or (selected(${oignon_disponibilite},'nondisponible') and not(selected(${alimentaire_difficultes_reapprov_articles},'oignon'))) or (selected(${tomate_disponibilite},'nondisponible') and not(selected(${alimentaire_difficultes_reapprov_articles},'tomate'))) or (selected(${feuille_disponibilite},'nondisponible') and not(selected(${alimentaire_difficultes_reapprov_articles},'feuille'))) or (selected(${huile_disponibilite},'nondisponible') and not(selected(${alimentaire_difficultes_reapprov_articles},'huile'))) or (selected(${beurre_disponibilite},'nondisponible') and not(selected(${alimentaire_difficultes_reapprov_articles},'beurre'))) or (selected(${sucre_disponibilite},'nondisponible') and not(selected(${alimentaire_difficultes_reapprov_articles},'sucre'))) or (selected(${sel_disponibilite},'nondisponible') and not(selected(${alimentaire_difficultes_reapprov_articles},'sel'))))</t>
  </si>
  <si>
    <t>Q458.Quelles difficultés pour vous réapprovisionner rencontrez-vous pour ces articles ?</t>
  </si>
  <si>
    <t>Q459.Si autre (s) difficulté (s) pour vous réapprovisionner, veuillez préciser:</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</si>
  <si>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</si>
  <si>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</si>
  <si>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</si>
  <si>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</si>
  <si>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Q460.Les prix alimentaires ont-ils changé par rapport au mois dernier?</t>
  </si>
  <si>
    <t xml:space="preserve">select_multiple l_meb_alim </t>
  </si>
  <si>
    <t>Q461.Si "oui, les prix ont augmenté", pour quels articles les prix ont-ils augmenté ?</t>
  </si>
  <si>
    <t>selected(${variations_alimentaire_prix},'prix_hausse')</t>
  </si>
  <si>
    <t>Q462.Si "oui, les prix ont augmenté", pourquoi les prix ont-ils augmenté?</t>
  </si>
  <si>
    <t>Q463.Autre (préciser):</t>
  </si>
  <si>
    <t>selected(${variations_alimentaire_hausse_raisons},'autre')</t>
  </si>
  <si>
    <t>Q464.Si "oui, les prix ont baissé", pour quels articles les prix ont-ils baissé ?</t>
  </si>
  <si>
    <t>selected(${variations_alimentaire_prix},'prix_baisse')</t>
  </si>
  <si>
    <t>(selected(${alimentaire_vendus},name)) and not(selected(${variations_alimentaire_hausse_articles},name))</t>
  </si>
  <si>
    <t>Q465.Si "oui, les prix ont baissé", pourquoi les prix ont-ils baissé?</t>
  </si>
  <si>
    <t>Q466.Autre (préciser):</t>
  </si>
  <si>
    <t>selected(${variations_alimentaire_baisse_raisons},'autre')</t>
  </si>
  <si>
    <t>fonctionnalite_accessibilite</t>
  </si>
  <si>
    <t>C. Fonctionnalité et accessibilité</t>
  </si>
  <si>
    <t>##&lt;span style="color:blue"&gt;&lt;b&gt; C. FONCTIONALITE ET ACCESSIBILITE DU ${i_marche1} &lt;/b&gt;&lt;/span&gt;##</t>
  </si>
  <si>
    <t>select_multiple l_modalites</t>
  </si>
  <si>
    <t>Q467.Actuellement, quels moyens de paiement acceptez-vous?</t>
  </si>
  <si>
    <t>Q468.Si autre (s) moyen (s) de paiement, veuillez préciser:</t>
  </si>
  <si>
    <t>selected(${modalites_acceptees}, 'autre')</t>
  </si>
  <si>
    <t>select_one l_frequentation_marche</t>
  </si>
  <si>
    <t>Q469.Avez-vous observé une évolution du nombre de clients dans le ${i_marche1} au cours du dernier mois?</t>
  </si>
  <si>
    <t>Q470.Pendant le dernier mois, avez-vous vu ou entendu parler d'incidents liés à la sécurité survenus sur le ${i_marche1}?</t>
  </si>
  <si>
    <t>select_multiple l_type_incidents</t>
  </si>
  <si>
    <t xml:space="preserve">Q471.Si "oui" à la question précédente, quels types d'incidents avez-vous vu ou entendu parler de? </t>
  </si>
  <si>
    <t>${incidents_ouinon}='oui'</t>
  </si>
  <si>
    <t>Q472.Si autre (s) incident (s), veuillez préciser:</t>
  </si>
  <si>
    <t>selected(${incidents_types}, 'autre')</t>
  </si>
  <si>
    <t>select_multiple l_groupes_vulnerables</t>
  </si>
  <si>
    <t>Q473.Au cours du dernier mois, est-ce que des clients appartenant aux groupes suivants ont eu des difficultés à venir jusqu'au ${i_marche1}?</t>
  </si>
  <si>
    <t>not(selected(.,"nsp") and count-selected(.)&gt;1) and not(selected(.,"personne") and count-selected(.)&gt;1)</t>
  </si>
  <si>
    <t>Vous ne pouvez pas sélectionner "Ne sait pas/préfère ne pas répondre" ou "Personne n'a eu de difficultés" avec une autre réponse.</t>
  </si>
  <si>
    <t xml:space="preserve">Q474.Si autre (s) groupe (s), veuillez préciser: </t>
  </si>
  <si>
    <t>selected(${accessibilite_vulnerables}, 'autre')</t>
  </si>
  <si>
    <t>Q475.Si vous avez des commentaires à faire, veuillez nous les fournir</t>
  </si>
  <si>
    <t>S'il n'y a pas de commentaire, veuillez laisser la réponse vide et passer.</t>
  </si>
  <si>
    <t xml:space="preserve">L'entretien est à présent terminé. Nous vous remercions du temps que vous nous avez accordé. </t>
  </si>
  <si>
    <t>Nous vous remercions du temps que vous nous avez accordé mais nous ne pourrons pas faire l'entretien avec vous.</t>
  </si>
  <si>
    <t>${consensus_note}!='oui'</t>
  </si>
  <si>
    <t>list_name</t>
  </si>
  <si>
    <t>info_admin1</t>
  </si>
  <si>
    <t>info_admin2</t>
  </si>
  <si>
    <t>info_admin3</t>
  </si>
  <si>
    <t>l_admin1</t>
  </si>
  <si>
    <t>Boucle du Mouhoun</t>
  </si>
  <si>
    <t>Centre-Nord</t>
  </si>
  <si>
    <t>Est</t>
  </si>
  <si>
    <t>Nord</t>
  </si>
  <si>
    <t>l_admin2</t>
  </si>
  <si>
    <t>Mouhoun</t>
  </si>
  <si>
    <t>Sourou</t>
  </si>
  <si>
    <t>Sanmatenga</t>
  </si>
  <si>
    <t>Gourma</t>
  </si>
  <si>
    <t>Yatenga</t>
  </si>
  <si>
    <t>l_admin3</t>
  </si>
  <si>
    <t>kaya</t>
  </si>
  <si>
    <t>Kaya</t>
  </si>
  <si>
    <t>Fada-Ngourma</t>
  </si>
  <si>
    <t>l_marche</t>
  </si>
  <si>
    <t>marche_kaya</t>
  </si>
  <si>
    <t>Marché de Kaya</t>
  </si>
  <si>
    <t>l_organisation</t>
  </si>
  <si>
    <t>l_oui_non</t>
  </si>
  <si>
    <t>Oui</t>
  </si>
  <si>
    <t>Non</t>
  </si>
  <si>
    <t>l_oui_non_nsp_pnpr</t>
  </si>
  <si>
    <t>Ne sait pas/Préfère ne pas répondre</t>
  </si>
  <si>
    <t>l_age</t>
  </si>
  <si>
    <t>18_40ans</t>
  </si>
  <si>
    <t>Age 18 ans -40 ans</t>
  </si>
  <si>
    <t>41_59ans</t>
  </si>
  <si>
    <t>Age 41 ans -59 ans</t>
  </si>
  <si>
    <t>plus_60ans</t>
  </si>
  <si>
    <t>Age 60 ans ou plus</t>
  </si>
  <si>
    <t>l_type_marche</t>
  </si>
  <si>
    <t>Marché central (principal) de la localité</t>
  </si>
  <si>
    <t>secondaire</t>
  </si>
  <si>
    <t>Marché secondaire</t>
  </si>
  <si>
    <t>h_meb</t>
  </si>
  <si>
    <t xml:space="preserve">Boules de savon </t>
  </si>
  <si>
    <t>Aucun</t>
  </si>
  <si>
    <t>a_1_meb</t>
  </si>
  <si>
    <t>a_2_meb</t>
  </si>
  <si>
    <t>marmite7</t>
  </si>
  <si>
    <t>marmite5</t>
  </si>
  <si>
    <t>assiette</t>
  </si>
  <si>
    <t>gobelet_plastique</t>
  </si>
  <si>
    <t>bassine</t>
  </si>
  <si>
    <t>couverture</t>
  </si>
  <si>
    <t>l_genre</t>
  </si>
  <si>
    <t>homme</t>
  </si>
  <si>
    <t>Homme</t>
  </si>
  <si>
    <t>femme</t>
  </si>
  <si>
    <t>Femme</t>
  </si>
  <si>
    <t>l_taille_magasin</t>
  </si>
  <si>
    <t>Moins de 30</t>
  </si>
  <si>
    <t>Entre 30 et 100</t>
  </si>
  <si>
    <t>Plus de 100</t>
  </si>
  <si>
    <t>l_disponibilite</t>
  </si>
  <si>
    <t>Largement disponible</t>
  </si>
  <si>
    <t>Disponible mais moins qu'habituellement (moins de commerçant que d'habitude vendent l'article, ou en plus petites quantités)</t>
  </si>
  <si>
    <t>Indisponible</t>
  </si>
  <si>
    <t>l_unite_savon</t>
  </si>
  <si>
    <t>Boule de 400 grammes</t>
  </si>
  <si>
    <t>boule250g</t>
  </si>
  <si>
    <t>Boule de 250 grammes</t>
  </si>
  <si>
    <t>l_unite_bidon</t>
  </si>
  <si>
    <t>Bidon de 20L de couleur blanche</t>
  </si>
  <si>
    <t>Bidon de 25L de couleur blanche</t>
  </si>
  <si>
    <t>l_unite_charbon</t>
  </si>
  <si>
    <t>sac</t>
  </si>
  <si>
    <t>Sac de 100kg</t>
  </si>
  <si>
    <t>Sachet</t>
  </si>
  <si>
    <t>l_unite_gaz</t>
  </si>
  <si>
    <t>Bouteille de 3Kg</t>
  </si>
  <si>
    <t>Bouteille de 6Kg</t>
  </si>
  <si>
    <t>12kg</t>
  </si>
  <si>
    <t>Bouteille de 12Kg</t>
  </si>
  <si>
    <t>l_type_combustible</t>
  </si>
  <si>
    <t>bois</t>
  </si>
  <si>
    <t>Bois de chauffe</t>
  </si>
  <si>
    <t>charbon</t>
  </si>
  <si>
    <t>Charbon de bois</t>
  </si>
  <si>
    <t>gaz</t>
  </si>
  <si>
    <t>Gaz</t>
  </si>
  <si>
    <t>Autre (préciser)</t>
  </si>
  <si>
    <t>l_volume_gobelet_acier</t>
  </si>
  <si>
    <t>0_25l</t>
  </si>
  <si>
    <t>Gobelet en acier de 0,25L</t>
  </si>
  <si>
    <t>0_5l</t>
  </si>
  <si>
    <t>Gobelet en acier de 0,5L</t>
  </si>
  <si>
    <t>Gobelet en acier de 1L</t>
  </si>
  <si>
    <t>l_loc_fournisseur</t>
  </si>
  <si>
    <t>Dans la même localité</t>
  </si>
  <si>
    <t>Dans la même commune</t>
  </si>
  <si>
    <t>Dans la même province</t>
  </si>
  <si>
    <t>Dans la même région</t>
  </si>
  <si>
    <t>Dans le même pays</t>
  </si>
  <si>
    <t>A l'étranger</t>
  </si>
  <si>
    <t>l_pays_fournisseur</t>
  </si>
  <si>
    <t>Bénin</t>
  </si>
  <si>
    <t>Côte D'Ivoire</t>
  </si>
  <si>
    <t>Chine</t>
  </si>
  <si>
    <t>dubai</t>
  </si>
  <si>
    <t>Dubaï</t>
  </si>
  <si>
    <t>Ghana</t>
  </si>
  <si>
    <t>mali</t>
  </si>
  <si>
    <t>Mali</t>
  </si>
  <si>
    <t>maroc</t>
  </si>
  <si>
    <t>Maroc</t>
  </si>
  <si>
    <t>nigeria</t>
  </si>
  <si>
    <t>Nigéria</t>
  </si>
  <si>
    <t>niger</t>
  </si>
  <si>
    <t>Niger</t>
  </si>
  <si>
    <t>Togo</t>
  </si>
  <si>
    <t>l_difficultes_approvisionnement</t>
  </si>
  <si>
    <t>Il y a trop d'insécurité sur les routes et dans les environs du marché</t>
  </si>
  <si>
    <t>vols</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</si>
  <si>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</si>
  <si>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</si>
  <si>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</si>
  <si>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</si>
  <si>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</si>
  <si>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</si>
  <si>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</si>
  <si>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</si>
  <si>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Les taxes à payer sont trop importantes ou multiples</t>
  </si>
  <si>
    <t>J'ai rencontré des difficultés ou tracasseries administratives lors de l'approvisionnement</t>
  </si>
  <si>
    <t>l_variations_prix</t>
  </si>
  <si>
    <t>Non, les prix sont restés les mêmes</t>
  </si>
  <si>
    <t>Oui, les prix ont augmenté</t>
  </si>
  <si>
    <t>Oui, les prix ont baissé</t>
  </si>
  <si>
    <t>l_hausse_prix_raisons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</si>
  <si>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</si>
  <si>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</si>
  <si>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</si>
  <si>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</si>
  <si>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</si>
  <si>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</si>
  <si>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</si>
  <si>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</si>
  <si>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</si>
  <si>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</si>
  <si>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</si>
  <si>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</si>
  <si>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</si>
  <si>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</si>
  <si>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</si>
  <si>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</si>
  <si>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</si>
  <si>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</si>
  <si>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l_baisse_prix_raisons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</si>
  <si>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</si>
  <si>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</si>
  <si>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</si>
  <si>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</si>
  <si>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</si>
  <si>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</si>
  <si>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</si>
  <si>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</si>
  <si>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</si>
  <si>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baisse_prix_fournisseurs</t>
  </si>
  <si>
    <t>Les prix des fournisseurs ont baissé</t>
  </si>
  <si>
    <t>hausse_offre_quantites</t>
  </si>
  <si>
    <t>Les commerçants ont été plus nombreux à vendre ces articles, ou ont vendu en quantités plus importantes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</si>
  <si>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</si>
  <si>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</si>
  <si>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</si>
  <si>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</si>
  <si>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l_modalites</t>
  </si>
  <si>
    <t>En espèce</t>
  </si>
  <si>
    <t>Crédit</t>
  </si>
  <si>
    <t>coupons</t>
  </si>
  <si>
    <t>Coupons</t>
  </si>
  <si>
    <t>Paiement par mobile</t>
  </si>
  <si>
    <t>troc</t>
  </si>
  <si>
    <t>Troc</t>
  </si>
  <si>
    <t>Autre(préciser)</t>
  </si>
  <si>
    <t>l_frequentation_marche</t>
  </si>
  <si>
    <t>Non, le nombre de clients est resté le même</t>
  </si>
  <si>
    <t>Oui, le nombre de clients a augmenté</t>
  </si>
  <si>
    <t>Oui, le nombre de clients a baissé</t>
  </si>
  <si>
    <t>l_type_incidents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</si>
  <si>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</si>
  <si>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</si>
  <si>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</si>
  <si>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</si>
  <si>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</si>
  <si>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</si>
  <si>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</si>
  <si>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</si>
  <si>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</si>
  <si>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</si>
  <si>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Insécurité dans les environs du marché</t>
  </si>
  <si>
    <t>l_groupes_vulnerables</t>
  </si>
  <si>
    <t>Hommes</t>
  </si>
  <si>
    <t>Femmes</t>
  </si>
  <si>
    <t>moins18</t>
  </si>
  <si>
    <t>Enfants de moins de 18 ans</t>
  </si>
  <si>
    <t>Personnes âgées de plus de 60 ans</t>
  </si>
  <si>
    <t>Personnes en situation de handicap</t>
  </si>
  <si>
    <t>maladies</t>
  </si>
  <si>
    <t>Personnes avec des maladies chroniques ou des problèmes médicaux</t>
  </si>
  <si>
    <t>Personne n'a eu de difficultés</t>
  </si>
  <si>
    <t>l_meb_alim</t>
  </si>
  <si>
    <t>mais</t>
  </si>
  <si>
    <t>sorgho_rouge</t>
  </si>
  <si>
    <t>sorgho_blanc</t>
  </si>
  <si>
    <t>mil</t>
  </si>
  <si>
    <t>riz_local</t>
  </si>
  <si>
    <t>riz_importe</t>
  </si>
  <si>
    <t xml:space="preserve">Riz importé </t>
  </si>
  <si>
    <t>fonio</t>
  </si>
  <si>
    <t xml:space="preserve">Fonio </t>
  </si>
  <si>
    <t>manioc</t>
  </si>
  <si>
    <t>igname</t>
  </si>
  <si>
    <t>patate</t>
  </si>
  <si>
    <t>pomme_de_terre</t>
  </si>
  <si>
    <t>viande_beuf</t>
  </si>
  <si>
    <t xml:space="preserve">Viande de boeuf </t>
  </si>
  <si>
    <t xml:space="preserve">viande_mouton </t>
  </si>
  <si>
    <t>niebe</t>
  </si>
  <si>
    <t>arachide_coque</t>
  </si>
  <si>
    <t>arachide_graine</t>
  </si>
  <si>
    <t>voandzou</t>
  </si>
  <si>
    <t>oignon</t>
  </si>
  <si>
    <t>tomate</t>
  </si>
  <si>
    <t>feuille</t>
  </si>
  <si>
    <t>beurre</t>
  </si>
  <si>
    <t>l_unite_mais</t>
  </si>
  <si>
    <t>Kilogramme</t>
  </si>
  <si>
    <t>Yorouba</t>
  </si>
  <si>
    <t xml:space="preserve">tine </t>
  </si>
  <si>
    <t xml:space="preserve">Tine </t>
  </si>
  <si>
    <t>l_unite_sorgho</t>
  </si>
  <si>
    <t>l_unite_mil</t>
  </si>
  <si>
    <t>l_unite_riz</t>
  </si>
  <si>
    <t>l_unite_fonio</t>
  </si>
  <si>
    <t>l_unite_haricot</t>
  </si>
  <si>
    <t>l_unite_arachide</t>
  </si>
  <si>
    <t>l_unite_voandzou</t>
  </si>
  <si>
    <t>l_unite_oignon</t>
  </si>
  <si>
    <t>En tas</t>
  </si>
  <si>
    <t>l_unite_tomate</t>
  </si>
  <si>
    <t>l_unite_feuille</t>
  </si>
  <si>
    <t>l_unite_beurre</t>
  </si>
  <si>
    <t>litre</t>
  </si>
  <si>
    <t>Litre</t>
  </si>
  <si>
    <t>boule</t>
  </si>
  <si>
    <t xml:space="preserve">Boule </t>
  </si>
  <si>
    <t>l_unite_sucre</t>
  </si>
  <si>
    <t>poudre</t>
  </si>
  <si>
    <t>En poudre</t>
  </si>
  <si>
    <t>morceaux</t>
  </si>
  <si>
    <t>En morceaux</t>
  </si>
  <si>
    <t>Modes de paiement acceptés aujourd'hui au marché  (nombre d'IC)</t>
  </si>
  <si>
    <t>Niveau de fréquentation des marchés au cours du dernier mois(proportion d'IC par marché)</t>
  </si>
  <si>
    <t>Incidents au marché au cours du dernier mois (proportion d'IC par marché)</t>
  </si>
  <si>
    <t>Des biens non alimentaires (BNA)</t>
  </si>
  <si>
    <t>Des biens alimentaires (BA) à Boussouma</t>
  </si>
  <si>
    <t>Questionnaire</t>
  </si>
  <si>
    <t>Questionnaire KOBO utilisé pour l'enquête</t>
  </si>
  <si>
    <t>Choix</t>
  </si>
  <si>
    <t xml:space="preserve">Options de réponse du questionnaire KOBO utilisé pour l'enquête </t>
  </si>
  <si>
    <t xml:space="preserve">Informations sur les modes de paiement, l'évolution de la fréquentation des marchés, les incidents sur les marchés et l'accès pour les groupes vulnérables.  </t>
  </si>
  <si>
    <t>Nombre de commerçant enquetés par partenaire</t>
  </si>
  <si>
    <t>Nombre de clients par marché (nombre d'IC)</t>
  </si>
  <si>
    <t>Durée moyenne (en nombre de jour) de réapprovisionnement des biens eau, hygiène et assainissement</t>
  </si>
  <si>
    <t>Durée moyenne (en nombre de jour) de réapprovisionnement des biens Abris, AME</t>
  </si>
  <si>
    <t>Durée moyenne (en nombre de jour) de réapprovisionnement des biens alimentaires dans le marché de Boussouma</t>
  </si>
  <si>
    <t>Disponibilité des biens non alimentaires vendus par les commerçants au moment de la collecte de données (nombre d'IC)</t>
  </si>
  <si>
    <t xml:space="preserve">Disponibilité des biens alimentaires vendus par les commerçants sur le marché de Boussouma au moment de la collecte (nombre d'IC) </t>
  </si>
  <si>
    <t xml:space="preserve">Durée moyenne de réapprovisionnement, en nombre de jours, pour les biens vendus par les commerçants au moment de la collecte </t>
  </si>
  <si>
    <t>Difficultés de réapprovisionnement pour les biens vendus par les commerçants au moment de la collecte (nombre d'IC)</t>
  </si>
  <si>
    <t>Difficultés de reapprovisionnement des biens eau, hygiène et assainissement (nombre d'IC)</t>
  </si>
  <si>
    <t>Difficultés de reapprovisionnement des biens abris, AME (nombre d'IC)</t>
  </si>
  <si>
    <t>Difficultés de reapprovisionnement des biens alimentaires  (nombre d'IC)</t>
  </si>
  <si>
    <t>Raisons des difficultés de réapprovisionnement des biens eau, hygiène et assainissement (nombre d'IC)</t>
  </si>
  <si>
    <t>Raisons des difficultés de réapprovisionnement pour les biens vendus par les commerçants au moment de la collecte (nombre d'IC)</t>
  </si>
  <si>
    <t>Raisons des difficultés de reapprovisionnement des biens Abris, AME (nombre d'IC)</t>
  </si>
  <si>
    <t>Fluctuation des prix des biens eau, hygiène et assainissement vendus par les commerçants, au cours du mois précédant la collecte (nombre d'IC)</t>
  </si>
  <si>
    <t>Fluctuation des prix des biens Abris, AME vendus par les commerçants, au cours du mois précédant la collecte (nombre d'IC)</t>
  </si>
  <si>
    <t>Fluctuation des prix des biens alimentaires vendus par les commerçants, au cours du mois précédant la collecte (nombre 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</si>
</sst>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hh:mm:ss\ \U\T\C"/>
    <numFmt numFmtId="165" formatCode="0.0"/>
    <numFmt numFmtId="166" formatCode="0.0%"/>
  </numFmts>
  <fonts count="24"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Franklin Gothic Demi"/>
      <family val="2"/>
    </font>
    <font>
      <b/>
      <sz val="11"/>
      <color theme="1"/>
      <name val="Leelawadee"/>
      <family val="2"/>
    </font>
    <font>
      <i/>
      <sz val="11"/>
      <color theme="1"/>
      <name val="Calibri"/>
      <family val="2"/>
      <scheme val="minor"/>
    </font>
    <font>
      <sz val="8"/>
      <name val="Calibri"/>
      <family val="2"/>
      <scheme val="minor"/>
    </font>
    <font>
      <b/>
      <sz val="10"/>
      <color indexed="65"/>
      <name val="Calibri"/>
      <family val="2"/>
      <scheme val="minor"/>
    </font>
    <font>
      <sz val="11"/>
      <name val="Calibri"/>
      <family val="2"/>
      <scheme val="minor"/>
    </font>
    <font>
      <sz val="10"/>
      <name val="Calibri"/>
      <family val="2"/>
      <scheme val="minor"/>
    </font>
    <font>
      <b/>
      <sz val="10"/>
      <color theme="1"/>
      <name val="Leelawadee"/>
      <family val="2"/>
    </font>
    <font>
      <sz val="10"/>
      <color theme="1"/>
      <name val="Leelawadee"/>
      <family val="2"/>
    </font>
    <font>
      <u/>
      <sz val="10"/>
      <color theme="10"/>
      <name val="Calibri"/>
      <family val="2"/>
      <scheme val="minor"/>
    </font>
    <font>
      <u/>
      <sz val="10"/>
      <color theme="10"/>
      <name val="Leelawadee UI"/>
      <family val="2"/>
    </font>
    <font>
      <u/>
      <sz val="10"/>
      <color theme="10"/>
      <name val="Leelawadee"/>
      <family val="2"/>
    </font>
    <font>
      <b/>
      <sz val="10"/>
      <color theme="0"/>
      <name val="Leelawadee"/>
      <family val="2"/>
    </font>
    <font>
      <b/>
      <sz val="12"/>
      <color theme="0"/>
      <name val="Franklin Gothic Demi"/>
      <family val="2"/>
    </font>
    <font>
      <b/>
      <sz val="11"/>
      <color theme="1"/>
      <name val="Arial Narrow"/>
      <family val="2"/>
    </font>
    <font>
      <sz val="11"/>
      <color theme="1"/>
      <name val="Arial Narrow"/>
      <family val="2"/>
    </font>
    <font>
      <sz val="11"/>
      <name val="Arial Narrow"/>
      <family val="2"/>
    </font>
    <font>
      <sz val="11"/>
      <color rgb="FFFF0000"/>
      <name val="Arial Narrow"/>
      <family val="2"/>
    </font>
    <font>
      <b/>
      <i/>
      <sz val="11"/>
      <color theme="1"/>
      <name val="Arial Narrow"/>
      <family val="2"/>
    </font>
    <font>
      <sz val="11"/>
      <color theme="1"/>
      <name val="Calibri"/>
      <scheme val="minor"/>
    </font>
  </fonts>
  <fills count="20">
    <fill>
      <patternFill patternType="none"/>
    </fill>
    <fill>
      <patternFill patternType="gray125"/>
    </fill>
    <fill>
      <patternFill patternType="solid">
        <fgColor rgb="FF818183"/>
        <bgColor indexed="64"/>
      </patternFill>
    </fill>
    <fill>
      <patternFill patternType="solid">
        <fgColor theme="0" tint="-0.14999847407452621"/>
        <bgColor indexed="64"/>
      </patternFill>
    </fill>
    <fill>
      <patternFill patternType="solid">
        <fgColor rgb="FF595959"/>
        <bgColor rgb="FF595959"/>
      </patternFill>
    </fill>
    <fill>
      <patternFill patternType="solid">
        <fgColor rgb="FF58585A"/>
        <bgColor rgb="FF58585A"/>
      </patternFill>
    </fill>
    <fill>
      <patternFill patternType="solid">
        <fgColor rgb="FFEE5759"/>
        <bgColor indexed="64"/>
      </patternFill>
    </fill>
    <fill>
      <patternFill patternType="solid">
        <fgColor rgb="FFFFC000"/>
        <bgColor indexed="64"/>
      </patternFill>
    </fill>
    <fill>
      <patternFill patternType="solid">
        <fgColor rgb="FFEE585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4">
    <xf numFmtId="0" fontId="0" fillId="0" borderId="0" xfId="0"/>
    <xf numFmtId="0" fontId="1" fillId="0" borderId="0" xfId="0" applyFont="1" applyAlignment="1">
      <alignment horizontal="center"/>
    </xf>
    <xf numFmtId="164" fontId="0" fillId="0" borderId="0" xfId="0" applyNumberFormat="1"/>
    <xf numFmtId="0" fontId="2" fillId="6" borderId="0" xfId="0" applyFont="1" applyFill="1"/>
    <xf numFmtId="0" fontId="1" fillId="7" borderId="0" xfId="0" applyFont="1" applyFill="1" applyAlignment="1">
      <alignment horizontal="center"/>
    </xf>
    <xf numFmtId="0" fontId="6" fillId="0" borderId="2" xfId="0" applyFont="1" applyBorder="1" applyAlignment="1">
      <alignment horizontal="center"/>
    </xf>
    <xf numFmtId="0" fontId="8" fillId="4" borderId="0" xfId="0" applyFont="1" applyFill="1" applyAlignment="1">
      <alignment horizontal="left" vertical="center"/>
    </xf>
    <xf numFmtId="0" fontId="8" fillId="5" borderId="0" xfId="0" applyFont="1" applyFill="1" applyAlignment="1">
      <alignment vertical="center" wrapText="1"/>
    </xf>
    <xf numFmtId="0" fontId="8" fillId="5"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xf>
    <xf numFmtId="0" fontId="0" fillId="3" borderId="0" xfId="0" applyFill="1"/>
    <xf numFmtId="0" fontId="0" fillId="10" borderId="0" xfId="0" applyFill="1"/>
    <xf numFmtId="0" fontId="0" fillId="0" borderId="3" xfId="0" applyBorder="1"/>
    <xf numFmtId="0" fontId="0" fillId="9" borderId="3" xfId="0" applyFill="1" applyBorder="1"/>
    <xf numFmtId="0" fontId="8" fillId="6" borderId="0" xfId="0" applyFont="1" applyFill="1" applyAlignment="1">
      <alignment horizontal="left" vertical="center"/>
    </xf>
    <xf numFmtId="0" fontId="8" fillId="6"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0" xfId="0" pivotButton="1"/>
    <xf numFmtId="0" fontId="0" fillId="0" borderId="0" xfId="0" applyAlignment="1">
      <alignment horizontal="left"/>
    </xf>
    <xf numFmtId="0" fontId="11" fillId="0" borderId="1" xfId="0" applyFont="1" applyBorder="1" applyAlignment="1">
      <alignment vertical="top"/>
    </xf>
    <xf numFmtId="1" fontId="12" fillId="0" borderId="1" xfId="0" applyNumberFormat="1" applyFont="1" applyBorder="1" applyAlignment="1">
      <alignment horizontal="left" vertical="top" wrapText="1"/>
    </xf>
    <xf numFmtId="1" fontId="12" fillId="3" borderId="1" xfId="0" applyNumberFormat="1" applyFont="1" applyFill="1" applyBorder="1" applyAlignment="1">
      <alignment vertical="top" wrapText="1"/>
    </xf>
    <xf numFmtId="0" fontId="0" fillId="0" borderId="0" xfId="0" applyAlignment="1">
      <alignment vertical="top"/>
    </xf>
    <xf numFmtId="0" fontId="5" fillId="0" borderId="0" xfId="0" applyFont="1" applyAlignment="1">
      <alignment horizontal="left" vertical="center"/>
    </xf>
    <xf numFmtId="0" fontId="5" fillId="0" borderId="0" xfId="0" applyFont="1" applyAlignment="1">
      <alignment vertical="center"/>
    </xf>
    <xf numFmtId="165" fontId="0" fillId="0" borderId="0" xfId="0" applyNumberFormat="1"/>
    <xf numFmtId="1" fontId="0" fillId="0" borderId="0" xfId="0" applyNumberFormat="1"/>
    <xf numFmtId="0" fontId="0" fillId="6" borderId="0" xfId="0" applyFill="1"/>
    <xf numFmtId="0" fontId="18" fillId="11" borderId="0" xfId="0" applyFont="1" applyFill="1"/>
    <xf numFmtId="0" fontId="19" fillId="0" borderId="0" xfId="0" applyFont="1"/>
    <xf numFmtId="0" fontId="9" fillId="0" borderId="0" xfId="0" applyFont="1"/>
    <xf numFmtId="0" fontId="19" fillId="12" borderId="0" xfId="0" applyFont="1" applyFill="1"/>
    <xf numFmtId="0" fontId="19" fillId="13" borderId="0" xfId="0" applyFont="1" applyFill="1"/>
    <xf numFmtId="0" fontId="20" fillId="0" borderId="0" xfId="0" applyFont="1"/>
    <xf numFmtId="0" fontId="0" fillId="14" borderId="0" xfId="0" applyFill="1"/>
    <xf numFmtId="0" fontId="9" fillId="14" borderId="0" xfId="0" applyFont="1" applyFill="1"/>
    <xf numFmtId="0" fontId="19" fillId="15" borderId="0" xfId="0" applyFont="1" applyFill="1"/>
    <xf numFmtId="0" fontId="20" fillId="16" borderId="0" xfId="0" applyFont="1" applyFill="1"/>
    <xf numFmtId="0" fontId="20" fillId="10" borderId="0" xfId="0" applyFont="1" applyFill="1"/>
    <xf numFmtId="0" fontId="20" fillId="10" borderId="0" xfId="0" applyFont="1" applyFill="1" applyAlignment="1">
      <alignment horizontal="left" wrapText="1"/>
    </xf>
    <xf numFmtId="0" fontId="9" fillId="10" borderId="0" xfId="0" applyFont="1" applyFill="1"/>
    <xf numFmtId="0" fontId="20" fillId="0" borderId="0" xfId="0" applyFont="1" applyAlignment="1">
      <alignment horizontal="left" wrapText="1"/>
    </xf>
    <xf numFmtId="0" fontId="20" fillId="17" borderId="0" xfId="0" applyFont="1" applyFill="1"/>
    <xf numFmtId="0" fontId="19" fillId="16" borderId="0" xfId="0" applyFont="1" applyFill="1"/>
    <xf numFmtId="0" fontId="19" fillId="10" borderId="0" xfId="0" applyFont="1" applyFill="1"/>
    <xf numFmtId="0" fontId="19" fillId="10" borderId="0" xfId="0" applyFont="1" applyFill="1" applyAlignment="1">
      <alignment horizontal="left" wrapText="1"/>
    </xf>
    <xf numFmtId="0" fontId="19" fillId="0" borderId="0" xfId="0" applyFont="1" applyAlignment="1">
      <alignment horizontal="left" wrapText="1"/>
    </xf>
    <xf numFmtId="0" fontId="19" fillId="17" borderId="0" xfId="0" applyFont="1" applyFill="1"/>
    <xf numFmtId="0" fontId="20" fillId="18" borderId="0" xfId="0" applyFont="1" applyFill="1"/>
    <xf numFmtId="0" fontId="20" fillId="13" borderId="0" xfId="0" applyFont="1" applyFill="1"/>
    <xf numFmtId="0" fontId="20" fillId="13" borderId="0" xfId="0" applyFont="1" applyFill="1" applyAlignment="1">
      <alignment horizontal="left" wrapText="1"/>
    </xf>
    <xf numFmtId="0" fontId="9" fillId="13" borderId="0" xfId="0" applyFont="1" applyFill="1"/>
    <xf numFmtId="20" fontId="20" fillId="10" borderId="0" xfId="0" applyNumberFormat="1" applyFont="1" applyFill="1"/>
    <xf numFmtId="0" fontId="19" fillId="18" borderId="0" xfId="0" applyFont="1" applyFill="1"/>
    <xf numFmtId="0" fontId="19" fillId="19" borderId="0" xfId="0" applyFont="1" applyFill="1"/>
    <xf numFmtId="9" fontId="21" fillId="0" borderId="0" xfId="0" applyNumberFormat="1" applyFont="1"/>
    <xf numFmtId="0" fontId="22" fillId="0" borderId="0" xfId="0" applyFont="1"/>
    <xf numFmtId="0" fontId="21" fillId="0" borderId="0" xfId="0" applyFont="1"/>
    <xf numFmtId="0" fontId="0" fillId="15" borderId="0" xfId="0" applyFill="1"/>
    <xf numFmtId="0" fontId="23" fillId="0" borderId="0" xfId="0" pivotButton="1" applyFont="1"/>
    <xf numFmtId="0" fontId="23" fillId="0" borderId="0" xfId="0" applyFont="1"/>
    <xf numFmtId="0" fontId="23" fillId="0" borderId="0" xfId="0" applyFont="1" applyAlignment="1">
      <alignment horizontal="left"/>
    </xf>
    <xf numFmtId="166" fontId="23" fillId="0" borderId="0" xfId="0" applyNumberFormat="1" applyFont="1"/>
    <xf numFmtId="0" fontId="0" fillId="3" borderId="0" xfId="0" applyFill="1" applyAlignment="1">
      <alignment vertical="top" wrapText="1"/>
    </xf>
    <xf numFmtId="0" fontId="6" fillId="0" borderId="2" xfId="0" applyFont="1" applyBorder="1" applyAlignment="1">
      <alignment horizontal="center" vertical="top" wrapText="1"/>
    </xf>
    <xf numFmtId="0" fontId="0" fillId="0" borderId="0" xfId="0" applyAlignment="1">
      <alignment vertical="top" wrapText="1"/>
    </xf>
    <xf numFmtId="0" fontId="0" fillId="0" borderId="3" xfId="0" quotePrefix="1" applyBorder="1"/>
    <xf numFmtId="0" fontId="16" fillId="8" borderId="4" xfId="0" applyFont="1" applyFill="1" applyBorder="1" applyAlignment="1">
      <alignment horizontal="left" vertical="top"/>
    </xf>
    <xf numFmtId="0" fontId="16" fillId="8" borderId="5" xfId="0" applyFont="1" applyFill="1" applyBorder="1" applyAlignment="1">
      <alignment horizontal="left" vertical="top"/>
    </xf>
    <xf numFmtId="0" fontId="16" fillId="8" borderId="6" xfId="0" applyFont="1" applyFill="1" applyBorder="1" applyAlignment="1">
      <alignment horizontal="left" vertical="top"/>
    </xf>
    <xf numFmtId="1" fontId="12" fillId="0" borderId="4" xfId="0" applyNumberFormat="1" applyFont="1" applyBorder="1" applyAlignment="1">
      <alignment horizontal="left" vertical="top" wrapText="1"/>
    </xf>
    <xf numFmtId="1" fontId="12" fillId="0" borderId="6" xfId="0" applyNumberFormat="1" applyFont="1" applyBorder="1" applyAlignment="1">
      <alignment horizontal="left" vertical="top" wrapText="1"/>
    </xf>
    <xf numFmtId="15" fontId="12" fillId="0" borderId="1" xfId="0" quotePrefix="1" applyNumberFormat="1" applyFont="1" applyBorder="1" applyAlignment="1">
      <alignment vertical="top" wrapText="1"/>
    </xf>
    <xf numFmtId="1" fontId="11"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0" fontId="17" fillId="8" borderId="1" xfId="0" applyFont="1" applyFill="1" applyBorder="1" applyAlignment="1">
      <alignment horizontal="center" vertical="top"/>
    </xf>
    <xf numFmtId="15" fontId="12" fillId="0" borderId="1" xfId="0" applyNumberFormat="1" applyFont="1" applyBorder="1" applyAlignment="1">
      <alignment vertical="top" wrapText="1"/>
    </xf>
    <xf numFmtId="15" fontId="13" fillId="0" borderId="1" xfId="1" applyNumberFormat="1" applyFont="1" applyBorder="1" applyAlignment="1">
      <alignment vertical="top" wrapText="1"/>
    </xf>
    <xf numFmtId="1" fontId="14" fillId="0" borderId="4" xfId="1" applyNumberFormat="1" applyFont="1" applyBorder="1" applyAlignment="1">
      <alignment horizontal="center" vertical="top" wrapText="1"/>
    </xf>
    <xf numFmtId="1" fontId="14" fillId="0" borderId="6" xfId="1" applyNumberFormat="1" applyFont="1" applyBorder="1" applyAlignment="1">
      <alignment horizontal="center" vertical="top" wrapText="1"/>
    </xf>
    <xf numFmtId="0" fontId="15" fillId="3" borderId="4" xfId="1" applyFont="1" applyFill="1" applyBorder="1" applyAlignment="1">
      <alignment horizontal="center" vertical="top"/>
    </xf>
    <xf numFmtId="0" fontId="15" fillId="3" borderId="6" xfId="1" applyFont="1" applyFill="1" applyBorder="1" applyAlignment="1">
      <alignment horizontal="center" vertical="top"/>
    </xf>
  </cellXfs>
  <cellStyles count="2">
    <cellStyle name="Hyperlink" xfId="1" builtinId="8"/>
    <cellStyle name="Normal" xfId="0" builtinId="0"/>
  </cellStyles>
  <dxfs count="435">
    <dxf>
      <fill>
        <patternFill>
          <bgColor theme="0" tint="-0.14996795556505021"/>
        </patternFill>
      </fill>
    </dxf>
    <dxf>
      <fill>
        <patternFill>
          <bgColor theme="0" tint="-0.14996795556505021"/>
        </patternFill>
      </fill>
    </dxf>
    <dxf>
      <numFmt numFmtId="166" formatCode="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6" formatCode="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5" formatCode="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cid:image001.png@01D904A4.F7AA6FB0" TargetMode="Externa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image" Target="cid:image001.png@01D8EA1C.A03F0C6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6</xdr:col>
      <xdr:colOff>440038</xdr:colOff>
      <xdr:row>0</xdr:row>
      <xdr:rowOff>248850</xdr:rowOff>
    </xdr:from>
    <xdr:ext cx="1774824" cy="426031"/>
    <xdr:pic>
      <xdr:nvPicPr>
        <xdr:cNvPr id="2" name="Picture 1">
          <a:extLst>
            <a:ext uri="{FF2B5EF4-FFF2-40B4-BE49-F238E27FC236}">
              <a16:creationId xmlns:a16="http://schemas.microsoft.com/office/drawing/2014/main" id="{436815CC-57DD-4C34-ACBC-C34438818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524" y="248850"/>
          <a:ext cx="1774824" cy="426031"/>
        </a:xfrm>
        <a:prstGeom prst="rect">
          <a:avLst/>
        </a:prstGeom>
      </xdr:spPr>
    </xdr:pic>
    <xdr:clientData/>
  </xdr:oneCellAnchor>
  <xdr:twoCellAnchor>
    <xdr:from>
      <xdr:col>3</xdr:col>
      <xdr:colOff>555539</xdr:colOff>
      <xdr:row>2</xdr:row>
      <xdr:rowOff>1064999</xdr:rowOff>
    </xdr:from>
    <xdr:to>
      <xdr:col>6</xdr:col>
      <xdr:colOff>526964</xdr:colOff>
      <xdr:row>2</xdr:row>
      <xdr:rowOff>1553177</xdr:rowOff>
    </xdr:to>
    <xdr:pic>
      <xdr:nvPicPr>
        <xdr:cNvPr id="5" name="Image 1">
          <a:extLst>
            <a:ext uri="{FF2B5EF4-FFF2-40B4-BE49-F238E27FC236}">
              <a16:creationId xmlns:a16="http://schemas.microsoft.com/office/drawing/2014/main" id="{CCE0A92F-7354-4134-BE21-825F4A38BEA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939255" y="1528377"/>
          <a:ext cx="1799195" cy="488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60239</xdr:colOff>
      <xdr:row>2</xdr:row>
      <xdr:rowOff>1001912</xdr:rowOff>
    </xdr:from>
    <xdr:to>
      <xdr:col>15</xdr:col>
      <xdr:colOff>180890</xdr:colOff>
      <xdr:row>2</xdr:row>
      <xdr:rowOff>1537560</xdr:rowOff>
    </xdr:to>
    <xdr:pic>
      <xdr:nvPicPr>
        <xdr:cNvPr id="6" name="Picture 22" descr="A close up of a logo&#10;&#10;Description automatically generated">
          <a:extLst>
            <a:ext uri="{FF2B5EF4-FFF2-40B4-BE49-F238E27FC236}">
              <a16:creationId xmlns:a16="http://schemas.microsoft.com/office/drawing/2014/main" id="{4E7F1A35-07D4-4B03-8BAE-90AE94EE48C1}"/>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4536523" y="1465290"/>
          <a:ext cx="1339164" cy="53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211437</xdr:colOff>
      <xdr:row>2</xdr:row>
      <xdr:rowOff>1081216</xdr:rowOff>
    </xdr:from>
    <xdr:to>
      <xdr:col>11</xdr:col>
      <xdr:colOff>560345</xdr:colOff>
      <xdr:row>2</xdr:row>
      <xdr:rowOff>1551185</xdr:rowOff>
    </xdr:to>
    <xdr:pic>
      <xdr:nvPicPr>
        <xdr:cNvPr id="11" name="Picture 4">
          <a:extLst>
            <a:ext uri="{FF2B5EF4-FFF2-40B4-BE49-F238E27FC236}">
              <a16:creationId xmlns:a16="http://schemas.microsoft.com/office/drawing/2014/main" id="{786F4A97-A6A7-4BFE-BF79-A9CF0696E109}"/>
            </a:ext>
          </a:extLst>
        </xdr:cNvPr>
        <xdr:cNvPicPr>
          <a:picLocks noChangeAspect="1"/>
        </xdr:cNvPicPr>
      </xdr:nvPicPr>
      <xdr:blipFill>
        <a:blip xmlns:r="http://schemas.openxmlformats.org/officeDocument/2006/relationships" r:embed="rId6"/>
        <a:stretch>
          <a:fillRect/>
        </a:stretch>
      </xdr:blipFill>
      <xdr:spPr>
        <a:xfrm>
          <a:off x="11641437" y="1544594"/>
          <a:ext cx="2176678" cy="469969"/>
        </a:xfrm>
        <a:prstGeom prst="rect">
          <a:avLst/>
        </a:prstGeom>
      </xdr:spPr>
    </xdr:pic>
    <xdr:clientData/>
  </xdr:twoCellAnchor>
  <xdr:twoCellAnchor editAs="oneCell">
    <xdr:from>
      <xdr:col>3</xdr:col>
      <xdr:colOff>574933</xdr:colOff>
      <xdr:row>3</xdr:row>
      <xdr:rowOff>1510270</xdr:rowOff>
    </xdr:from>
    <xdr:to>
      <xdr:col>6</xdr:col>
      <xdr:colOff>302405</xdr:colOff>
      <xdr:row>6</xdr:row>
      <xdr:rowOff>429139</xdr:rowOff>
    </xdr:to>
    <xdr:pic>
      <xdr:nvPicPr>
        <xdr:cNvPr id="12" name="Picture 6">
          <a:extLst>
            <a:ext uri="{FF2B5EF4-FFF2-40B4-BE49-F238E27FC236}">
              <a16:creationId xmlns:a16="http://schemas.microsoft.com/office/drawing/2014/main" id="{C959C9A4-ABDF-49D5-AC31-7658AA84F1BC}"/>
            </a:ext>
          </a:extLst>
        </xdr:cNvPr>
        <xdr:cNvPicPr>
          <a:picLocks noChangeAspect="1"/>
        </xdr:cNvPicPr>
      </xdr:nvPicPr>
      <xdr:blipFill>
        <a:blip xmlns:r="http://schemas.openxmlformats.org/officeDocument/2006/relationships" r:embed="rId7"/>
        <a:stretch>
          <a:fillRect/>
        </a:stretch>
      </xdr:blipFill>
      <xdr:spPr>
        <a:xfrm>
          <a:off x="8958649" y="4608040"/>
          <a:ext cx="1555242" cy="1495425"/>
        </a:xfrm>
        <a:prstGeom prst="rect">
          <a:avLst/>
        </a:prstGeom>
      </xdr:spPr>
    </xdr:pic>
    <xdr:clientData/>
  </xdr:twoCellAnchor>
  <xdr:twoCellAnchor editAs="oneCell">
    <xdr:from>
      <xdr:col>3</xdr:col>
      <xdr:colOff>197365</xdr:colOff>
      <xdr:row>0</xdr:row>
      <xdr:rowOff>231688</xdr:rowOff>
    </xdr:from>
    <xdr:to>
      <xdr:col>6</xdr:col>
      <xdr:colOff>297386</xdr:colOff>
      <xdr:row>0</xdr:row>
      <xdr:rowOff>683537</xdr:rowOff>
    </xdr:to>
    <xdr:pic>
      <xdr:nvPicPr>
        <xdr:cNvPr id="3" name="Image 2">
          <a:extLst>
            <a:ext uri="{FF2B5EF4-FFF2-40B4-BE49-F238E27FC236}">
              <a16:creationId xmlns:a16="http://schemas.microsoft.com/office/drawing/2014/main" id="{749208DA-A717-EA24-C788-4CE3CC13E1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81081" y="231688"/>
          <a:ext cx="1921441" cy="45184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ThinkPad/Desktop/somaila/ZONGO-REACH/2022/Decembre/Suivi_March&#233;s/Analyse/retour-amelie/Copie%20de%20Copie%20de%20Data_Suivi_bfa_icsm_analyse-05-12-2022_AS-mere.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ThinkPad/Desktop/somaila/ZONGO-REACH/2022/Decembre/Suivi_March&#233;s/Analyse/retour-amelie/Copie%20de%20Copie%20de%20Data_Suivi_bfa_icsm_analyse-05-12-2022_AS-mere.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ThinkPad/Desktop/somaila/ZONGO-REACH/2022/Decembre/Suivi_March&#233;s/Analyse/retour-amelie/Copie%20de%20Copie%20de%20Data_Suivi_bfa_icsm_analyse-05-12-2022_AS-mere.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08.709816666669" createdVersion="8" refreshedVersion="8" minRefreshableVersion="3" recordCount="118" xr:uid="{E7AEFB2D-D288-4CB1-9A19-8D65BA81BB33}">
  <cacheSource type="worksheet">
    <worksheetSource ref="A1:AOB119" sheet="Donnees " r:id="rId2"/>
  </cacheSource>
  <cacheFields count="1071">
    <cacheField name="index" numFmtId="0">
      <sharedItems containsSemiMixedTypes="0" containsString="0" containsNumber="1" containsInteger="1" minValue="1" maxValue="119"/>
    </cacheField>
    <cacheField name="uuid" numFmtId="0">
      <sharedItems/>
    </cacheField>
    <cacheField name="today" numFmtId="164">
      <sharedItems containsSemiMixedTypes="0" containsNonDate="0" containsDate="1" containsString="0" minDate="2022-11-15T00:00:00" maxDate="2022-11-25T00:00:00" count="8">
        <d v="2022-11-15T00:00:00"/>
        <d v="2022-11-16T00:00:00"/>
        <d v="2022-11-17T00:00:00"/>
        <d v="2022-11-18T00:00:00"/>
        <d v="2022-11-21T00:00:00"/>
        <d v="2022-11-22T00:00:00"/>
        <d v="2022-11-23T00:00:00"/>
        <d v="2022-11-24T00:00:00"/>
      </sharedItems>
    </cacheField>
    <cacheField name="i_admin3" numFmtId="0">
      <sharedItems count="5">
        <s v="ouahigouya"/>
        <s v="fada_ngourma"/>
        <s v="tougan"/>
        <s v="boussouma"/>
        <s v="dedougou"/>
      </sharedItems>
    </cacheField>
    <cacheField name="i_enqueteur" numFmtId="164">
      <sharedItems count="17">
        <s v="TOE HASSANE"/>
        <s v="Assita Contogni GANAME"/>
        <s v="THIOMBIANO Dana_x000a_"/>
        <s v="LOMPO B Agath_x000a_"/>
        <s v="THIOMBIANO Dana"/>
        <s v="LOMPO B Agath"/>
        <s v="B"/>
        <s v="Sawadogo Mohamed"/>
        <s v="OUEDRAOGO MAHAMADY"/>
        <s v="BAMOGO Issa"/>
        <s v="DIALLO Fatoumata"/>
        <s v="Bagaya abdoulaye"/>
        <s v="OUEDRAOGO ISSOUF"/>
        <s v="Sawadogo"/>
        <s v="TOE Aïssata"/>
        <s v="Bado Julie"/>
        <s v="BADO Julie_x000a_"/>
      </sharedItems>
    </cacheField>
    <cacheField name="start" numFmtId="164">
      <sharedItems containsSemiMixedTypes="0" containsNonDate="0" containsDate="1" containsString="0" minDate="2022-11-15T10:57:17" maxDate="2022-11-24T14:25:15" count="117">
        <d v="2022-11-15T12:41:20"/>
        <d v="2022-11-15T10:57:17"/>
        <d v="2022-11-15T16:38:21"/>
        <d v="2022-11-15T16:37:50"/>
        <d v="2022-11-16T10:49:35"/>
        <d v="2022-11-16T10:34:59"/>
        <d v="2022-11-16T11:20:53"/>
        <d v="2022-11-16T11:24:43"/>
        <d v="2022-11-16T11:35:34"/>
        <d v="2022-11-16T11:56:58"/>
        <d v="2022-11-16T11:30:18"/>
        <d v="2022-11-16T12:30:30"/>
        <d v="2022-11-16T12:59:03"/>
        <d v="2022-11-16T11:49:37"/>
        <d v="2022-11-16T12:45:44"/>
        <d v="2022-11-16T13:08:08"/>
        <d v="2022-11-16T13:18:06"/>
        <d v="2022-11-16T13:14:04"/>
        <d v="2022-11-16T13:21:47"/>
        <d v="2022-11-16T13:58:46"/>
        <d v="2022-11-16T13:30:58"/>
        <d v="2022-11-16T13:44:10"/>
        <d v="2022-11-16T14:06:52"/>
        <d v="2022-11-16T14:59:34"/>
        <d v="2022-11-16T13:47:15"/>
        <d v="2022-11-16T15:04:55"/>
        <d v="2022-11-16T14:06:15"/>
        <d v="2022-11-16T14:46:36"/>
        <d v="2022-11-16T15:18:23"/>
        <d v="2022-11-16T15:55:32"/>
        <d v="2022-11-16T14:52:19"/>
        <d v="2022-11-16T14:58:14"/>
        <d v="2022-11-16T15:14:13"/>
        <d v="2022-11-17T10:16:43"/>
        <d v="2022-11-17T10:39:06"/>
        <d v="2022-11-17T11:43:50"/>
        <d v="2022-11-17T12:05:18"/>
        <d v="2022-11-17T12:15:20"/>
        <d v="2022-11-17T12:38:35"/>
        <d v="2022-11-17T13:02:53"/>
        <d v="2022-11-17T13:27:06"/>
        <d v="2022-11-17T10:32:20"/>
        <d v="2022-11-17T11:35:42"/>
        <d v="2022-11-17T10:34:24"/>
        <d v="2022-11-17T12:11:12"/>
        <d v="2022-11-17T11:16:20"/>
        <d v="2022-11-17T12:38:27"/>
        <d v="2022-11-17T11:59:52"/>
        <d v="2022-11-17T13:16:09"/>
        <d v="2022-11-17T13:26:47"/>
        <d v="2022-11-17T14:20:01"/>
        <d v="2022-11-17T14:19:41"/>
        <d v="2022-11-18T09:13:32"/>
        <d v="2022-11-18T10:15:49"/>
        <d v="2022-11-18T09:23:59"/>
        <d v="2022-11-18T11:11:10"/>
        <d v="2022-11-18T10:12:59"/>
        <d v="2022-11-18T11:45:17"/>
        <d v="2022-11-18T12:37:24"/>
        <d v="2022-11-18T11:07:45"/>
        <d v="2022-11-18T11:36:09"/>
        <d v="2022-11-18T09:22:06"/>
        <d v="2022-11-18T10:25:29"/>
        <d v="2022-11-18T11:10:42"/>
        <d v="2022-11-18T12:43:09"/>
        <d v="2022-11-18T11:37:28"/>
        <d v="2022-11-21T10:24:08"/>
        <d v="2022-11-21T10:45:03"/>
        <d v="2022-11-21T12:50:00"/>
        <d v="2022-11-21T13:59:05"/>
        <d v="2022-11-21T14:36:47"/>
        <d v="2022-11-21T10:24:42"/>
        <d v="2022-11-21T10:42:45"/>
        <d v="2022-11-21T11:12:46"/>
        <d v="2022-11-21T12:59:35"/>
        <d v="2022-11-21T14:08:19"/>
        <d v="2022-11-21T15:00:27"/>
        <d v="2022-11-22T12:04:32"/>
        <d v="2022-11-22T13:13:25"/>
        <d v="2022-11-22T13:27:16"/>
        <d v="2022-11-22T13:41:38"/>
        <d v="2022-11-22T14:13:33"/>
        <d v="2022-11-22T14:46:34"/>
        <d v="2022-11-22T15:14:20"/>
        <d v="2022-11-22T15:33:20"/>
        <d v="2022-11-22T12:04:42"/>
        <d v="2022-11-22T13:13:17"/>
        <d v="2022-11-22T13:25:00"/>
        <d v="2022-11-22T13:39:51"/>
        <d v="2022-11-22T14:16:34"/>
        <d v="2022-11-22T14:29:50"/>
        <d v="2022-11-22T14:49:30"/>
        <d v="2022-11-22T15:14:46"/>
        <d v="2022-11-22T15:32:32"/>
        <d v="2022-11-22T15:51:44"/>
        <d v="2022-11-22T12:04:33"/>
        <d v="2022-11-22T13:13:18"/>
        <d v="2022-11-22T13:27:00"/>
        <d v="2022-11-22T13:39:44"/>
        <d v="2022-11-22T14:12:52"/>
        <d v="2022-11-22T14:29:59"/>
        <d v="2022-11-22T14:54:41"/>
        <d v="2022-11-22T15:27:41"/>
        <d v="2022-11-22T15:52:06"/>
        <d v="2022-11-23T11:51:22"/>
        <d v="2022-11-17T11:18:09"/>
        <d v="2022-11-23T10:07:25"/>
        <d v="2022-11-23T10:44:29"/>
        <d v="2022-11-23T11:15:30"/>
        <d v="2022-11-23T15:44:57"/>
        <d v="2022-11-24T10:30:11"/>
        <d v="2022-11-24T11:11:48"/>
        <d v="2022-11-24T11:27:31"/>
        <d v="2022-11-24T13:04:49"/>
        <d v="2022-11-24T13:23:29"/>
        <d v="2022-11-24T13:39:51"/>
        <d v="2022-11-24T14:25:15"/>
      </sharedItems>
      <fieldGroup par="1070" base="5">
        <rangePr groupBy="second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end" numFmtId="0">
      <sharedItems containsSemiMixedTypes="0" containsString="0" containsNumber="1" minValue="44880.495845567129" maxValue="44889.610795671288"/>
    </cacheField>
    <cacheField name="audit" numFmtId="0">
      <sharedItems count="1">
        <s v="audit.csv"/>
      </sharedItems>
    </cacheField>
    <cacheField name="note_start" numFmtId="164">
      <sharedItems containsNonDate="0" containsString="0" containsBlank="1" count="1">
        <m/>
      </sharedItems>
    </cacheField>
    <cacheField name="note_information_enquete" numFmtId="0">
      <sharedItems containsNonDate="0" containsString="0" containsBlank="1" count="1">
        <m/>
      </sharedItems>
    </cacheField>
    <cacheField name="i_organisation" numFmtId="0">
      <sharedItems count="3">
        <s v="acted"/>
        <s v="crs"/>
        <s v="reach"/>
      </sharedItems>
    </cacheField>
    <cacheField name="i_date_enquete" numFmtId="0">
      <sharedItems containsSemiMixedTypes="0" containsString="0" containsNumber="1" containsInteger="1" minValue="44880" maxValue="44889" count="8">
        <n v="44880"/>
        <n v="44881"/>
        <n v="44882"/>
        <n v="44883"/>
        <n v="44886"/>
        <n v="44887"/>
        <n v="44888"/>
        <n v="44889"/>
      </sharedItems>
    </cacheField>
    <cacheField name="i_admin1" numFmtId="0">
      <sharedItems count="4">
        <s v="nord"/>
        <s v="est"/>
        <s v="boucle_mouhoun"/>
        <s v="centre_nord"/>
      </sharedItems>
    </cacheField>
    <cacheField name="i_admin2" numFmtId="0">
      <sharedItems count="5">
        <s v="yatenga"/>
        <s v="gourma"/>
        <s v="sourou"/>
        <s v="sanmatenga"/>
        <s v="mouhoun"/>
      </sharedItems>
    </cacheField>
    <cacheField name="i_marche" numFmtId="0">
      <sharedItems count="5">
        <s v="marche_ouahigouya"/>
        <s v="marche_fada"/>
        <s v="marche_tougan"/>
        <s v="marche_boussouma"/>
        <s v="marche_dedougou"/>
      </sharedItems>
    </cacheField>
    <cacheField name="i_type_marche" numFmtId="0">
      <sharedItems count="1">
        <s v="central"/>
      </sharedItems>
    </cacheField>
    <cacheField name="note_bna_ba" numFmtId="0">
      <sharedItems containsNonDate="0" containsString="0" containsBlank="1" count="1">
        <m/>
      </sharedItems>
    </cacheField>
    <cacheField name="note_bna" numFmtId="0">
      <sharedItems containsNonDate="0" containsString="0" containsBlank="1" count="1">
        <m/>
      </sharedItems>
    </cacheField>
    <cacheField name="i_organisation1" numFmtId="0">
      <sharedItems count="3">
        <s v="ACTED"/>
        <s v="Catholic Relief Services"/>
        <s v="REACH"/>
      </sharedItems>
    </cacheField>
    <cacheField name="i_marche1" numFmtId="0">
      <sharedItems count="5">
        <s v="Marché de Ouahigouya"/>
        <s v="Marché de Fada N'Gourma"/>
        <s v="Marché de Tougan"/>
        <s v="Marché de Boussouma"/>
        <s v="Marché de Dédougou"/>
      </sharedItems>
    </cacheField>
    <cacheField name="note_presentation_enquete" numFmtId="0">
      <sharedItems containsNonDate="0" containsString="0" containsBlank="1" count="1">
        <m/>
      </sharedItems>
    </cacheField>
    <cacheField name="consensus_note" numFmtId="0">
      <sharedItems count="1">
        <s v="oui"/>
      </sharedItems>
    </cacheField>
    <cacheField name="note_ic" numFmtId="0">
      <sharedItems containsNonDate="0" containsString="0" containsBlank="1" count="1">
        <m/>
      </sharedItems>
    </cacheField>
    <cacheField name="i_taille_magasin" numFmtId="0">
      <sharedItems count="4">
        <s v="moins30"/>
        <s v="30a100"/>
        <s v="nsp"/>
        <s v="plus100"/>
      </sharedItems>
    </cacheField>
    <cacheField name="note_grp_bna" numFmtId="0">
      <sharedItems containsNonDate="0" containsString="0" containsBlank="1" count="1">
        <m/>
      </sharedItems>
    </cacheField>
    <cacheField name="note_h" numFmtId="0">
      <sharedItems containsNonDate="0" containsString="0" containsBlank="1" count="1">
        <m/>
      </sharedItems>
    </cacheField>
    <cacheField name="h_vendus" numFmtId="0">
      <sharedItems count="10">
        <s v="seau"/>
        <s v="seau bidon savon400gr"/>
        <s v="seau bidon"/>
        <s v="aucun"/>
        <s v="savon400gr"/>
        <s v="bidon"/>
        <s v="bidon savon400gr"/>
        <s v="savon400gr bidon"/>
        <s v="savon400gr seau"/>
        <s v="seau savon400gr"/>
      </sharedItems>
    </cacheField>
    <cacheField name="h_vendus_seau" numFmtId="0">
      <sharedItems containsSemiMixedTypes="0" containsString="0" containsNumber="1" containsInteger="1" minValue="0" maxValue="1" count="2">
        <n v="1"/>
        <n v="0"/>
      </sharedItems>
    </cacheField>
    <cacheField name="h_vendus_bidon" numFmtId="0">
      <sharedItems containsSemiMixedTypes="0" containsString="0" containsNumber="1" containsInteger="1" minValue="0" maxValue="1" count="2">
        <n v="0"/>
        <n v="1"/>
      </sharedItems>
    </cacheField>
    <cacheField name="h_vendus_savon400gr" numFmtId="0">
      <sharedItems containsSemiMixedTypes="0" containsString="0" containsNumber="1" containsInteger="1" minValue="0" maxValue="1" count="2">
        <n v="0"/>
        <n v="1"/>
      </sharedItems>
    </cacheField>
    <cacheField name="h_vendus_aucun" numFmtId="0">
      <sharedItems containsSemiMixedTypes="0" containsString="0" containsNumber="1" containsInteger="1" minValue="0" maxValue="1" count="2">
        <n v="0"/>
        <n v="1"/>
      </sharedItems>
    </cacheField>
    <cacheField name="calc_selected_h" numFmtId="0">
      <sharedItems containsSemiMixedTypes="0" containsString="0" containsNumber="1" containsInteger="1" minValue="1" maxValue="3" count="3">
        <n v="1"/>
        <n v="3"/>
        <n v="2"/>
      </sharedItems>
    </cacheField>
    <cacheField name="note_h_seau" numFmtId="0">
      <sharedItems containsNonDate="0" containsString="0" containsBlank="1" count="1">
        <m/>
      </sharedItems>
    </cacheField>
    <cacheField name="seau_disponibilite" numFmtId="0">
      <sharedItems containsBlank="1" count="3">
        <s v="disponible"/>
        <m/>
        <s v="peudisponible"/>
      </sharedItems>
    </cacheField>
    <cacheField name="seau_prix_unite" numFmtId="0">
      <sharedItems containsString="0" containsBlank="1" containsNumber="1" containsInteger="1" minValue="500" maxValue="2000" count="10">
        <n v="1100"/>
        <n v="1000"/>
        <n v="1150"/>
        <n v="1300"/>
        <n v="750"/>
        <m/>
        <n v="500"/>
        <n v="1250"/>
        <n v="2000"/>
        <n v="800"/>
      </sharedItems>
    </cacheField>
    <cacheField name="seau_localisation_fournisseur" numFmtId="0">
      <sharedItems containsBlank="1" count="6">
        <s v="meme_localite"/>
        <s v="etranger"/>
        <m/>
        <s v="meme_pays"/>
        <s v="meme_region"/>
        <s v="meme_commune"/>
      </sharedItems>
    </cacheField>
    <cacheField name="seau_pays_fournisseur" numFmtId="0">
      <sharedItems containsBlank="1" count="4">
        <m/>
        <s v="rci"/>
        <s v="togo"/>
        <s v="ghana"/>
      </sharedItems>
    </cacheField>
    <cacheField name="seau_pays_fournisseur_autre" numFmtId="0">
      <sharedItems containsNonDate="0" containsString="0" containsBlank="1" count="1">
        <m/>
      </sharedItems>
    </cacheField>
    <cacheField name="seau_stock" numFmtId="0">
      <sharedItems containsString="0" containsBlank="1" containsNumber="1" containsInteger="1" minValue="2" maxValue="90" count="12">
        <n v="10"/>
        <n v="90"/>
        <n v="30"/>
        <n v="60"/>
        <n v="7"/>
        <m/>
        <n v="14"/>
        <n v="6"/>
        <n v="2"/>
        <n v="24"/>
        <n v="15"/>
        <n v="25"/>
      </sharedItems>
    </cacheField>
    <cacheField name="seau_reapprovissionnement" numFmtId="0">
      <sharedItems containsString="0" containsBlank="1" containsNumber="1" containsInteger="1" minValue="1" maxValue="30" count="8">
        <n v="1"/>
        <n v="30"/>
        <n v="7"/>
        <n v="5"/>
        <m/>
        <n v="3"/>
        <n v="2"/>
        <n v="4"/>
      </sharedItems>
    </cacheField>
    <cacheField name="seau_stock_warning" numFmtId="0">
      <sharedItems containsString="0" containsBlank="1" containsNumber="1" containsInteger="1" minValue="0" maxValue="1" count="3">
        <n v="0"/>
        <n v="1"/>
        <m/>
      </sharedItems>
    </cacheField>
    <cacheField name="note_h_bidon" numFmtId="0">
      <sharedItems containsNonDate="0" containsString="0" containsBlank="1" count="1">
        <m/>
      </sharedItems>
    </cacheField>
    <cacheField name="bidon_disponibilite" numFmtId="0">
      <sharedItems containsBlank="1" count="4">
        <m/>
        <s v="disponible"/>
        <s v="nondisponible"/>
        <s v="peudisponible"/>
      </sharedItems>
    </cacheField>
    <cacheField name="bidon_unite" numFmtId="0">
      <sharedItems containsBlank="1" count="4">
        <m/>
        <s v="20l"/>
        <s v="20l 25l"/>
        <s v="25l"/>
      </sharedItems>
    </cacheField>
    <cacheField name="bidon_unite_20l" numFmtId="0">
      <sharedItems containsString="0" containsBlank="1" containsNumber="1" containsInteger="1" minValue="0" maxValue="1" count="3">
        <m/>
        <n v="1"/>
        <n v="0"/>
      </sharedItems>
    </cacheField>
    <cacheField name="bidon_unite_25l" numFmtId="0">
      <sharedItems containsString="0" containsBlank="1" containsNumber="1" containsInteger="1" minValue="0" maxValue="1" count="3">
        <m/>
        <n v="0"/>
        <n v="1"/>
      </sharedItems>
    </cacheField>
    <cacheField name="bidon_prix_20l" numFmtId="0">
      <sharedItems containsString="0" containsBlank="1" containsNumber="1" containsInteger="1" minValue="750" maxValue="5000" count="7">
        <m/>
        <n v="5000"/>
        <n v="2750"/>
        <n v="4000"/>
        <n v="2000"/>
        <n v="750"/>
        <n v="1000"/>
      </sharedItems>
    </cacheField>
    <cacheField name="bidon_prix_25l" numFmtId="0">
      <sharedItems containsString="0" containsBlank="1" containsNumber="1" containsInteger="1" minValue="1000" maxValue="5000" count="5">
        <m/>
        <n v="2750"/>
        <n v="5000"/>
        <n v="2000"/>
        <n v="1000"/>
      </sharedItems>
    </cacheField>
    <cacheField name="bidon_localisation_fournisseur" numFmtId="0">
      <sharedItems containsBlank="1" count="4">
        <m/>
        <s v="etranger"/>
        <s v="meme_pays"/>
        <s v="meme_commune"/>
      </sharedItems>
    </cacheField>
    <cacheField name="bidon_pays_fournisseur" numFmtId="0">
      <sharedItems containsBlank="1" count="2">
        <m/>
        <s v="rci"/>
      </sharedItems>
    </cacheField>
    <cacheField name="bidon_pays_fournisseur_autre" numFmtId="0">
      <sharedItems containsNonDate="0" containsString="0" containsBlank="1" count="1">
        <m/>
      </sharedItems>
    </cacheField>
    <cacheField name="bidon_stock" numFmtId="0">
      <sharedItems containsString="0" containsBlank="1" containsNumber="1" containsInteger="1" minValue="1" maxValue="90" count="11">
        <m/>
        <n v="90"/>
        <n v="10"/>
        <n v="1"/>
        <n v="6"/>
        <n v="25"/>
        <n v="7"/>
        <n v="40"/>
        <n v="15"/>
        <n v="30"/>
        <n v="2"/>
      </sharedItems>
    </cacheField>
    <cacheField name="bidon_reapprovissionnement" numFmtId="0">
      <sharedItems containsString="0" containsBlank="1" containsNumber="1" containsInteger="1" minValue="1" maxValue="30" count="8">
        <m/>
        <n v="30"/>
        <n v="5"/>
        <n v="2"/>
        <n v="6"/>
        <n v="1"/>
        <n v="10"/>
        <n v="3"/>
      </sharedItems>
    </cacheField>
    <cacheField name="bidon_stock_warning" numFmtId="0">
      <sharedItems containsString="0" containsBlank="1" containsNumber="1" containsInteger="1" minValue="0" maxValue="1" count="3">
        <m/>
        <n v="0"/>
        <n v="1"/>
      </sharedItems>
    </cacheField>
    <cacheField name="note_h_savon400gr" numFmtId="0">
      <sharedItems containsNonDate="0" containsString="0" containsBlank="1" count="1">
        <m/>
      </sharedItems>
    </cacheField>
    <cacheField name="savon400gr_disponibilite" numFmtId="0">
      <sharedItems containsBlank="1" count="3">
        <m/>
        <s v="disponible"/>
        <s v="peudisponible"/>
      </sharedItems>
    </cacheField>
    <cacheField name="savon400gr_unite" numFmtId="0">
      <sharedItems containsBlank="1" count="4">
        <m/>
        <s v="boule400g boule250g"/>
        <s v="boule400g"/>
        <s v="boule250g boule400g"/>
      </sharedItems>
    </cacheField>
    <cacheField name="savon400gr_unite_boule400g" numFmtId="0">
      <sharedItems containsString="0" containsBlank="1" containsNumber="1" containsInteger="1" minValue="1" maxValue="1" count="2">
        <m/>
        <n v="1"/>
      </sharedItems>
    </cacheField>
    <cacheField name="savon400gr_unite_boule250g" numFmtId="0">
      <sharedItems containsString="0" containsBlank="1" containsNumber="1" containsInteger="1" minValue="0" maxValue="1" count="3">
        <m/>
        <n v="1"/>
        <n v="0"/>
      </sharedItems>
    </cacheField>
    <cacheField name="savon400gr_prix_400gr" numFmtId="0">
      <sharedItems containsString="0" containsBlank="1" containsNumber="1" containsInteger="1" minValue="300" maxValue="500" count="7">
        <m/>
        <n v="450"/>
        <n v="350"/>
        <n v="300"/>
        <n v="425"/>
        <n v="400"/>
        <n v="500"/>
      </sharedItems>
    </cacheField>
    <cacheField name="savon400gr_prix_250gr" numFmtId="0">
      <sharedItems containsString="0" containsBlank="1" containsNumber="1" containsInteger="1" minValue="200" maxValue="425" count="6">
        <m/>
        <n v="275"/>
        <n v="300"/>
        <n v="250"/>
        <n v="425"/>
        <n v="200"/>
      </sharedItems>
    </cacheField>
    <cacheField name="savon400gr_localisation_fournisseur" numFmtId="0">
      <sharedItems containsBlank="1" count="6">
        <m/>
        <s v="etranger"/>
        <s v="meme_pays"/>
        <s v="meme_commune"/>
        <s v="meme_province"/>
        <s v="meme_localite"/>
      </sharedItems>
    </cacheField>
    <cacheField name="savon400gr_pays_fournisseur" numFmtId="0">
      <sharedItems containsBlank="1" count="2">
        <m/>
        <s v="rci"/>
      </sharedItems>
    </cacheField>
    <cacheField name="savon400gr_pays_fournisseur_autre" numFmtId="0">
      <sharedItems containsNonDate="0" containsString="0" containsBlank="1" count="1">
        <m/>
      </sharedItems>
    </cacheField>
    <cacheField name="savon400gr_stock" numFmtId="0">
      <sharedItems containsString="0" containsBlank="1" containsNumber="1" containsInteger="1" minValue="5" maxValue="90" count="11">
        <m/>
        <n v="90"/>
        <n v="30"/>
        <n v="14"/>
        <n v="7"/>
        <n v="15"/>
        <n v="10"/>
        <n v="12"/>
        <n v="5"/>
        <n v="25"/>
        <n v="24"/>
      </sharedItems>
    </cacheField>
    <cacheField name="savon400gr_reapprovissionnement" numFmtId="0">
      <sharedItems containsString="0" containsBlank="1" containsNumber="1" containsInteger="1" minValue="1" maxValue="30" count="7">
        <m/>
        <n v="30"/>
        <n v="4"/>
        <n v="1"/>
        <n v="3"/>
        <n v="7"/>
        <n v="2"/>
      </sharedItems>
    </cacheField>
    <cacheField name="savon400gr_stock_warning" numFmtId="0">
      <sharedItems containsString="0" containsBlank="1" containsNumber="1" containsInteger="1" minValue="0" maxValue="1" count="3">
        <m/>
        <n v="0"/>
        <n v="1"/>
      </sharedItems>
    </cacheField>
    <cacheField name="note_h_reapprov" numFmtId="0">
      <sharedItems containsNonDate="0" containsString="0" containsBlank="1" count="1">
        <m/>
      </sharedItems>
    </cacheField>
    <cacheField name="h_difficultes_reapprov_ouinon" numFmtId="0">
      <sharedItems containsBlank="1" count="3">
        <s v="oui"/>
        <s v="non"/>
        <m/>
      </sharedItems>
    </cacheField>
    <cacheField name="h_incoherence1_note" numFmtId="0">
      <sharedItems containsNonDate="0" containsString="0" containsBlank="1" count="1">
        <m/>
      </sharedItems>
    </cacheField>
    <cacheField name="h_difficultes_reapprov_articles" numFmtId="0">
      <sharedItems containsBlank="1" count="6">
        <s v="seau"/>
        <m/>
        <s v="seau bidon"/>
        <s v="bidon"/>
        <s v="savon400gr"/>
        <s v="savon400gr bidon"/>
      </sharedItems>
    </cacheField>
    <cacheField name="h_difficultes_reapprov_articles_seau" numFmtId="0">
      <sharedItems containsString="0" containsBlank="1" containsNumber="1" containsInteger="1" minValue="0" maxValue="1" count="3">
        <n v="1"/>
        <m/>
        <n v="0"/>
      </sharedItems>
    </cacheField>
    <cacheField name="h_difficultes_reapprov_articles_bidon" numFmtId="0">
      <sharedItems containsString="0" containsBlank="1" containsNumber="1" containsInteger="1" minValue="0" maxValue="1" count="3">
        <n v="0"/>
        <m/>
        <n v="1"/>
      </sharedItems>
    </cacheField>
    <cacheField name="h_difficultes_reapprov_articles_savon400gr" numFmtId="0">
      <sharedItems containsString="0" containsBlank="1" containsNumber="1" containsInteger="1" minValue="0" maxValue="1" count="3">
        <n v="0"/>
        <m/>
        <n v="1"/>
      </sharedItems>
    </cacheField>
    <cacheField name="h_difficultes_reapprov_articles_aucun" numFmtId="0">
      <sharedItems containsString="0" containsBlank="1" containsNumber="1" containsInteger="1" minValue="0" maxValue="0" count="2">
        <n v="0"/>
        <m/>
      </sharedItems>
    </cacheField>
    <cacheField name="h_incoherence2_note" numFmtId="0">
      <sharedItems containsNonDate="0" containsString="0" containsBlank="1" count="1">
        <m/>
      </sharedItems>
    </cacheField>
    <cacheField name="h_difficultes_reapprov_raisons" numFmtId="0">
      <sharedItems containsBlank="1" count="10">
        <s v="prix_fournisseurs"/>
        <m/>
        <s v="cout_transport securite"/>
        <s v="autre"/>
        <s v="cout_transport"/>
        <s v="article_indisponible_saison"/>
        <s v="route_etat"/>
        <s v="taxes"/>
        <s v="article_indisponible_saison tracasseries"/>
        <s v="prix_fournisseurs cout_transport"/>
      </sharedItems>
    </cacheField>
    <cacheField name="h_difficultes_reapprov_raisons_securite" numFmtId="0">
      <sharedItems containsString="0" containsBlank="1" containsNumber="1" containsInteger="1" minValue="0" maxValue="1" count="3">
        <n v="0"/>
        <m/>
        <n v="1"/>
      </sharedItems>
    </cacheField>
    <cacheField name="h_difficultes_reapprov_raisons_vols" numFmtId="0">
      <sharedItems containsString="0" containsBlank="1" containsNumber="1" containsInteger="1" minValue="0" maxValue="0" count="2">
        <n v="0"/>
        <m/>
      </sharedItems>
    </cacheField>
    <cacheField name="h_difficultes_reapprov_raisons_degradation_perte" numFmtId="0">
      <sharedItems containsString="0" containsBlank="1" containsNumber="1" containsInteger="1" minValue="0" maxValue="0" count="2">
        <n v="0"/>
        <m/>
      </sharedItems>
    </cacheField>
    <cacheField name="h_difficultes_reapprov_raisons_route_etat" numFmtId="0">
      <sharedItems containsString="0" containsBlank="1" containsNumber="1" containsInteger="1" minValue="0" maxValue="1" count="3">
        <n v="0"/>
        <m/>
        <n v="1"/>
      </sharedItems>
    </cacheField>
    <cacheField name="h_difficultes_reapprov_raisons_article_indisponible_saison" numFmtId="0">
      <sharedItems containsString="0" containsBlank="1" containsNumber="1" containsInteger="1" minValue="0" maxValue="1" count="3">
        <n v="0"/>
        <m/>
        <n v="1"/>
      </sharedItems>
    </cacheField>
    <cacheField name="h_difficultes_reapprov_raisons_prix_fournisseurs" numFmtId="0">
      <sharedItems containsString="0" containsBlank="1" containsNumber="1" containsInteger="1" minValue="0" maxValue="1" count="3">
        <n v="1"/>
        <m/>
        <n v="0"/>
      </sharedItems>
    </cacheField>
    <cacheField name="h_difficultes_reapprov_raisons_rarete_transport" numFmtId="0">
      <sharedItems containsString="0" containsBlank="1" containsNumber="1" containsInteger="1" minValue="0" maxValue="0" count="2">
        <n v="0"/>
        <m/>
      </sharedItems>
    </cacheField>
    <cacheField name="h_difficultes_reapprov_raisons_cout_transport" numFmtId="0">
      <sharedItems containsString="0" containsBlank="1" containsNumber="1" containsInteger="1" minValue="0" maxValue="1" count="3">
        <n v="0"/>
        <m/>
        <n v="1"/>
      </sharedItems>
    </cacheField>
    <cacheField name="h_difficultes_reapprov_raisons_taxes" numFmtId="0">
      <sharedItems containsString="0" containsBlank="1" containsNumber="1" containsInteger="1" minValue="0" maxValue="1" count="3">
        <n v="0"/>
        <m/>
        <n v="1"/>
      </sharedItems>
    </cacheField>
    <cacheField name="h_difficultes_reapprov_raisons_tracasseries" numFmtId="0">
      <sharedItems containsString="0" containsBlank="1" containsNumber="1" containsInteger="1" minValue="0" maxValue="1" count="3">
        <n v="0"/>
        <m/>
        <n v="1"/>
      </sharedItems>
    </cacheField>
    <cacheField name="h_difficultes_reapprov_raisons_autre" numFmtId="0">
      <sharedItems containsString="0" containsBlank="1" containsNumber="1" containsInteger="1" minValue="0" maxValue="1" count="3">
        <n v="0"/>
        <m/>
        <n v="1"/>
      </sharedItems>
    </cacheField>
    <cacheField name="h_difficultes_reapprov_raisons_nsp" numFmtId="0">
      <sharedItems containsString="0" containsBlank="1" containsNumber="1" containsInteger="1" minValue="0" maxValue="0" count="2">
        <n v="0"/>
        <m/>
      </sharedItems>
    </cacheField>
    <cacheField name="h_difficultes_reapprov_raisons_autre_2" numFmtId="0">
      <sharedItems containsBlank="1" count="2">
        <m/>
        <s v="Le retard des fournisseurs"/>
      </sharedItems>
    </cacheField>
    <cacheField name="note_h_variations" numFmtId="0">
      <sharedItems containsNonDate="0" containsString="0" containsBlank="1" count="1">
        <m/>
      </sharedItems>
    </cacheField>
    <cacheField name="h_variations_prix" numFmtId="0">
      <sharedItems containsBlank="1" count="3">
        <s v="prix_constants"/>
        <s v="prix_hausse"/>
        <m/>
      </sharedItems>
    </cacheField>
    <cacheField name="h_variations_prix_prix_constants" numFmtId="0">
      <sharedItems containsString="0" containsBlank="1" containsNumber="1" containsInteger="1" minValue="0" maxValue="1" count="3">
        <n v="1"/>
        <n v="0"/>
        <m/>
      </sharedItems>
    </cacheField>
    <cacheField name="h_variations_prix_prix_hausse" numFmtId="0">
      <sharedItems containsString="0" containsBlank="1" containsNumber="1" containsInteger="1" minValue="0" maxValue="1" count="3">
        <n v="0"/>
        <n v="1"/>
        <m/>
      </sharedItems>
    </cacheField>
    <cacheField name="h_variations_prix_prix_baisse" numFmtId="0">
      <sharedItems containsString="0" containsBlank="1" containsNumber="1" containsInteger="1" minValue="0" maxValue="0" count="2">
        <n v="0"/>
        <m/>
      </sharedItems>
    </cacheField>
    <cacheField name="h_variations_prix_nsp" numFmtId="0">
      <sharedItems containsString="0" containsBlank="1" containsNumber="1" containsInteger="1" minValue="0" maxValue="0" count="2">
        <n v="0"/>
        <m/>
      </sharedItems>
    </cacheField>
    <cacheField name="h_variations_hausse_articles" numFmtId="0">
      <sharedItems containsBlank="1" count="6">
        <m/>
        <s v="seau bidon savon400gr"/>
        <s v="seau"/>
        <s v="bidon"/>
        <s v="savon400gr"/>
        <s v="seau savon400gr"/>
      </sharedItems>
    </cacheField>
    <cacheField name="h_variations_hausse_articles_seau" numFmtId="0">
      <sharedItems containsString="0" containsBlank="1" containsNumber="1" containsInteger="1" minValue="0" maxValue="1" count="3">
        <m/>
        <n v="1"/>
        <n v="0"/>
      </sharedItems>
    </cacheField>
    <cacheField name="h_variations_hausse_articles_bidon" numFmtId="0">
      <sharedItems containsString="0" containsBlank="1" containsNumber="1" containsInteger="1" minValue="0" maxValue="1" count="3">
        <m/>
        <n v="1"/>
        <n v="0"/>
      </sharedItems>
    </cacheField>
    <cacheField name="h_variations_hausse_articles_savon400gr" numFmtId="0">
      <sharedItems containsString="0" containsBlank="1" containsNumber="1" containsInteger="1" minValue="0" maxValue="1" count="3">
        <m/>
        <n v="1"/>
        <n v="0"/>
      </sharedItems>
    </cacheField>
    <cacheField name="h_variations_hausse_articles_aucun" numFmtId="0">
      <sharedItems containsString="0" containsBlank="1" containsNumber="1" containsInteger="1" minValue="0" maxValue="0" count="2">
        <m/>
        <n v="0"/>
      </sharedItems>
    </cacheField>
    <cacheField name="h_variations_hausse_raisons" numFmtId="0">
      <sharedItems containsBlank="1" count="11">
        <m/>
        <s v="hausse_demande_clients hausse_couts Hausse_prix_fournisseurs"/>
        <s v="baisse_offre_securite"/>
        <s v="hausse_couts"/>
        <s v="hausse_couts Hausse_prix_fournisseurs"/>
        <s v="hausse_couts baisse_offre_securite"/>
        <s v="Hausse_prix_fournisseurs"/>
        <s v="hausse_couts hausse_change"/>
        <s v="Hausse_prix_fournisseurs hausse_change"/>
        <s v="hausse_couts Hausse_prix_fournisseurs baisse_offre_production_saison"/>
        <s v="Hausse_prix_fournisseurs baisse_offre_securite"/>
      </sharedItems>
    </cacheField>
    <cacheField name="h_variations_hausse_raisons_hausse_couts" numFmtId="0">
      <sharedItems containsString="0" containsBlank="1" containsNumber="1" containsInteger="1" minValue="0" maxValue="1" count="3">
        <m/>
        <n v="1"/>
        <n v="0"/>
      </sharedItems>
    </cacheField>
    <cacheField name="h_variations_hausse_raisons_hausse_demande_distribution" numFmtId="0">
      <sharedItems containsString="0" containsBlank="1" containsNumber="1" containsInteger="1" minValue="0" maxValue="0" count="2">
        <m/>
        <n v="0"/>
      </sharedItems>
    </cacheField>
    <cacheField name="h_variations_hausse_raisons_hausse_change" numFmtId="0">
      <sharedItems containsString="0" containsBlank="1" containsNumber="1" containsInteger="1" minValue="0" maxValue="1" count="3">
        <m/>
        <n v="0"/>
        <n v="1"/>
      </sharedItems>
    </cacheField>
    <cacheField name="h_variations_hausse_raisons_hausse_demande_clients" numFmtId="0">
      <sharedItems containsString="0" containsBlank="1" containsNumber="1" containsInteger="1" minValue="0" maxValue="1" count="3">
        <m/>
        <n v="1"/>
        <n v="0"/>
      </sharedItems>
    </cacheField>
    <cacheField name="h_variations_hausse_raisons_hausse_demande_arrivees" numFmtId="0">
      <sharedItems containsString="0" containsBlank="1" containsNumber="1" containsInteger="1" minValue="0" maxValue="0" count="2">
        <m/>
        <n v="0"/>
      </sharedItems>
    </cacheField>
    <cacheField name="h_variations_hausse_raisons_hausse_prix_fournisseurs" numFmtId="0">
      <sharedItems containsString="0" containsBlank="1" containsNumber="1" containsInteger="1" minValue="0" maxValue="1" count="3">
        <m/>
        <n v="1"/>
        <n v="0"/>
      </sharedItems>
    </cacheField>
    <cacheField name="h_variations_hausse_raisons_baisse_offre_rupturestocks" numFmtId="0">
      <sharedItems containsString="0" containsBlank="1" containsNumber="1" containsInteger="1" minValue="0" maxValue="0" count="2">
        <m/>
        <n v="0"/>
      </sharedItems>
    </cacheField>
    <cacheField name="h_variations_hausse_raisons_baisse_offre_saison_circulation" numFmtId="0">
      <sharedItems containsString="0" containsBlank="1" containsNumber="1" containsInteger="1" minValue="0" maxValue="0" count="2">
        <m/>
        <n v="0"/>
      </sharedItems>
    </cacheField>
    <cacheField name="h_variations_hausse_raisons_baisse_offre_securite" numFmtId="0">
      <sharedItems containsString="0" containsBlank="1" containsNumber="1" containsInteger="1" minValue="0" maxValue="1" count="3">
        <m/>
        <n v="0"/>
        <n v="1"/>
      </sharedItems>
    </cacheField>
    <cacheField name="h_variations_hausse_raisons_baisse_offre_production_saison" numFmtId="0">
      <sharedItems containsString="0" containsBlank="1" containsNumber="1" containsInteger="1" minValue="0" maxValue="1" count="3">
        <m/>
        <n v="0"/>
        <n v="1"/>
      </sharedItems>
    </cacheField>
    <cacheField name="h_variations_hausse_raisons_autre" numFmtId="0">
      <sharedItems containsString="0" containsBlank="1" containsNumber="1" containsInteger="1" minValue="0" maxValue="0" count="2">
        <m/>
        <n v="0"/>
      </sharedItems>
    </cacheField>
    <cacheField name="h_variations_hausse_raisons_nsp" numFmtId="0">
      <sharedItems containsString="0" containsBlank="1" containsNumber="1" containsInteger="1" minValue="0" maxValue="0" count="2">
        <m/>
        <n v="0"/>
      </sharedItems>
    </cacheField>
    <cacheField name="h_variations_hausse_raisons_autre_2" numFmtId="0">
      <sharedItems containsNonDate="0" containsString="0" containsBlank="1" count="1">
        <m/>
      </sharedItems>
    </cacheField>
    <cacheField name="h_variations_baisse_articles" numFmtId="0">
      <sharedItems containsNonDate="0" containsString="0" containsBlank="1" count="1">
        <m/>
      </sharedItems>
    </cacheField>
    <cacheField name="h_variations_baisse_articles_seau" numFmtId="0">
      <sharedItems containsNonDate="0" containsString="0" containsBlank="1" count="1">
        <m/>
      </sharedItems>
    </cacheField>
    <cacheField name="h_variations_baisse_articles_bidon" numFmtId="0">
      <sharedItems containsNonDate="0" containsString="0" containsBlank="1" count="1">
        <m/>
      </sharedItems>
    </cacheField>
    <cacheField name="h_variations_baisse_articles_savon400gr" numFmtId="0">
      <sharedItems containsNonDate="0" containsString="0" containsBlank="1" count="1">
        <m/>
      </sharedItems>
    </cacheField>
    <cacheField name="h_variations_baisse_articles_aucun" numFmtId="0">
      <sharedItems containsNonDate="0" containsString="0" containsBlank="1" count="1">
        <m/>
      </sharedItems>
    </cacheField>
    <cacheField name="h_variations_baisse_raisons" numFmtId="0">
      <sharedItems containsNonDate="0" containsString="0" containsBlank="1" count="1">
        <m/>
      </sharedItems>
    </cacheField>
    <cacheField name="h_variations_baisse_raisons_baisse_couts" numFmtId="0">
      <sharedItems containsNonDate="0" containsString="0" containsBlank="1" count="1">
        <m/>
      </sharedItems>
    </cacheField>
    <cacheField name="h_variations_baisse_raisons_baisse_demande_distribution" numFmtId="0">
      <sharedItems containsNonDate="0" containsString="0" containsBlank="1" count="1">
        <m/>
      </sharedItems>
    </cacheField>
    <cacheField name="h_variations_baisse_raisons_baisse_change" numFmtId="0">
      <sharedItems containsNonDate="0" containsString="0" containsBlank="1" count="1">
        <m/>
      </sharedItems>
    </cacheField>
    <cacheField name="h_variations_baisse_raisons_baisse_demande_autoproduction" numFmtId="0">
      <sharedItems containsNonDate="0" containsString="0" containsBlank="1" count="1">
        <m/>
      </sharedItems>
    </cacheField>
    <cacheField name="h_variations_baisse_raisons_baisse_demande_departs" numFmtId="0">
      <sharedItems containsNonDate="0" containsString="0" containsBlank="1" count="1">
        <m/>
      </sharedItems>
    </cacheField>
    <cacheField name="h_variations_baisse_raisons_baisse_prix_fournisseurs" numFmtId="0">
      <sharedItems containsNonDate="0" containsString="0" containsBlank="1" count="1">
        <m/>
      </sharedItems>
    </cacheField>
    <cacheField name="h_variations_baisse_raisons_hausse_offre_quantites" numFmtId="0">
      <sharedItems containsNonDate="0" containsString="0" containsBlank="1" count="1">
        <m/>
      </sharedItems>
    </cacheField>
    <cacheField name="h_variations_baisse_raisons_hausse_offre_circulation_routes" numFmtId="0">
      <sharedItems containsNonDate="0" containsString="0" containsBlank="1" count="1">
        <m/>
      </sharedItems>
    </cacheField>
    <cacheField name="h_variations_baisse_raisons_hausse_offre_routes_surete" numFmtId="0">
      <sharedItems containsNonDate="0" containsString="0" containsBlank="1" count="1">
        <m/>
      </sharedItems>
    </cacheField>
    <cacheField name="h_variations_baisse_raisons_hausse_offre_production_saison" numFmtId="0">
      <sharedItems containsNonDate="0" containsString="0" containsBlank="1" count="1">
        <m/>
      </sharedItems>
    </cacheField>
    <cacheField name="h_variations_baisse_raisons_autre" numFmtId="0">
      <sharedItems containsNonDate="0" containsString="0" containsBlank="1" count="1">
        <m/>
      </sharedItems>
    </cacheField>
    <cacheField name="h_variations_baisse_raisons_nsp" numFmtId="0">
      <sharedItems containsNonDate="0" containsString="0" containsBlank="1" count="1">
        <m/>
      </sharedItems>
    </cacheField>
    <cacheField name="h_variations_baisse_raisons_autre_2" numFmtId="0">
      <sharedItems containsNonDate="0" containsString="0" containsBlank="1" count="1">
        <m/>
      </sharedItems>
    </cacheField>
    <cacheField name="note_a_1" numFmtId="0">
      <sharedItems containsNonDate="0" containsString="0" containsBlank="1" count="1">
        <m/>
      </sharedItems>
    </cacheField>
    <cacheField name="a_1_vendus" numFmtId="0">
      <sharedItems count="17">
        <s v="tenaille"/>
        <s v="bache corde tenaille pelle"/>
        <s v="aucun"/>
        <s v="bache tenaille"/>
        <s v="bache corde"/>
        <s v="bache tenaille pelle"/>
        <s v="pelle tenaille"/>
        <s v="pelle tenaille corde"/>
        <s v="bache"/>
        <s v="bache tenaille pelle corde"/>
        <s v="pelle"/>
        <s v="pelle corde tenaille bache"/>
        <s v="tenaille pelle"/>
        <s v="corde"/>
        <s v="tenaille corde"/>
        <s v="bache corde tenaille"/>
        <s v="bache corde pelle"/>
      </sharedItems>
    </cacheField>
    <cacheField name="a_1_vendus_bache" numFmtId="0">
      <sharedItems containsSemiMixedTypes="0" containsString="0" containsNumber="1" containsInteger="1" minValue="0" maxValue="1" count="2">
        <n v="0"/>
        <n v="1"/>
      </sharedItems>
    </cacheField>
    <cacheField name="a_1_vendus_corde" numFmtId="0">
      <sharedItems containsSemiMixedTypes="0" containsString="0" containsNumber="1" containsInteger="1" minValue="0" maxValue="1" count="2">
        <n v="0"/>
        <n v="1"/>
      </sharedItems>
    </cacheField>
    <cacheField name="a_1_vendus_tenaille" numFmtId="0">
      <sharedItems containsSemiMixedTypes="0" containsString="0" containsNumber="1" containsInteger="1" minValue="0" maxValue="1" count="2">
        <n v="1"/>
        <n v="0"/>
      </sharedItems>
    </cacheField>
    <cacheField name="a_1_vendus_pelle" numFmtId="0">
      <sharedItems containsSemiMixedTypes="0" containsString="0" containsNumber="1" containsInteger="1" minValue="0" maxValue="1" count="2">
        <n v="0"/>
        <n v="1"/>
      </sharedItems>
    </cacheField>
    <cacheField name="a_1_vendus_aucun" numFmtId="0">
      <sharedItems containsSemiMixedTypes="0" containsString="0" containsNumber="1" containsInteger="1" minValue="0" maxValue="1" count="2">
        <n v="0"/>
        <n v="1"/>
      </sharedItems>
    </cacheField>
    <cacheField name="calc_selected_a_1" numFmtId="0">
      <sharedItems containsSemiMixedTypes="0" containsString="0" containsNumber="1" containsInteger="1" minValue="1" maxValue="4" count="4">
        <n v="1"/>
        <n v="4"/>
        <n v="2"/>
        <n v="3"/>
      </sharedItems>
    </cacheField>
    <cacheField name="note_a_1_bache" numFmtId="0">
      <sharedItems containsNonDate="0" containsString="0" containsBlank="1" count="1">
        <m/>
      </sharedItems>
    </cacheField>
    <cacheField name="bache_disponibilite" numFmtId="0">
      <sharedItems containsBlank="1" count="3">
        <m/>
        <s v="disponible"/>
        <s v="peudisponible"/>
      </sharedItems>
    </cacheField>
    <cacheField name="bache_prix_unite" numFmtId="0">
      <sharedItems containsString="0" containsBlank="1" containsNumber="1" containsInteger="1" minValue="4000" maxValue="12500" count="11">
        <m/>
        <n v="7500"/>
        <n v="4500"/>
        <n v="5000"/>
        <n v="6000"/>
        <n v="8000"/>
        <n v="10000"/>
        <n v="12500"/>
        <n v="4000"/>
        <n v="5500"/>
        <n v="7000"/>
      </sharedItems>
    </cacheField>
    <cacheField name="bache_localisation_fournisseur" numFmtId="0">
      <sharedItems containsBlank="1" count="5">
        <m/>
        <s v="etranger"/>
        <s v="meme_pays"/>
        <s v="meme_region"/>
        <s v="meme_localite"/>
      </sharedItems>
    </cacheField>
    <cacheField name="bache_pays_fournisseur" numFmtId="0">
      <sharedItems containsBlank="1" count="2">
        <m/>
        <s v="chine"/>
      </sharedItems>
    </cacheField>
    <cacheField name="bache_pays_fournisseur_autre" numFmtId="0">
      <sharedItems containsNonDate="0" containsString="0" containsBlank="1" count="1">
        <m/>
      </sharedItems>
    </cacheField>
    <cacheField name="bache_stock" numFmtId="0">
      <sharedItems containsString="0" containsBlank="1" containsNumber="1" containsInteger="1" minValue="5" maxValue="180" count="11">
        <m/>
        <n v="90"/>
        <n v="7"/>
        <n v="30"/>
        <n v="5"/>
        <n v="35"/>
        <n v="20"/>
        <n v="10"/>
        <n v="60"/>
        <n v="120"/>
        <n v="180"/>
      </sharedItems>
    </cacheField>
    <cacheField name="bache_reapprovissionnement" numFmtId="0">
      <sharedItems containsString="0" containsBlank="1" containsNumber="1" containsInteger="1" minValue="1" maxValue="30" count="7">
        <m/>
        <n v="30"/>
        <n v="2"/>
        <n v="3"/>
        <n v="10"/>
        <n v="1"/>
        <n v="7"/>
      </sharedItems>
    </cacheField>
    <cacheField name="bache_stock_warning" numFmtId="0">
      <sharedItems containsString="0" containsBlank="1" containsNumber="1" containsInteger="1" minValue="0" maxValue="1" count="3">
        <m/>
        <n v="0"/>
        <n v="1"/>
      </sharedItems>
    </cacheField>
    <cacheField name="note_a_1_corde" numFmtId="0">
      <sharedItems containsNonDate="0" containsString="0" containsBlank="1" count="1">
        <m/>
      </sharedItems>
    </cacheField>
    <cacheField name="corde_disponibilite" numFmtId="0">
      <sharedItems containsBlank="1" count="3">
        <m/>
        <s v="disponible"/>
        <s v="peudisponible"/>
      </sharedItems>
    </cacheField>
    <cacheField name="corde_prix_unite" numFmtId="0">
      <sharedItems containsString="0" containsBlank="1" containsNumber="1" containsInteger="1" minValue="2000" maxValue="20000" count="13">
        <m/>
        <n v="14000"/>
        <n v="15000"/>
        <n v="7000"/>
        <n v="4500"/>
        <n v="4000"/>
        <n v="2000"/>
        <n v="6000"/>
        <n v="13750"/>
        <n v="14750"/>
        <n v="19500"/>
        <n v="20000"/>
        <n v="3750"/>
      </sharedItems>
    </cacheField>
    <cacheField name="corde_localisation_fournisseur" numFmtId="0">
      <sharedItems containsBlank="1" count="5">
        <m/>
        <s v="etranger"/>
        <s v="meme_localite"/>
        <s v="meme_pays"/>
        <s v="meme_commune"/>
      </sharedItems>
    </cacheField>
    <cacheField name="corde_pays_fournisseur" numFmtId="0">
      <sharedItems containsBlank="1" count="3">
        <m/>
        <s v="chine"/>
        <s v="ghana"/>
      </sharedItems>
    </cacheField>
    <cacheField name="corde_pays_fournisseur_autre" numFmtId="0">
      <sharedItems containsNonDate="0" containsString="0" containsBlank="1" count="1">
        <m/>
      </sharedItems>
    </cacheField>
    <cacheField name="corde_stock" numFmtId="0">
      <sharedItems containsString="0" containsBlank="1" containsNumber="1" containsInteger="1" minValue="5" maxValue="120" count="9">
        <m/>
        <n v="90"/>
        <n v="10"/>
        <n v="5"/>
        <n v="7"/>
        <n v="60"/>
        <n v="30"/>
        <n v="40"/>
        <n v="120"/>
      </sharedItems>
    </cacheField>
    <cacheField name="corde_reapprovissionnement" numFmtId="0">
      <sharedItems containsString="0" containsBlank="1" containsNumber="1" containsInteger="1" minValue="1" maxValue="30" count="6">
        <m/>
        <n v="30"/>
        <n v="7"/>
        <n v="1"/>
        <n v="3"/>
        <n v="2"/>
      </sharedItems>
    </cacheField>
    <cacheField name="corde_stock_warning" numFmtId="0">
      <sharedItems containsString="0" containsBlank="1" containsNumber="1" containsInteger="1" minValue="0" maxValue="0" count="2">
        <m/>
        <n v="0"/>
      </sharedItems>
    </cacheField>
    <cacheField name="note_a_1_tenaille" numFmtId="0">
      <sharedItems containsNonDate="0" containsString="0" containsBlank="1" count="1">
        <m/>
      </sharedItems>
    </cacheField>
    <cacheField name="tenaille_disponibilite" numFmtId="0">
      <sharedItems containsBlank="1" count="3">
        <s v="disponible"/>
        <s v="peudisponible"/>
        <m/>
      </sharedItems>
    </cacheField>
    <cacheField name="tenaille_prix_unite" numFmtId="0">
      <sharedItems containsString="0" containsBlank="1" containsNumber="1" containsInteger="1" minValue="750" maxValue="2000" count="7">
        <n v="1000"/>
        <n v="1750"/>
        <m/>
        <n v="1500"/>
        <n v="750"/>
        <n v="1250"/>
        <n v="2000"/>
      </sharedItems>
    </cacheField>
    <cacheField name="tenaille_localisation_fournisseur" numFmtId="0">
      <sharedItems containsBlank="1" count="4">
        <s v="meme_pays"/>
        <m/>
        <s v="meme_localite"/>
        <s v="meme_commune"/>
      </sharedItems>
    </cacheField>
    <cacheField name="tenaille_pays_fournisseur" numFmtId="0">
      <sharedItems containsNonDate="0" containsString="0" containsBlank="1" count="1">
        <m/>
      </sharedItems>
    </cacheField>
    <cacheField name="tenaille_pays_fournisseur_autre" numFmtId="0">
      <sharedItems containsNonDate="0" containsString="0" containsBlank="1" count="1">
        <m/>
      </sharedItems>
    </cacheField>
    <cacheField name="tenaille_stock" numFmtId="0">
      <sharedItems containsString="0" containsBlank="1" containsNumber="1" containsInteger="1" minValue="7" maxValue="120" count="10">
        <n v="30"/>
        <n v="120"/>
        <m/>
        <n v="10"/>
        <n v="60"/>
        <n v="7"/>
        <n v="25"/>
        <n v="32"/>
        <n v="90"/>
        <n v="15"/>
      </sharedItems>
    </cacheField>
    <cacheField name="tenaille_reapprovissionnement" numFmtId="0">
      <sharedItems containsString="0" containsBlank="1" containsNumber="1" containsInteger="1" minValue="1" maxValue="6" count="6">
        <n v="3"/>
        <n v="5"/>
        <m/>
        <n v="1"/>
        <n v="2"/>
        <n v="6"/>
      </sharedItems>
    </cacheField>
    <cacheField name="tenaille_stock_warning" numFmtId="0">
      <sharedItems containsString="0" containsBlank="1" containsNumber="1" containsInteger="1" minValue="0" maxValue="0" count="2">
        <n v="0"/>
        <m/>
      </sharedItems>
    </cacheField>
    <cacheField name="note_a_1_pelle" numFmtId="0">
      <sharedItems containsNonDate="0" containsString="0" containsBlank="1" count="1">
        <m/>
      </sharedItems>
    </cacheField>
    <cacheField name="pelle_disponibilite" numFmtId="0">
      <sharedItems containsBlank="1" count="3">
        <m/>
        <s v="disponible"/>
        <s v="peudisponible"/>
      </sharedItems>
    </cacheField>
    <cacheField name="pelle_prix_unite" numFmtId="0">
      <sharedItems containsString="0" containsBlank="1" containsNumber="1" containsInteger="1" minValue="1250" maxValue="6000" count="8">
        <m/>
        <n v="4000"/>
        <n v="3500"/>
        <n v="2000"/>
        <n v="1500"/>
        <n v="1250"/>
        <n v="6000"/>
        <n v="1750"/>
      </sharedItems>
    </cacheField>
    <cacheField name="pelle_localisation_fournisseur" numFmtId="0">
      <sharedItems containsBlank="1" count="2">
        <m/>
        <s v="meme_pays"/>
      </sharedItems>
    </cacheField>
    <cacheField name="pelle_pays_fournisseur" numFmtId="0">
      <sharedItems containsNonDate="0" containsString="0" containsBlank="1" count="1">
        <m/>
      </sharedItems>
    </cacheField>
    <cacheField name="pelle_pays_fournisseur_autre" numFmtId="0">
      <sharedItems containsNonDate="0" containsString="0" containsBlank="1" count="1">
        <m/>
      </sharedItems>
    </cacheField>
    <cacheField name="pelle_stock" numFmtId="0">
      <sharedItems containsString="0" containsBlank="1" containsNumber="1" containsInteger="1" minValue="7" maxValue="150" count="9">
        <m/>
        <n v="150"/>
        <n v="30"/>
        <n v="8"/>
        <n v="15"/>
        <n v="7"/>
        <n v="60"/>
        <n v="21"/>
        <n v="90"/>
      </sharedItems>
    </cacheField>
    <cacheField name="pelle_reapprovissionnement" numFmtId="0">
      <sharedItems containsString="0" containsBlank="1" containsNumber="1" containsInteger="1" minValue="1" maxValue="7" count="6">
        <m/>
        <n v="5"/>
        <n v="2"/>
        <n v="3"/>
        <n v="1"/>
        <n v="7"/>
      </sharedItems>
    </cacheField>
    <cacheField name="pelle_stock_warning" numFmtId="0">
      <sharedItems containsString="0" containsBlank="1" containsNumber="1" containsInteger="1" minValue="0" maxValue="0" count="2">
        <m/>
        <n v="0"/>
      </sharedItems>
    </cacheField>
    <cacheField name="note_a_1_reapprov" numFmtId="0">
      <sharedItems containsNonDate="0" containsString="0" containsBlank="1" count="1">
        <m/>
      </sharedItems>
    </cacheField>
    <cacheField name="a_1_difficultes_reapprov_ouinon" numFmtId="0">
      <sharedItems containsBlank="1" count="3">
        <s v="oui"/>
        <s v="non"/>
        <m/>
      </sharedItems>
    </cacheField>
    <cacheField name="a_1_incoherence1_note" numFmtId="0">
      <sharedItems containsNonDate="0" containsString="0" containsBlank="1" count="1">
        <m/>
      </sharedItems>
    </cacheField>
    <cacheField name="a_1_difficultes_reapprov_articles" numFmtId="0">
      <sharedItems containsBlank="1" count="10">
        <s v="tenaille"/>
        <m/>
        <s v="bache tenaille"/>
        <s v="tenaille bache pelle"/>
        <s v="corde tenaille pelle"/>
        <s v="bache"/>
        <s v="tenaille pelle"/>
        <s v="bache tenaille pelle"/>
        <s v="corde tenaille"/>
        <s v="bache corde tenaille"/>
      </sharedItems>
    </cacheField>
    <cacheField name="a_1_difficultes_reapprov_articles_bache" numFmtId="0">
      <sharedItems containsString="0" containsBlank="1" containsNumber="1" containsInteger="1" minValue="0" maxValue="1" count="3">
        <n v="0"/>
        <m/>
        <n v="1"/>
      </sharedItems>
    </cacheField>
    <cacheField name="a_1_difficultes_reapprov_articles_corde" numFmtId="0">
      <sharedItems containsString="0" containsBlank="1" containsNumber="1" containsInteger="1" minValue="0" maxValue="1" count="3">
        <n v="0"/>
        <m/>
        <n v="1"/>
      </sharedItems>
    </cacheField>
    <cacheField name="a_1_difficultes_reapprov_articles_tenaille" numFmtId="0">
      <sharedItems containsString="0" containsBlank="1" containsNumber="1" containsInteger="1" minValue="0" maxValue="1" count="3">
        <n v="1"/>
        <m/>
        <n v="0"/>
      </sharedItems>
    </cacheField>
    <cacheField name="a_1_difficultes_reapprov_articles_pelle" numFmtId="0">
      <sharedItems containsString="0" containsBlank="1" containsNumber="1" containsInteger="1" minValue="0" maxValue="1" count="3">
        <n v="0"/>
        <m/>
        <n v="1"/>
      </sharedItems>
    </cacheField>
    <cacheField name="a_1_difficultes_reapprov_articles_aucun" numFmtId="0">
      <sharedItems containsString="0" containsBlank="1" containsNumber="1" containsInteger="1" minValue="0" maxValue="0" count="2">
        <n v="0"/>
        <m/>
      </sharedItems>
    </cacheField>
    <cacheField name="a_1_incoherence2_note" numFmtId="0">
      <sharedItems containsNonDate="0" containsString="0" containsBlank="1" count="1">
        <m/>
      </sharedItems>
    </cacheField>
    <cacheField name="a_1_difficultes_reapprov_raisons" numFmtId="0">
      <sharedItems containsBlank="1" count="8">
        <s v="prix_fournisseurs"/>
        <m/>
        <s v="cout_transport taxes"/>
        <s v="securite prix_fournisseurs"/>
        <s v="securite"/>
        <s v="prix_fournisseurs cout_transport"/>
        <s v="taxes"/>
        <s v="autre"/>
      </sharedItems>
    </cacheField>
    <cacheField name="a_1_difficultes_reapprov_raisons_securite" numFmtId="0">
      <sharedItems containsString="0" containsBlank="1" containsNumber="1" containsInteger="1" minValue="0" maxValue="1" count="3">
        <n v="0"/>
        <m/>
        <n v="1"/>
      </sharedItems>
    </cacheField>
    <cacheField name="a_1_difficultes_reapprov_raisons_vols" numFmtId="0">
      <sharedItems containsString="0" containsBlank="1" containsNumber="1" containsInteger="1" minValue="0" maxValue="0" count="2">
        <n v="0"/>
        <m/>
      </sharedItems>
    </cacheField>
    <cacheField name="a_1_difficultes_reapprov_raisons_degradation_perte" numFmtId="0">
      <sharedItems containsString="0" containsBlank="1" containsNumber="1" containsInteger="1" minValue="0" maxValue="0" count="2">
        <n v="0"/>
        <m/>
      </sharedItems>
    </cacheField>
    <cacheField name="a_1_difficultes_reapprov_raisons_route_etat" numFmtId="0">
      <sharedItems containsString="0" containsBlank="1" containsNumber="1" containsInteger="1" minValue="0" maxValue="0" count="2">
        <n v="0"/>
        <m/>
      </sharedItems>
    </cacheField>
    <cacheField name="a_1_difficultes_reapprov_raisons_article_indisponible_saison" numFmtId="0">
      <sharedItems containsString="0" containsBlank="1" containsNumber="1" containsInteger="1" minValue="0" maxValue="0" count="2">
        <n v="0"/>
        <m/>
      </sharedItems>
    </cacheField>
    <cacheField name="a_1_difficultes_reapprov_raisons_prix_fournisseurs" numFmtId="0">
      <sharedItems containsString="0" containsBlank="1" containsNumber="1" containsInteger="1" minValue="0" maxValue="1" count="3">
        <n v="1"/>
        <m/>
        <n v="0"/>
      </sharedItems>
    </cacheField>
    <cacheField name="a_1_difficultes_reapprov_raisons_rarete_transport" numFmtId="0">
      <sharedItems containsString="0" containsBlank="1" containsNumber="1" containsInteger="1" minValue="0" maxValue="0" count="2">
        <n v="0"/>
        <m/>
      </sharedItems>
    </cacheField>
    <cacheField name="a_1_difficultes_reapprov_raisons_cout_transport" numFmtId="0">
      <sharedItems containsString="0" containsBlank="1" containsNumber="1" containsInteger="1" minValue="0" maxValue="1" count="3">
        <n v="0"/>
        <m/>
        <n v="1"/>
      </sharedItems>
    </cacheField>
    <cacheField name="a_1_difficultes_reapprov_raisons_taxes" numFmtId="0">
      <sharedItems containsString="0" containsBlank="1" containsNumber="1" containsInteger="1" minValue="0" maxValue="1" count="3">
        <n v="0"/>
        <m/>
        <n v="1"/>
      </sharedItems>
    </cacheField>
    <cacheField name="a_1_difficultes_reapprov_raisons_tracasseries" numFmtId="0">
      <sharedItems containsString="0" containsBlank="1" containsNumber="1" containsInteger="1" minValue="0" maxValue="0" count="2">
        <n v="0"/>
        <m/>
      </sharedItems>
    </cacheField>
    <cacheField name="a_1_difficultes_reapprov_raisons_autre" numFmtId="0">
      <sharedItems containsString="0" containsBlank="1" containsNumber="1" containsInteger="1" minValue="0" maxValue="1" count="3">
        <n v="0"/>
        <m/>
        <n v="1"/>
      </sharedItems>
    </cacheField>
    <cacheField name="a_1_difficultes_reapprov_raisons_nsp" numFmtId="0">
      <sharedItems containsString="0" containsBlank="1" containsNumber="1" containsInteger="1" minValue="0" maxValue="0" count="2">
        <n v="0"/>
        <m/>
      </sharedItems>
    </cacheField>
    <cacheField name="a_1_difficultes_reapprov_raisons_autre_2" numFmtId="0">
      <sharedItems containsBlank="1" count="2">
        <m/>
        <s v="Rupture d'articles"/>
      </sharedItems>
    </cacheField>
    <cacheField name="note_a_1_variations" numFmtId="0">
      <sharedItems containsNonDate="0" containsString="0" containsBlank="1" count="1">
        <m/>
      </sharedItems>
    </cacheField>
    <cacheField name="a_1_variations_prix" numFmtId="0">
      <sharedItems containsBlank="1" count="4">
        <s v="prix_constants"/>
        <s v="prix_hausse"/>
        <m/>
        <s v="prix_baisse"/>
      </sharedItems>
    </cacheField>
    <cacheField name="a_1_variations_prix_prix_constants" numFmtId="0">
      <sharedItems containsString="0" containsBlank="1" containsNumber="1" containsInteger="1" minValue="0" maxValue="1" count="3">
        <n v="1"/>
        <n v="0"/>
        <m/>
      </sharedItems>
    </cacheField>
    <cacheField name="a_1_variations_prix_prix_hausse" numFmtId="0">
      <sharedItems containsString="0" containsBlank="1" containsNumber="1" containsInteger="1" minValue="0" maxValue="1" count="3">
        <n v="0"/>
        <n v="1"/>
        <m/>
      </sharedItems>
    </cacheField>
    <cacheField name="a_1_variations_prix_prix_baisse" numFmtId="0">
      <sharedItems containsString="0" containsBlank="1" containsNumber="1" containsInteger="1" minValue="0" maxValue="1" count="3">
        <n v="0"/>
        <m/>
        <n v="1"/>
      </sharedItems>
    </cacheField>
    <cacheField name="a_1_variations_prix_nsp" numFmtId="0">
      <sharedItems containsString="0" containsBlank="1" containsNumber="1" containsInteger="1" minValue="0" maxValue="0" count="2">
        <n v="0"/>
        <m/>
      </sharedItems>
    </cacheField>
    <cacheField name="a_1_variations_hausse_articles" numFmtId="0">
      <sharedItems containsBlank="1" count="13">
        <m/>
        <s v="bache corde tenaille pelle"/>
        <s v="bache corde"/>
        <s v="bache tenaille pelle"/>
        <s v="pelle tenaille"/>
        <s v="corde tenaille pelle"/>
        <s v="tenaille pelle"/>
        <s v="bache"/>
        <s v="pelle"/>
        <s v="corde tenaille"/>
        <s v="bache corde tenaille"/>
        <s v="pelle tenaille corde bache"/>
        <s v="bache tenaille"/>
      </sharedItems>
    </cacheField>
    <cacheField name="a_1_variations_hausse_articles_bache" numFmtId="0">
      <sharedItems containsString="0" containsBlank="1" containsNumber="1" containsInteger="1" minValue="0" maxValue="1" count="3">
        <m/>
        <n v="1"/>
        <n v="0"/>
      </sharedItems>
    </cacheField>
    <cacheField name="a_1_variations_hausse_articles_corde" numFmtId="0">
      <sharedItems containsString="0" containsBlank="1" containsNumber="1" containsInteger="1" minValue="0" maxValue="1" count="3">
        <m/>
        <n v="1"/>
        <n v="0"/>
      </sharedItems>
    </cacheField>
    <cacheField name="a_1_variations_hausse_articles_tenaille" numFmtId="0">
      <sharedItems containsString="0" containsBlank="1" containsNumber="1" containsInteger="1" minValue="0" maxValue="1" count="3">
        <m/>
        <n v="1"/>
        <n v="0"/>
      </sharedItems>
    </cacheField>
    <cacheField name="a_1_variations_hausse_articles_pelle" numFmtId="0">
      <sharedItems containsString="0" containsBlank="1" containsNumber="1" containsInteger="1" minValue="0" maxValue="1" count="3">
        <m/>
        <n v="1"/>
        <n v="0"/>
      </sharedItems>
    </cacheField>
    <cacheField name="a_1_variations_hausse_articles_aucun" numFmtId="0">
      <sharedItems containsString="0" containsBlank="1" containsNumber="1" containsInteger="1" minValue="0" maxValue="0" count="2">
        <m/>
        <n v="0"/>
      </sharedItems>
    </cacheField>
    <cacheField name="a_1_variations_hausse_raisons" numFmtId="0">
      <sharedItems containsBlank="1" count="6">
        <m/>
        <s v="hausse_couts"/>
        <s v="hausse_couts Hausse_prix_fournisseurs"/>
        <s v="hausse_couts Hausse_prix_fournisseurs baisse_offre_securite"/>
        <s v="Hausse_prix_fournisseurs hausse_couts"/>
        <s v="Hausse_prix_fournisseurs"/>
      </sharedItems>
    </cacheField>
    <cacheField name="a_1_variations_hausse_raisons_hausse_couts" numFmtId="0">
      <sharedItems containsString="0" containsBlank="1" containsNumber="1" containsInteger="1" minValue="0" maxValue="1" count="3">
        <m/>
        <n v="1"/>
        <n v="0"/>
      </sharedItems>
    </cacheField>
    <cacheField name="a_1_variations_hausse_raisons_hausse_demande_distribution" numFmtId="0">
      <sharedItems containsString="0" containsBlank="1" containsNumber="1" containsInteger="1" minValue="0" maxValue="0" count="2">
        <m/>
        <n v="0"/>
      </sharedItems>
    </cacheField>
    <cacheField name="a_1_variations_hausse_raisons_hausse_change" numFmtId="0">
      <sharedItems containsString="0" containsBlank="1" containsNumber="1" containsInteger="1" minValue="0" maxValue="0" count="2">
        <m/>
        <n v="0"/>
      </sharedItems>
    </cacheField>
    <cacheField name="a_1_variations_hausse_raisons_hausse_demande_clients" numFmtId="0">
      <sharedItems containsString="0" containsBlank="1" containsNumber="1" containsInteger="1" minValue="0" maxValue="0" count="2">
        <m/>
        <n v="0"/>
      </sharedItems>
    </cacheField>
    <cacheField name="a_1_variations_hausse_raisons_hausse_demande_arrivees" numFmtId="0">
      <sharedItems containsString="0" containsBlank="1" containsNumber="1" containsInteger="1" minValue="0" maxValue="0" count="2">
        <m/>
        <n v="0"/>
      </sharedItems>
    </cacheField>
    <cacheField name="a_1_variations_hausse_raisons_hausse_prix_fournisseurs" numFmtId="0">
      <sharedItems containsString="0" containsBlank="1" containsNumber="1" containsInteger="1" minValue="0" maxValue="1" count="3">
        <m/>
        <n v="0"/>
        <n v="1"/>
      </sharedItems>
    </cacheField>
    <cacheField name="a_1_variations_hausse_raisons_baisse_offre_rupturestocks" numFmtId="0">
      <sharedItems containsString="0" containsBlank="1" containsNumber="1" containsInteger="1" minValue="0" maxValue="0" count="2">
        <m/>
        <n v="0"/>
      </sharedItems>
    </cacheField>
    <cacheField name="a_1_variations_hausse_raisons_baisse_offre_saison_circulation" numFmtId="0">
      <sharedItems containsString="0" containsBlank="1" containsNumber="1" containsInteger="1" minValue="0" maxValue="0" count="2">
        <m/>
        <n v="0"/>
      </sharedItems>
    </cacheField>
    <cacheField name="a_1_variations_hausse_raisons_baisse_offre_securite" numFmtId="0">
      <sharedItems containsString="0" containsBlank="1" containsNumber="1" containsInteger="1" minValue="0" maxValue="1" count="3">
        <m/>
        <n v="0"/>
        <n v="1"/>
      </sharedItems>
    </cacheField>
    <cacheField name="a_1_variations_hausse_raisons_baisse_offre_production_saison" numFmtId="0">
      <sharedItems containsString="0" containsBlank="1" containsNumber="1" containsInteger="1" minValue="0" maxValue="0" count="2">
        <m/>
        <n v="0"/>
      </sharedItems>
    </cacheField>
    <cacheField name="a_1_variations_hausse_raisons_autre" numFmtId="0">
      <sharedItems containsString="0" containsBlank="1" containsNumber="1" containsInteger="1" minValue="0" maxValue="0" count="2">
        <m/>
        <n v="0"/>
      </sharedItems>
    </cacheField>
    <cacheField name="a_1_variations_hausse_raisons_nsp" numFmtId="0">
      <sharedItems containsString="0" containsBlank="1" containsNumber="1" containsInteger="1" minValue="0" maxValue="0" count="2">
        <m/>
        <n v="0"/>
      </sharedItems>
    </cacheField>
    <cacheField name="a_1_variations_hausse_raisons_autre_2" numFmtId="0">
      <sharedItems containsNonDate="0" containsString="0" containsBlank="1" count="1">
        <m/>
      </sharedItems>
    </cacheField>
    <cacheField name="a_1_variations_baisse_articles" numFmtId="0">
      <sharedItems containsBlank="1" count="2">
        <m/>
        <s v="bache corde"/>
      </sharedItems>
    </cacheField>
    <cacheField name="a_1_variations_baisse_articles_bache" numFmtId="0">
      <sharedItems containsString="0" containsBlank="1" containsNumber="1" containsInteger="1" minValue="1" maxValue="1" count="2">
        <m/>
        <n v="1"/>
      </sharedItems>
    </cacheField>
    <cacheField name="a_1_variations_baisse_articles_corde" numFmtId="0">
      <sharedItems containsString="0" containsBlank="1" containsNumber="1" containsInteger="1" minValue="1" maxValue="1" count="2">
        <m/>
        <n v="1"/>
      </sharedItems>
    </cacheField>
    <cacheField name="a_1_variations_baisse_articles_tenaille" numFmtId="0">
      <sharedItems containsString="0" containsBlank="1" containsNumber="1" containsInteger="1" minValue="0" maxValue="0" count="2">
        <m/>
        <n v="0"/>
      </sharedItems>
    </cacheField>
    <cacheField name="a_1_variations_baisse_articles_pelle" numFmtId="0">
      <sharedItems containsString="0" containsBlank="1" containsNumber="1" containsInteger="1" minValue="0" maxValue="0" count="2">
        <m/>
        <n v="0"/>
      </sharedItems>
    </cacheField>
    <cacheField name="a_1_variations_baisse_articles_aucun" numFmtId="0">
      <sharedItems containsString="0" containsBlank="1" containsNumber="1" containsInteger="1" minValue="0" maxValue="0" count="2">
        <m/>
        <n v="0"/>
      </sharedItems>
    </cacheField>
    <cacheField name="a_1_variations_baisse_raisons" numFmtId="0">
      <sharedItems containsBlank="1" count="2">
        <m/>
        <s v="baisse_couts"/>
      </sharedItems>
    </cacheField>
    <cacheField name="a_1_variations_baisse_raisons_baisse_couts" numFmtId="0">
      <sharedItems containsString="0" containsBlank="1" containsNumber="1" containsInteger="1" minValue="1" maxValue="1" count="2">
        <m/>
        <n v="1"/>
      </sharedItems>
    </cacheField>
    <cacheField name="a_1_variations_baisse_raisons_baisse_demande_distribution" numFmtId="0">
      <sharedItems containsString="0" containsBlank="1" containsNumber="1" containsInteger="1" minValue="0" maxValue="0" count="2">
        <m/>
        <n v="0"/>
      </sharedItems>
    </cacheField>
    <cacheField name="a_1_variations_baisse_raisons_baisse_change" numFmtId="0">
      <sharedItems containsString="0" containsBlank="1" containsNumber="1" containsInteger="1" minValue="0" maxValue="0" count="2">
        <m/>
        <n v="0"/>
      </sharedItems>
    </cacheField>
    <cacheField name="a_1_variations_baisse_raisons_baisse_demande_autoproduction" numFmtId="0">
      <sharedItems containsString="0" containsBlank="1" containsNumber="1" containsInteger="1" minValue="0" maxValue="0" count="2">
        <m/>
        <n v="0"/>
      </sharedItems>
    </cacheField>
    <cacheField name="a_1_variations_baisse_raisons_baisse_demande_departs" numFmtId="0">
      <sharedItems containsString="0" containsBlank="1" containsNumber="1" containsInteger="1" minValue="0" maxValue="0" count="2">
        <m/>
        <n v="0"/>
      </sharedItems>
    </cacheField>
    <cacheField name="a_1_variations_baisse_raisons_baisse_prix_fournisseurs" numFmtId="0">
      <sharedItems containsString="0" containsBlank="1" containsNumber="1" containsInteger="1" minValue="0" maxValue="0" count="2">
        <m/>
        <n v="0"/>
      </sharedItems>
    </cacheField>
    <cacheField name="a_1_variations_baisse_raisons_hausse_offre_quantites" numFmtId="0">
      <sharedItems containsString="0" containsBlank="1" containsNumber="1" containsInteger="1" minValue="0" maxValue="0" count="2">
        <m/>
        <n v="0"/>
      </sharedItems>
    </cacheField>
    <cacheField name="a_1_variations_baisse_raisons_hausse_offre_circulation_routes" numFmtId="0">
      <sharedItems containsString="0" containsBlank="1" containsNumber="1" containsInteger="1" minValue="0" maxValue="0" count="2">
        <m/>
        <n v="0"/>
      </sharedItems>
    </cacheField>
    <cacheField name="a_1_variations_baisse_raisons_hausse_offre_routes_surete" numFmtId="0">
      <sharedItems containsString="0" containsBlank="1" containsNumber="1" containsInteger="1" minValue="0" maxValue="0" count="2">
        <m/>
        <n v="0"/>
      </sharedItems>
    </cacheField>
    <cacheField name="a_1_variations_baisse_raisons_hausse_offre_production_saison" numFmtId="0">
      <sharedItems containsString="0" containsBlank="1" containsNumber="1" containsInteger="1" minValue="0" maxValue="0" count="2">
        <m/>
        <n v="0"/>
      </sharedItems>
    </cacheField>
    <cacheField name="a_1_variations_baisse_raisons_autre" numFmtId="0">
      <sharedItems containsString="0" containsBlank="1" containsNumber="1" containsInteger="1" minValue="0" maxValue="0" count="2">
        <m/>
        <n v="0"/>
      </sharedItems>
    </cacheField>
    <cacheField name="a_1_variations_baisse_raisons_nsp" numFmtId="0">
      <sharedItems containsString="0" containsBlank="1" containsNumber="1" containsInteger="1" minValue="0" maxValue="0" count="2">
        <m/>
        <n v="0"/>
      </sharedItems>
    </cacheField>
    <cacheField name="a_1_variations_baisse_raisons_autre_2" numFmtId="0">
      <sharedItems containsNonDate="0" containsString="0" containsBlank="1" count="1">
        <m/>
      </sharedItems>
    </cacheField>
    <cacheField name="note_a_2_articles" numFmtId="0">
      <sharedItems containsNonDate="0" containsString="0" containsBlank="1" count="1">
        <m/>
      </sharedItems>
    </cacheField>
    <cacheField name="a_2_vendus" numFmtId="0">
      <sharedItems/>
    </cacheField>
    <cacheField name="a_2_vendus_combustible_bois" numFmtId="0">
      <sharedItems containsSemiMixedTypes="0" containsString="0" containsNumber="1" containsInteger="1" minValue="0" maxValue="1" count="2">
        <n v="0"/>
        <n v="1"/>
      </sharedItems>
    </cacheField>
    <cacheField name="a_2_vendus_combustible_charbon" numFmtId="0">
      <sharedItems containsSemiMixedTypes="0" containsString="0" containsNumber="1" containsInteger="1" minValue="0" maxValue="1" count="2">
        <n v="0"/>
        <n v="1"/>
      </sharedItems>
    </cacheField>
    <cacheField name="a_2_vendus_combustible_gaz" numFmtId="0">
      <sharedItems containsSemiMixedTypes="0" containsString="0" containsNumber="1" containsInteger="1" minValue="0" maxValue="1" count="2">
        <n v="0"/>
        <n v="1"/>
      </sharedItems>
    </cacheField>
    <cacheField name="a_2_vendus_marmite7" numFmtId="0">
      <sharedItems containsSemiMixedTypes="0" containsString="0" containsNumber="1" containsInteger="1" minValue="0" maxValue="1" count="2">
        <n v="1"/>
        <n v="0"/>
      </sharedItems>
    </cacheField>
    <cacheField name="a_2_vendus_marmite5" numFmtId="0">
      <sharedItems containsSemiMixedTypes="0" containsString="0" containsNumber="1" containsInteger="1" minValue="0" maxValue="1" count="2">
        <n v="1"/>
        <n v="0"/>
      </sharedItems>
    </cacheField>
    <cacheField name="a_2_vendus_assiette" numFmtId="0">
      <sharedItems containsSemiMixedTypes="0" containsString="0" containsNumber="1" containsInteger="1" minValue="0" maxValue="1" count="2">
        <n v="0"/>
        <n v="1"/>
      </sharedItems>
    </cacheField>
    <cacheField name="a_2_vendus_gobelet_plastique" numFmtId="0">
      <sharedItems containsSemiMixedTypes="0" containsString="0" containsNumber="1" containsInteger="1" minValue="0" maxValue="1" count="2">
        <n v="0"/>
        <n v="1"/>
      </sharedItems>
    </cacheField>
    <cacheField name="a_2_vendus_gobelet_acier" numFmtId="0">
      <sharedItems containsSemiMixedTypes="0" containsString="0" containsNumber="1" containsInteger="1" minValue="0" maxValue="1" count="2">
        <n v="0"/>
        <n v="1"/>
      </sharedItems>
    </cacheField>
    <cacheField name="a_2_vendus_bassine" numFmtId="0">
      <sharedItems containsSemiMixedTypes="0" containsString="0" containsNumber="1" containsInteger="1" minValue="0" maxValue="1" count="2">
        <n v="0"/>
        <n v="1"/>
      </sharedItems>
    </cacheField>
    <cacheField name="a_2_vendus_natte" numFmtId="0">
      <sharedItems containsSemiMixedTypes="0" containsString="0" containsNumber="1" containsInteger="1" minValue="0" maxValue="1" count="2">
        <n v="0"/>
        <n v="1"/>
      </sharedItems>
    </cacheField>
    <cacheField name="a_2_vendus_couverture" numFmtId="0">
      <sharedItems containsSemiMixedTypes="0" containsString="0" containsNumber="1" containsInteger="1" minValue="0" maxValue="1" count="2">
        <n v="0"/>
        <n v="1"/>
      </sharedItems>
    </cacheField>
    <cacheField name="a_2_vendus_moustiquaire" numFmtId="0">
      <sharedItems containsSemiMixedTypes="0" containsString="0" containsNumber="1" containsInteger="1" minValue="0" maxValue="1" count="2">
        <n v="0"/>
        <n v="1"/>
      </sharedItems>
    </cacheField>
    <cacheField name="a_2_vendus_lampe" numFmtId="0">
      <sharedItems containsSemiMixedTypes="0" containsString="0" containsNumber="1" containsInteger="1" minValue="0" maxValue="1" count="2">
        <n v="0"/>
        <n v="1"/>
      </sharedItems>
    </cacheField>
    <cacheField name="a_2_vendus_pagne" numFmtId="0">
      <sharedItems containsSemiMixedTypes="0" containsString="0" containsNumber="1" containsInteger="1" minValue="0" maxValue="1" count="2">
        <n v="0"/>
        <n v="1"/>
      </sharedItems>
    </cacheField>
    <cacheField name="a_2_vendus_sac_boro" numFmtId="0">
      <sharedItems containsSemiMixedTypes="0" containsString="0" containsNumber="1" containsInteger="1" minValue="0" maxValue="1" count="2">
        <n v="0"/>
        <n v="1"/>
      </sharedItems>
    </cacheField>
    <cacheField name="a_2_vendus_aucun" numFmtId="0">
      <sharedItems containsSemiMixedTypes="0" containsString="0" containsNumber="1" containsInteger="1" minValue="0" maxValue="1" count="2">
        <n v="0"/>
        <n v="1"/>
      </sharedItems>
    </cacheField>
    <cacheField name="calc_selected_a_2" numFmtId="0">
      <sharedItems containsSemiMixedTypes="0" containsString="0" containsNumber="1" containsInteger="1" minValue="1" maxValue="12" count="10">
        <n v="2"/>
        <n v="7"/>
        <n v="3"/>
        <n v="4"/>
        <n v="12"/>
        <n v="1"/>
        <n v="5"/>
        <n v="6"/>
        <n v="9"/>
        <n v="10"/>
      </sharedItems>
    </cacheField>
    <cacheField name="calc_selected_total" numFmtId="0">
      <sharedItems containsSemiMixedTypes="0" containsString="0" containsNumber="1" containsInteger="1" minValue="3" maxValue="15" count="12">
        <n v="4"/>
        <n v="14"/>
        <n v="5"/>
        <n v="7"/>
        <n v="10"/>
        <n v="15"/>
        <n v="3"/>
        <n v="9"/>
        <n v="6"/>
        <n v="8"/>
        <n v="12"/>
        <n v="13"/>
      </sharedItems>
    </cacheField>
    <cacheField name="note_h_combustible_bois" numFmtId="0">
      <sharedItems containsNonDate="0" containsString="0" containsBlank="1" count="1">
        <m/>
      </sharedItems>
    </cacheField>
    <cacheField name="combustible_bois_disponibilite" numFmtId="0">
      <sharedItems containsBlank="1" count="3">
        <m/>
        <s v="disponible"/>
        <s v="peudisponible"/>
      </sharedItems>
    </cacheField>
    <cacheField name="combustible_bois_oui" numFmtId="0">
      <sharedItems containsString="0" containsBlank="1" containsNumber="1" containsInteger="1" minValue="200" maxValue="1000" count="6">
        <m/>
        <n v="500"/>
        <n v="200"/>
        <n v="250"/>
        <n v="1000"/>
        <n v="750"/>
      </sharedItems>
    </cacheField>
    <cacheField name="combustible_bois_localisation_fournisseur" numFmtId="0">
      <sharedItems containsBlank="1" count="5">
        <m/>
        <s v="meme_commune"/>
        <s v="meme_localite"/>
        <s v="meme_region"/>
        <s v="meme_pays"/>
      </sharedItems>
    </cacheField>
    <cacheField name="combustible_bois_pays_fournisseur" numFmtId="0">
      <sharedItems containsNonDate="0" containsString="0" containsBlank="1" count="1">
        <m/>
      </sharedItems>
    </cacheField>
    <cacheField name="combustible_bois_pays_fournisseur_autre" numFmtId="0">
      <sharedItems containsNonDate="0" containsString="0" containsBlank="1" count="1">
        <m/>
      </sharedItems>
    </cacheField>
    <cacheField name="combustible_bois_stock" numFmtId="0">
      <sharedItems containsString="0" containsBlank="1" containsNumber="1" containsInteger="1" minValue="1" maxValue="30" count="8">
        <m/>
        <n v="1"/>
        <n v="10"/>
        <n v="2"/>
        <n v="30"/>
        <n v="15"/>
        <n v="20"/>
        <n v="7"/>
      </sharedItems>
    </cacheField>
    <cacheField name="combustible_bois_reapprovisionnement" numFmtId="0">
      <sharedItems containsString="0" containsBlank="1" containsNumber="1" containsInteger="1" minValue="1" maxValue="60" count="8">
        <m/>
        <n v="1"/>
        <n v="4"/>
        <n v="20"/>
        <n v="5"/>
        <n v="60"/>
        <n v="2"/>
        <n v="3"/>
      </sharedItems>
    </cacheField>
    <cacheField name="combustible_bois_stock_warning" numFmtId="0">
      <sharedItems containsString="0" containsBlank="1" containsNumber="1" containsInteger="1" minValue="0" maxValue="1" count="3">
        <m/>
        <n v="1"/>
        <n v="0"/>
      </sharedItems>
    </cacheField>
    <cacheField name="note_h_combustible_charbon" numFmtId="0">
      <sharedItems containsNonDate="0" containsString="0" containsBlank="1" count="1">
        <m/>
      </sharedItems>
    </cacheField>
    <cacheField name="combustible_charbon_disponibilite" numFmtId="0">
      <sharedItems containsBlank="1" count="3">
        <m/>
        <s v="disponible"/>
        <s v="peudisponible"/>
      </sharedItems>
    </cacheField>
    <cacheField name="combustible_charbon_unite" numFmtId="0">
      <sharedItems containsBlank="1" count="4">
        <m/>
        <s v="sac sachet"/>
        <s v="sachet"/>
        <s v="sachet sac"/>
      </sharedItems>
    </cacheField>
    <cacheField name="combustible_charbon_unite_sac" numFmtId="0">
      <sharedItems containsString="0" containsBlank="1" containsNumber="1" containsInteger="1" minValue="0" maxValue="1" count="3">
        <m/>
        <n v="1"/>
        <n v="0"/>
      </sharedItems>
    </cacheField>
    <cacheField name="combustible_charbon_unite_sachet" numFmtId="0">
      <sharedItems containsString="0" containsBlank="1" containsNumber="1" containsInteger="1" minValue="1" maxValue="1" count="2">
        <m/>
        <n v="1"/>
      </sharedItems>
    </cacheField>
    <cacheField name="combustible_charbon_prix1" numFmtId="0">
      <sharedItems containsString="0" containsBlank="1" containsNumber="1" containsInteger="1" minValue="5500" maxValue="8000" count="7">
        <m/>
        <n v="6000"/>
        <n v="5500"/>
        <n v="7000"/>
        <n v="6500"/>
        <n v="8000"/>
        <n v="7750"/>
      </sharedItems>
    </cacheField>
    <cacheField name="combustible_charbon_prix2" numFmtId="0">
      <sharedItems containsString="0" containsBlank="1" containsNumber="1" containsInteger="1" minValue="100" maxValue="200" count="3">
        <m/>
        <n v="100"/>
        <n v="200"/>
      </sharedItems>
    </cacheField>
    <cacheField name="combustible_charbon_localisation_fournisseur" numFmtId="0">
      <sharedItems containsBlank="1" count="4">
        <m/>
        <s v="meme_localite"/>
        <s v="meme_commune"/>
        <s v="meme_pays"/>
      </sharedItems>
    </cacheField>
    <cacheField name="combustible_charbon_pays_fournisseur" numFmtId="0">
      <sharedItems containsNonDate="0" containsString="0" containsBlank="1" count="1">
        <m/>
      </sharedItems>
    </cacheField>
    <cacheField name="combustible_charbon_pays_fournisseur_autre" numFmtId="0">
      <sharedItems containsNonDate="0" containsString="0" containsBlank="1" count="1">
        <m/>
      </sharedItems>
    </cacheField>
    <cacheField name="combustible_charbon_stock" numFmtId="0">
      <sharedItems containsString="0" containsBlank="1" containsNumber="1" containsInteger="1" minValue="2" maxValue="30" count="6">
        <m/>
        <n v="10"/>
        <n v="15"/>
        <n v="14"/>
        <n v="2"/>
        <n v="30"/>
      </sharedItems>
    </cacheField>
    <cacheField name="combustible_charbon_reapprovisionnement" numFmtId="0">
      <sharedItems containsString="0" containsBlank="1" containsNumber="1" containsInteger="1" minValue="1" maxValue="7" count="7">
        <m/>
        <n v="6"/>
        <n v="1"/>
        <n v="7"/>
        <n v="2"/>
        <n v="5"/>
        <n v="3"/>
      </sharedItems>
    </cacheField>
    <cacheField name="combustible_charbon_stock_warning" numFmtId="0">
      <sharedItems containsString="0" containsBlank="1" containsNumber="1" containsInteger="1" minValue="0" maxValue="0" count="2">
        <m/>
        <n v="0"/>
      </sharedItems>
    </cacheField>
    <cacheField name="note_h_combustible_gaz" numFmtId="0">
      <sharedItems containsNonDate="0" containsString="0" containsBlank="1" count="1">
        <m/>
      </sharedItems>
    </cacheField>
    <cacheField name="combustible_gaz_disponibilite" numFmtId="0">
      <sharedItems containsBlank="1" count="3">
        <m/>
        <s v="disponible"/>
        <s v="peudisponible"/>
      </sharedItems>
    </cacheField>
    <cacheField name="combustible_gaz_unite" numFmtId="0">
      <sharedItems containsBlank="1" count="6">
        <m/>
        <s v="6kg"/>
        <s v="6kg 12kg 3kg"/>
        <s v="6kg 12kg"/>
        <s v="3kg 6kg 12kg"/>
        <s v="3kg"/>
      </sharedItems>
    </cacheField>
    <cacheField name="combustible_gaz_unite_3kg" numFmtId="0">
      <sharedItems containsString="0" containsBlank="1" containsNumber="1" containsInteger="1" minValue="0" maxValue="1" count="3">
        <m/>
        <n v="0"/>
        <n v="1"/>
      </sharedItems>
    </cacheField>
    <cacheField name="combustible_gaz_unite_6kg" numFmtId="0">
      <sharedItems containsString="0" containsBlank="1" containsNumber="1" containsInteger="1" minValue="0" maxValue="1" count="3">
        <m/>
        <n v="1"/>
        <n v="0"/>
      </sharedItems>
    </cacheField>
    <cacheField name="combustible_gaz_unite_12kg" numFmtId="0">
      <sharedItems containsString="0" containsBlank="1" containsNumber="1" containsInteger="1" minValue="0" maxValue="1" count="3">
        <m/>
        <n v="0"/>
        <n v="1"/>
      </sharedItems>
    </cacheField>
    <cacheField name="combustible_gaz_prix1_1" numFmtId="0">
      <sharedItems containsString="0" containsBlank="1" containsNumber="1" containsInteger="1" minValue="15000" maxValue="17500" count="3">
        <m/>
        <n v="15000"/>
        <n v="17500"/>
      </sharedItems>
    </cacheField>
    <cacheField name="combustible_gaz_prix1" numFmtId="0">
      <sharedItems containsString="0" containsBlank="1" containsNumber="1" containsInteger="1" minValue="21500" maxValue="27500" count="6">
        <m/>
        <n v="25000"/>
        <n v="21500"/>
        <n v="24500"/>
        <n v="27500"/>
        <n v="23500"/>
      </sharedItems>
    </cacheField>
    <cacheField name="combustible_gaz_prix2" numFmtId="0">
      <sharedItems containsString="0" containsBlank="1" containsNumber="1" containsInteger="1" minValue="27000" maxValue="40000" count="7">
        <m/>
        <n v="29000"/>
        <n v="27500"/>
        <n v="27000"/>
        <n v="35000"/>
        <n v="30000"/>
        <n v="40000"/>
      </sharedItems>
    </cacheField>
    <cacheField name="combustible_gaz_localisation_fournisseur" numFmtId="0">
      <sharedItems containsBlank="1" count="5">
        <m/>
        <s v="meme_pays"/>
        <s v="meme_province"/>
        <s v="meme_localite"/>
        <s v="meme_commune"/>
      </sharedItems>
    </cacheField>
    <cacheField name="combustible_gaz_pays_fournisseur" numFmtId="0">
      <sharedItems containsNonDate="0" containsString="0" containsBlank="1" count="1">
        <m/>
      </sharedItems>
    </cacheField>
    <cacheField name="combustible_gaz_pays_fournisseur_autre" numFmtId="0">
      <sharedItems containsNonDate="0" containsString="0" containsBlank="1" count="1">
        <m/>
      </sharedItems>
    </cacheField>
    <cacheField name="combustible_gaz_stock" numFmtId="0">
      <sharedItems containsString="0" containsBlank="1" containsNumber="1" containsInteger="1" minValue="0" maxValue="90" count="9">
        <m/>
        <n v="90"/>
        <n v="30"/>
        <n v="60"/>
        <n v="7"/>
        <n v="5"/>
        <n v="0"/>
        <n v="25"/>
        <n v="20"/>
      </sharedItems>
    </cacheField>
    <cacheField name="combustible_gaz_reapprovisionnement" numFmtId="0">
      <sharedItems containsString="0" containsBlank="1" containsNumber="1" containsInteger="1" minValue="1" maxValue="30" count="9">
        <m/>
        <n v="5"/>
        <n v="7"/>
        <n v="2"/>
        <n v="3"/>
        <n v="1"/>
        <n v="10"/>
        <n v="30"/>
        <n v="4"/>
      </sharedItems>
    </cacheField>
    <cacheField name="combustible_gaz_stock_warning" numFmtId="0">
      <sharedItems containsString="0" containsBlank="1" containsNumber="1" containsInteger="1" minValue="0" maxValue="1" count="3">
        <m/>
        <n v="0"/>
        <n v="1"/>
      </sharedItems>
    </cacheField>
    <cacheField name="note_a_2_marmite_n7" numFmtId="0">
      <sharedItems containsNonDate="0" containsString="0" containsBlank="1" count="1">
        <m/>
      </sharedItems>
    </cacheField>
    <cacheField name="marmite_n7_disponibilite" numFmtId="0">
      <sharedItems containsBlank="1" count="3">
        <s v="disponible"/>
        <m/>
        <s v="peudisponible"/>
      </sharedItems>
    </cacheField>
    <cacheField name="marmite_n7_prix_unite" numFmtId="0">
      <sharedItems containsString="0" containsBlank="1" containsNumber="1" containsInteger="1" minValue="5000" maxValue="12500" count="7">
        <n v="5000"/>
        <n v="5500"/>
        <m/>
        <n v="6000"/>
        <n v="12500"/>
        <n v="7500"/>
        <n v="6750"/>
      </sharedItems>
    </cacheField>
    <cacheField name="marmite_n7_localisation_fournisseur" numFmtId="0">
      <sharedItems containsBlank="1" count="3">
        <s v="meme_localite"/>
        <s v="meme_pays"/>
        <m/>
      </sharedItems>
    </cacheField>
    <cacheField name="marmite_n7_pays_fournisseur" numFmtId="0">
      <sharedItems containsNonDate="0" containsString="0" containsBlank="1" count="1">
        <m/>
      </sharedItems>
    </cacheField>
    <cacheField name="marmite_n7_pays_fournisseur_autre" numFmtId="0">
      <sharedItems containsNonDate="0" containsString="0" containsBlank="1" count="1">
        <m/>
      </sharedItems>
    </cacheField>
    <cacheField name="marmite_n7_stock" numFmtId="0">
      <sharedItems containsString="0" containsBlank="1" containsNumber="1" containsInteger="1" minValue="5" maxValue="150" count="10">
        <n v="150"/>
        <n v="90"/>
        <m/>
        <n v="7"/>
        <n v="10"/>
        <n v="5"/>
        <n v="30"/>
        <n v="60"/>
        <n v="35"/>
        <n v="21"/>
      </sharedItems>
    </cacheField>
    <cacheField name="marmite_n7_reapprovissionnement" numFmtId="0">
      <sharedItems containsString="0" containsBlank="1" containsNumber="1" containsInteger="1" minValue="1" maxValue="10" count="7">
        <n v="1"/>
        <n v="5"/>
        <m/>
        <n v="3"/>
        <n v="10"/>
        <n v="4"/>
        <n v="2"/>
      </sharedItems>
    </cacheField>
    <cacheField name="marmite_n7_stock_warning" numFmtId="0">
      <sharedItems containsString="0" containsBlank="1" containsNumber="1" containsInteger="1" minValue="0" maxValue="1" count="3">
        <m/>
        <n v="0"/>
        <n v="1"/>
      </sharedItems>
    </cacheField>
    <cacheField name="note_a_2_marmite_n5" numFmtId="0">
      <sharedItems containsNonDate="0" containsString="0" containsBlank="1" count="1">
        <m/>
      </sharedItems>
    </cacheField>
    <cacheField name="marmite_n5_disponibilite" numFmtId="0">
      <sharedItems containsBlank="1" count="3">
        <s v="disponible"/>
        <m/>
        <s v="peudisponible"/>
      </sharedItems>
    </cacheField>
    <cacheField name="marmite_n5_prix_unite" numFmtId="0">
      <sharedItems containsString="0" containsBlank="1" containsNumber="1" containsInteger="1" minValue="3500" maxValue="7500" count="9">
        <n v="4000"/>
        <n v="4500"/>
        <m/>
        <n v="5000"/>
        <n v="7500"/>
        <n v="4250"/>
        <n v="3500"/>
        <n v="6000"/>
        <n v="5500"/>
      </sharedItems>
    </cacheField>
    <cacheField name="marmite_n5_localisation_fournisseur" numFmtId="0">
      <sharedItems containsBlank="1" count="3">
        <s v="meme_localite"/>
        <s v="meme_pays"/>
        <m/>
      </sharedItems>
    </cacheField>
    <cacheField name="marmite_n5_pays_fournisseur" numFmtId="0">
      <sharedItems containsNonDate="0" containsString="0" containsBlank="1" count="1">
        <m/>
      </sharedItems>
    </cacheField>
    <cacheField name="marmite_n5_pays_fournisseur_autre" numFmtId="0">
      <sharedItems containsNonDate="0" containsString="0" containsBlank="1" count="1">
        <m/>
      </sharedItems>
    </cacheField>
    <cacheField name="marmite_n5_stock" numFmtId="0">
      <sharedItems containsString="0" containsBlank="1" containsNumber="1" containsInteger="1" minValue="5" maxValue="150" count="11">
        <n v="150"/>
        <n v="90"/>
        <m/>
        <n v="7"/>
        <n v="10"/>
        <n v="5"/>
        <n v="30"/>
        <n v="15"/>
        <n v="60"/>
        <n v="21"/>
        <n v="14"/>
      </sharedItems>
    </cacheField>
    <cacheField name="marmite_n5_reapprovissionnement" numFmtId="0">
      <sharedItems containsString="0" containsBlank="1" containsNumber="1" containsInteger="1" minValue="1" maxValue="5" count="5">
        <n v="1"/>
        <n v="5"/>
        <m/>
        <n v="3"/>
        <n v="2"/>
      </sharedItems>
    </cacheField>
    <cacheField name="marmite_n5_stock_warning" numFmtId="0">
      <sharedItems containsString="0" containsBlank="1" containsNumber="1" containsInteger="1" minValue="0" maxValue="0" count="2">
        <m/>
        <n v="0"/>
      </sharedItems>
    </cacheField>
    <cacheField name="note_a_2_assiette_metalique" numFmtId="0">
      <sharedItems containsNonDate="0" containsString="0" containsBlank="1" count="1">
        <m/>
      </sharedItems>
    </cacheField>
    <cacheField name="assiette_metalique_disponibilite" numFmtId="0">
      <sharedItems containsBlank="1" count="3">
        <m/>
        <s v="disponible"/>
        <s v="peudisponible"/>
      </sharedItems>
    </cacheField>
    <cacheField name="assiette_metalique_prix_unite" numFmtId="0">
      <sharedItems containsString="0" containsBlank="1" containsNumber="1" containsInteger="1" minValue="300" maxValue="2750" count="11">
        <m/>
        <n v="1250"/>
        <n v="1500"/>
        <n v="1750"/>
        <n v="2000"/>
        <n v="500"/>
        <n v="1000"/>
        <n v="300"/>
        <n v="800"/>
        <n v="2500"/>
        <n v="2750"/>
      </sharedItems>
    </cacheField>
    <cacheField name="assiette_metalique_localisation_fournisseur" numFmtId="0">
      <sharedItems containsBlank="1" count="4">
        <m/>
        <s v="meme_localite"/>
        <s v="meme_pays"/>
        <s v="etranger"/>
      </sharedItems>
    </cacheField>
    <cacheField name="assiette_metalique_pays_fournisseur" numFmtId="0">
      <sharedItems containsBlank="1" count="2">
        <m/>
        <s v="ghana"/>
      </sharedItems>
    </cacheField>
    <cacheField name="assiette_metalique_pays_fournisseur_autre" numFmtId="0">
      <sharedItems containsNonDate="0" containsString="0" containsBlank="1" count="1">
        <m/>
      </sharedItems>
    </cacheField>
    <cacheField name="assiette_metalique_stock" numFmtId="0">
      <sharedItems containsString="0" containsBlank="1" containsNumber="1" containsInteger="1" minValue="7" maxValue="90" count="10">
        <m/>
        <n v="30"/>
        <n v="60"/>
        <n v="10"/>
        <n v="15"/>
        <n v="90"/>
        <n v="20"/>
        <n v="25"/>
        <n v="7"/>
        <n v="14"/>
      </sharedItems>
    </cacheField>
    <cacheField name="assiette_metalique_reapprovissionnement" numFmtId="0">
      <sharedItems containsString="0" containsBlank="1" containsNumber="1" containsInteger="1" minValue="1" maxValue="5" count="6">
        <m/>
        <n v="1"/>
        <n v="4"/>
        <n v="3"/>
        <n v="5"/>
        <n v="2"/>
      </sharedItems>
    </cacheField>
    <cacheField name="assiette_metalique_stock_warning" numFmtId="0">
      <sharedItems containsString="0" containsBlank="1" containsNumber="1" containsInteger="1" minValue="0" maxValue="0" count="2">
        <m/>
        <n v="0"/>
      </sharedItems>
    </cacheField>
    <cacheField name="note_a_2_gobelet_plastique" numFmtId="0">
      <sharedItems containsNonDate="0" containsString="0" containsBlank="1" count="1">
        <m/>
      </sharedItems>
    </cacheField>
    <cacheField name="gobelet_plastique_disponibilite" numFmtId="0">
      <sharedItems containsBlank="1" count="2">
        <m/>
        <s v="disponible"/>
      </sharedItems>
    </cacheField>
    <cacheField name="gobelet_plastique_prix_unite" numFmtId="0">
      <sharedItems containsString="0" containsBlank="1" containsNumber="1" containsInteger="1" minValue="100" maxValue="450" count="9">
        <m/>
        <n v="200"/>
        <n v="300"/>
        <n v="125"/>
        <n v="150"/>
        <n v="450"/>
        <n v="350"/>
        <n v="250"/>
        <n v="100"/>
      </sharedItems>
    </cacheField>
    <cacheField name="gobelet_plastique_localisation_fournisseur" numFmtId="0">
      <sharedItems containsBlank="1" count="5">
        <m/>
        <s v="meme_pays"/>
        <s v="meme_localite"/>
        <s v="meme_region"/>
        <s v="meme_province"/>
      </sharedItems>
    </cacheField>
    <cacheField name="gobelet_plastique_pays_fournisseur" numFmtId="0">
      <sharedItems containsNonDate="0" containsString="0" containsBlank="1" count="1">
        <m/>
      </sharedItems>
    </cacheField>
    <cacheField name="gobelet_plastique_pays_fournisseur_autre" numFmtId="0">
      <sharedItems containsNonDate="0" containsString="0" containsBlank="1" count="1">
        <m/>
      </sharedItems>
    </cacheField>
    <cacheField name="gobelet_plastique_stock" numFmtId="0">
      <sharedItems containsString="0" containsBlank="1" containsNumber="1" containsInteger="1" minValue="7" maxValue="90" count="10">
        <m/>
        <n v="90"/>
        <n v="30"/>
        <n v="7"/>
        <n v="10"/>
        <n v="50"/>
        <n v="60"/>
        <n v="35"/>
        <n v="15"/>
        <n v="14"/>
      </sharedItems>
    </cacheField>
    <cacheField name="gobelet_plastique_reapprovissionnement" numFmtId="0">
      <sharedItems containsString="0" containsBlank="1" containsNumber="1" containsInteger="1" minValue="1" maxValue="7" count="6">
        <m/>
        <n v="5"/>
        <n v="1"/>
        <n v="3"/>
        <n v="7"/>
        <n v="2"/>
      </sharedItems>
    </cacheField>
    <cacheField name="gobelet_plastique_stock_warning" numFmtId="0">
      <sharedItems containsString="0" containsBlank="1" containsNumber="1" containsInteger="1" minValue="0" maxValue="1" count="3">
        <m/>
        <n v="0"/>
        <n v="1"/>
      </sharedItems>
    </cacheField>
    <cacheField name="note_a_2_gobelet_acier" numFmtId="0">
      <sharedItems containsNonDate="0" containsString="0" containsBlank="1" count="1">
        <m/>
      </sharedItems>
    </cacheField>
    <cacheField name="gobelet_acier_disponibilite" numFmtId="0">
      <sharedItems containsBlank="1" count="3">
        <m/>
        <s v="disponible"/>
        <s v="peudisponible"/>
      </sharedItems>
    </cacheField>
    <cacheField name="gobelet_acier_volume" numFmtId="0">
      <sharedItems containsBlank="1" count="5">
        <m/>
        <s v="1l 0_5l 0_25l"/>
        <s v="0_25l 0_5l 1l"/>
        <s v="1l"/>
        <s v="0_5l 0_25l 1l"/>
      </sharedItems>
    </cacheField>
    <cacheField name="gobelet_acier_volume_0_25l" numFmtId="0">
      <sharedItems containsString="0" containsBlank="1" containsNumber="1" containsInteger="1" minValue="0" maxValue="1" count="3">
        <m/>
        <n v="1"/>
        <n v="0"/>
      </sharedItems>
    </cacheField>
    <cacheField name="gobelet_acier_volume_0_5l" numFmtId="0">
      <sharedItems containsString="0" containsBlank="1" containsNumber="1" containsInteger="1" minValue="0" maxValue="1" count="3">
        <m/>
        <n v="1"/>
        <n v="0"/>
      </sharedItems>
    </cacheField>
    <cacheField name="gobelet_acier_volume_1l" numFmtId="0">
      <sharedItems containsString="0" containsBlank="1" containsNumber="1" containsInteger="1" minValue="1" maxValue="1" count="2">
        <m/>
        <n v="1"/>
      </sharedItems>
    </cacheField>
    <cacheField name="gobelet_acier_prix_0_25l" numFmtId="0">
      <sharedItems containsString="0" containsBlank="1" containsNumber="1" containsInteger="1" minValue="400" maxValue="1000" count="5">
        <m/>
        <n v="1000"/>
        <n v="700"/>
        <n v="500"/>
        <n v="400"/>
      </sharedItems>
    </cacheField>
    <cacheField name="gobelet_acier_prix_0_5l" numFmtId="0">
      <sharedItems containsString="0" containsBlank="1" containsNumber="1" containsInteger="1" minValue="500" maxValue="1250" count="6">
        <m/>
        <n v="1000"/>
        <n v="1250"/>
        <n v="750"/>
        <n v="800"/>
        <n v="500"/>
      </sharedItems>
    </cacheField>
    <cacheField name="gobelet_acier_prix_1l" numFmtId="0">
      <sharedItems containsString="0" containsBlank="1" containsNumber="1" containsInteger="1" minValue="1000" maxValue="2500" count="6">
        <m/>
        <n v="1500"/>
        <n v="1750"/>
        <n v="2500"/>
        <n v="1000"/>
        <n v="1050"/>
      </sharedItems>
    </cacheField>
    <cacheField name="gobelet_acier_localisation_fournisseur" numFmtId="0">
      <sharedItems containsBlank="1" count="4">
        <m/>
        <s v="meme_pays"/>
        <s v="meme_localite"/>
        <s v="meme_province"/>
      </sharedItems>
    </cacheField>
    <cacheField name="gobelet_acier_pays_fournisseur" numFmtId="0">
      <sharedItems containsNonDate="0" containsString="0" containsBlank="1" count="1">
        <m/>
      </sharedItems>
    </cacheField>
    <cacheField name="gobelet_acier_pays_fournisseur_autre" numFmtId="0">
      <sharedItems containsNonDate="0" containsString="0" containsBlank="1" count="1">
        <m/>
      </sharedItems>
    </cacheField>
    <cacheField name="gobelet_acier_stock" numFmtId="0">
      <sharedItems containsString="0" containsBlank="1" containsNumber="1" containsInteger="1" minValue="2" maxValue="90" count="9">
        <m/>
        <n v="30"/>
        <n v="7"/>
        <n v="15"/>
        <n v="2"/>
        <n v="90"/>
        <n v="60"/>
        <n v="40"/>
        <n v="20"/>
      </sharedItems>
    </cacheField>
    <cacheField name="gobelet_acier_reapprovissionnement" numFmtId="0">
      <sharedItems containsString="0" containsBlank="1" containsNumber="1" containsInteger="1" minValue="1" maxValue="6" count="7">
        <m/>
        <n v="1"/>
        <n v="3"/>
        <n v="6"/>
        <n v="2"/>
        <n v="5"/>
        <n v="4"/>
      </sharedItems>
    </cacheField>
    <cacheField name="gobelet_acier_stock_warning" numFmtId="0">
      <sharedItems containsString="0" containsBlank="1" containsNumber="1" containsInteger="1" minValue="0" maxValue="1" count="3">
        <m/>
        <n v="0"/>
        <n v="1"/>
      </sharedItems>
    </cacheField>
    <cacheField name="note_a_2_bassine" numFmtId="0">
      <sharedItems containsNonDate="0" containsString="0" containsBlank="1" count="1">
        <m/>
      </sharedItems>
    </cacheField>
    <cacheField name="bassine_disponibilite" numFmtId="0">
      <sharedItems containsBlank="1" count="3">
        <m/>
        <s v="disponible"/>
        <s v="peudisponible"/>
      </sharedItems>
    </cacheField>
    <cacheField name="bassine_prix_unite" numFmtId="0">
      <sharedItems containsString="0" containsBlank="1" containsNumber="1" containsInteger="1" minValue="800" maxValue="3500" count="9">
        <m/>
        <n v="3000"/>
        <n v="800"/>
        <n v="2500"/>
        <n v="1500"/>
        <n v="2000"/>
        <n v="3500"/>
        <n v="1000"/>
        <n v="1250"/>
      </sharedItems>
    </cacheField>
    <cacheField name="bassine_localisation_fournisseur" numFmtId="0">
      <sharedItems containsBlank="1" count="3">
        <m/>
        <s v="meme_pays"/>
        <s v="meme_localite"/>
      </sharedItems>
    </cacheField>
    <cacheField name="bassine_pays_fournisseur" numFmtId="0">
      <sharedItems containsNonDate="0" containsString="0" containsBlank="1" count="1">
        <m/>
      </sharedItems>
    </cacheField>
    <cacheField name="bassine_pays_fournisseur_autre" numFmtId="0">
      <sharedItems containsNonDate="0" containsString="0" containsBlank="1" count="1">
        <m/>
      </sharedItems>
    </cacheField>
    <cacheField name="bassine_stock" numFmtId="0">
      <sharedItems containsString="0" containsBlank="1" containsNumber="1" containsInteger="1" minValue="7" maxValue="90" count="8">
        <m/>
        <n v="90"/>
        <n v="30"/>
        <n v="14"/>
        <n v="7"/>
        <n v="10"/>
        <n v="40"/>
        <n v="15"/>
      </sharedItems>
    </cacheField>
    <cacheField name="bassine_reapprovissionnement" numFmtId="0">
      <sharedItems containsString="0" containsBlank="1" containsNumber="1" containsInteger="1" minValue="1" maxValue="5" count="6">
        <m/>
        <n v="5"/>
        <n v="1"/>
        <n v="3"/>
        <n v="4"/>
        <n v="2"/>
      </sharedItems>
    </cacheField>
    <cacheField name="bassine_stock_warning" numFmtId="0">
      <sharedItems containsString="0" containsBlank="1" containsNumber="1" containsInteger="1" minValue="0" maxValue="0" count="2">
        <m/>
        <n v="0"/>
      </sharedItems>
    </cacheField>
    <cacheField name="note_a_2_natte" numFmtId="0">
      <sharedItems containsNonDate="0" containsString="0" containsBlank="1" count="1">
        <m/>
      </sharedItems>
    </cacheField>
    <cacheField name="natte_disponibilite" numFmtId="0">
      <sharedItems containsBlank="1" count="3">
        <m/>
        <s v="disponible"/>
        <s v="peudisponible"/>
      </sharedItems>
    </cacheField>
    <cacheField name="natte_prix_unite" numFmtId="0">
      <sharedItems containsString="0" containsBlank="1" containsNumber="1" containsInteger="1" minValue="2000" maxValue="3750" count="7">
        <m/>
        <n v="3500"/>
        <n v="3000"/>
        <n v="2000"/>
        <n v="3750"/>
        <n v="2750"/>
        <n v="2500"/>
      </sharedItems>
    </cacheField>
    <cacheField name="natte_localisation_fournisseur" numFmtId="0">
      <sharedItems containsBlank="1" count="4">
        <m/>
        <s v="meme_pays"/>
        <s v="meme_localite"/>
        <s v="meme_province"/>
      </sharedItems>
    </cacheField>
    <cacheField name="natte_pays_fournisseur" numFmtId="0">
      <sharedItems containsNonDate="0" containsString="0" containsBlank="1" count="1">
        <m/>
      </sharedItems>
    </cacheField>
    <cacheField name="natte_pays_fournisseur_autre" numFmtId="0">
      <sharedItems containsNonDate="0" containsString="0" containsBlank="1" count="1">
        <m/>
      </sharedItems>
    </cacheField>
    <cacheField name="natte_stock" numFmtId="0">
      <sharedItems containsString="0" containsBlank="1" containsNumber="1" containsInteger="1" minValue="7" maxValue="90" count="9">
        <m/>
        <n v="90"/>
        <n v="15"/>
        <n v="7"/>
        <n v="10"/>
        <n v="30"/>
        <n v="32"/>
        <n v="28"/>
        <n v="60"/>
      </sharedItems>
    </cacheField>
    <cacheField name="natte_reapprovissionnement" numFmtId="0">
      <sharedItems containsString="0" containsBlank="1" containsNumber="1" containsInteger="1" minValue="1" maxValue="14" count="9">
        <m/>
        <n v="5"/>
        <n v="1"/>
        <n v="3"/>
        <n v="6"/>
        <n v="14"/>
        <n v="2"/>
        <n v="7"/>
        <n v="4"/>
      </sharedItems>
    </cacheField>
    <cacheField name="natte_stock_warning" numFmtId="0">
      <sharedItems containsString="0" containsBlank="1" containsNumber="1" containsInteger="1" minValue="0" maxValue="1" count="3">
        <m/>
        <n v="0"/>
        <n v="1"/>
      </sharedItems>
    </cacheField>
    <cacheField name="note_a_2_couverture" numFmtId="0">
      <sharedItems containsNonDate="0" containsString="0" containsBlank="1" count="1">
        <m/>
      </sharedItems>
    </cacheField>
    <cacheField name="couverture_disponibilite" numFmtId="0">
      <sharedItems containsBlank="1" count="3">
        <m/>
        <s v="disponible"/>
        <s v="peudisponible"/>
      </sharedItems>
    </cacheField>
    <cacheField name="couverture_prix_unite" numFmtId="0">
      <sharedItems containsString="0" containsBlank="1" containsNumber="1" containsInteger="1" minValue="1750" maxValue="6000" count="8">
        <m/>
        <n v="2000"/>
        <n v="2250"/>
        <n v="6000"/>
        <n v="2500"/>
        <n v="1750"/>
        <n v="3500"/>
        <n v="3000"/>
      </sharedItems>
    </cacheField>
    <cacheField name="couverture_localisation_fournisseur" numFmtId="0">
      <sharedItems containsBlank="1" count="3">
        <m/>
        <s v="meme_pays"/>
        <s v="meme_localite"/>
      </sharedItems>
    </cacheField>
    <cacheField name="couverture_pays_fournisseur" numFmtId="0">
      <sharedItems containsNonDate="0" containsString="0" containsBlank="1" count="1">
        <m/>
      </sharedItems>
    </cacheField>
    <cacheField name="couverture_pays_fournisseur_autre" numFmtId="0">
      <sharedItems containsNonDate="0" containsString="0" containsBlank="1" count="1">
        <m/>
      </sharedItems>
    </cacheField>
    <cacheField name="couverture_stock" numFmtId="0">
      <sharedItems containsString="0" containsBlank="1" containsNumber="1" containsInteger="1" minValue="7" maxValue="120" count="11">
        <m/>
        <n v="7"/>
        <n v="10"/>
        <n v="25"/>
        <n v="29"/>
        <n v="30"/>
        <n v="120"/>
        <n v="20"/>
        <n v="14"/>
        <n v="21"/>
        <n v="60"/>
      </sharedItems>
    </cacheField>
    <cacheField name="couverture_reapprovissionnement" numFmtId="0">
      <sharedItems containsString="0" containsBlank="1" containsNumber="1" containsInteger="1" minValue="1" maxValue="7" count="5">
        <m/>
        <n v="3"/>
        <n v="1"/>
        <n v="2"/>
        <n v="7"/>
      </sharedItems>
    </cacheField>
    <cacheField name="couverture_stock_warning" numFmtId="0">
      <sharedItems containsString="0" containsBlank="1" containsNumber="1" containsInteger="1" minValue="0" maxValue="0" count="2">
        <m/>
        <n v="0"/>
      </sharedItems>
    </cacheField>
    <cacheField name="note_a_2_moustiquaire" numFmtId="0">
      <sharedItems containsNonDate="0" containsString="0" containsBlank="1" count="1">
        <m/>
      </sharedItems>
    </cacheField>
    <cacheField name="moustiquaire_disponibilite" numFmtId="0">
      <sharedItems containsBlank="1" count="3">
        <m/>
        <s v="disponible"/>
        <s v="peudisponible"/>
      </sharedItems>
    </cacheField>
    <cacheField name="moustiquaire_prix_unite" numFmtId="0">
      <sharedItems containsString="0" containsBlank="1" containsNumber="1" containsInteger="1" minValue="1500" maxValue="2000" count="4">
        <m/>
        <n v="1750"/>
        <n v="2000"/>
        <n v="1500"/>
      </sharedItems>
    </cacheField>
    <cacheField name="moustiquaire_localisation_fournisseur" numFmtId="0">
      <sharedItems containsBlank="1" count="3">
        <m/>
        <s v="meme_pays"/>
        <s v="meme_localite"/>
      </sharedItems>
    </cacheField>
    <cacheField name="moustiquaire_pays_fournisseur" numFmtId="0">
      <sharedItems containsNonDate="0" containsString="0" containsBlank="1" count="1">
        <m/>
      </sharedItems>
    </cacheField>
    <cacheField name="moustiquaire_pays_fournisseur_autre" numFmtId="0">
      <sharedItems containsNonDate="0" containsString="0" containsBlank="1" count="1">
        <m/>
      </sharedItems>
    </cacheField>
    <cacheField name="moustiquaire_stock" numFmtId="0">
      <sharedItems containsString="0" containsBlank="1" containsNumber="1" containsInteger="1" minValue="7" maxValue="150" count="7">
        <m/>
        <n v="7"/>
        <n v="60"/>
        <n v="30"/>
        <n v="150"/>
        <n v="15"/>
        <n v="20"/>
      </sharedItems>
    </cacheField>
    <cacheField name="moustiquaire_reapprovissionnement" numFmtId="0">
      <sharedItems containsString="0" containsBlank="1" containsNumber="1" containsInteger="1" minValue="1" maxValue="3" count="4">
        <m/>
        <n v="3"/>
        <n v="1"/>
        <n v="2"/>
      </sharedItems>
    </cacheField>
    <cacheField name="moustiquaire_stock_warning" numFmtId="0">
      <sharedItems containsString="0" containsBlank="1" containsNumber="1" containsInteger="1" minValue="0" maxValue="0" count="2">
        <m/>
        <n v="0"/>
      </sharedItems>
    </cacheField>
    <cacheField name="note_a_2_lampe" numFmtId="0">
      <sharedItems containsNonDate="0" containsString="0" containsBlank="1" count="1">
        <m/>
      </sharedItems>
    </cacheField>
    <cacheField name="lampe_disponibilite" numFmtId="0">
      <sharedItems containsBlank="1" count="2">
        <m/>
        <s v="disponible"/>
      </sharedItems>
    </cacheField>
    <cacheField name="lampe_prix_unite" numFmtId="0">
      <sharedItems containsString="0" containsBlank="1" containsNumber="1" containsInteger="1" minValue="400" maxValue="2500" count="10">
        <m/>
        <n v="1500"/>
        <n v="2500"/>
        <n v="1750"/>
        <n v="2000"/>
        <n v="750"/>
        <n v="400"/>
        <n v="650"/>
        <n v="1000"/>
        <n v="1250"/>
      </sharedItems>
    </cacheField>
    <cacheField name="lampe_localisation_fournisseur" numFmtId="0">
      <sharedItems containsBlank="1" count="4">
        <m/>
        <s v="meme_localite"/>
        <s v="meme_pays"/>
        <s v="meme_province"/>
      </sharedItems>
    </cacheField>
    <cacheField name="lampe_pays_fournisseur" numFmtId="0">
      <sharedItems containsNonDate="0" containsString="0" containsBlank="1" count="1">
        <m/>
      </sharedItems>
    </cacheField>
    <cacheField name="lampe_pays_fournisseur_autre" numFmtId="0">
      <sharedItems containsNonDate="0" containsString="0" containsBlank="1" count="1">
        <m/>
      </sharedItems>
    </cacheField>
    <cacheField name="lampe_stock" numFmtId="0">
      <sharedItems containsString="0" containsBlank="1" containsNumber="1" containsInteger="1" minValue="7" maxValue="60" count="9">
        <m/>
        <n v="25"/>
        <n v="10"/>
        <n v="14"/>
        <n v="60"/>
        <n v="30"/>
        <n v="7"/>
        <n v="20"/>
        <n v="12"/>
      </sharedItems>
    </cacheField>
    <cacheField name="lampe_reapprovissionnement" numFmtId="0">
      <sharedItems containsString="0" containsBlank="1" containsNumber="1" containsInteger="1" minValue="1" maxValue="10" count="5">
        <m/>
        <n v="1"/>
        <n v="3"/>
        <n v="2"/>
        <n v="10"/>
      </sharedItems>
    </cacheField>
    <cacheField name="lampe_stock_warning" numFmtId="0">
      <sharedItems containsString="0" containsBlank="1" containsNumber="1" containsInteger="1" minValue="0" maxValue="0" count="2">
        <m/>
        <n v="0"/>
      </sharedItems>
    </cacheField>
    <cacheField name="note_a_2_pagne" numFmtId="0">
      <sharedItems containsNonDate="0" containsString="0" containsBlank="1" count="1">
        <m/>
      </sharedItems>
    </cacheField>
    <cacheField name="a_2_pagne_disponibilite" numFmtId="0">
      <sharedItems containsBlank="1" count="2">
        <m/>
        <s v="disponible"/>
      </sharedItems>
    </cacheField>
    <cacheField name="a_2_pagne_unite_oui_non" numFmtId="0">
      <sharedItems containsBlank="1" count="2">
        <m/>
        <s v="oui"/>
      </sharedItems>
    </cacheField>
    <cacheField name="a_2_pagne_unite_nombre_morceaux" numFmtId="0">
      <sharedItems containsNonDate="0" containsString="0" containsBlank="1" count="1">
        <m/>
      </sharedItems>
    </cacheField>
    <cacheField name="a_2_pagne_prix_unite" numFmtId="0">
      <sharedItems containsString="0" containsBlank="1" containsNumber="1" containsInteger="1" minValue="2000" maxValue="7000" count="8">
        <m/>
        <n v="3000"/>
        <n v="5000"/>
        <n v="7000"/>
        <n v="6000"/>
        <n v="2000"/>
        <n v="2250"/>
        <n v="2500"/>
      </sharedItems>
    </cacheField>
    <cacheField name="a_2_pagne_localisation_fournisseur" numFmtId="0">
      <sharedItems containsBlank="1" count="4">
        <m/>
        <s v="meme_pays"/>
        <s v="etranger"/>
        <s v="meme_localite"/>
      </sharedItems>
    </cacheField>
    <cacheField name="a_2_pagne_pays_fournisseur" numFmtId="0">
      <sharedItems containsBlank="1" count="2">
        <m/>
        <s v="benin"/>
      </sharedItems>
    </cacheField>
    <cacheField name="a_2_pagne_pays_fournisseur_autre" numFmtId="0">
      <sharedItems containsNonDate="0" containsString="0" containsBlank="1" count="1">
        <m/>
      </sharedItems>
    </cacheField>
    <cacheField name="a_2_pagne_stock" numFmtId="0">
      <sharedItems containsString="0" containsBlank="1" containsNumber="1" containsInteger="1" minValue="7" maxValue="120" count="8">
        <m/>
        <n v="90"/>
        <n v="60"/>
        <n v="7"/>
        <n v="30"/>
        <n v="70"/>
        <n v="28"/>
        <n v="120"/>
      </sharedItems>
    </cacheField>
    <cacheField name="a_2_pagne_reapprovissionnement" numFmtId="0">
      <sharedItems containsString="0" containsBlank="1" containsNumber="1" containsInteger="1" minValue="1" maxValue="14" count="6">
        <m/>
        <n v="5"/>
        <n v="1"/>
        <n v="3"/>
        <n v="14"/>
        <n v="2"/>
      </sharedItems>
    </cacheField>
    <cacheField name="a_2_pagne_stock_warning" numFmtId="0">
      <sharedItems containsString="0" containsBlank="1" containsNumber="1" containsInteger="1" minValue="0" maxValue="0" count="2">
        <m/>
        <n v="0"/>
      </sharedItems>
    </cacheField>
    <cacheField name="note_a_2_sac_boro" numFmtId="0">
      <sharedItems containsNonDate="0" containsString="0" containsBlank="1" count="1">
        <m/>
      </sharedItems>
    </cacheField>
    <cacheField name="sac_boro_disponibilite" numFmtId="0">
      <sharedItems containsBlank="1" count="3">
        <m/>
        <s v="disponible"/>
        <s v="peudisponible"/>
      </sharedItems>
    </cacheField>
    <cacheField name="sac_boro_prix_unite" numFmtId="0">
      <sharedItems containsString="0" containsBlank="1" containsNumber="1" containsInteger="1" minValue="175" maxValue="700" count="7">
        <m/>
        <n v="300"/>
        <n v="175"/>
        <n v="500"/>
        <n v="200"/>
        <n v="700"/>
        <n v="250"/>
      </sharedItems>
    </cacheField>
    <cacheField name="sac_boro_localisation_fournisseur" numFmtId="0">
      <sharedItems containsBlank="1" count="3">
        <m/>
        <s v="meme_pays"/>
        <s v="meme_localite"/>
      </sharedItems>
    </cacheField>
    <cacheField name="sac_boro_pays_fournisseur" numFmtId="0">
      <sharedItems containsNonDate="0" containsString="0" containsBlank="1" count="1">
        <m/>
      </sharedItems>
    </cacheField>
    <cacheField name="sac_boro_pays_fournisseur_autre" numFmtId="0">
      <sharedItems containsNonDate="0" containsString="0" containsBlank="1" count="1">
        <m/>
      </sharedItems>
    </cacheField>
    <cacheField name="sac_boro_stock" numFmtId="0">
      <sharedItems containsString="0" containsBlank="1" containsNumber="1" containsInteger="1" minValue="7" maxValue="90" count="9">
        <m/>
        <n v="7"/>
        <n v="30"/>
        <n v="14"/>
        <n v="20"/>
        <n v="90"/>
        <n v="21"/>
        <n v="15"/>
        <n v="60"/>
      </sharedItems>
    </cacheField>
    <cacheField name="sac_boro_reapprovissionnement" numFmtId="0">
      <sharedItems containsString="0" containsBlank="1" containsNumber="1" containsInteger="1" minValue="1" maxValue="10" count="6">
        <m/>
        <n v="3"/>
        <n v="10"/>
        <n v="1"/>
        <n v="4"/>
        <n v="7"/>
      </sharedItems>
    </cacheField>
    <cacheField name="sac_boro_stock_warning" numFmtId="0">
      <sharedItems containsString="0" containsBlank="1" containsNumber="1" containsInteger="1" minValue="0" maxValue="1" count="3">
        <m/>
        <n v="0"/>
        <n v="1"/>
      </sharedItems>
    </cacheField>
    <cacheField name="note_a_2_reapprov" numFmtId="0">
      <sharedItems containsNonDate="0" containsString="0" containsBlank="1" count="1">
        <m/>
      </sharedItems>
    </cacheField>
    <cacheField name="a_2_difficultes_reapprov_ouinon" numFmtId="0">
      <sharedItems containsBlank="1" count="3">
        <s v="oui"/>
        <s v="non"/>
        <m/>
      </sharedItems>
    </cacheField>
    <cacheField name="a_2_incoherence1_note" numFmtId="0">
      <sharedItems containsNonDate="0" containsString="0" containsBlank="1" count="1">
        <m/>
      </sharedItems>
    </cacheField>
    <cacheField name="a_2_difficultes_reapprov_articles" numFmtId="0">
      <sharedItems containsBlank="1" count="14">
        <s v="marmite5 marmite7"/>
        <m/>
        <s v="combustible_gaz"/>
        <s v="pagne"/>
        <s v="marmite7 marmite5 assiette gobelet_plastique gobelet_acier bassine natte"/>
        <s v="combustible_gaz lampe"/>
        <s v="combustible_bois"/>
        <s v="lampe"/>
        <s v="natte couverture moustiquaire"/>
        <s v="marmite7 marmite5"/>
        <s v="gobelet_acier gobelet_plastique"/>
        <s v="combustible_bois combustible_charbon"/>
        <s v="sac_boro"/>
        <s v="gobelet_acier"/>
      </sharedItems>
    </cacheField>
    <cacheField name="a_2_difficultes_reapprov_articles_combustible_bois" numFmtId="0">
      <sharedItems containsString="0" containsBlank="1" containsNumber="1" containsInteger="1" minValue="0" maxValue="1" count="3">
        <n v="0"/>
        <m/>
        <n v="1"/>
      </sharedItems>
    </cacheField>
    <cacheField name="a_2_difficultes_reapprov_articles_combustible_charbon" numFmtId="0">
      <sharedItems containsString="0" containsBlank="1" containsNumber="1" containsInteger="1" minValue="0" maxValue="1" count="3">
        <n v="0"/>
        <m/>
        <n v="1"/>
      </sharedItems>
    </cacheField>
    <cacheField name="a_2_difficultes_reapprov_articles_combustible_gaz" numFmtId="0">
      <sharedItems containsString="0" containsBlank="1" containsNumber="1" containsInteger="1" minValue="0" maxValue="1" count="3">
        <n v="0"/>
        <m/>
        <n v="1"/>
      </sharedItems>
    </cacheField>
    <cacheField name="a_2_difficultes_reapprov_articles_marmite7" numFmtId="0">
      <sharedItems containsString="0" containsBlank="1" containsNumber="1" containsInteger="1" minValue="0" maxValue="1" count="3">
        <n v="1"/>
        <m/>
        <n v="0"/>
      </sharedItems>
    </cacheField>
    <cacheField name="a_2_difficultes_reapprov_articles_marmite5" numFmtId="0">
      <sharedItems containsString="0" containsBlank="1" containsNumber="1" containsInteger="1" minValue="0" maxValue="1" count="3">
        <n v="1"/>
        <m/>
        <n v="0"/>
      </sharedItems>
    </cacheField>
    <cacheField name="a_2_difficultes_reapprov_articles_assiette" numFmtId="0">
      <sharedItems containsString="0" containsBlank="1" containsNumber="1" containsInteger="1" minValue="0" maxValue="1" count="3">
        <n v="0"/>
        <m/>
        <n v="1"/>
      </sharedItems>
    </cacheField>
    <cacheField name="a_2_difficultes_reapprov_articles_gobelet_plastique" numFmtId="0">
      <sharedItems containsString="0" containsBlank="1" containsNumber="1" containsInteger="1" minValue="0" maxValue="1" count="3">
        <n v="0"/>
        <m/>
        <n v="1"/>
      </sharedItems>
    </cacheField>
    <cacheField name="a_2_difficultes_reapprov_articles_gobelet_acier" numFmtId="0">
      <sharedItems containsString="0" containsBlank="1" containsNumber="1" containsInteger="1" minValue="0" maxValue="1" count="3">
        <n v="0"/>
        <m/>
        <n v="1"/>
      </sharedItems>
    </cacheField>
    <cacheField name="a_2_difficultes_reapprov_articles_bassine" numFmtId="0">
      <sharedItems containsString="0" containsBlank="1" containsNumber="1" containsInteger="1" minValue="0" maxValue="1" count="3">
        <n v="0"/>
        <m/>
        <n v="1"/>
      </sharedItems>
    </cacheField>
    <cacheField name="a_2_difficultes_reapprov_articles_natte" numFmtId="0">
      <sharedItems containsString="0" containsBlank="1" containsNumber="1" containsInteger="1" minValue="0" maxValue="1" count="3">
        <n v="0"/>
        <m/>
        <n v="1"/>
      </sharedItems>
    </cacheField>
    <cacheField name="a_2_difficultes_reapprov_articles_couverture" numFmtId="0">
      <sharedItems containsString="0" containsBlank="1" containsNumber="1" containsInteger="1" minValue="0" maxValue="1" count="3">
        <n v="0"/>
        <m/>
        <n v="1"/>
      </sharedItems>
    </cacheField>
    <cacheField name="a_2_difficultes_reapprov_articles_moustiquaire" numFmtId="0">
      <sharedItems containsString="0" containsBlank="1" containsNumber="1" containsInteger="1" minValue="0" maxValue="1" count="3">
        <n v="0"/>
        <m/>
        <n v="1"/>
      </sharedItems>
    </cacheField>
    <cacheField name="a_2_difficultes_reapprov_articles_lampe" numFmtId="0">
      <sharedItems containsString="0" containsBlank="1" containsNumber="1" containsInteger="1" minValue="0" maxValue="1" count="3">
        <n v="0"/>
        <m/>
        <n v="1"/>
      </sharedItems>
    </cacheField>
    <cacheField name="a_2_difficultes_reapprov_articles_pagne" numFmtId="0">
      <sharedItems containsString="0" containsBlank="1" containsNumber="1" containsInteger="1" minValue="0" maxValue="1" count="3">
        <n v="0"/>
        <m/>
        <n v="1"/>
      </sharedItems>
    </cacheField>
    <cacheField name="a_2_difficultes_reapprov_articles_sac_boro" numFmtId="0">
      <sharedItems containsString="0" containsBlank="1" containsNumber="1" containsInteger="1" minValue="0" maxValue="1" count="3">
        <n v="0"/>
        <m/>
        <n v="1"/>
      </sharedItems>
    </cacheField>
    <cacheField name="a_2_difficultes_reapprov_articles_aucun" numFmtId="0">
      <sharedItems containsString="0" containsBlank="1" containsNumber="1" containsInteger="1" minValue="0" maxValue="0" count="2">
        <n v="0"/>
        <m/>
      </sharedItems>
    </cacheField>
    <cacheField name="a_2_incoherence2_note" numFmtId="0">
      <sharedItems containsNonDate="0" containsString="0" containsBlank="1" count="1">
        <m/>
      </sharedItems>
    </cacheField>
    <cacheField name="a_2_difficultes_reapprov_raisons" numFmtId="0">
      <sharedItems containsBlank="1" count="14">
        <s v="prix_fournisseurs"/>
        <m/>
        <s v="rarete_transport prix_fournisseurs article_indisponible_saison route_etat"/>
        <s v="cout_transport prix_fournisseurs"/>
        <s v="degradation_perte"/>
        <s v="cout_transport"/>
        <s v="securite"/>
        <s v="prix_fournisseurs cout_transport"/>
        <s v="taxes"/>
        <s v="prix_fournisseurs cout_transport taxes"/>
        <s v="tracasseries"/>
        <s v="prix_fournisseurs rarete_transport cout_transport"/>
        <s v="degradation_perte cout_transport"/>
        <s v="securite cout_transport"/>
      </sharedItems>
    </cacheField>
    <cacheField name="a_2_difficultes_reapprov_raisons_securite" numFmtId="0">
      <sharedItems containsString="0" containsBlank="1" containsNumber="1" containsInteger="1" minValue="0" maxValue="1" count="3">
        <n v="0"/>
        <m/>
        <n v="1"/>
      </sharedItems>
    </cacheField>
    <cacheField name="a_2_difficultes_reapprov_raisons_vols" numFmtId="0">
      <sharedItems containsString="0" containsBlank="1" containsNumber="1" containsInteger="1" minValue="0" maxValue="0" count="2">
        <n v="0"/>
        <m/>
      </sharedItems>
    </cacheField>
    <cacheField name="a_2_difficultes_reapprov_raisons_degradation_perte" numFmtId="0">
      <sharedItems containsString="0" containsBlank="1" containsNumber="1" containsInteger="1" minValue="0" maxValue="1" count="3">
        <n v="0"/>
        <m/>
        <n v="1"/>
      </sharedItems>
    </cacheField>
    <cacheField name="a_2_difficultes_reapprov_raisons_route_etat" numFmtId="0">
      <sharedItems containsString="0" containsBlank="1" containsNumber="1" containsInteger="1" minValue="0" maxValue="1" count="3">
        <n v="0"/>
        <m/>
        <n v="1"/>
      </sharedItems>
    </cacheField>
    <cacheField name="a_2_difficultes_reapprov_raisons_article_indisponible_saison" numFmtId="0">
      <sharedItems containsString="0" containsBlank="1" containsNumber="1" containsInteger="1" minValue="0" maxValue="1" count="3">
        <n v="0"/>
        <m/>
        <n v="1"/>
      </sharedItems>
    </cacheField>
    <cacheField name="a_2_difficultes_reapprov_raisons_prix_fournisseurs" numFmtId="0">
      <sharedItems containsString="0" containsBlank="1" containsNumber="1" containsInteger="1" minValue="0" maxValue="1" count="3">
        <n v="1"/>
        <m/>
        <n v="0"/>
      </sharedItems>
    </cacheField>
    <cacheField name="a_2_difficultes_reapprov_raisons_rarete_transport" numFmtId="0">
      <sharedItems containsString="0" containsBlank="1" containsNumber="1" containsInteger="1" minValue="0" maxValue="1" count="3">
        <n v="0"/>
        <m/>
        <n v="1"/>
      </sharedItems>
    </cacheField>
    <cacheField name="a_2_difficultes_reapprov_raisons_cout_transport" numFmtId="0">
      <sharedItems containsString="0" containsBlank="1" containsNumber="1" containsInteger="1" minValue="0" maxValue="1" count="3">
        <n v="0"/>
        <m/>
        <n v="1"/>
      </sharedItems>
    </cacheField>
    <cacheField name="a_2_difficultes_reapprov_raisons_taxes" numFmtId="0">
      <sharedItems containsString="0" containsBlank="1" containsNumber="1" containsInteger="1" minValue="0" maxValue="1" count="3">
        <n v="0"/>
        <m/>
        <n v="1"/>
      </sharedItems>
    </cacheField>
    <cacheField name="a_2_difficultes_reapprov_raisons_tracasseries" numFmtId="0">
      <sharedItems containsString="0" containsBlank="1" containsNumber="1" containsInteger="1" minValue="0" maxValue="1" count="3">
        <n v="0"/>
        <m/>
        <n v="1"/>
      </sharedItems>
    </cacheField>
    <cacheField name="a_2_difficultes_reapprov_raisons_autre" numFmtId="0">
      <sharedItems containsString="0" containsBlank="1" containsNumber="1" containsInteger="1" minValue="0" maxValue="0" count="2">
        <n v="0"/>
        <m/>
      </sharedItems>
    </cacheField>
    <cacheField name="a_2_difficultes_reapprov_raisons_nsp" numFmtId="0">
      <sharedItems containsString="0" containsBlank="1" containsNumber="1" containsInteger="1" minValue="0" maxValue="0" count="2">
        <n v="0"/>
        <m/>
      </sharedItems>
    </cacheField>
    <cacheField name="a_2_difficultes_reapprov_raisons_autre_2" numFmtId="0">
      <sharedItems containsNonDate="0" containsString="0" containsBlank="1" count="1">
        <m/>
      </sharedItems>
    </cacheField>
    <cacheField name="note_a_2_variations" numFmtId="0">
      <sharedItems containsNonDate="0" containsString="0" containsBlank="1" count="1">
        <m/>
      </sharedItems>
    </cacheField>
    <cacheField name="a_2_variations_prix" numFmtId="0">
      <sharedItems containsBlank="1" count="4">
        <s v="prix_constants"/>
        <s v="prix_hausse"/>
        <m/>
        <s v="nsp"/>
      </sharedItems>
    </cacheField>
    <cacheField name="a_2_variations_prix_prix_constants" numFmtId="0">
      <sharedItems containsString="0" containsBlank="1" containsNumber="1" containsInteger="1" minValue="0" maxValue="1" count="3">
        <n v="1"/>
        <n v="0"/>
        <m/>
      </sharedItems>
    </cacheField>
    <cacheField name="a_2_variations_prix_prix_hausse" numFmtId="0">
      <sharedItems containsString="0" containsBlank="1" containsNumber="1" containsInteger="1" minValue="0" maxValue="1" count="3">
        <n v="0"/>
        <n v="1"/>
        <m/>
      </sharedItems>
    </cacheField>
    <cacheField name="a_2_variations_prix_prix_baisse" numFmtId="0">
      <sharedItems containsString="0" containsBlank="1" containsNumber="1" containsInteger="1" minValue="0" maxValue="0" count="2">
        <n v="0"/>
        <m/>
      </sharedItems>
    </cacheField>
    <cacheField name="a_2_variations_prix_nsp" numFmtId="0">
      <sharedItems containsString="0" containsBlank="1" containsNumber="1" containsInteger="1" minValue="0" maxValue="1" count="3">
        <n v="0"/>
        <m/>
        <n v="1"/>
      </sharedItems>
    </cacheField>
    <cacheField name="a_2_variations_hausse_articles" numFmtId="0">
      <sharedItems containsBlank="1" count="29">
        <m/>
        <s v="combustible_gaz"/>
        <s v="marmite7 marmite5 assiette gobelet_plastique gobelet_acier bassine natte couverture moustiquaire lampe pagne sac_boro"/>
        <s v="pagne"/>
        <s v="marmite7 marmite5 assiette gobelet_plastique gobelet_acier bassine natte"/>
        <s v="moustiquaire couverture"/>
        <s v="combustible_gaz lampe"/>
        <s v="couverture pagne"/>
        <s v="lampe"/>
        <s v="moustiquaire"/>
        <s v="combustible_charbon"/>
        <s v="combustible_bois"/>
        <s v="natte couverture pagne"/>
        <s v="marmite5 marmite7 bassine natte gobelet_plastique"/>
        <s v="lampe sac_boro"/>
        <s v="gobelet_plastique gobelet_acier natte"/>
        <s v="marmite7 marmite5"/>
        <s v="couverture moustiquaire pagne"/>
        <s v="couverture lampe"/>
        <s v="natte couverture sac_boro"/>
        <s v="combustible_bois combustible_charbon"/>
        <s v="sac_boro"/>
        <s v="natte"/>
        <s v="combustible_bois combustible_charbon combustible_gaz"/>
        <s v="gobelet_acier"/>
        <s v="assiette bassine natte"/>
        <s v="natte couverture moustiquaire"/>
        <s v="marmite7 marmite5 assiette bassine natte"/>
        <s v="gobelet_acier bassine natte couverture pagne"/>
      </sharedItems>
    </cacheField>
    <cacheField name="a_2_variations_hausse_articles_combustible_bois" numFmtId="0">
      <sharedItems containsString="0" containsBlank="1" containsNumber="1" containsInteger="1" minValue="0" maxValue="1" count="3">
        <m/>
        <n v="0"/>
        <n v="1"/>
      </sharedItems>
    </cacheField>
    <cacheField name="a_2_variations_hausse_articles_combustible_charbon" numFmtId="0">
      <sharedItems containsString="0" containsBlank="1" containsNumber="1" containsInteger="1" minValue="0" maxValue="1" count="3">
        <m/>
        <n v="0"/>
        <n v="1"/>
      </sharedItems>
    </cacheField>
    <cacheField name="a_2_variations_hausse_articles_combustible_gaz" numFmtId="0">
      <sharedItems containsString="0" containsBlank="1" containsNumber="1" containsInteger="1" minValue="0" maxValue="1" count="3">
        <m/>
        <n v="1"/>
        <n v="0"/>
      </sharedItems>
    </cacheField>
    <cacheField name="a_2_variations_hausse_articles_marmite7" numFmtId="0">
      <sharedItems containsString="0" containsBlank="1" containsNumber="1" containsInteger="1" minValue="0" maxValue="1" count="3">
        <m/>
        <n v="0"/>
        <n v="1"/>
      </sharedItems>
    </cacheField>
    <cacheField name="a_2_variations_hausse_articles_marmite5" numFmtId="0">
      <sharedItems containsString="0" containsBlank="1" containsNumber="1" containsInteger="1" minValue="0" maxValue="1" count="3">
        <m/>
        <n v="0"/>
        <n v="1"/>
      </sharedItems>
    </cacheField>
    <cacheField name="a_2_variations_hausse_articles_assiette" numFmtId="0">
      <sharedItems containsString="0" containsBlank="1" containsNumber="1" containsInteger="1" minValue="0" maxValue="1" count="3">
        <m/>
        <n v="0"/>
        <n v="1"/>
      </sharedItems>
    </cacheField>
    <cacheField name="a_2_variations_hausse_articles_gobelet_plastique" numFmtId="0">
      <sharedItems containsString="0" containsBlank="1" containsNumber="1" containsInteger="1" minValue="0" maxValue="1" count="3">
        <m/>
        <n v="0"/>
        <n v="1"/>
      </sharedItems>
    </cacheField>
    <cacheField name="a_2_variations_hausse_articles_gobelet_acier" numFmtId="0">
      <sharedItems containsString="0" containsBlank="1" containsNumber="1" containsInteger="1" minValue="0" maxValue="1" count="3">
        <m/>
        <n v="0"/>
        <n v="1"/>
      </sharedItems>
    </cacheField>
    <cacheField name="a_2_variations_hausse_articles_bassine" numFmtId="0">
      <sharedItems containsString="0" containsBlank="1" containsNumber="1" containsInteger="1" minValue="0" maxValue="1" count="3">
        <m/>
        <n v="0"/>
        <n v="1"/>
      </sharedItems>
    </cacheField>
    <cacheField name="a_2_variations_hausse_articles_natte" numFmtId="0">
      <sharedItems containsString="0" containsBlank="1" containsNumber="1" containsInteger="1" minValue="0" maxValue="1" count="3">
        <m/>
        <n v="0"/>
        <n v="1"/>
      </sharedItems>
    </cacheField>
    <cacheField name="a_2_variations_hausse_articles_couverture" numFmtId="0">
      <sharedItems containsString="0" containsBlank="1" containsNumber="1" containsInteger="1" minValue="0" maxValue="1" count="3">
        <m/>
        <n v="0"/>
        <n v="1"/>
      </sharedItems>
    </cacheField>
    <cacheField name="a_2_variations_hausse_articles_moustiquaire" numFmtId="0">
      <sharedItems containsString="0" containsBlank="1" containsNumber="1" containsInteger="1" minValue="0" maxValue="1" count="3">
        <m/>
        <n v="0"/>
        <n v="1"/>
      </sharedItems>
    </cacheField>
    <cacheField name="a_2_variations_hausse_articles_lampe" numFmtId="0">
      <sharedItems containsString="0" containsBlank="1" containsNumber="1" containsInteger="1" minValue="0" maxValue="1" count="3">
        <m/>
        <n v="0"/>
        <n v="1"/>
      </sharedItems>
    </cacheField>
    <cacheField name="a_2_variations_hausse_articles_pagne" numFmtId="0">
      <sharedItems containsString="0" containsBlank="1" containsNumber="1" containsInteger="1" minValue="0" maxValue="1" count="3">
        <m/>
        <n v="0"/>
        <n v="1"/>
      </sharedItems>
    </cacheField>
    <cacheField name="a_2_variations_hausse_articles_sac_boro" numFmtId="0">
      <sharedItems containsString="0" containsBlank="1" containsNumber="1" containsInteger="1" minValue="0" maxValue="1" count="3">
        <m/>
        <n v="0"/>
        <n v="1"/>
      </sharedItems>
    </cacheField>
    <cacheField name="a_2_variations_hausse_articles_aucun" numFmtId="0">
      <sharedItems containsString="0" containsBlank="1" containsNumber="1" containsInteger="1" minValue="0" maxValue="0" count="2">
        <m/>
        <n v="0"/>
      </sharedItems>
    </cacheField>
    <cacheField name="a_2_variations_hausse_raisons" numFmtId="0">
      <sharedItems containsBlank="1" count="15">
        <m/>
        <s v="Hausse_prix_fournisseurs baisse_offre_rupturestocks baisse_offre_securite"/>
        <s v="hausse_couts Hausse_prix_fournisseurs"/>
        <s v="hausse_couts"/>
        <s v="hausse_couts Hausse_prix_fournisseurs baisse_offre_securite"/>
        <s v="hausse_change"/>
        <s v="hausse_couts hausse_change Hausse_prix_fournisseurs"/>
        <s v="Hausse_prix_fournisseurs"/>
        <s v="Hausse_prix_fournisseurs baisse_offre_securite"/>
        <s v="hausse_couts baisse_offre_securite"/>
        <s v="baisse_offre_securite"/>
        <s v="hausse_couts hausse_change"/>
        <s v="autre"/>
        <s v="baisse_offre_securite Hausse_prix_fournisseurs hausse_demande_clients"/>
        <s v="hausse_couts hausse_demande_distribution Hausse_prix_fournisseurs"/>
      </sharedItems>
    </cacheField>
    <cacheField name="a_2_variations_hausse_raisons_hausse_couts" numFmtId="0">
      <sharedItems containsString="0" containsBlank="1" containsNumber="1" containsInteger="1" minValue="0" maxValue="1" count="3">
        <m/>
        <n v="0"/>
        <n v="1"/>
      </sharedItems>
    </cacheField>
    <cacheField name="a_2_variations_hausse_raisons_hausse_demande_distribution" numFmtId="0">
      <sharedItems containsString="0" containsBlank="1" containsNumber="1" containsInteger="1" minValue="0" maxValue="1" count="3">
        <m/>
        <n v="0"/>
        <n v="1"/>
      </sharedItems>
    </cacheField>
    <cacheField name="a_2_variations_hausse_raisons_hausse_change" numFmtId="0">
      <sharedItems containsString="0" containsBlank="1" containsNumber="1" containsInteger="1" minValue="0" maxValue="1" count="3">
        <m/>
        <n v="0"/>
        <n v="1"/>
      </sharedItems>
    </cacheField>
    <cacheField name="a_2_variations_hausse_raisons_hausse_demande_clients" numFmtId="0">
      <sharedItems containsString="0" containsBlank="1" containsNumber="1" containsInteger="1" minValue="0" maxValue="1" count="3">
        <m/>
        <n v="0"/>
        <n v="1"/>
      </sharedItems>
    </cacheField>
    <cacheField name="a_2_variations_hausse_raisons_hausse_demande_arrivees" numFmtId="0">
      <sharedItems containsString="0" containsBlank="1" containsNumber="1" containsInteger="1" minValue="0" maxValue="0" count="2">
        <m/>
        <n v="0"/>
      </sharedItems>
    </cacheField>
    <cacheField name="a_2_variations_hausse_raisons_hausse_prix_fournisseurs" numFmtId="0">
      <sharedItems containsString="0" containsBlank="1" containsNumber="1" containsInteger="1" minValue="0" maxValue="1" count="3">
        <m/>
        <n v="1"/>
        <n v="0"/>
      </sharedItems>
    </cacheField>
    <cacheField name="a_2_variations_hausse_raisons_baisse_offre_rupturestocks" numFmtId="0">
      <sharedItems containsString="0" containsBlank="1" containsNumber="1" containsInteger="1" minValue="0" maxValue="1" count="3">
        <m/>
        <n v="1"/>
        <n v="0"/>
      </sharedItems>
    </cacheField>
    <cacheField name="a_2_variations_hausse_raisons_baisse_offre_saison_circulation" numFmtId="0">
      <sharedItems containsString="0" containsBlank="1" containsNumber="1" containsInteger="1" minValue="0" maxValue="0" count="2">
        <m/>
        <n v="0"/>
      </sharedItems>
    </cacheField>
    <cacheField name="a_2_variations_hausse_raisons_baisse_offre_securite" numFmtId="0">
      <sharedItems containsString="0" containsBlank="1" containsNumber="1" containsInteger="1" minValue="0" maxValue="1" count="3">
        <m/>
        <n v="1"/>
        <n v="0"/>
      </sharedItems>
    </cacheField>
    <cacheField name="a_2_variations_hausse_raisons_baisse_offre_production_saison" numFmtId="0">
      <sharedItems containsString="0" containsBlank="1" containsNumber="1" containsInteger="1" minValue="0" maxValue="0" count="2">
        <m/>
        <n v="0"/>
      </sharedItems>
    </cacheField>
    <cacheField name="a_2_variations_hausse_raisons_autre" numFmtId="0">
      <sharedItems containsString="0" containsBlank="1" containsNumber="1" containsInteger="1" minValue="0" maxValue="1" count="3">
        <m/>
        <n v="0"/>
        <n v="1"/>
      </sharedItems>
    </cacheField>
    <cacheField name="a_2_variations_hausse_raisons_nsp" numFmtId="0">
      <sharedItems containsString="0" containsBlank="1" containsNumber="1" containsInteger="1" minValue="0" maxValue="0" count="2">
        <m/>
        <n v="0"/>
      </sharedItems>
    </cacheField>
    <cacheField name="a_2_variations_hausse_raisons_autre_2" numFmtId="0">
      <sharedItems containsBlank="1" count="2">
        <m/>
        <s v="La matière première n'est pas disponible dû à l'insécurité"/>
      </sharedItems>
    </cacheField>
    <cacheField name="a_2_variations_baisse_articles" numFmtId="0">
      <sharedItems containsNonDate="0" containsString="0" containsBlank="1" count="1">
        <m/>
      </sharedItems>
    </cacheField>
    <cacheField name="a_2_variations_baisse_articles_combustible_bois" numFmtId="0">
      <sharedItems containsNonDate="0" containsString="0" containsBlank="1" count="1">
        <m/>
      </sharedItems>
    </cacheField>
    <cacheField name="a_2_variations_baisse_articles_combustible_charbon" numFmtId="0">
      <sharedItems containsNonDate="0" containsString="0" containsBlank="1" count="1">
        <m/>
      </sharedItems>
    </cacheField>
    <cacheField name="a_2_variations_baisse_articles_combustible_gaz" numFmtId="0">
      <sharedItems containsNonDate="0" containsString="0" containsBlank="1" count="1">
        <m/>
      </sharedItems>
    </cacheField>
    <cacheField name="a_2_variations_baisse_articles_marmite7" numFmtId="0">
      <sharedItems containsNonDate="0" containsString="0" containsBlank="1" count="1">
        <m/>
      </sharedItems>
    </cacheField>
    <cacheField name="a_2_variations_baisse_articles_marmite5" numFmtId="0">
      <sharedItems containsNonDate="0" containsString="0" containsBlank="1" count="1">
        <m/>
      </sharedItems>
    </cacheField>
    <cacheField name="a_2_variations_baisse_articles_assiette" numFmtId="0">
      <sharedItems containsNonDate="0" containsString="0" containsBlank="1" count="1">
        <m/>
      </sharedItems>
    </cacheField>
    <cacheField name="a_2_variations_baisse_articles_gobelet_plastique" numFmtId="0">
      <sharedItems containsNonDate="0" containsString="0" containsBlank="1" count="1">
        <m/>
      </sharedItems>
    </cacheField>
    <cacheField name="a_2_variations_baisse_articles_gobelet_acier" numFmtId="0">
      <sharedItems containsNonDate="0" containsString="0" containsBlank="1" count="1">
        <m/>
      </sharedItems>
    </cacheField>
    <cacheField name="a_2_variations_baisse_articles_bassine" numFmtId="0">
      <sharedItems containsNonDate="0" containsString="0" containsBlank="1" count="1">
        <m/>
      </sharedItems>
    </cacheField>
    <cacheField name="a_2_variations_baisse_articles_natte" numFmtId="0">
      <sharedItems containsNonDate="0" containsString="0" containsBlank="1" count="1">
        <m/>
      </sharedItems>
    </cacheField>
    <cacheField name="a_2_variations_baisse_articles_couverture" numFmtId="0">
      <sharedItems containsNonDate="0" containsString="0" containsBlank="1" count="1">
        <m/>
      </sharedItems>
    </cacheField>
    <cacheField name="a_2_variations_baisse_articles_moustiquaire" numFmtId="0">
      <sharedItems containsNonDate="0" containsString="0" containsBlank="1" count="1">
        <m/>
      </sharedItems>
    </cacheField>
    <cacheField name="a_2_variations_baisse_articles_lampe" numFmtId="0">
      <sharedItems containsNonDate="0" containsString="0" containsBlank="1" count="1">
        <m/>
      </sharedItems>
    </cacheField>
    <cacheField name="a_2_variations_baisse_articles_pagne" numFmtId="0">
      <sharedItems containsNonDate="0" containsString="0" containsBlank="1" count="1">
        <m/>
      </sharedItems>
    </cacheField>
    <cacheField name="a_2_variations_baisse_articles_sac_boro" numFmtId="0">
      <sharedItems containsNonDate="0" containsString="0" containsBlank="1" count="1">
        <m/>
      </sharedItems>
    </cacheField>
    <cacheField name="a_2_variations_baisse_articles_aucun" numFmtId="0">
      <sharedItems containsNonDate="0" containsString="0" containsBlank="1" count="1">
        <m/>
      </sharedItems>
    </cacheField>
    <cacheField name="a_2_variations_baisse_raisons" numFmtId="0">
      <sharedItems containsNonDate="0" containsString="0" containsBlank="1" count="1">
        <m/>
      </sharedItems>
    </cacheField>
    <cacheField name="a_2_variations_baisse_raisons_baisse_couts" numFmtId="0">
      <sharedItems containsNonDate="0" containsString="0" containsBlank="1" count="1">
        <m/>
      </sharedItems>
    </cacheField>
    <cacheField name="a_2_variations_baisse_raisons_baisse_demande_distribution" numFmtId="0">
      <sharedItems containsNonDate="0" containsString="0" containsBlank="1" count="1">
        <m/>
      </sharedItems>
    </cacheField>
    <cacheField name="a_2_variations_baisse_raisons_baisse_change" numFmtId="0">
      <sharedItems containsNonDate="0" containsString="0" containsBlank="1" count="1">
        <m/>
      </sharedItems>
    </cacheField>
    <cacheField name="a_2_variations_baisse_raisons_baisse_demande_autoproduction" numFmtId="0">
      <sharedItems containsNonDate="0" containsString="0" containsBlank="1" count="1">
        <m/>
      </sharedItems>
    </cacheField>
    <cacheField name="a_2_variations_baisse_raisons_baisse_demande_departs" numFmtId="0">
      <sharedItems containsNonDate="0" containsString="0" containsBlank="1" count="1">
        <m/>
      </sharedItems>
    </cacheField>
    <cacheField name="a_2_variations_baisse_raisons_baisse_prix_fournisseurs" numFmtId="0">
      <sharedItems containsNonDate="0" containsString="0" containsBlank="1" count="1">
        <m/>
      </sharedItems>
    </cacheField>
    <cacheField name="a_2_variations_baisse_raisons_hausse_offre_quantites" numFmtId="0">
      <sharedItems containsNonDate="0" containsString="0" containsBlank="1" count="1">
        <m/>
      </sharedItems>
    </cacheField>
    <cacheField name="a_2_variations_baisse_raisons_hausse_offre_circulation_routes" numFmtId="0">
      <sharedItems containsNonDate="0" containsString="0" containsBlank="1" count="1">
        <m/>
      </sharedItems>
    </cacheField>
    <cacheField name="a_2_variations_baisse_raisons_hausse_offre_routes_surete" numFmtId="0">
      <sharedItems containsNonDate="0" containsString="0" containsBlank="1" count="1">
        <m/>
      </sharedItems>
    </cacheField>
    <cacheField name="a_2_variations_baisse_raisons_hausse_offre_production_saison" numFmtId="0">
      <sharedItems containsNonDate="0" containsString="0" containsBlank="1" count="1">
        <m/>
      </sharedItems>
    </cacheField>
    <cacheField name="a_2_variations_baisse_raisons_autre" numFmtId="0">
      <sharedItems containsNonDate="0" containsString="0" containsBlank="1" count="1">
        <m/>
      </sharedItems>
    </cacheField>
    <cacheField name="a_2_variations_baisse_raisons_nsp" numFmtId="0">
      <sharedItems containsNonDate="0" containsString="0" containsBlank="1" count="1">
        <m/>
      </sharedItems>
    </cacheField>
    <cacheField name="a_2_variations_baisse_raisons_autre_2" numFmtId="0">
      <sharedItems containsNonDate="0" containsString="0" containsBlank="1" count="1">
        <m/>
      </sharedItems>
    </cacheField>
    <cacheField name="note_grp_ba" numFmtId="0">
      <sharedItems containsNonDate="0" containsString="0" containsBlank="1" count="1">
        <m/>
      </sharedItems>
    </cacheField>
    <cacheField name="note_articles_alimentaires" numFmtId="0">
      <sharedItems containsNonDate="0" containsString="0" containsBlank="1" count="1">
        <m/>
      </sharedItems>
    </cacheField>
    <cacheField name="alimentaire_vendus" numFmtId="0">
      <sharedItems containsBlank="1" count="25">
        <m/>
        <s v="mais sorgho_rouge sorgho_blanc mil riz_local riz_importe niebe sucre sel huile"/>
        <s v="mais sorgho_rouge sorgho_blanc riz_local riz_importe sel sucre huile"/>
        <s v="poisson"/>
        <s v="aucun"/>
        <s v="riz_importe sucre"/>
        <s v="mais sorgho_rouge sorgho_blanc mil voandzou niebe arachide_coque"/>
        <s v="poisson sucre sel riz_importe"/>
        <s v="riz_local riz_importe lait_frais sucre sel"/>
        <s v="riz_importe riz_local sucre sel"/>
        <s v="mais sorgho_blanc sorgho_rouge niebe fonio"/>
        <s v="riz_importe sucre sel"/>
        <s v="riz_importe sucre sel riz_local"/>
        <s v="viande_beuf viande_mouton poisson"/>
        <s v="mais sorgho_rouge sorgho_blanc mil riz_local riz_importe fonio niebe arachide_coque arachide_graine voandzou"/>
        <s v="mais sorgho_rouge sorgho_blanc mil riz_local riz_importe fonio arachide_coque arachide_graine niebe voandzou"/>
        <s v="lait_frais lait_en_poudre tomate oignon huile beurre sucre sel"/>
        <s v="huile beurre tomate oignon feuille"/>
        <s v="mais sorgho_rouge sorgho_blanc mil riz_local riz_importe fonio arachide_coque niebe arachide_graine voandzou"/>
        <s v="manioc igname patate pomme_de_terre"/>
        <s v="oignon tomate feuille huile beurre"/>
        <s v="lait_en_poudre lait_frais"/>
        <s v="viande_mouton viande_beuf"/>
        <s v="patate igname manioc pomme_de_terre"/>
        <s v="pomme_de_terre patate igname manioc"/>
      </sharedItems>
    </cacheField>
    <cacheField name="alimentaire_vendus_mais" numFmtId="0">
      <sharedItems containsString="0" containsBlank="1" containsNumber="1" containsInteger="1" minValue="0" maxValue="1" count="3">
        <m/>
        <n v="1"/>
        <n v="0"/>
      </sharedItems>
    </cacheField>
    <cacheField name="alimentaire_vendus_sorgho_rouge" numFmtId="0">
      <sharedItems containsString="0" containsBlank="1" containsNumber="1" containsInteger="1" minValue="0" maxValue="1" count="3">
        <m/>
        <n v="1"/>
        <n v="0"/>
      </sharedItems>
    </cacheField>
    <cacheField name="alimentaire_vendus_sorgho_blanc" numFmtId="0">
      <sharedItems containsString="0" containsBlank="1" containsNumber="1" containsInteger="1" minValue="0" maxValue="1" count="3">
        <m/>
        <n v="1"/>
        <n v="0"/>
      </sharedItems>
    </cacheField>
    <cacheField name="alimentaire_vendus_mil" numFmtId="0">
      <sharedItems containsString="0" containsBlank="1" containsNumber="1" containsInteger="1" minValue="0" maxValue="1" count="3">
        <m/>
        <n v="1"/>
        <n v="0"/>
      </sharedItems>
    </cacheField>
    <cacheField name="alimentaire_vendus_riz_local" numFmtId="0">
      <sharedItems containsString="0" containsBlank="1" containsNumber="1" containsInteger="1" minValue="0" maxValue="1" count="3">
        <m/>
        <n v="1"/>
        <n v="0"/>
      </sharedItems>
    </cacheField>
    <cacheField name="alimentaire_vendus_riz_importe" numFmtId="0">
      <sharedItems containsString="0" containsBlank="1" containsNumber="1" containsInteger="1" minValue="0" maxValue="1" count="3">
        <m/>
        <n v="1"/>
        <n v="0"/>
      </sharedItems>
    </cacheField>
    <cacheField name="alimentaire_vendus_fonio" numFmtId="0">
      <sharedItems containsString="0" containsBlank="1" containsNumber="1" containsInteger="1" minValue="0" maxValue="1" count="3">
        <m/>
        <n v="0"/>
        <n v="1"/>
      </sharedItems>
    </cacheField>
    <cacheField name="alimentaire_vendus_manioc" numFmtId="0">
      <sharedItems containsString="0" containsBlank="1" containsNumber="1" containsInteger="1" minValue="0" maxValue="1" count="3">
        <m/>
        <n v="0"/>
        <n v="1"/>
      </sharedItems>
    </cacheField>
    <cacheField name="alimentaire_vendus_igname" numFmtId="0">
      <sharedItems containsString="0" containsBlank="1" containsNumber="1" containsInteger="1" minValue="0" maxValue="1" count="3">
        <m/>
        <n v="0"/>
        <n v="1"/>
      </sharedItems>
    </cacheField>
    <cacheField name="alimentaire_vendus_patate" numFmtId="0">
      <sharedItems containsString="0" containsBlank="1" containsNumber="1" containsInteger="1" minValue="0" maxValue="1" count="3">
        <m/>
        <n v="0"/>
        <n v="1"/>
      </sharedItems>
    </cacheField>
    <cacheField name="alimentaire_vendus_pomme_de_terre" numFmtId="0">
      <sharedItems containsString="0" containsBlank="1" containsNumber="1" containsInteger="1" minValue="0" maxValue="1" count="3">
        <m/>
        <n v="0"/>
        <n v="1"/>
      </sharedItems>
    </cacheField>
    <cacheField name="alimentaire_vendus_viande_beuf" numFmtId="0">
      <sharedItems containsString="0" containsBlank="1" containsNumber="1" containsInteger="1" minValue="0" maxValue="1" count="3">
        <m/>
        <n v="0"/>
        <n v="1"/>
      </sharedItems>
    </cacheField>
    <cacheField name="alimentaire_vendus_viande_mouton" numFmtId="0">
      <sharedItems containsString="0" containsBlank="1" containsNumber="1" containsInteger="1" minValue="0" maxValue="1" count="3">
        <m/>
        <n v="0"/>
        <n v="1"/>
      </sharedItems>
    </cacheField>
    <cacheField name="alimentaire_vendus_poisson" numFmtId="0">
      <sharedItems containsString="0" containsBlank="1" containsNumber="1" containsInteger="1" minValue="0" maxValue="1" count="3">
        <m/>
        <n v="0"/>
        <n v="1"/>
      </sharedItems>
    </cacheField>
    <cacheField name="alimentaire_vendus_lait_en_poudre" numFmtId="0">
      <sharedItems containsString="0" containsBlank="1" containsNumber="1" containsInteger="1" minValue="0" maxValue="1" count="3">
        <m/>
        <n v="0"/>
        <n v="1"/>
      </sharedItems>
    </cacheField>
    <cacheField name="alimentaire_vendus_lait_frais" numFmtId="0">
      <sharedItems containsString="0" containsBlank="1" containsNumber="1" containsInteger="1" minValue="0" maxValue="1" count="3">
        <m/>
        <n v="0"/>
        <n v="1"/>
      </sharedItems>
    </cacheField>
    <cacheField name="alimentaire_vendus_niebe" numFmtId="0">
      <sharedItems containsString="0" containsBlank="1" containsNumber="1" containsInteger="1" minValue="0" maxValue="1" count="3">
        <m/>
        <n v="1"/>
        <n v="0"/>
      </sharedItems>
    </cacheField>
    <cacheField name="alimentaire_vendus_arachide_coque" numFmtId="0">
      <sharedItems containsString="0" containsBlank="1" containsNumber="1" containsInteger="1" minValue="0" maxValue="1" count="3">
        <m/>
        <n v="0"/>
        <n v="1"/>
      </sharedItems>
    </cacheField>
    <cacheField name="alimentaire_vendus_arachide_graine" numFmtId="0">
      <sharedItems containsString="0" containsBlank="1" containsNumber="1" containsInteger="1" minValue="0" maxValue="1" count="3">
        <m/>
        <n v="0"/>
        <n v="1"/>
      </sharedItems>
    </cacheField>
    <cacheField name="alimentaire_vendus_voandzou" numFmtId="0">
      <sharedItems containsString="0" containsBlank="1" containsNumber="1" containsInteger="1" minValue="0" maxValue="1" count="3">
        <m/>
        <n v="0"/>
        <n v="1"/>
      </sharedItems>
    </cacheField>
    <cacheField name="alimentaire_vendus_oignon" numFmtId="0">
      <sharedItems containsString="0" containsBlank="1" containsNumber="1" containsInteger="1" minValue="0" maxValue="1" count="3">
        <m/>
        <n v="0"/>
        <n v="1"/>
      </sharedItems>
    </cacheField>
    <cacheField name="alimentaire_vendus_tomate" numFmtId="0">
      <sharedItems containsString="0" containsBlank="1" containsNumber="1" containsInteger="1" minValue="0" maxValue="1" count="3">
        <m/>
        <n v="0"/>
        <n v="1"/>
      </sharedItems>
    </cacheField>
    <cacheField name="alimentaire_vendus_feuille" numFmtId="0">
      <sharedItems containsString="0" containsBlank="1" containsNumber="1" containsInteger="1" minValue="0" maxValue="1" count="3">
        <m/>
        <n v="0"/>
        <n v="1"/>
      </sharedItems>
    </cacheField>
    <cacheField name="alimentaire_vendus_huile" numFmtId="0">
      <sharedItems containsString="0" containsBlank="1" containsNumber="1" containsInteger="1" minValue="0" maxValue="1" count="3">
        <m/>
        <n v="1"/>
        <n v="0"/>
      </sharedItems>
    </cacheField>
    <cacheField name="alimentaire_vendus_beurre" numFmtId="0">
      <sharedItems containsString="0" containsBlank="1" containsNumber="1" containsInteger="1" minValue="0" maxValue="1" count="3">
        <m/>
        <n v="0"/>
        <n v="1"/>
      </sharedItems>
    </cacheField>
    <cacheField name="alimentaire_vendus_sucre" numFmtId="0">
      <sharedItems containsString="0" containsBlank="1" containsNumber="1" containsInteger="1" minValue="0" maxValue="1" count="3">
        <m/>
        <n v="1"/>
        <n v="0"/>
      </sharedItems>
    </cacheField>
    <cacheField name="alimentaire_vendus_sel" numFmtId="0">
      <sharedItems containsString="0" containsBlank="1" containsNumber="1" containsInteger="1" minValue="0" maxValue="1" count="3">
        <m/>
        <n v="1"/>
        <n v="0"/>
      </sharedItems>
    </cacheField>
    <cacheField name="alimentaire_vendus_aucun" numFmtId="0">
      <sharedItems containsString="0" containsBlank="1" containsNumber="1" containsInteger="1" minValue="0" maxValue="1" count="3">
        <m/>
        <n v="0"/>
        <n v="1"/>
      </sharedItems>
    </cacheField>
    <cacheField name="calc_selected_alimentaire" numFmtId="0">
      <sharedItems containsString="0" containsBlank="1" containsNumber="1" containsInteger="1" minValue="1" maxValue="11" count="10">
        <m/>
        <n v="10"/>
        <n v="8"/>
        <n v="1"/>
        <n v="2"/>
        <n v="7"/>
        <n v="4"/>
        <n v="5"/>
        <n v="3"/>
        <n v="11"/>
      </sharedItems>
    </cacheField>
    <cacheField name="note_alimentaire_mais" numFmtId="0">
      <sharedItems containsNonDate="0" containsString="0" containsBlank="1" count="1">
        <m/>
      </sharedItems>
    </cacheField>
    <cacheField name="mais_disponibilite" numFmtId="0">
      <sharedItems containsBlank="1" count="3">
        <m/>
        <s v="disponible"/>
        <s v="peudisponible"/>
      </sharedItems>
    </cacheField>
    <cacheField name="mais_unite" numFmtId="0">
      <sharedItems containsBlank="1" count="6">
        <m/>
        <s v="yorouba tine"/>
        <s v="yorouba"/>
        <s v="yorouba kg tine"/>
        <s v="yorouba tine kg"/>
        <s v="kg yorouba tine"/>
      </sharedItems>
    </cacheField>
    <cacheField name="mais_unite_kg" numFmtId="0">
      <sharedItems containsString="0" containsBlank="1" containsNumber="1" containsInteger="1" minValue="0" maxValue="1" count="3">
        <m/>
        <n v="0"/>
        <n v="1"/>
      </sharedItems>
    </cacheField>
    <cacheField name="mais_unite_yorouba" numFmtId="0">
      <sharedItems containsString="0" containsBlank="1" containsNumber="1" containsInteger="1" minValue="1" maxValue="1" count="2">
        <m/>
        <n v="1"/>
      </sharedItems>
    </cacheField>
    <cacheField name="mais_unite_tine" numFmtId="0">
      <sharedItems containsString="0" containsBlank="1" containsNumber="1" containsInteger="1" minValue="0" maxValue="1" count="3">
        <m/>
        <n v="1"/>
        <n v="0"/>
      </sharedItems>
    </cacheField>
    <cacheField name="mais_prix_kg" numFmtId="0">
      <sharedItems containsString="0" containsBlank="1" containsNumber="1" containsInteger="1" minValue="250" maxValue="250" count="2">
        <m/>
        <n v="250"/>
      </sharedItems>
    </cacheField>
    <cacheField name="mais_prix_yorouba" numFmtId="0">
      <sharedItems containsString="0" containsBlank="1" containsNumber="1" containsInteger="1" minValue="600" maxValue="750" count="4">
        <m/>
        <n v="750"/>
        <n v="700"/>
        <n v="600"/>
      </sharedItems>
    </cacheField>
    <cacheField name="mais_prix_tine" numFmtId="0">
      <sharedItems containsString="0" containsBlank="1" containsNumber="1" containsInteger="1" minValue="4900" maxValue="5250" count="3">
        <m/>
        <n v="5250"/>
        <n v="4900"/>
      </sharedItems>
    </cacheField>
    <cacheField name="mais_localisation_fournisseur" numFmtId="0">
      <sharedItems containsBlank="1" count="4">
        <m/>
        <s v="meme_pays"/>
        <s v="meme_localite"/>
        <s v="meme_commune"/>
      </sharedItems>
    </cacheField>
    <cacheField name="mais_pays_fournisseur" numFmtId="0">
      <sharedItems containsNonDate="0" containsString="0" containsBlank="1" count="1">
        <m/>
      </sharedItems>
    </cacheField>
    <cacheField name="mais_pays_fournisseur_autre" numFmtId="0">
      <sharedItems containsNonDate="0" containsString="0" containsBlank="1" count="1">
        <m/>
      </sharedItems>
    </cacheField>
    <cacheField name="mais_stock" numFmtId="0">
      <sharedItems containsString="0" containsBlank="1" containsNumber="1" containsInteger="1" minValue="7" maxValue="45" count="6">
        <m/>
        <n v="25"/>
        <n v="15"/>
        <n v="7"/>
        <n v="30"/>
        <n v="45"/>
      </sharedItems>
    </cacheField>
    <cacheField name="mais_reapprovissionnement" numFmtId="0">
      <sharedItems containsString="0" containsBlank="1" containsNumber="1" containsInteger="1" minValue="2" maxValue="6" count="4">
        <m/>
        <n v="3"/>
        <n v="2"/>
        <n v="6"/>
      </sharedItems>
    </cacheField>
    <cacheField name="mais_stock_warning" numFmtId="0">
      <sharedItems containsString="0" containsBlank="1" containsNumber="1" containsInteger="1" minValue="0" maxValue="0" count="2">
        <m/>
        <n v="0"/>
      </sharedItems>
    </cacheField>
    <cacheField name="note_alimentaire_sorgho_blanc" numFmtId="0">
      <sharedItems containsNonDate="0" containsString="0" containsBlank="1" count="1">
        <m/>
      </sharedItems>
    </cacheField>
    <cacheField name="sorgho_blanc_disponibilite" numFmtId="0">
      <sharedItems containsBlank="1" count="3">
        <m/>
        <s v="disponible"/>
        <s v="peudisponible"/>
      </sharedItems>
    </cacheField>
    <cacheField name="sorgho_blanc_unite" numFmtId="0">
      <sharedItems containsBlank="1" count="4">
        <m/>
        <s v="yorouba tine"/>
        <s v="yorouba"/>
        <s v="kg yorouba tine"/>
      </sharedItems>
    </cacheField>
    <cacheField name="sorgho_blanc_unite_kg" numFmtId="0">
      <sharedItems containsString="0" containsBlank="1" containsNumber="1" containsInteger="1" minValue="0" maxValue="1" count="3">
        <m/>
        <n v="0"/>
        <n v="1"/>
      </sharedItems>
    </cacheField>
    <cacheField name="sorgho_blanc_unite_yorouba" numFmtId="0">
      <sharedItems containsString="0" containsBlank="1" containsNumber="1" containsInteger="1" minValue="1" maxValue="1" count="2">
        <m/>
        <n v="1"/>
      </sharedItems>
    </cacheField>
    <cacheField name="sorgho_blanc_unite_tine" numFmtId="0">
      <sharedItems containsString="0" containsBlank="1" containsNumber="1" containsInteger="1" minValue="0" maxValue="1" count="3">
        <m/>
        <n v="1"/>
        <n v="0"/>
      </sharedItems>
    </cacheField>
    <cacheField name="sorgho_blanc_prix_kg" numFmtId="0">
      <sharedItems containsString="0" containsBlank="1" containsNumber="1" containsInteger="1" minValue="225" maxValue="225" count="2">
        <m/>
        <n v="225"/>
      </sharedItems>
    </cacheField>
    <cacheField name="sorgho_blanc_prix_yorouba" numFmtId="0">
      <sharedItems containsString="0" containsBlank="1" containsNumber="1" containsInteger="1" minValue="500" maxValue="850" count="5">
        <m/>
        <n v="850"/>
        <n v="650"/>
        <n v="500"/>
        <n v="600"/>
      </sharedItems>
    </cacheField>
    <cacheField name="sorgho_blanc_prix_tine" numFmtId="0">
      <sharedItems containsString="0" containsBlank="1" containsNumber="1" containsInteger="1" minValue="4200" maxValue="5950" count="3">
        <m/>
        <n v="5950"/>
        <n v="4200"/>
      </sharedItems>
    </cacheField>
    <cacheField name="sorgho_blanc_localisation_fournisseur" numFmtId="0">
      <sharedItems containsBlank="1" count="4">
        <m/>
        <s v="meme_pays"/>
        <s v="meme_localite"/>
        <s v="meme_commune"/>
      </sharedItems>
    </cacheField>
    <cacheField name="sorgho_blanc_pays_fournisseur" numFmtId="0">
      <sharedItems containsNonDate="0" containsString="0" containsBlank="1" count="1">
        <m/>
      </sharedItems>
    </cacheField>
    <cacheField name="sorgho_blanc_pays_fournisseur_autre" numFmtId="0">
      <sharedItems containsNonDate="0" containsString="0" containsBlank="1" count="1">
        <m/>
      </sharedItems>
    </cacheField>
    <cacheField name="sorgho_blanc_stock" numFmtId="0">
      <sharedItems containsString="0" containsBlank="1" containsNumber="1" containsInteger="1" minValue="6" maxValue="33" count="6">
        <m/>
        <n v="25"/>
        <n v="30"/>
        <n v="6"/>
        <n v="33"/>
        <n v="21"/>
      </sharedItems>
    </cacheField>
    <cacheField name="sorgho_blanc_reapprovissionnement" numFmtId="0">
      <sharedItems containsString="0" containsBlank="1" containsNumber="1" containsInteger="1" minValue="2" maxValue="6" count="4">
        <m/>
        <n v="3"/>
        <n v="2"/>
        <n v="6"/>
      </sharedItems>
    </cacheField>
    <cacheField name="sorgho_blanc_stock_warning" numFmtId="0">
      <sharedItems containsString="0" containsBlank="1" containsNumber="1" containsInteger="1" minValue="0" maxValue="0" count="2">
        <m/>
        <n v="0"/>
      </sharedItems>
    </cacheField>
    <cacheField name="note_alimentaire_sorgho_rouge" numFmtId="0">
      <sharedItems containsNonDate="0" containsString="0" containsBlank="1" count="1">
        <m/>
      </sharedItems>
    </cacheField>
    <cacheField name="sorgho_rouge_disponibilite" numFmtId="0">
      <sharedItems containsBlank="1" count="3">
        <m/>
        <s v="disponible"/>
        <s v="peudisponible"/>
      </sharedItems>
    </cacheField>
    <cacheField name="sorgho_rouge_unite" numFmtId="0">
      <sharedItems containsBlank="1" count="5">
        <m/>
        <s v="yorouba tine"/>
        <s v="yorouba"/>
        <s v="tine"/>
        <s v="kg yorouba tine"/>
      </sharedItems>
    </cacheField>
    <cacheField name="sorgho_rouge_unite_kg" numFmtId="0">
      <sharedItems containsString="0" containsBlank="1" containsNumber="1" containsInteger="1" minValue="0" maxValue="1" count="3">
        <m/>
        <n v="0"/>
        <n v="1"/>
      </sharedItems>
    </cacheField>
    <cacheField name="sorgho_rouge_unite_yorouba" numFmtId="0">
      <sharedItems containsString="0" containsBlank="1" containsNumber="1" containsInteger="1" minValue="0" maxValue="1" count="3">
        <m/>
        <n v="1"/>
        <n v="0"/>
      </sharedItems>
    </cacheField>
    <cacheField name="sorgho_rouge_unite_tine" numFmtId="0">
      <sharedItems containsString="0" containsBlank="1" containsNumber="1" containsInteger="1" minValue="0" maxValue="1" count="3">
        <m/>
        <n v="1"/>
        <n v="0"/>
      </sharedItems>
    </cacheField>
    <cacheField name="sorgho_rouge_prix_kg" numFmtId="0">
      <sharedItems containsString="0" containsBlank="1" containsNumber="1" containsInteger="1" minValue="300" maxValue="300" count="2">
        <m/>
        <n v="300"/>
      </sharedItems>
    </cacheField>
    <cacheField name="sorgho_rouge_prix_yorouba" numFmtId="0">
      <sharedItems containsString="0" containsBlank="1" containsNumber="1" containsInteger="1" minValue="650" maxValue="900" count="4">
        <m/>
        <n v="750"/>
        <n v="650"/>
        <n v="900"/>
      </sharedItems>
    </cacheField>
    <cacheField name="sorgho_rouge_prix_tine" numFmtId="0">
      <sharedItems containsString="0" containsBlank="1" containsNumber="1" containsInteger="1" minValue="3500" maxValue="6300" count="4">
        <m/>
        <n v="5250"/>
        <n v="3500"/>
        <n v="6300"/>
      </sharedItems>
    </cacheField>
    <cacheField name="sorgho_rouge_localisation_fournisseur" numFmtId="0">
      <sharedItems containsBlank="1" count="4">
        <m/>
        <s v="meme_pays"/>
        <s v="meme_localite"/>
        <s v="meme_commune"/>
      </sharedItems>
    </cacheField>
    <cacheField name="sorgho_rouge_pays_fournisseur" numFmtId="0">
      <sharedItems containsNonDate="0" containsString="0" containsBlank="1" count="1">
        <m/>
      </sharedItems>
    </cacheField>
    <cacheField name="sorgho_rouge_pays_fournisseur_autre" numFmtId="0">
      <sharedItems containsNonDate="0" containsString="0" containsBlank="1" count="1">
        <m/>
      </sharedItems>
    </cacheField>
    <cacheField name="sorgho_rouge_stock" numFmtId="0">
      <sharedItems containsString="0" containsBlank="1" containsNumber="1" containsInteger="1" minValue="4" maxValue="40" count="6">
        <m/>
        <n v="35"/>
        <n v="30"/>
        <n v="4"/>
        <n v="40"/>
        <n v="25"/>
      </sharedItems>
    </cacheField>
    <cacheField name="sorgho_rouge_reapprovissionnement" numFmtId="0">
      <sharedItems containsString="0" containsBlank="1" containsNumber="1" containsInteger="1" minValue="2" maxValue="6" count="4">
        <m/>
        <n v="3"/>
        <n v="2"/>
        <n v="6"/>
      </sharedItems>
    </cacheField>
    <cacheField name="sorgho_rouge_stock_warning" numFmtId="0">
      <sharedItems containsString="0" containsBlank="1" containsNumber="1" containsInteger="1" minValue="0" maxValue="0" count="2">
        <m/>
        <n v="0"/>
      </sharedItems>
    </cacheField>
    <cacheField name="note_alimentaire_mil" numFmtId="0">
      <sharedItems containsNonDate="0" containsString="0" containsBlank="1" count="1">
        <m/>
      </sharedItems>
    </cacheField>
    <cacheField name="mil_disponibilite" numFmtId="0">
      <sharedItems containsBlank="1" count="2">
        <m/>
        <s v="disponible"/>
      </sharedItems>
    </cacheField>
    <cacheField name="mil_local_unite" numFmtId="0">
      <sharedItems containsBlank="1" count="4">
        <m/>
        <s v="yorouba tine"/>
        <s v="yorouba"/>
        <s v="kg yorouba tine"/>
      </sharedItems>
    </cacheField>
    <cacheField name="mil_local_unite_kg" numFmtId="0">
      <sharedItems containsString="0" containsBlank="1" containsNumber="1" containsInteger="1" minValue="0" maxValue="1" count="3">
        <m/>
        <n v="0"/>
        <n v="1"/>
      </sharedItems>
    </cacheField>
    <cacheField name="mil_local_unite_yorouba" numFmtId="0">
      <sharedItems containsString="0" containsBlank="1" containsNumber="1" containsInteger="1" minValue="1" maxValue="1" count="2">
        <m/>
        <n v="1"/>
      </sharedItems>
    </cacheField>
    <cacheField name="mil_local_unite_tine" numFmtId="0">
      <sharedItems containsString="0" containsBlank="1" containsNumber="1" containsInteger="1" minValue="0" maxValue="1" count="3">
        <m/>
        <n v="1"/>
        <n v="0"/>
      </sharedItems>
    </cacheField>
    <cacheField name="mil_local_prix_kg" numFmtId="0">
      <sharedItems containsString="0" containsBlank="1" containsNumber="1" containsInteger="1" minValue="225" maxValue="225" count="2">
        <m/>
        <n v="225"/>
      </sharedItems>
    </cacheField>
    <cacheField name="mil_local_prix_yorouba" numFmtId="0">
      <sharedItems containsString="0" containsBlank="1" containsNumber="1" containsInteger="1" minValue="650" maxValue="800" count="3">
        <m/>
        <n v="800"/>
        <n v="650"/>
      </sharedItems>
    </cacheField>
    <cacheField name="mil_local_prix_tine" numFmtId="0">
      <sharedItems containsString="0" containsBlank="1" containsNumber="1" containsInteger="1" minValue="4550" maxValue="5600" count="3">
        <m/>
        <n v="5600"/>
        <n v="4550"/>
      </sharedItems>
    </cacheField>
    <cacheField name="mil_local_localisation_fournisseur" numFmtId="0">
      <sharedItems containsBlank="1" count="4">
        <m/>
        <s v="meme_pays"/>
        <s v="meme_localite"/>
        <s v="meme_commune"/>
      </sharedItems>
    </cacheField>
    <cacheField name="mil_local_pays_fournisseur" numFmtId="0">
      <sharedItems containsNonDate="0" containsString="0" containsBlank="1" count="1">
        <m/>
      </sharedItems>
    </cacheField>
    <cacheField name="mil_local_pays_fournisseur_autre" numFmtId="0">
      <sharedItems containsNonDate="0" containsString="0" containsBlank="1" count="1">
        <m/>
      </sharedItems>
    </cacheField>
    <cacheField name="mil_local_stock" numFmtId="0">
      <sharedItems containsString="0" containsBlank="1" containsNumber="1" containsInteger="1" minValue="20" maxValue="35" count="4">
        <m/>
        <n v="35"/>
        <n v="30"/>
        <n v="20"/>
      </sharedItems>
    </cacheField>
    <cacheField name="mil_local_reapprovissionnement" numFmtId="0">
      <sharedItems containsString="0" containsBlank="1" containsNumber="1" containsInteger="1" minValue="1" maxValue="6" count="5">
        <m/>
        <n v="3"/>
        <n v="1"/>
        <n v="6"/>
        <n v="2"/>
      </sharedItems>
    </cacheField>
    <cacheField name="mil_local_stock_warning" numFmtId="0">
      <sharedItems containsString="0" containsBlank="1" containsNumber="1" containsInteger="1" minValue="0" maxValue="0" count="2">
        <m/>
        <n v="0"/>
      </sharedItems>
    </cacheField>
    <cacheField name="note_alimentaire_riz" numFmtId="0">
      <sharedItems containsNonDate="0" containsString="0" containsBlank="1" count="1">
        <m/>
      </sharedItems>
    </cacheField>
    <cacheField name="riz_local_disponibilite" numFmtId="0">
      <sharedItems containsBlank="1" count="2">
        <m/>
        <s v="disponible"/>
      </sharedItems>
    </cacheField>
    <cacheField name="riz_local_unite" numFmtId="0">
      <sharedItems containsBlank="1" count="5">
        <m/>
        <s v="kg tine yorouba"/>
        <s v="yorouba tine"/>
        <s v="kg"/>
        <s v="kg yorouba tine"/>
      </sharedItems>
    </cacheField>
    <cacheField name="riz_local_unite_kg" numFmtId="0">
      <sharedItems containsString="0" containsBlank="1" containsNumber="1" containsInteger="1" minValue="0" maxValue="1" count="3">
        <m/>
        <n v="1"/>
        <n v="0"/>
      </sharedItems>
    </cacheField>
    <cacheField name="riz_local_unite_yorouba" numFmtId="0">
      <sharedItems containsString="0" containsBlank="1" containsNumber="1" containsInteger="1" minValue="0" maxValue="1" count="3">
        <m/>
        <n v="1"/>
        <n v="0"/>
      </sharedItems>
    </cacheField>
    <cacheField name="riz_local_unite_tine" numFmtId="0">
      <sharedItems containsString="0" containsBlank="1" containsNumber="1" containsInteger="1" minValue="0" maxValue="1" count="3">
        <m/>
        <n v="1"/>
        <n v="0"/>
      </sharedItems>
    </cacheField>
    <cacheField name="riz_local_prix_kg" numFmtId="0">
      <sharedItems containsString="0" containsBlank="1" containsNumber="1" containsInteger="1" minValue="425" maxValue="450" count="3">
        <m/>
        <n v="450"/>
        <n v="425"/>
      </sharedItems>
    </cacheField>
    <cacheField name="riz_local_prix_yorouba" numFmtId="0">
      <sharedItems containsString="0" containsBlank="1" containsNumber="1" containsInteger="1" minValue="1350" maxValue="1400" count="3">
        <m/>
        <n v="1400"/>
        <n v="1350"/>
      </sharedItems>
    </cacheField>
    <cacheField name="riz_local_prix_tine" numFmtId="0">
      <sharedItems containsString="0" containsBlank="1" containsNumber="1" containsInteger="1" minValue="3150" maxValue="5600" count="4">
        <m/>
        <n v="4800"/>
        <n v="5600"/>
        <n v="3150"/>
      </sharedItems>
    </cacheField>
    <cacheField name="riz_local_localisation_fournisseur" numFmtId="0">
      <sharedItems containsBlank="1" count="3">
        <m/>
        <s v="meme_pays"/>
        <s v="meme_commune"/>
      </sharedItems>
    </cacheField>
    <cacheField name="riz_local_pays_fournisseur" numFmtId="0">
      <sharedItems containsNonDate="0" containsString="0" containsBlank="1" count="1">
        <m/>
      </sharedItems>
    </cacheField>
    <cacheField name="riz_local_pays_fournisseur_autre" numFmtId="0">
      <sharedItems containsNonDate="0" containsString="0" containsBlank="1" count="1">
        <m/>
      </sharedItems>
    </cacheField>
    <cacheField name="riz_local_stock" numFmtId="0">
      <sharedItems containsString="0" containsBlank="1" containsNumber="1" containsInteger="1" minValue="5" maxValue="35" count="7">
        <m/>
        <n v="35"/>
        <n v="15"/>
        <n v="5"/>
        <n v="12"/>
        <n v="30"/>
        <n v="10"/>
      </sharedItems>
    </cacheField>
    <cacheField name="riz_local_reapprovissionnement" numFmtId="0">
      <sharedItems containsString="0" containsBlank="1" containsNumber="1" containsInteger="1" minValue="1" maxValue="6" count="5">
        <m/>
        <n v="3"/>
        <n v="2"/>
        <n v="1"/>
        <n v="6"/>
      </sharedItems>
    </cacheField>
    <cacheField name="riz_local_stock_warning" numFmtId="0">
      <sharedItems containsString="0" containsBlank="1" containsNumber="1" containsInteger="1" minValue="0" maxValue="0" count="2">
        <m/>
        <n v="0"/>
      </sharedItems>
    </cacheField>
    <cacheField name="note_alimentaire_riz_001" numFmtId="0">
      <sharedItems containsNonDate="0" containsString="0" containsBlank="1" count="1">
        <m/>
      </sharedItems>
    </cacheField>
    <cacheField name="riz_importe_disponibilite" numFmtId="0">
      <sharedItems containsBlank="1" count="2">
        <m/>
        <s v="disponible"/>
      </sharedItems>
    </cacheField>
    <cacheField name="riz_importe_unite" numFmtId="0">
      <sharedItems containsBlank="1" count="5">
        <m/>
        <s v="kg tine yorouba"/>
        <s v="yorouba tine"/>
        <s v="kg"/>
        <s v="kg yorouba tine"/>
      </sharedItems>
    </cacheField>
    <cacheField name="riz_importe_unite_kg" numFmtId="0">
      <sharedItems containsString="0" containsBlank="1" containsNumber="1" containsInteger="1" minValue="0" maxValue="1" count="3">
        <m/>
        <n v="1"/>
        <n v="0"/>
      </sharedItems>
    </cacheField>
    <cacheField name="riz_importe_unite_yorouba" numFmtId="0">
      <sharedItems containsString="0" containsBlank="1" containsNumber="1" containsInteger="1" minValue="0" maxValue="1" count="3">
        <m/>
        <n v="1"/>
        <n v="0"/>
      </sharedItems>
    </cacheField>
    <cacheField name="riz_importe_unite_tine" numFmtId="0">
      <sharedItems containsString="0" containsBlank="1" containsNumber="1" containsInteger="1" minValue="0" maxValue="1" count="3">
        <m/>
        <n v="1"/>
        <n v="0"/>
      </sharedItems>
    </cacheField>
    <cacheField name="riz_importe_prix_kg" numFmtId="0">
      <sharedItems containsString="0" containsBlank="1" containsNumber="1" containsInteger="1" minValue="400" maxValue="550" count="4">
        <m/>
        <n v="550"/>
        <n v="450"/>
        <n v="400"/>
      </sharedItems>
    </cacheField>
    <cacheField name="riz_importe_prix_yorouba" numFmtId="0">
      <sharedItems containsString="0" containsBlank="1" containsNumber="1" containsInteger="1" minValue="1200" maxValue="1650" count="4">
        <m/>
        <n v="1650"/>
        <n v="1550"/>
        <n v="1200"/>
      </sharedItems>
    </cacheField>
    <cacheField name="riz_importe_prix_tine" numFmtId="0">
      <sharedItems containsString="0" containsBlank="1" containsNumber="1" containsInteger="1" minValue="1650" maxValue="11550" count="4">
        <m/>
        <n v="11550"/>
        <n v="1650"/>
        <n v="2800"/>
      </sharedItems>
    </cacheField>
    <cacheField name="riz_importe_localisation_fournisseur" numFmtId="0">
      <sharedItems containsBlank="1" count="5">
        <m/>
        <s v="meme_pays"/>
        <s v="meme_province"/>
        <s v="meme_localite"/>
        <s v="meme_commune"/>
      </sharedItems>
    </cacheField>
    <cacheField name="riz_importe_pays_fournisseur" numFmtId="0">
      <sharedItems containsNonDate="0" containsString="0" containsBlank="1" count="1">
        <m/>
      </sharedItems>
    </cacheField>
    <cacheField name="riz_importe_pays_fournisseur_autre" numFmtId="0">
      <sharedItems containsNonDate="0" containsString="0" containsBlank="1" count="1">
        <m/>
      </sharedItems>
    </cacheField>
    <cacheField name="riz_importe_stock" numFmtId="0">
      <sharedItems containsString="0" containsBlank="1" containsNumber="1" containsInteger="1" minValue="3" maxValue="30" count="10">
        <m/>
        <n v="25"/>
        <n v="17"/>
        <n v="3"/>
        <n v="14"/>
        <n v="5"/>
        <n v="10"/>
        <n v="20"/>
        <n v="30"/>
        <n v="21"/>
      </sharedItems>
    </cacheField>
    <cacheField name="riz_importe_reapprovissionnement" numFmtId="0">
      <sharedItems containsString="0" containsBlank="1" containsNumber="1" containsInteger="1" minValue="1" maxValue="3" count="4">
        <m/>
        <n v="3"/>
        <n v="2"/>
        <n v="1"/>
      </sharedItems>
    </cacheField>
    <cacheField name="riz_importe_stock_warning" numFmtId="0">
      <sharedItems containsString="0" containsBlank="1" containsNumber="1" containsInteger="1" minValue="0" maxValue="0" count="2">
        <m/>
        <n v="0"/>
      </sharedItems>
    </cacheField>
    <cacheField name="note_alimentaire_fonios" numFmtId="0">
      <sharedItems containsNonDate="0" containsString="0" containsBlank="1" count="1">
        <m/>
      </sharedItems>
    </cacheField>
    <cacheField name="fonio_disponibilite" numFmtId="0">
      <sharedItems containsBlank="1" count="3">
        <m/>
        <s v="peudisponible"/>
        <s v="disponible"/>
      </sharedItems>
    </cacheField>
    <cacheField name="fonio_unite" numFmtId="0">
      <sharedItems containsBlank="1" count="3">
        <m/>
        <s v="yorouba"/>
        <s v="kg yorouba tine"/>
      </sharedItems>
    </cacheField>
    <cacheField name="fonio_unite_kg" numFmtId="0">
      <sharedItems containsString="0" containsBlank="1" containsNumber="1" containsInteger="1" minValue="0" maxValue="1" count="3">
        <m/>
        <n v="0"/>
        <n v="1"/>
      </sharedItems>
    </cacheField>
    <cacheField name="fonio_unite_yorouba" numFmtId="0">
      <sharedItems containsString="0" containsBlank="1" containsNumber="1" containsInteger="1" minValue="1" maxValue="1" count="2">
        <m/>
        <n v="1"/>
      </sharedItems>
    </cacheField>
    <cacheField name="fonio_unite_tine" numFmtId="0">
      <sharedItems containsString="0" containsBlank="1" containsNumber="1" containsInteger="1" minValue="0" maxValue="1" count="3">
        <m/>
        <n v="0"/>
        <n v="1"/>
      </sharedItems>
    </cacheField>
    <cacheField name="fonio_prix_kg" numFmtId="0">
      <sharedItems containsString="0" containsBlank="1" containsNumber="1" containsInteger="1" minValue="425" maxValue="425" count="2">
        <m/>
        <n v="425"/>
      </sharedItems>
    </cacheField>
    <cacheField name="fonio_prix_yorouba" numFmtId="0">
      <sharedItems containsString="0" containsBlank="1" containsNumber="1" containsInteger="1" minValue="1250" maxValue="1500" count="3">
        <m/>
        <n v="1500"/>
        <n v="1250"/>
      </sharedItems>
    </cacheField>
    <cacheField name="fonio_prix_tine" numFmtId="0">
      <sharedItems containsString="0" containsBlank="1" containsNumber="1" containsInteger="1" minValue="8750" maxValue="8750" count="2">
        <m/>
        <n v="8750"/>
      </sharedItems>
    </cacheField>
    <cacheField name="fonios_localisation_fournisseur" numFmtId="0">
      <sharedItems containsBlank="1" count="4">
        <m/>
        <s v="meme_pays"/>
        <s v="meme_localite"/>
        <s v="meme_commune"/>
      </sharedItems>
    </cacheField>
    <cacheField name="fonios_pays_fournisseur" numFmtId="0">
      <sharedItems containsNonDate="0" containsString="0" containsBlank="1" count="1">
        <m/>
      </sharedItems>
    </cacheField>
    <cacheField name="fonios_pays_fournisseur_autre" numFmtId="0">
      <sharedItems containsNonDate="0" containsString="0" containsBlank="1" count="1">
        <m/>
      </sharedItems>
    </cacheField>
    <cacheField name="fonio_stock" numFmtId="0">
      <sharedItems containsString="0" containsBlank="1" containsNumber="1" containsInteger="1" minValue="7" maxValue="35" count="5">
        <m/>
        <n v="7"/>
        <n v="30"/>
        <n v="35"/>
        <n v="15"/>
      </sharedItems>
    </cacheField>
    <cacheField name="fonio_reapprovissionnement" numFmtId="0">
      <sharedItems containsString="0" containsBlank="1" containsNumber="1" containsInteger="1" minValue="2" maxValue="6" count="4">
        <m/>
        <n v="2"/>
        <n v="4"/>
        <n v="6"/>
      </sharedItems>
    </cacheField>
    <cacheField name="fonio_stock_warning" numFmtId="0">
      <sharedItems containsString="0" containsBlank="1" containsNumber="1" containsInteger="1" minValue="0" maxValue="0" count="2">
        <m/>
        <n v="0"/>
      </sharedItems>
    </cacheField>
    <cacheField name="note_alimentaire_manioc" numFmtId="0">
      <sharedItems containsNonDate="0" containsString="0" containsBlank="1" count="1">
        <m/>
      </sharedItems>
    </cacheField>
    <cacheField name="manioc_disponibilite" numFmtId="0">
      <sharedItems containsBlank="1" count="2">
        <m/>
        <s v="disponible"/>
      </sharedItems>
    </cacheField>
    <cacheField name="manioc_prix_unite" numFmtId="0">
      <sharedItems containsString="0" containsBlank="1" containsNumber="1" containsInteger="1" minValue="500" maxValue="600" count="3">
        <m/>
        <n v="500"/>
        <n v="600"/>
      </sharedItems>
    </cacheField>
    <cacheField name="manioc_localisation_fournisseur" numFmtId="0">
      <sharedItems containsBlank="1" count="2">
        <m/>
        <s v="meme_pays"/>
      </sharedItems>
    </cacheField>
    <cacheField name="manioc_pays_fournisseur" numFmtId="0">
      <sharedItems containsNonDate="0" containsString="0" containsBlank="1" count="1">
        <m/>
      </sharedItems>
    </cacheField>
    <cacheField name="manioc_pays_fournisseur_autre" numFmtId="0">
      <sharedItems containsNonDate="0" containsString="0" containsBlank="1" count="1">
        <m/>
      </sharedItems>
    </cacheField>
    <cacheField name="manioc_stock" numFmtId="0">
      <sharedItems containsString="0" containsBlank="1" containsNumber="1" containsInteger="1" minValue="3" maxValue="7" count="4">
        <m/>
        <n v="7"/>
        <n v="3"/>
        <n v="5"/>
      </sharedItems>
    </cacheField>
    <cacheField name="manioc_reapprovissionnement" numFmtId="0">
      <sharedItems containsString="0" containsBlank="1" containsNumber="1" containsInteger="1" minValue="1" maxValue="2" count="3">
        <m/>
        <n v="2"/>
        <n v="1"/>
      </sharedItems>
    </cacheField>
    <cacheField name="manioc_stock_warning" numFmtId="0">
      <sharedItems containsString="0" containsBlank="1" containsNumber="1" containsInteger="1" minValue="0" maxValue="0" count="2">
        <m/>
        <n v="0"/>
      </sharedItems>
    </cacheField>
    <cacheField name="note_alimentaire_igname" numFmtId="0">
      <sharedItems containsNonDate="0" containsString="0" containsBlank="1" count="1">
        <m/>
      </sharedItems>
    </cacheField>
    <cacheField name="igname_disponibilite" numFmtId="0">
      <sharedItems containsBlank="1" count="2">
        <m/>
        <s v="disponible"/>
      </sharedItems>
    </cacheField>
    <cacheField name="igname_prix_unite" numFmtId="0">
      <sharedItems containsString="0" containsBlank="1" containsNumber="1" containsInteger="1" minValue="1200" maxValue="1300" count="4">
        <m/>
        <n v="1250"/>
        <n v="1300"/>
        <n v="1200"/>
      </sharedItems>
    </cacheField>
    <cacheField name="igname_localisation_fournisseur" numFmtId="0">
      <sharedItems containsBlank="1" count="2">
        <m/>
        <s v="meme_pays"/>
      </sharedItems>
    </cacheField>
    <cacheField name="igname_pays_fournisseur" numFmtId="0">
      <sharedItems containsNonDate="0" containsString="0" containsBlank="1" count="1">
        <m/>
      </sharedItems>
    </cacheField>
    <cacheField name="igname_pays_fournisseur_autre" numFmtId="0">
      <sharedItems containsNonDate="0" containsString="0" containsBlank="1" count="1">
        <m/>
      </sharedItems>
    </cacheField>
    <cacheField name="igname_stock" numFmtId="0">
      <sharedItems containsString="0" containsBlank="1" containsNumber="1" containsInteger="1" minValue="10" maxValue="21" count="5">
        <m/>
        <n v="14"/>
        <n v="10"/>
        <n v="15"/>
        <n v="21"/>
      </sharedItems>
    </cacheField>
    <cacheField name="igname_reapprovissionnement" numFmtId="0">
      <sharedItems containsString="0" containsBlank="1" containsNumber="1" containsInteger="1" minValue="2" maxValue="2" count="2">
        <m/>
        <n v="2"/>
      </sharedItems>
    </cacheField>
    <cacheField name="igname_stock_warning" numFmtId="0">
      <sharedItems containsString="0" containsBlank="1" containsNumber="1" containsInteger="1" minValue="0" maxValue="0" count="2">
        <m/>
        <n v="0"/>
      </sharedItems>
    </cacheField>
    <cacheField name="note_alimentaire_patate" numFmtId="0">
      <sharedItems containsNonDate="0" containsString="0" containsBlank="1" count="1">
        <m/>
      </sharedItems>
    </cacheField>
    <cacheField name="patate_disponibilite" numFmtId="0">
      <sharedItems containsBlank="1" count="2">
        <m/>
        <s v="disponible"/>
      </sharedItems>
    </cacheField>
    <cacheField name="patate_prix_unite" numFmtId="0">
      <sharedItems containsString="0" containsBlank="1" containsNumber="1" containsInteger="1" minValue="250" maxValue="300" count="3">
        <m/>
        <n v="300"/>
        <n v="250"/>
      </sharedItems>
    </cacheField>
    <cacheField name="patate_localisation_fournisseur" numFmtId="0">
      <sharedItems containsBlank="1" count="3">
        <m/>
        <s v="meme_pays"/>
        <s v="meme_localite"/>
      </sharedItems>
    </cacheField>
    <cacheField name="patate_pays_fournisseur" numFmtId="0">
      <sharedItems containsNonDate="0" containsString="0" containsBlank="1" count="1">
        <m/>
      </sharedItems>
    </cacheField>
    <cacheField name="patate_pays_fournisseur_autre" numFmtId="0">
      <sharedItems containsNonDate="0" containsString="0" containsBlank="1" count="1">
        <m/>
      </sharedItems>
    </cacheField>
    <cacheField name="patate_stock" numFmtId="0">
      <sharedItems containsString="0" containsBlank="1" containsNumber="1" containsInteger="1" minValue="5" maxValue="10" count="5">
        <m/>
        <n v="7"/>
        <n v="8"/>
        <n v="5"/>
        <n v="10"/>
      </sharedItems>
    </cacheField>
    <cacheField name="patate_reapprovissionnement" numFmtId="0">
      <sharedItems containsString="0" containsBlank="1" containsNumber="1" containsInteger="1" minValue="1" maxValue="2" count="3">
        <m/>
        <n v="2"/>
        <n v="1"/>
      </sharedItems>
    </cacheField>
    <cacheField name="patate_stock_warning" numFmtId="0">
      <sharedItems containsString="0" containsBlank="1" containsNumber="1" containsInteger="1" minValue="0" maxValue="0" count="2">
        <m/>
        <n v="0"/>
      </sharedItems>
    </cacheField>
    <cacheField name="note_alimentaire_pomme_de_terre" numFmtId="0">
      <sharedItems containsNonDate="0" containsString="0" containsBlank="1" count="1">
        <m/>
      </sharedItems>
    </cacheField>
    <cacheField name="pomme_de_terre_disponibilite" numFmtId="0">
      <sharedItems containsBlank="1" count="2">
        <m/>
        <s v="disponible"/>
      </sharedItems>
    </cacheField>
    <cacheField name="pomme_de_terre_prix_unite" numFmtId="0">
      <sharedItems containsString="0" containsBlank="1" containsNumber="1" containsInteger="1" minValue="350" maxValue="400" count="3">
        <m/>
        <n v="350"/>
        <n v="400"/>
      </sharedItems>
    </cacheField>
    <cacheField name="pomme_de_terre_localisation_fournisseur" numFmtId="0">
      <sharedItems containsBlank="1" count="3">
        <m/>
        <s v="meme_pays"/>
        <s v="meme_commune"/>
      </sharedItems>
    </cacheField>
    <cacheField name="pomme_de_terre_pays_fournisseur" numFmtId="0">
      <sharedItems containsNonDate="0" containsString="0" containsBlank="1" count="1">
        <m/>
      </sharedItems>
    </cacheField>
    <cacheField name="pomme_de_terre_pays_fournisseur_autre" numFmtId="0">
      <sharedItems containsNonDate="0" containsString="0" containsBlank="1" count="1">
        <m/>
      </sharedItems>
    </cacheField>
    <cacheField name="pomme_de_terre_stock" numFmtId="0">
      <sharedItems containsString="0" containsBlank="1" containsNumber="1" containsInteger="1" minValue="6" maxValue="10" count="3">
        <m/>
        <n v="10"/>
        <n v="6"/>
      </sharedItems>
    </cacheField>
    <cacheField name="pomme_de_terre_reapprovissionnement" numFmtId="0">
      <sharedItems containsString="0" containsBlank="1" containsNumber="1" containsInteger="1" minValue="1" maxValue="3" count="3">
        <m/>
        <n v="3"/>
        <n v="1"/>
      </sharedItems>
    </cacheField>
    <cacheField name="pomme_de_terre_stock_warning" numFmtId="0">
      <sharedItems containsString="0" containsBlank="1" containsNumber="1" containsInteger="1" minValue="0" maxValue="0" count="2">
        <m/>
        <n v="0"/>
      </sharedItems>
    </cacheField>
    <cacheField name="note_alimentaire_viandes" numFmtId="0">
      <sharedItems containsNonDate="0" containsString="0" containsBlank="1" count="1">
        <m/>
      </sharedItems>
    </cacheField>
    <cacheField name="viande_beuf_disponibilite" numFmtId="0">
      <sharedItems containsBlank="1" count="2">
        <m/>
        <s v="disponible"/>
      </sharedItems>
    </cacheField>
    <cacheField name="viande_beuf_prix_unite" numFmtId="0">
      <sharedItems containsString="0" containsBlank="1" containsNumber="1" containsInteger="1" minValue="3000" maxValue="3000" count="2">
        <m/>
        <n v="3000"/>
      </sharedItems>
    </cacheField>
    <cacheField name="viandes_beuf_localisation_fournisseur" numFmtId="0">
      <sharedItems containsBlank="1" count="3">
        <m/>
        <s v="meme_localite"/>
        <s v="meme_commune"/>
      </sharedItems>
    </cacheField>
    <cacheField name="viandes_beuf_pays_fournisseur" numFmtId="0">
      <sharedItems containsNonDate="0" containsString="0" containsBlank="1" count="1">
        <m/>
      </sharedItems>
    </cacheField>
    <cacheField name="viandes_beuf_pays_fournisseur_autre" numFmtId="0">
      <sharedItems containsNonDate="0" containsString="0" containsBlank="1" count="1">
        <m/>
      </sharedItems>
    </cacheField>
    <cacheField name="viande_beuf_stock" numFmtId="0">
      <sharedItems containsString="0" containsBlank="1" containsNumber="1" containsInteger="1" minValue="1" maxValue="2" count="3">
        <m/>
        <n v="1"/>
        <n v="2"/>
      </sharedItems>
    </cacheField>
    <cacheField name="viande_beuf_reapprovissionnement" numFmtId="0">
      <sharedItems containsString="0" containsBlank="1" containsNumber="1" containsInteger="1" minValue="1" maxValue="2" count="3">
        <m/>
        <n v="2"/>
        <n v="1"/>
      </sharedItems>
    </cacheField>
    <cacheField name="viande_beuf_stock_warning" numFmtId="0">
      <sharedItems containsString="0" containsBlank="1" containsNumber="1" containsInteger="1" minValue="0" maxValue="1" count="3">
        <m/>
        <n v="1"/>
        <n v="0"/>
      </sharedItems>
    </cacheField>
    <cacheField name="note_alimentaire_viandes_001" numFmtId="0">
      <sharedItems containsNonDate="0" containsString="0" containsBlank="1" count="1">
        <m/>
      </sharedItems>
    </cacheField>
    <cacheField name="viande_mouton_disponibilite" numFmtId="0">
      <sharedItems containsBlank="1" count="2">
        <m/>
        <s v="disponible"/>
      </sharedItems>
    </cacheField>
    <cacheField name="viande_mouton_prix_unite" numFmtId="0">
      <sharedItems containsString="0" containsBlank="1" containsNumber="1" containsInteger="1" minValue="2000" maxValue="2000" count="2">
        <m/>
        <n v="2000"/>
      </sharedItems>
    </cacheField>
    <cacheField name="viandes_mouton_localisation_fournisseur" numFmtId="0">
      <sharedItems containsBlank="1" count="3">
        <m/>
        <s v="meme_localite"/>
        <s v="meme_commune"/>
      </sharedItems>
    </cacheField>
    <cacheField name="viandes_mouton_pays_fournisseur" numFmtId="0">
      <sharedItems containsNonDate="0" containsString="0" containsBlank="1" count="1">
        <m/>
      </sharedItems>
    </cacheField>
    <cacheField name="viandes_mouton_pays_fournisseur_autre" numFmtId="0">
      <sharedItems containsNonDate="0" containsString="0" containsBlank="1" count="1">
        <m/>
      </sharedItems>
    </cacheField>
    <cacheField name="viande_mouton_stock" numFmtId="0">
      <sharedItems containsString="0" containsBlank="1" containsNumber="1" containsInteger="1" minValue="1" maxValue="2" count="3">
        <m/>
        <n v="1"/>
        <n v="2"/>
      </sharedItems>
    </cacheField>
    <cacheField name="viande_mouton_reapprovissionnement" numFmtId="0">
      <sharedItems containsString="0" containsBlank="1" containsNumber="1" containsInteger="1" minValue="1" maxValue="2" count="3">
        <m/>
        <n v="2"/>
        <n v="1"/>
      </sharedItems>
    </cacheField>
    <cacheField name="viande_mouton_stock_warning" numFmtId="0">
      <sharedItems containsString="0" containsBlank="1" containsNumber="1" containsInteger="1" minValue="0" maxValue="1" count="3">
        <m/>
        <n v="1"/>
        <n v="0"/>
      </sharedItems>
    </cacheField>
    <cacheField name="note_alimentaire_poissons" numFmtId="0">
      <sharedItems containsNonDate="0" containsString="0" containsBlank="1" count="1">
        <m/>
      </sharedItems>
    </cacheField>
    <cacheField name="poisson_disponibilite" numFmtId="0">
      <sharedItems containsBlank="1" count="2">
        <m/>
        <s v="disponible"/>
      </sharedItems>
    </cacheField>
    <cacheField name="poisson_prix_unite" numFmtId="0">
      <sharedItems containsString="0" containsBlank="1" containsNumber="1" containsInteger="1" minValue="1300" maxValue="1300" count="2">
        <m/>
        <n v="1300"/>
      </sharedItems>
    </cacheField>
    <cacheField name="poissons_localisation_fournisseur" numFmtId="0">
      <sharedItems containsBlank="1" count="3">
        <m/>
        <s v="meme_province"/>
        <s v="meme_commune"/>
      </sharedItems>
    </cacheField>
    <cacheField name="poissons_pays_fournisseur" numFmtId="0">
      <sharedItems containsNonDate="0" containsString="0" containsBlank="1" count="1">
        <m/>
      </sharedItems>
    </cacheField>
    <cacheField name="poissons_pays_fournisseur_autre" numFmtId="0">
      <sharedItems containsNonDate="0" containsString="0" containsBlank="1" count="1">
        <m/>
      </sharedItems>
    </cacheField>
    <cacheField name="poisson_stock" numFmtId="0">
      <sharedItems containsString="0" containsBlank="1" containsNumber="1" containsInteger="1" minValue="3" maxValue="8" count="5">
        <m/>
        <n v="8"/>
        <n v="3"/>
        <n v="5"/>
        <n v="4"/>
      </sharedItems>
    </cacheField>
    <cacheField name="poisson_reapprovissionnement" numFmtId="0">
      <sharedItems containsString="0" containsBlank="1" containsNumber="1" containsInteger="1" minValue="1" maxValue="2" count="3">
        <m/>
        <n v="1"/>
        <n v="2"/>
      </sharedItems>
    </cacheField>
    <cacheField name="poisson_stock_warning" numFmtId="0">
      <sharedItems containsString="0" containsBlank="1" containsNumber="1" containsInteger="1" minValue="0" maxValue="0" count="2">
        <m/>
        <n v="0"/>
      </sharedItems>
    </cacheField>
    <cacheField name="note_alimentaire_lait_en_poudres" numFmtId="0">
      <sharedItems containsNonDate="0" containsString="0" containsBlank="1" count="1">
        <m/>
      </sharedItems>
    </cacheField>
    <cacheField name="lait_en_poudre_disponibilite" numFmtId="0">
      <sharedItems containsBlank="1" count="2">
        <m/>
        <s v="disponible"/>
      </sharedItems>
    </cacheField>
    <cacheField name="lait_en_poudre_prix_unite" numFmtId="0">
      <sharedItems containsString="0" containsBlank="1" containsNumber="1" containsInteger="1" minValue="1500" maxValue="3500" count="4">
        <m/>
        <n v="1500"/>
        <n v="3250"/>
        <n v="3500"/>
      </sharedItems>
    </cacheField>
    <cacheField name="lait_en_poudres_localisation_fournisseur" numFmtId="0">
      <sharedItems containsBlank="1" count="3">
        <m/>
        <s v="meme_localite"/>
        <s v="meme_pays"/>
      </sharedItems>
    </cacheField>
    <cacheField name="lait_en_poudres_pays_fournisseur" numFmtId="0">
      <sharedItems containsNonDate="0" containsString="0" containsBlank="1" count="1">
        <m/>
      </sharedItems>
    </cacheField>
    <cacheField name="lait_en_poudres_pays_fournisseur_autre" numFmtId="0">
      <sharedItems containsNonDate="0" containsString="0" containsBlank="1" count="1">
        <m/>
      </sharedItems>
    </cacheField>
    <cacheField name="lait_en_poudre_stock" numFmtId="0">
      <sharedItems containsString="0" containsBlank="1" containsNumber="1" containsInteger="1" minValue="14" maxValue="60" count="4">
        <m/>
        <n v="14"/>
        <n v="15"/>
        <n v="60"/>
      </sharedItems>
    </cacheField>
    <cacheField name="lait_en_poudre_reapprovissionnement" numFmtId="0">
      <sharedItems containsString="0" containsBlank="1" containsNumber="1" containsInteger="1" minValue="1" maxValue="2" count="3">
        <m/>
        <n v="2"/>
        <n v="1"/>
      </sharedItems>
    </cacheField>
    <cacheField name="lait_en_poudre_stock_warning" numFmtId="0">
      <sharedItems containsString="0" containsBlank="1" containsNumber="1" containsInteger="1" minValue="0" maxValue="0" count="2">
        <m/>
        <n v="0"/>
      </sharedItems>
    </cacheField>
    <cacheField name="note_alimentaire_lait_fraiss" numFmtId="0">
      <sharedItems containsNonDate="0" containsString="0" containsBlank="1" count="1">
        <m/>
      </sharedItems>
    </cacheField>
    <cacheField name="lait_frais_disponibilite" numFmtId="0">
      <sharedItems containsBlank="1" count="2">
        <m/>
        <s v="disponible"/>
      </sharedItems>
    </cacheField>
    <cacheField name="lait_frais_prix_unite" numFmtId="0">
      <sharedItems containsString="0" containsBlank="1" containsNumber="1" containsInteger="1" minValue="600" maxValue="1250" count="3">
        <m/>
        <n v="1250"/>
        <n v="600"/>
      </sharedItems>
    </cacheField>
    <cacheField name="lait_fraiss_localisation_fournisseur" numFmtId="0">
      <sharedItems containsBlank="1" count="4">
        <m/>
        <s v="meme_pays"/>
        <s v="meme_commune"/>
        <s v="meme_localite"/>
      </sharedItems>
    </cacheField>
    <cacheField name="lait_fraiss_pays_fournisseur" numFmtId="0">
      <sharedItems containsNonDate="0" containsString="0" containsBlank="1" count="1">
        <m/>
      </sharedItems>
    </cacheField>
    <cacheField name="lait_fraiss_pays_fournisseur_autre" numFmtId="0">
      <sharedItems containsNonDate="0" containsString="0" containsBlank="1" count="1">
        <m/>
      </sharedItems>
    </cacheField>
    <cacheField name="lait_frais_stock" numFmtId="0">
      <sharedItems containsString="0" containsBlank="1" containsNumber="1" containsInteger="1" minValue="1" maxValue="10" count="5">
        <m/>
        <n v="7"/>
        <n v="1"/>
        <n v="10"/>
        <n v="2"/>
      </sharedItems>
    </cacheField>
    <cacheField name="lait_frais_reapprovissionnement" numFmtId="0">
      <sharedItems containsString="0" containsBlank="1" containsNumber="1" containsInteger="1" minValue="1" maxValue="2" count="3">
        <m/>
        <n v="1"/>
        <n v="2"/>
      </sharedItems>
    </cacheField>
    <cacheField name="lait_frais_stock_warning" numFmtId="0">
      <sharedItems containsString="0" containsBlank="1" containsNumber="1" containsInteger="1" minValue="0" maxValue="1" count="3">
        <m/>
        <n v="0"/>
        <n v="1"/>
      </sharedItems>
    </cacheField>
    <cacheField name="note_alimentaire_haricots" numFmtId="0">
      <sharedItems containsNonDate="0" containsString="0" containsBlank="1" count="1">
        <m/>
      </sharedItems>
    </cacheField>
    <cacheField name="haricot_disponibilite" numFmtId="0">
      <sharedItems containsNonDate="0" containsString="0" containsBlank="1" count="1">
        <m/>
      </sharedItems>
    </cacheField>
    <cacheField name="haricot_unite" numFmtId="0">
      <sharedItems containsNonDate="0" containsString="0" containsBlank="1" count="1">
        <m/>
      </sharedItems>
    </cacheField>
    <cacheField name="haricot_unite_kg" numFmtId="0">
      <sharedItems containsNonDate="0" containsString="0" containsBlank="1" count="1">
        <m/>
      </sharedItems>
    </cacheField>
    <cacheField name="haricot_unite_yorouba" numFmtId="0">
      <sharedItems containsNonDate="0" containsString="0" containsBlank="1" count="1">
        <m/>
      </sharedItems>
    </cacheField>
    <cacheField name="haricot_unite_tine" numFmtId="0">
      <sharedItems containsNonDate="0" containsString="0" containsBlank="1" count="1">
        <m/>
      </sharedItems>
    </cacheField>
    <cacheField name="haricot_prix_kg" numFmtId="0">
      <sharedItems containsNonDate="0" containsString="0" containsBlank="1" count="1">
        <m/>
      </sharedItems>
    </cacheField>
    <cacheField name="haricot_prix_yorouba" numFmtId="0">
      <sharedItems containsNonDate="0" containsString="0" containsBlank="1" count="1">
        <m/>
      </sharedItems>
    </cacheField>
    <cacheField name="haricot_prix_tine" numFmtId="0">
      <sharedItems containsNonDate="0" containsString="0" containsBlank="1" count="1">
        <m/>
      </sharedItems>
    </cacheField>
    <cacheField name="haricots_localisation_fournisseur" numFmtId="0">
      <sharedItems containsNonDate="0" containsString="0" containsBlank="1" count="1">
        <m/>
      </sharedItems>
    </cacheField>
    <cacheField name="haricots_pays_fournisseur" numFmtId="0">
      <sharedItems containsNonDate="0" containsString="0" containsBlank="1" count="1">
        <m/>
      </sharedItems>
    </cacheField>
    <cacheField name="haricots_pays_fournisseur_autre" numFmtId="0">
      <sharedItems containsNonDate="0" containsString="0" containsBlank="1" count="1">
        <m/>
      </sharedItems>
    </cacheField>
    <cacheField name="haricot_stock" numFmtId="0">
      <sharedItems containsNonDate="0" containsString="0" containsBlank="1" count="1">
        <m/>
      </sharedItems>
    </cacheField>
    <cacheField name="haricot_reapprovissionnement" numFmtId="0">
      <sharedItems containsNonDate="0" containsString="0" containsBlank="1" count="1">
        <m/>
      </sharedItems>
    </cacheField>
    <cacheField name="haricot_stock_warning" numFmtId="0">
      <sharedItems containsNonDate="0" containsString="0" containsBlank="1" count="1">
        <m/>
      </sharedItems>
    </cacheField>
    <cacheField name="note_alimentaire_arachide_coque" numFmtId="0">
      <sharedItems containsNonDate="0" containsString="0" containsBlank="1" count="1">
        <m/>
      </sharedItems>
    </cacheField>
    <cacheField name="arachide_coque_disponibilite" numFmtId="0">
      <sharedItems containsBlank="1" count="2">
        <m/>
        <s v="disponible"/>
      </sharedItems>
    </cacheField>
    <cacheField name="arachide_coque_unite" numFmtId="0">
      <sharedItems containsBlank="1" count="4">
        <m/>
        <s v="yorouba"/>
        <s v="yorouba kg tine"/>
        <s v="kg yorouba tine"/>
      </sharedItems>
    </cacheField>
    <cacheField name="arachide_coque_unite_kg" numFmtId="0">
      <sharedItems containsString="0" containsBlank="1" containsNumber="1" containsInteger="1" minValue="0" maxValue="1" count="3">
        <m/>
        <n v="0"/>
        <n v="1"/>
      </sharedItems>
    </cacheField>
    <cacheField name="arachide_coque_unite_yorouba" numFmtId="0">
      <sharedItems containsString="0" containsBlank="1" containsNumber="1" containsInteger="1" minValue="1" maxValue="1" count="2">
        <m/>
        <n v="1"/>
      </sharedItems>
    </cacheField>
    <cacheField name="arachide_coque_unite_tine" numFmtId="0">
      <sharedItems containsString="0" containsBlank="1" containsNumber="1" containsInteger="1" minValue="0" maxValue="1" count="3">
        <m/>
        <n v="0"/>
        <n v="1"/>
      </sharedItems>
    </cacheField>
    <cacheField name="arachide_coque_coque_prix_kg" numFmtId="0">
      <sharedItems containsString="0" containsBlank="1" containsNumber="1" containsInteger="1" minValue="175" maxValue="175" count="2">
        <m/>
        <n v="175"/>
      </sharedItems>
    </cacheField>
    <cacheField name="arachide_coque_prix_yorouba" numFmtId="0">
      <sharedItems containsString="0" containsBlank="1" containsNumber="1" containsInteger="1" minValue="500" maxValue="600" count="3">
        <m/>
        <n v="600"/>
        <n v="500"/>
      </sharedItems>
    </cacheField>
    <cacheField name="arachide_coque_prix_tine" numFmtId="0">
      <sharedItems containsString="0" containsBlank="1" containsNumber="1" containsInteger="1" minValue="3500" maxValue="3500" count="2">
        <m/>
        <n v="3500"/>
      </sharedItems>
    </cacheField>
    <cacheField name="arachides_coque_localisation_fournisseur" numFmtId="0">
      <sharedItems containsBlank="1" count="4">
        <m/>
        <s v="meme_localite"/>
        <s v="meme_commune"/>
        <s v="meme_region"/>
      </sharedItems>
    </cacheField>
    <cacheField name="arachides_coque_pays_fournisseur" numFmtId="0">
      <sharedItems containsNonDate="0" containsString="0" containsBlank="1" count="1">
        <m/>
      </sharedItems>
    </cacheField>
    <cacheField name="arachides_coque_pays_fournisseur_autre" numFmtId="0">
      <sharedItems containsNonDate="0" containsString="0" containsBlank="1" count="1">
        <m/>
      </sharedItems>
    </cacheField>
    <cacheField name="arachide_coque_stock" numFmtId="0">
      <sharedItems containsString="0" containsBlank="1" containsNumber="1" containsInteger="1" minValue="12" maxValue="30" count="5">
        <m/>
        <n v="30"/>
        <n v="12"/>
        <n v="20"/>
        <n v="15"/>
      </sharedItems>
    </cacheField>
    <cacheField name="arachide_coque_reapprovissionnement" numFmtId="0">
      <sharedItems containsString="0" containsBlank="1" containsNumber="1" containsInteger="1" minValue="1" maxValue="6" count="5">
        <m/>
        <n v="2"/>
        <n v="6"/>
        <n v="3"/>
        <n v="1"/>
      </sharedItems>
    </cacheField>
    <cacheField name="arachide_coque_stock_warning" numFmtId="0">
      <sharedItems containsString="0" containsBlank="1" containsNumber="1" containsInteger="1" minValue="0" maxValue="0" count="2">
        <m/>
        <n v="0"/>
      </sharedItems>
    </cacheField>
    <cacheField name="note_alimentaire_arachide_graine" numFmtId="0">
      <sharedItems containsNonDate="0" containsString="0" containsBlank="1" count="1">
        <m/>
      </sharedItems>
    </cacheField>
    <cacheField name="arachide_graine_disponibilite" numFmtId="0">
      <sharedItems containsBlank="1" count="2">
        <m/>
        <s v="disponible"/>
      </sharedItems>
    </cacheField>
    <cacheField name="arachide_graine_unite" numFmtId="0">
      <sharedItems containsBlank="1" count="2">
        <m/>
        <s v="kg yorouba tine"/>
      </sharedItems>
    </cacheField>
    <cacheField name="arachide_graine_unite_kg" numFmtId="0">
      <sharedItems containsString="0" containsBlank="1" containsNumber="1" containsInteger="1" minValue="1" maxValue="1" count="2">
        <m/>
        <n v="1"/>
      </sharedItems>
    </cacheField>
    <cacheField name="arachide_graine_unite_yorouba" numFmtId="0">
      <sharedItems containsString="0" containsBlank="1" containsNumber="1" containsInteger="1" minValue="1" maxValue="1" count="2">
        <m/>
        <n v="1"/>
      </sharedItems>
    </cacheField>
    <cacheField name="arachide_graine_unite_tine" numFmtId="0">
      <sharedItems containsString="0" containsBlank="1" containsNumber="1" containsInteger="1" minValue="1" maxValue="1" count="2">
        <m/>
        <n v="1"/>
      </sharedItems>
    </cacheField>
    <cacheField name="arachide_graine_graine_prix_kg" numFmtId="0">
      <sharedItems containsString="0" containsBlank="1" containsNumber="1" containsInteger="1" minValue="500" maxValue="500" count="2">
        <m/>
        <n v="500"/>
      </sharedItems>
    </cacheField>
    <cacheField name="arachide_graine_prix_yorouba" numFmtId="0">
      <sharedItems containsString="0" containsBlank="1" containsNumber="1" containsInteger="1" minValue="1500" maxValue="1500" count="2">
        <m/>
        <n v="1500"/>
      </sharedItems>
    </cacheField>
    <cacheField name="arachide_graine_prix_tine" numFmtId="0">
      <sharedItems containsString="0" containsBlank="1" containsNumber="1" containsInteger="1" minValue="10500" maxValue="10500" count="2">
        <m/>
        <n v="10500"/>
      </sharedItems>
    </cacheField>
    <cacheField name="arachides_graine_localisation_fournisseur" numFmtId="0">
      <sharedItems containsBlank="1" count="4">
        <m/>
        <s v="meme_localite"/>
        <s v="meme_commune"/>
        <s v="meme_region"/>
      </sharedItems>
    </cacheField>
    <cacheField name="arachides_graine_pays_fournisseur" numFmtId="0">
      <sharedItems containsNonDate="0" containsString="0" containsBlank="1" count="1">
        <m/>
      </sharedItems>
    </cacheField>
    <cacheField name="arachides_graine_pays_fournisseur_autre" numFmtId="0">
      <sharedItems containsNonDate="0" containsString="0" containsBlank="1" count="1">
        <m/>
      </sharedItems>
    </cacheField>
    <cacheField name="arachide_graine_stock" numFmtId="0">
      <sharedItems containsString="0" containsBlank="1" containsNumber="1" containsInteger="1" minValue="15" maxValue="30" count="4">
        <m/>
        <n v="30"/>
        <n v="15"/>
        <n v="25"/>
      </sharedItems>
    </cacheField>
    <cacheField name="arachide_graine_reapprovissionnement" numFmtId="0">
      <sharedItems containsString="0" containsBlank="1" containsNumber="1" containsInteger="1" minValue="1" maxValue="3" count="4">
        <m/>
        <n v="3"/>
        <n v="2"/>
        <n v="1"/>
      </sharedItems>
    </cacheField>
    <cacheField name="arachide_graine_stock_warning" numFmtId="0">
      <sharedItems containsString="0" containsBlank="1" containsNumber="1" containsInteger="1" minValue="0" maxValue="0" count="2">
        <m/>
        <n v="0"/>
      </sharedItems>
    </cacheField>
    <cacheField name="note_alimentaire_voandzous" numFmtId="0">
      <sharedItems containsNonDate="0" containsString="0" containsBlank="1" count="1">
        <m/>
      </sharedItems>
    </cacheField>
    <cacheField name="voandzou_disponibilite" numFmtId="0">
      <sharedItems containsBlank="1" count="2">
        <m/>
        <s v="disponible"/>
      </sharedItems>
    </cacheField>
    <cacheField name="voandzou_unite" numFmtId="0">
      <sharedItems containsBlank="1" count="3">
        <m/>
        <s v="yorouba"/>
        <s v="kg yorouba tine"/>
      </sharedItems>
    </cacheField>
    <cacheField name="voandzou_unite_kg" numFmtId="0">
      <sharedItems containsString="0" containsBlank="1" containsNumber="1" containsInteger="1" minValue="0" maxValue="1" count="3">
        <m/>
        <n v="0"/>
        <n v="1"/>
      </sharedItems>
    </cacheField>
    <cacheField name="voandzou_unite_yorouba" numFmtId="0">
      <sharedItems containsString="0" containsBlank="1" containsNumber="1" containsInteger="1" minValue="1" maxValue="1" count="2">
        <m/>
        <n v="1"/>
      </sharedItems>
    </cacheField>
    <cacheField name="voandzou_unite_tine" numFmtId="0">
      <sharedItems containsString="0" containsBlank="1" containsNumber="1" containsInteger="1" minValue="0" maxValue="1" count="3">
        <m/>
        <n v="0"/>
        <n v="1"/>
      </sharedItems>
    </cacheField>
    <cacheField name="voandzou_prix_unite_kg" numFmtId="0">
      <sharedItems containsString="0" containsBlank="1" containsNumber="1" containsInteger="1" minValue="425" maxValue="500" count="3">
        <m/>
        <n v="500"/>
        <n v="425"/>
      </sharedItems>
    </cacheField>
    <cacheField name="voandzou_prix_unite_yorouba" numFmtId="0">
      <sharedItems containsString="0" containsBlank="1" containsNumber="1" containsInteger="1" minValue="1200" maxValue="1600" count="5">
        <m/>
        <n v="1600"/>
        <n v="1400"/>
        <n v="1200"/>
        <n v="1500"/>
      </sharedItems>
    </cacheField>
    <cacheField name="voandzou_prix_unite_tine" numFmtId="0">
      <sharedItems containsString="0" containsBlank="1" containsNumber="1" containsInteger="1" minValue="8750" maxValue="9800" count="3">
        <m/>
        <n v="9800"/>
        <n v="8750"/>
      </sharedItems>
    </cacheField>
    <cacheField name="voandzous_localisation_fournisseur" numFmtId="0">
      <sharedItems containsBlank="1" count="4">
        <m/>
        <s v="meme_commune"/>
        <s v="meme_localite"/>
        <s v="meme_pays"/>
      </sharedItems>
    </cacheField>
    <cacheField name="voandzous_pays_fournisseur" numFmtId="0">
      <sharedItems containsNonDate="0" containsString="0" containsBlank="1" count="1">
        <m/>
      </sharedItems>
    </cacheField>
    <cacheField name="voandzous_pays_fournisseur_autre" numFmtId="0">
      <sharedItems containsNonDate="0" containsString="0" containsBlank="1" count="1">
        <m/>
      </sharedItems>
    </cacheField>
    <cacheField name="voandzou_stock" numFmtId="0">
      <sharedItems containsString="0" containsBlank="1" containsNumber="1" containsInteger="1" minValue="15" maxValue="21" count="3">
        <m/>
        <n v="15"/>
        <n v="21"/>
      </sharedItems>
    </cacheField>
    <cacheField name="voandzou_reapprovissionnement" numFmtId="0">
      <sharedItems containsString="0" containsBlank="1" containsNumber="1" containsInteger="1" minValue="1" maxValue="30" count="4">
        <m/>
        <n v="30"/>
        <n v="3"/>
        <n v="1"/>
      </sharedItems>
    </cacheField>
    <cacheField name="voandzou_stock_warning" numFmtId="0">
      <sharedItems containsString="0" containsBlank="1" containsNumber="1" containsInteger="1" minValue="0" maxValue="1" count="3">
        <m/>
        <n v="1"/>
        <n v="0"/>
      </sharedItems>
    </cacheField>
    <cacheField name="note_alimentaire_oignons" numFmtId="0">
      <sharedItems containsNonDate="0" containsString="0" containsBlank="1" count="1">
        <m/>
      </sharedItems>
    </cacheField>
    <cacheField name="oignon_disponibilite" numFmtId="0">
      <sharedItems containsBlank="1" count="2">
        <m/>
        <s v="disponible"/>
      </sharedItems>
    </cacheField>
    <cacheField name="oignon_unite" numFmtId="0">
      <sharedItems containsBlank="1" count="3">
        <m/>
        <s v="kg yorouba tas"/>
        <s v="tas yorouba kg"/>
      </sharedItems>
    </cacheField>
    <cacheField name="oignon_unite_kg" numFmtId="0">
      <sharedItems containsString="0" containsBlank="1" containsNumber="1" containsInteger="1" minValue="1" maxValue="1" count="2">
        <m/>
        <n v="1"/>
      </sharedItems>
    </cacheField>
    <cacheField name="oignon_unite_yorouba" numFmtId="0">
      <sharedItems containsString="0" containsBlank="1" containsNumber="1" containsInteger="1" minValue="1" maxValue="1" count="2">
        <m/>
        <n v="1"/>
      </sharedItems>
    </cacheField>
    <cacheField name="oignon_unite_tas" numFmtId="0">
      <sharedItems containsString="0" containsBlank="1" containsNumber="1" containsInteger="1" minValue="1" maxValue="1" count="2">
        <m/>
        <n v="1"/>
      </sharedItems>
    </cacheField>
    <cacheField name="oignon_prix_unite_kg" numFmtId="0">
      <sharedItems containsString="0" containsBlank="1" containsNumber="1" containsInteger="1" minValue="250" maxValue="500" count="3">
        <m/>
        <n v="250"/>
        <n v="500"/>
      </sharedItems>
    </cacheField>
    <cacheField name="oignon_prix_unite_yorouba" numFmtId="0">
      <sharedItems containsString="0" containsBlank="1" containsNumber="1" containsInteger="1" minValue="750" maxValue="1000" count="3">
        <m/>
        <n v="750"/>
        <n v="1000"/>
      </sharedItems>
    </cacheField>
    <cacheField name="oignon_prix_unite_tas" numFmtId="0">
      <sharedItems containsString="0" containsBlank="1" containsNumber="1" containsInteger="1" minValue="200" maxValue="200" count="2">
        <m/>
        <n v="200"/>
      </sharedItems>
    </cacheField>
    <cacheField name="oignons_localisation_fournisseur" numFmtId="0">
      <sharedItems containsBlank="1" count="3">
        <m/>
        <s v="meme_commune"/>
        <s v="meme_localite"/>
      </sharedItems>
    </cacheField>
    <cacheField name="oignons_pays_fournisseur" numFmtId="0">
      <sharedItems containsNonDate="0" containsString="0" containsBlank="1" count="1">
        <m/>
      </sharedItems>
    </cacheField>
    <cacheField name="oignons_pays_fournisseur_autre" numFmtId="0">
      <sharedItems containsNonDate="0" containsString="0" containsBlank="1" count="1">
        <m/>
      </sharedItems>
    </cacheField>
    <cacheField name="oignon_stock" numFmtId="0">
      <sharedItems containsString="0" containsBlank="1" containsNumber="1" containsInteger="1" minValue="3" maxValue="35" count="5">
        <m/>
        <n v="15"/>
        <n v="35"/>
        <n v="3"/>
        <n v="10"/>
      </sharedItems>
    </cacheField>
    <cacheField name="oignon_reapprovissionnement" numFmtId="0">
      <sharedItems containsString="0" containsBlank="1" containsNumber="1" containsInteger="1" minValue="1" maxValue="6" count="4">
        <m/>
        <n v="6"/>
        <n v="3"/>
        <n v="1"/>
      </sharedItems>
    </cacheField>
    <cacheField name="oignon_stock_warning" numFmtId="0">
      <sharedItems containsString="0" containsBlank="1" containsNumber="1" containsInteger="1" minValue="0" maxValue="0" count="2">
        <m/>
        <n v="0"/>
      </sharedItems>
    </cacheField>
    <cacheField name="note_alimentaire_tomates" numFmtId="0">
      <sharedItems containsNonDate="0" containsString="0" containsBlank="1" count="1">
        <m/>
      </sharedItems>
    </cacheField>
    <cacheField name="tomate_disponibilite" numFmtId="0">
      <sharedItems containsBlank="1" count="2">
        <m/>
        <s v="disponible"/>
      </sharedItems>
    </cacheField>
    <cacheField name="tomate_unite" numFmtId="0">
      <sharedItems containsBlank="1" count="3">
        <m/>
        <s v="kg tas"/>
        <s v="kg"/>
      </sharedItems>
    </cacheField>
    <cacheField name="tomate_unite_kg" numFmtId="0">
      <sharedItems containsString="0" containsBlank="1" containsNumber="1" containsInteger="1" minValue="1" maxValue="1" count="2">
        <m/>
        <n v="1"/>
      </sharedItems>
    </cacheField>
    <cacheField name="tomate_unite_tas" numFmtId="0">
      <sharedItems containsString="0" containsBlank="1" containsNumber="1" containsInteger="1" minValue="0" maxValue="1" count="3">
        <m/>
        <n v="1"/>
        <n v="0"/>
      </sharedItems>
    </cacheField>
    <cacheField name="tomate_prix_unite_kg" numFmtId="0">
      <sharedItems containsString="0" containsBlank="1" containsNumber="1" containsInteger="1" minValue="300" maxValue="600" count="4">
        <m/>
        <n v="300"/>
        <n v="500"/>
        <n v="600"/>
      </sharedItems>
    </cacheField>
    <cacheField name="tomate_prix_unite_tas" numFmtId="0">
      <sharedItems containsString="0" containsBlank="1" containsNumber="1" containsInteger="1" minValue="100" maxValue="200" count="3">
        <m/>
        <n v="100"/>
        <n v="200"/>
      </sharedItems>
    </cacheField>
    <cacheField name="tomates_localisation_fournisseur" numFmtId="0">
      <sharedItems containsBlank="1" count="3">
        <m/>
        <s v="meme_commune"/>
        <s v="meme_localite"/>
      </sharedItems>
    </cacheField>
    <cacheField name="tomates_pays_fournisseur" numFmtId="0">
      <sharedItems containsNonDate="0" containsString="0" containsBlank="1" count="1">
        <m/>
      </sharedItems>
    </cacheField>
    <cacheField name="tomates_pays_fournisseur_autre" numFmtId="0">
      <sharedItems containsNonDate="0" containsString="0" containsBlank="1" count="1">
        <m/>
      </sharedItems>
    </cacheField>
    <cacheField name="tomate_stock" numFmtId="0">
      <sharedItems containsString="0" containsBlank="1" containsNumber="1" containsInteger="1" minValue="3" maxValue="7" count="4">
        <m/>
        <n v="7"/>
        <n v="3"/>
        <n v="4"/>
      </sharedItems>
    </cacheField>
    <cacheField name="tomate_reapprovissionnement" numFmtId="0">
      <sharedItems containsString="0" containsBlank="1" containsNumber="1" containsInteger="1" minValue="1" maxValue="2" count="3">
        <m/>
        <n v="2"/>
        <n v="1"/>
      </sharedItems>
    </cacheField>
    <cacheField name="tomate_stock_warning" numFmtId="0">
      <sharedItems containsString="0" containsBlank="1" containsNumber="1" containsInteger="1" minValue="0" maxValue="0" count="2">
        <m/>
        <n v="0"/>
      </sharedItems>
    </cacheField>
    <cacheField name="note_alimentaire_feuilles" numFmtId="0">
      <sharedItems containsNonDate="0" containsString="0" containsBlank="1" count="1">
        <m/>
      </sharedItems>
    </cacheField>
    <cacheField name="feuille_disponibilite" numFmtId="0">
      <sharedItems containsBlank="1" count="2">
        <m/>
        <s v="disponible"/>
      </sharedItems>
    </cacheField>
    <cacheField name="feuille_unite" numFmtId="0">
      <sharedItems containsBlank="1" count="2">
        <m/>
        <s v="tas"/>
      </sharedItems>
    </cacheField>
    <cacheField name="feuille_unite_kg" numFmtId="0">
      <sharedItems containsString="0" containsBlank="1" containsNumber="1" containsInteger="1" minValue="0" maxValue="0" count="2">
        <m/>
        <n v="0"/>
      </sharedItems>
    </cacheField>
    <cacheField name="feuille_unite_tas" numFmtId="0">
      <sharedItems containsString="0" containsBlank="1" containsNumber="1" containsInteger="1" minValue="1" maxValue="1" count="2">
        <m/>
        <n v="1"/>
      </sharedItems>
    </cacheField>
    <cacheField name="feuille_prix_unite_kg" numFmtId="0">
      <sharedItems containsNonDate="0" containsString="0" containsBlank="1" count="1">
        <m/>
      </sharedItems>
    </cacheField>
    <cacheField name="feuille_prix_unite_tas" numFmtId="0">
      <sharedItems containsString="0" containsBlank="1" containsNumber="1" containsInteger="1" minValue="100" maxValue="300" count="4">
        <m/>
        <n v="200"/>
        <n v="300"/>
        <n v="100"/>
      </sharedItems>
    </cacheField>
    <cacheField name="feuilles_localisation_fournisseur" numFmtId="0">
      <sharedItems containsBlank="1" count="2">
        <m/>
        <s v="meme_localite"/>
      </sharedItems>
    </cacheField>
    <cacheField name="feuilles_pays_fournisseur" numFmtId="0">
      <sharedItems containsNonDate="0" containsString="0" containsBlank="1" count="1">
        <m/>
      </sharedItems>
    </cacheField>
    <cacheField name="feuilles_pays_fournisseur_autre" numFmtId="0">
      <sharedItems containsNonDate="0" containsString="0" containsBlank="1" count="1">
        <m/>
      </sharedItems>
    </cacheField>
    <cacheField name="feuille_stock" numFmtId="0">
      <sharedItems containsString="0" containsBlank="1" containsNumber="1" containsInteger="1" minValue="2" maxValue="7" count="4">
        <m/>
        <n v="7"/>
        <n v="3"/>
        <n v="2"/>
      </sharedItems>
    </cacheField>
    <cacheField name="feuille_reapprovissionnement" numFmtId="0">
      <sharedItems containsString="0" containsBlank="1" containsNumber="1" containsInteger="1" minValue="1" maxValue="3" count="3">
        <m/>
        <n v="3"/>
        <n v="1"/>
      </sharedItems>
    </cacheField>
    <cacheField name="feuille_stock_warning" numFmtId="0">
      <sharedItems containsString="0" containsBlank="1" containsNumber="1" containsInteger="1" minValue="0" maxValue="0" count="2">
        <m/>
        <n v="0"/>
      </sharedItems>
    </cacheField>
    <cacheField name="note_alimentaire_huile" numFmtId="0">
      <sharedItems containsNonDate="0" containsString="0" containsBlank="1" count="1">
        <m/>
      </sharedItems>
    </cacheField>
    <cacheField name="huile_disponibilite" numFmtId="0">
      <sharedItems containsBlank="1" count="2">
        <m/>
        <s v="disponible"/>
      </sharedItems>
    </cacheField>
    <cacheField name="huile_prix_unite" numFmtId="0">
      <sharedItems containsString="0" containsBlank="1" containsNumber="1" containsInteger="1" minValue="1000" maxValue="1200" count="4">
        <m/>
        <n v="1200"/>
        <n v="1000"/>
        <n v="1100"/>
      </sharedItems>
    </cacheField>
    <cacheField name="huile_localisation_fournisseur" numFmtId="0">
      <sharedItems containsBlank="1" count="4">
        <m/>
        <s v="meme_province"/>
        <s v="meme_commune"/>
        <s v="meme_localite"/>
      </sharedItems>
    </cacheField>
    <cacheField name="huile_pays_fournisseur" numFmtId="0">
      <sharedItems containsNonDate="0" containsString="0" containsBlank="1" count="1">
        <m/>
      </sharedItems>
    </cacheField>
    <cacheField name="huile_pays_fournisseur_autre" numFmtId="0">
      <sharedItems containsNonDate="0" containsString="0" containsBlank="1" count="1">
        <m/>
      </sharedItems>
    </cacheField>
    <cacheField name="huile_stock" numFmtId="0">
      <sharedItems containsString="0" containsBlank="1" containsNumber="1" containsInteger="1" minValue="7" maxValue="17" count="5">
        <m/>
        <n v="17"/>
        <n v="15"/>
        <n v="7"/>
        <n v="10"/>
      </sharedItems>
    </cacheField>
    <cacheField name="huile_reapprovissionnement" numFmtId="0">
      <sharedItems containsString="0" containsBlank="1" containsNumber="1" containsInteger="1" minValue="1" maxValue="3" count="4">
        <m/>
        <n v="2"/>
        <n v="3"/>
        <n v="1"/>
      </sharedItems>
    </cacheField>
    <cacheField name="huile_stock_warning" numFmtId="0">
      <sharedItems containsString="0" containsBlank="1" containsNumber="1" containsInteger="1" minValue="0" maxValue="0" count="2">
        <m/>
        <n v="0"/>
      </sharedItems>
    </cacheField>
    <cacheField name="note_alimentaire_beurre" numFmtId="0">
      <sharedItems containsNonDate="0" containsString="0" containsBlank="1" count="1">
        <m/>
      </sharedItems>
    </cacheField>
    <cacheField name="beurre_disponibilite" numFmtId="0">
      <sharedItems containsBlank="1" count="2">
        <m/>
        <s v="disponible"/>
      </sharedItems>
    </cacheField>
    <cacheField name="beurre_unite" numFmtId="0">
      <sharedItems containsBlank="1" count="3">
        <m/>
        <s v="litre boule kg"/>
        <s v="boule litre kg"/>
      </sharedItems>
    </cacheField>
    <cacheField name="beurre_unite_litre" numFmtId="0">
      <sharedItems containsString="0" containsBlank="1" containsNumber="1" containsInteger="1" minValue="1" maxValue="1" count="2">
        <m/>
        <n v="1"/>
      </sharedItems>
    </cacheField>
    <cacheField name="beurre_unite_kg" numFmtId="0">
      <sharedItems containsString="0" containsBlank="1" containsNumber="1" containsInteger="1" minValue="1" maxValue="1" count="2">
        <m/>
        <n v="1"/>
      </sharedItems>
    </cacheField>
    <cacheField name="beurre_unite_boule" numFmtId="0">
      <sharedItems containsString="0" containsBlank="1" containsNumber="1" containsInteger="1" minValue="1" maxValue="1" count="2">
        <m/>
        <n v="1"/>
      </sharedItems>
    </cacheField>
    <cacheField name="beurre_prix_unite_litre" numFmtId="0">
      <sharedItems containsString="0" containsBlank="1" containsNumber="1" containsInteger="1" minValue="2000" maxValue="2000" count="2">
        <m/>
        <n v="2000"/>
      </sharedItems>
    </cacheField>
    <cacheField name="beurre_prix_unite_kg" numFmtId="0">
      <sharedItems containsString="0" containsBlank="1" containsNumber="1" containsInteger="1" minValue="2000" maxValue="2000" count="2">
        <m/>
        <n v="2000"/>
      </sharedItems>
    </cacheField>
    <cacheField name="beurre_prix_unite_boule" numFmtId="0">
      <sharedItems containsString="0" containsBlank="1" containsNumber="1" containsInteger="1" minValue="100" maxValue="100" count="2">
        <m/>
        <n v="100"/>
      </sharedItems>
    </cacheField>
    <cacheField name="beurre_localisation_fournisseur" numFmtId="0">
      <sharedItems containsBlank="1" count="3">
        <m/>
        <s v="meme_commune"/>
        <s v="meme_localite"/>
      </sharedItems>
    </cacheField>
    <cacheField name="beurre_pays_fournisseur" numFmtId="0">
      <sharedItems containsNonDate="0" containsString="0" containsBlank="1" count="1">
        <m/>
      </sharedItems>
    </cacheField>
    <cacheField name="beurre_pays_fournisseur_autre" numFmtId="0">
      <sharedItems containsNonDate="0" containsString="0" containsBlank="1" count="1">
        <m/>
      </sharedItems>
    </cacheField>
    <cacheField name="beurre_stock" numFmtId="0">
      <sharedItems containsString="0" containsBlank="1" containsNumber="1" containsInteger="1" minValue="10" maxValue="30" count="4">
        <m/>
        <n v="30"/>
        <n v="25"/>
        <n v="10"/>
      </sharedItems>
    </cacheField>
    <cacheField name="beurre_reapprovissionnement" numFmtId="0">
      <sharedItems containsString="0" containsBlank="1" containsNumber="1" containsInteger="1" minValue="1" maxValue="3" count="4">
        <m/>
        <n v="3"/>
        <n v="2"/>
        <n v="1"/>
      </sharedItems>
    </cacheField>
    <cacheField name="beurre_stock_warning" numFmtId="0">
      <sharedItems containsString="0" containsBlank="1" containsNumber="1" containsInteger="1" minValue="0" maxValue="0" count="2">
        <m/>
        <n v="0"/>
      </sharedItems>
    </cacheField>
    <cacheField name="note_alimentaire_sucre" numFmtId="0">
      <sharedItems containsNonDate="0" containsString="0" containsBlank="1" count="1">
        <m/>
      </sharedItems>
    </cacheField>
    <cacheField name="sucre_disponibilite" numFmtId="0">
      <sharedItems containsBlank="1" count="2">
        <m/>
        <s v="disponible"/>
      </sharedItems>
    </cacheField>
    <cacheField name="sucre_unite" numFmtId="0">
      <sharedItems containsBlank="1" count="2">
        <m/>
        <s v="poudre morceaux"/>
      </sharedItems>
    </cacheField>
    <cacheField name="sucre_unite_poudre" numFmtId="0">
      <sharedItems containsString="0" containsBlank="1" containsNumber="1" containsInteger="1" minValue="1" maxValue="1" count="2">
        <m/>
        <n v="1"/>
      </sharedItems>
    </cacheField>
    <cacheField name="sucre_unite_morceaux" numFmtId="0">
      <sharedItems containsString="0" containsBlank="1" containsNumber="1" containsInteger="1" minValue="1" maxValue="1" count="2">
        <m/>
        <n v="1"/>
      </sharedItems>
    </cacheField>
    <cacheField name="sucre_prix_unite_poudre" numFmtId="0">
      <sharedItems containsString="0" containsBlank="1" containsNumber="1" containsInteger="1" minValue="650" maxValue="750" count="3">
        <m/>
        <n v="650"/>
        <n v="750"/>
      </sharedItems>
    </cacheField>
    <cacheField name="sucre_prix_unite_morceaux" numFmtId="0">
      <sharedItems containsString="0" containsBlank="1" containsNumber="1" containsInteger="1" minValue="750" maxValue="850" count="4">
        <m/>
        <n v="850"/>
        <n v="800"/>
        <n v="750"/>
      </sharedItems>
    </cacheField>
    <cacheField name="sucre_localisation_fournisseur" numFmtId="0">
      <sharedItems containsBlank="1" count="5">
        <m/>
        <s v="meme_pays"/>
        <s v="meme_region"/>
        <s v="meme_province"/>
        <s v="meme_commune"/>
      </sharedItems>
    </cacheField>
    <cacheField name="sucre_pays_fournisseur" numFmtId="0">
      <sharedItems containsNonDate="0" containsString="0" containsBlank="1" count="1">
        <m/>
      </sharedItems>
    </cacheField>
    <cacheField name="sucre_pays_fournisseur_autre" numFmtId="0">
      <sharedItems containsNonDate="0" containsString="0" containsBlank="1" count="1">
        <m/>
      </sharedItems>
    </cacheField>
    <cacheField name="sucre_stock" numFmtId="0">
      <sharedItems containsString="0" containsBlank="1" containsNumber="1" containsInteger="1" minValue="7" maxValue="30" count="7">
        <m/>
        <n v="20"/>
        <n v="25"/>
        <n v="10"/>
        <n v="7"/>
        <n v="15"/>
        <n v="30"/>
      </sharedItems>
    </cacheField>
    <cacheField name="sucre_reapprovissionnement" numFmtId="0">
      <sharedItems containsString="0" containsBlank="1" containsNumber="1" containsInteger="1" minValue="1" maxValue="2" count="3">
        <m/>
        <n v="2"/>
        <n v="1"/>
      </sharedItems>
    </cacheField>
    <cacheField name="sucre_stock_warning" numFmtId="0">
      <sharedItems containsString="0" containsBlank="1" containsNumber="1" containsInteger="1" minValue="0" maxValue="0" count="2">
        <m/>
        <n v="0"/>
      </sharedItems>
    </cacheField>
    <cacheField name="note_alimentaire_sel" numFmtId="0">
      <sharedItems containsNonDate="0" containsString="0" containsBlank="1" count="1">
        <m/>
      </sharedItems>
    </cacheField>
    <cacheField name="sel_disponibilite" numFmtId="0">
      <sharedItems containsBlank="1" count="2">
        <m/>
        <s v="disponible"/>
      </sharedItems>
    </cacheField>
    <cacheField name="sel_prix_unite" numFmtId="0">
      <sharedItems containsString="0" containsBlank="1" containsNumber="1" containsInteger="1" minValue="200" maxValue="950" count="6">
        <m/>
        <n v="950"/>
        <n v="200"/>
        <n v="400"/>
        <n v="350"/>
        <n v="500"/>
      </sharedItems>
    </cacheField>
    <cacheField name="sel_localisation_fournisseur" numFmtId="0">
      <sharedItems containsBlank="1" count="4">
        <m/>
        <s v="meme_pays"/>
        <s v="meme_province"/>
        <s v="meme_commune"/>
      </sharedItems>
    </cacheField>
    <cacheField name="sel_pays_fournisseur" numFmtId="0">
      <sharedItems containsNonDate="0" containsString="0" containsBlank="1" count="1">
        <m/>
      </sharedItems>
    </cacheField>
    <cacheField name="sel_pays_fournisseur_autre" numFmtId="0">
      <sharedItems containsNonDate="0" containsString="0" containsBlank="1" count="1">
        <m/>
      </sharedItems>
    </cacheField>
    <cacheField name="sel_stock" numFmtId="0">
      <sharedItems containsString="0" containsBlank="1" containsNumber="1" containsInteger="1" minValue="10" maxValue="35" count="7">
        <m/>
        <n v="35"/>
        <n v="22"/>
        <n v="10"/>
        <n v="14"/>
        <n v="15"/>
        <n v="30"/>
      </sharedItems>
    </cacheField>
    <cacheField name="sel_reapprovissionnement" numFmtId="0">
      <sharedItems containsString="0" containsBlank="1" containsNumber="1" containsInteger="1" minValue="1" maxValue="3" count="4">
        <m/>
        <n v="2"/>
        <n v="1"/>
        <n v="3"/>
      </sharedItems>
    </cacheField>
    <cacheField name="sel_stock_warning" numFmtId="0">
      <sharedItems containsString="0" containsBlank="1" containsNumber="1" containsInteger="1" minValue="0" maxValue="0" count="2">
        <m/>
        <n v="0"/>
      </sharedItems>
    </cacheField>
    <cacheField name="note_alimentaire_reapprov" numFmtId="0">
      <sharedItems containsNonDate="0" containsString="0" containsBlank="1" count="1">
        <m/>
      </sharedItems>
    </cacheField>
    <cacheField name="alimentaire_difficultes_reapprov_ouinon" numFmtId="0">
      <sharedItems containsBlank="1" count="3">
        <m/>
        <s v="oui"/>
        <s v="non"/>
      </sharedItems>
    </cacheField>
    <cacheField name="ba_incoherence1_note" numFmtId="0">
      <sharedItems containsNonDate="0" containsString="0" containsBlank="1" count="1">
        <m/>
      </sharedItems>
    </cacheField>
    <cacheField name="alimentaire_difficultes_reapprov_articles" numFmtId="0">
      <sharedItems containsBlank="1" count="8">
        <m/>
        <s v="mais sorgho_rouge sorgho_blanc mil riz_local riz_importe sucre huile"/>
        <s v="mais sorgho_rouge sorgho_blanc riz_local riz_importe huile sucre sel"/>
        <s v="poisson"/>
        <s v="riz_importe sucre"/>
        <s v="sucre riz_local"/>
        <s v="manioc igname patate pomme_de_terre"/>
        <s v="viande_beuf viande_mouton"/>
      </sharedItems>
    </cacheField>
    <cacheField name="alimentaire_difficultes_reapprov_articles_mais" numFmtId="0">
      <sharedItems containsString="0" containsBlank="1" containsNumber="1" containsInteger="1" minValue="0" maxValue="1" count="3">
        <m/>
        <n v="1"/>
        <n v="0"/>
      </sharedItems>
    </cacheField>
    <cacheField name="alimentaire_difficultes_reapprov_articles_sorgho_rouge" numFmtId="0">
      <sharedItems containsString="0" containsBlank="1" containsNumber="1" containsInteger="1" minValue="0" maxValue="1" count="3">
        <m/>
        <n v="1"/>
        <n v="0"/>
      </sharedItems>
    </cacheField>
    <cacheField name="alimentaire_difficultes_reapprov_articles_sorgho_blanc" numFmtId="0">
      <sharedItems containsString="0" containsBlank="1" containsNumber="1" containsInteger="1" minValue="0" maxValue="1" count="3">
        <m/>
        <n v="1"/>
        <n v="0"/>
      </sharedItems>
    </cacheField>
    <cacheField name="alimentaire_difficultes_reapprov_articles_mil" numFmtId="0">
      <sharedItems containsString="0" containsBlank="1" containsNumber="1" containsInteger="1" minValue="0" maxValue="1" count="3">
        <m/>
        <n v="1"/>
        <n v="0"/>
      </sharedItems>
    </cacheField>
    <cacheField name="alimentaire_difficultes_reapprov_articles_riz_local" numFmtId="0">
      <sharedItems containsString="0" containsBlank="1" containsNumber="1" containsInteger="1" minValue="0" maxValue="1" count="3">
        <m/>
        <n v="1"/>
        <n v="0"/>
      </sharedItems>
    </cacheField>
    <cacheField name="alimentaire_difficultes_reapprov_articles_riz_importe" numFmtId="0">
      <sharedItems containsString="0" containsBlank="1" containsNumber="1" containsInteger="1" minValue="0" maxValue="1" count="3">
        <m/>
        <n v="1"/>
        <n v="0"/>
      </sharedItems>
    </cacheField>
    <cacheField name="alimentaire_difficultes_reapprov_articles_fonio" numFmtId="0">
      <sharedItems containsString="0" containsBlank="1" containsNumber="1" containsInteger="1" minValue="0" maxValue="0" count="2">
        <m/>
        <n v="0"/>
      </sharedItems>
    </cacheField>
    <cacheField name="alimentaire_difficultes_reapprov_articles_manioc" numFmtId="0">
      <sharedItems containsString="0" containsBlank="1" containsNumber="1" containsInteger="1" minValue="0" maxValue="1" count="3">
        <m/>
        <n v="0"/>
        <n v="1"/>
      </sharedItems>
    </cacheField>
    <cacheField name="alimentaire_difficultes_reapprov_articles_igname" numFmtId="0">
      <sharedItems containsString="0" containsBlank="1" containsNumber="1" containsInteger="1" minValue="0" maxValue="1" count="3">
        <m/>
        <n v="0"/>
        <n v="1"/>
      </sharedItems>
    </cacheField>
    <cacheField name="alimentaire_difficultes_reapprov_articles_patate" numFmtId="0">
      <sharedItems containsString="0" containsBlank="1" containsNumber="1" containsInteger="1" minValue="0" maxValue="1" count="3">
        <m/>
        <n v="0"/>
        <n v="1"/>
      </sharedItems>
    </cacheField>
    <cacheField name="alimentaire_difficultes_reapprov_articles_pomme_de_terre" numFmtId="0">
      <sharedItems containsString="0" containsBlank="1" containsNumber="1" containsInteger="1" minValue="0" maxValue="1" count="3">
        <m/>
        <n v="0"/>
        <n v="1"/>
      </sharedItems>
    </cacheField>
    <cacheField name="alimentaire_difficultes_reapprov_articles_viande_beuf" numFmtId="0">
      <sharedItems containsString="0" containsBlank="1" containsNumber="1" containsInteger="1" minValue="0" maxValue="1" count="3">
        <m/>
        <n v="0"/>
        <n v="1"/>
      </sharedItems>
    </cacheField>
    <cacheField name="alimentaire_difficultes_reapprov_articles_viande_mouton" numFmtId="0">
      <sharedItems containsString="0" containsBlank="1" containsNumber="1" containsInteger="1" minValue="0" maxValue="1" count="3">
        <m/>
        <n v="0"/>
        <n v="1"/>
      </sharedItems>
    </cacheField>
    <cacheField name="alimentaire_difficultes_reapprov_articles_poisson" numFmtId="0">
      <sharedItems containsString="0" containsBlank="1" containsNumber="1" containsInteger="1" minValue="0" maxValue="1" count="3">
        <m/>
        <n v="0"/>
        <n v="1"/>
      </sharedItems>
    </cacheField>
    <cacheField name="alimentaire_difficultes_reapprov_articles_lait_en_poudre" numFmtId="0">
      <sharedItems containsString="0" containsBlank="1" containsNumber="1" containsInteger="1" minValue="0" maxValue="0" count="2">
        <m/>
        <n v="0"/>
      </sharedItems>
    </cacheField>
    <cacheField name="alimentaire_difficultes_reapprov_articles_lait_frais" numFmtId="0">
      <sharedItems containsString="0" containsBlank="1" containsNumber="1" containsInteger="1" minValue="0" maxValue="0" count="2">
        <m/>
        <n v="0"/>
      </sharedItems>
    </cacheField>
    <cacheField name="alimentaire_difficultes_reapprov_articles_niebe" numFmtId="0">
      <sharedItems containsString="0" containsBlank="1" containsNumber="1" containsInteger="1" minValue="0" maxValue="0" count="2">
        <m/>
        <n v="0"/>
      </sharedItems>
    </cacheField>
    <cacheField name="alimentaire_difficultes_reapprov_articles_arachide_coque" numFmtId="0">
      <sharedItems containsString="0" containsBlank="1" containsNumber="1" containsInteger="1" minValue="0" maxValue="0" count="2">
        <m/>
        <n v="0"/>
      </sharedItems>
    </cacheField>
    <cacheField name="alimentaire_difficultes_reapprov_articles_arachide_graine" numFmtId="0">
      <sharedItems containsString="0" containsBlank="1" containsNumber="1" containsInteger="1" minValue="0" maxValue="0" count="2">
        <m/>
        <n v="0"/>
      </sharedItems>
    </cacheField>
    <cacheField name="alimentaire_difficultes_reapprov_articles_voandzou" numFmtId="0">
      <sharedItems containsString="0" containsBlank="1" containsNumber="1" containsInteger="1" minValue="0" maxValue="0" count="2">
        <m/>
        <n v="0"/>
      </sharedItems>
    </cacheField>
    <cacheField name="alimentaire_difficultes_reapprov_articles_oignon" numFmtId="0">
      <sharedItems containsString="0" containsBlank="1" containsNumber="1" containsInteger="1" minValue="0" maxValue="0" count="2">
        <m/>
        <n v="0"/>
      </sharedItems>
    </cacheField>
    <cacheField name="alimentaire_difficultes_reapprov_articles_tomate" numFmtId="0">
      <sharedItems containsString="0" containsBlank="1" containsNumber="1" containsInteger="1" minValue="0" maxValue="0" count="2">
        <m/>
        <n v="0"/>
      </sharedItems>
    </cacheField>
    <cacheField name="alimentaire_difficultes_reapprov_articles_feuille" numFmtId="0">
      <sharedItems containsString="0" containsBlank="1" containsNumber="1" containsInteger="1" minValue="0" maxValue="0" count="2">
        <m/>
        <n v="0"/>
      </sharedItems>
    </cacheField>
    <cacheField name="alimentaire_difficultes_reapprov_articles_huile" numFmtId="0">
      <sharedItems containsString="0" containsBlank="1" containsNumber="1" containsInteger="1" minValue="0" maxValue="1" count="3">
        <m/>
        <n v="1"/>
        <n v="0"/>
      </sharedItems>
    </cacheField>
    <cacheField name="alimentaire_difficultes_reapprov_articles_beurre" numFmtId="0">
      <sharedItems containsString="0" containsBlank="1" containsNumber="1" containsInteger="1" minValue="0" maxValue="0" count="2">
        <m/>
        <n v="0"/>
      </sharedItems>
    </cacheField>
    <cacheField name="alimentaire_difficultes_reapprov_articles_sucre" numFmtId="0">
      <sharedItems containsString="0" containsBlank="1" containsNumber="1" containsInteger="1" minValue="0" maxValue="1" count="3">
        <m/>
        <n v="1"/>
        <n v="0"/>
      </sharedItems>
    </cacheField>
    <cacheField name="alimentaire_difficultes_reapprov_articles_sel" numFmtId="0">
      <sharedItems containsString="0" containsBlank="1" containsNumber="1" containsInteger="1" minValue="0" maxValue="1" count="3">
        <m/>
        <n v="0"/>
        <n v="1"/>
      </sharedItems>
    </cacheField>
    <cacheField name="alimentaire_difficultes_reapprov_articles_aucun" numFmtId="0">
      <sharedItems containsString="0" containsBlank="1" containsNumber="1" containsInteger="1" minValue="0" maxValue="0" count="2">
        <m/>
        <n v="0"/>
      </sharedItems>
    </cacheField>
    <cacheField name="ba_incoherence2_note" numFmtId="0">
      <sharedItems containsNonDate="0" containsString="0" containsBlank="1" count="1">
        <m/>
      </sharedItems>
    </cacheField>
    <cacheField name="alimentaire_difficultes_reapprov_raisons" numFmtId="0">
      <sharedItems containsBlank="1" count="7">
        <m/>
        <s v="prix_fournisseurs cout_transport"/>
        <s v="cout_transport"/>
        <s v="tracasseries taxes article_indisponible_saison"/>
        <s v="vols degradation_perte"/>
        <s v="prix_fournisseurs"/>
        <s v="degradation_perte"/>
      </sharedItems>
    </cacheField>
    <cacheField name="alimentaire_difficultes_reapprov_raisons_securite" numFmtId="0">
      <sharedItems containsString="0" containsBlank="1" containsNumber="1" containsInteger="1" minValue="0" maxValue="0" count="2">
        <m/>
        <n v="0"/>
      </sharedItems>
    </cacheField>
    <cacheField name="alimentaire_difficultes_reapprov_raisons_vols" numFmtId="0">
      <sharedItems containsString="0" containsBlank="1" containsNumber="1" containsInteger="1" minValue="0" maxValue="1" count="3">
        <m/>
        <n v="0"/>
        <n v="1"/>
      </sharedItems>
    </cacheField>
    <cacheField name="alimentaire_difficultes_reapprov_raisons_degradation_perte" numFmtId="0">
      <sharedItems containsString="0" containsBlank="1" containsNumber="1" containsInteger="1" minValue="0" maxValue="1" count="3">
        <m/>
        <n v="0"/>
        <n v="1"/>
      </sharedItems>
    </cacheField>
    <cacheField name="alimentaire_difficultes_reapprov_raisons_route_etat" numFmtId="0">
      <sharedItems containsString="0" containsBlank="1" containsNumber="1" containsInteger="1" minValue="0" maxValue="0" count="2">
        <m/>
        <n v="0"/>
      </sharedItems>
    </cacheField>
    <cacheField name="alimentaire_difficultes_reapprov_raisons_article_indisponible_saison" numFmtId="0">
      <sharedItems containsString="0" containsBlank="1" containsNumber="1" containsInteger="1" minValue="0" maxValue="1" count="3">
        <m/>
        <n v="0"/>
        <n v="1"/>
      </sharedItems>
    </cacheField>
    <cacheField name="alimentaire_difficultes_reapprov_raisons_prix_fournisseurs" numFmtId="0">
      <sharedItems containsString="0" containsBlank="1" containsNumber="1" containsInteger="1" minValue="0" maxValue="1" count="3">
        <m/>
        <n v="1"/>
        <n v="0"/>
      </sharedItems>
    </cacheField>
    <cacheField name="alimentaire_difficultes_reapprov_raisons_rarete_transport" numFmtId="0">
      <sharedItems containsString="0" containsBlank="1" containsNumber="1" containsInteger="1" minValue="0" maxValue="0" count="2">
        <m/>
        <n v="0"/>
      </sharedItems>
    </cacheField>
    <cacheField name="alimentaire_difficultes_reapprov_raisons_cout_transport" numFmtId="0">
      <sharedItems containsString="0" containsBlank="1" containsNumber="1" containsInteger="1" minValue="0" maxValue="1" count="3">
        <m/>
        <n v="1"/>
        <n v="0"/>
      </sharedItems>
    </cacheField>
    <cacheField name="alimentaire_difficultes_reapprov_raisons_taxes" numFmtId="0">
      <sharedItems containsString="0" containsBlank="1" containsNumber="1" containsInteger="1" minValue="0" maxValue="1" count="3">
        <m/>
        <n v="0"/>
        <n v="1"/>
      </sharedItems>
    </cacheField>
    <cacheField name="alimentaire_difficultes_reapprov_raisons_tracasseries" numFmtId="0">
      <sharedItems containsString="0" containsBlank="1" containsNumber="1" containsInteger="1" minValue="0" maxValue="1" count="3">
        <m/>
        <n v="0"/>
        <n v="1"/>
      </sharedItems>
    </cacheField>
    <cacheField name="alimentaire_difficultes_reapprov_raisons_autre" numFmtId="0">
      <sharedItems containsString="0" containsBlank="1" containsNumber="1" containsInteger="1" minValue="0" maxValue="0" count="2">
        <m/>
        <n v="0"/>
      </sharedItems>
    </cacheField>
    <cacheField name="alimentaire_difficultes_reapprov_raisons_nsp" numFmtId="0">
      <sharedItems containsString="0" containsBlank="1" containsNumber="1" containsInteger="1" minValue="0" maxValue="0" count="2">
        <m/>
        <n v="0"/>
      </sharedItems>
    </cacheField>
    <cacheField name="alimentaire_difficultes_reapprov_raisons_autre_2" numFmtId="0">
      <sharedItems containsNonDate="0" containsString="0" containsBlank="1" count="1">
        <m/>
      </sharedItems>
    </cacheField>
    <cacheField name="note_alimentaire_variations" numFmtId="0">
      <sharedItems containsNonDate="0" containsString="0" containsBlank="1" count="1">
        <m/>
      </sharedItems>
    </cacheField>
    <cacheField name="variations_alimentaire_prix" numFmtId="0">
      <sharedItems containsBlank="1" count="4">
        <m/>
        <s v="prix_hausse"/>
        <s v="prix_baisse"/>
        <s v="prix_constants"/>
      </sharedItems>
    </cacheField>
    <cacheField name="variations_alimentaire_prix_prix_constants" numFmtId="0">
      <sharedItems containsString="0" containsBlank="1" containsNumber="1" containsInteger="1" minValue="0" maxValue="1" count="3">
        <m/>
        <n v="0"/>
        <n v="1"/>
      </sharedItems>
    </cacheField>
    <cacheField name="variations_alimentaire_prix_prix_hausse" numFmtId="0">
      <sharedItems containsString="0" containsBlank="1" containsNumber="1" containsInteger="1" minValue="0" maxValue="1" count="3">
        <m/>
        <n v="1"/>
        <n v="0"/>
      </sharedItems>
    </cacheField>
    <cacheField name="variations_alimentaire_prix_prix_baisse" numFmtId="0">
      <sharedItems containsString="0" containsBlank="1" containsNumber="1" containsInteger="1" minValue="0" maxValue="1" count="3">
        <m/>
        <n v="0"/>
        <n v="1"/>
      </sharedItems>
    </cacheField>
    <cacheField name="variations_alimentaire_prix_nsp" numFmtId="0">
      <sharedItems containsString="0" containsBlank="1" containsNumber="1" containsInteger="1" minValue="0" maxValue="0" count="2">
        <m/>
        <n v="0"/>
      </sharedItems>
    </cacheField>
    <cacheField name="variations_alimentaire_hausse_articles" numFmtId="0">
      <sharedItems containsBlank="1" count="10">
        <m/>
        <s v="mais sorgho_rouge sorgho_blanc mil huile riz_local riz_importe sel sucre"/>
        <s v="riz_importe huile sel sucre"/>
        <s v="poisson"/>
        <s v="riz_importe sucre"/>
        <s v="poisson sucre"/>
        <s v="sucre"/>
        <s v="viande_beuf viande_mouton poisson"/>
        <s v="lait_en_poudre"/>
        <s v="viande_beuf viande_mouton"/>
      </sharedItems>
    </cacheField>
    <cacheField name="variations_alimentaire_hausse_articles_mais" numFmtId="0">
      <sharedItems containsString="0" containsBlank="1" containsNumber="1" containsInteger="1" minValue="0" maxValue="1" count="3">
        <m/>
        <n v="1"/>
        <n v="0"/>
      </sharedItems>
    </cacheField>
    <cacheField name="variations_alimentaire_hausse_articles_sorgho_rouge" numFmtId="0">
      <sharedItems containsString="0" containsBlank="1" containsNumber="1" containsInteger="1" minValue="0" maxValue="1" count="3">
        <m/>
        <n v="1"/>
        <n v="0"/>
      </sharedItems>
    </cacheField>
    <cacheField name="variations_alimentaire_hausse_articles_sorgho_blanc" numFmtId="0">
      <sharedItems containsString="0" containsBlank="1" containsNumber="1" containsInteger="1" minValue="0" maxValue="1" count="3">
        <m/>
        <n v="1"/>
        <n v="0"/>
      </sharedItems>
    </cacheField>
    <cacheField name="variations_alimentaire_hausse_articles_mil" numFmtId="0">
      <sharedItems containsString="0" containsBlank="1" containsNumber="1" containsInteger="1" minValue="0" maxValue="1" count="3">
        <m/>
        <n v="1"/>
        <n v="0"/>
      </sharedItems>
    </cacheField>
    <cacheField name="variations_alimentaire_hausse_articles_riz_local" numFmtId="0">
      <sharedItems containsString="0" containsBlank="1" containsNumber="1" containsInteger="1" minValue="0" maxValue="1" count="3">
        <m/>
        <n v="1"/>
        <n v="0"/>
      </sharedItems>
    </cacheField>
    <cacheField name="variations_alimentaire_hausse_articles_riz_importe" numFmtId="0">
      <sharedItems containsString="0" containsBlank="1" containsNumber="1" containsInteger="1" minValue="0" maxValue="1" count="3">
        <m/>
        <n v="1"/>
        <n v="0"/>
      </sharedItems>
    </cacheField>
    <cacheField name="variations_alimentaire_hausse_articles_fonio" numFmtId="0">
      <sharedItems containsString="0" containsBlank="1" containsNumber="1" containsInteger="1" minValue="0" maxValue="0" count="2">
        <m/>
        <n v="0"/>
      </sharedItems>
    </cacheField>
    <cacheField name="variations_alimentaire_hausse_articles_manioc" numFmtId="0">
      <sharedItems containsString="0" containsBlank="1" containsNumber="1" containsInteger="1" minValue="0" maxValue="0" count="2">
        <m/>
        <n v="0"/>
      </sharedItems>
    </cacheField>
    <cacheField name="variations_alimentaire_hausse_articles_igname" numFmtId="0">
      <sharedItems containsString="0" containsBlank="1" containsNumber="1" containsInteger="1" minValue="0" maxValue="0" count="2">
        <m/>
        <n v="0"/>
      </sharedItems>
    </cacheField>
    <cacheField name="variations_alimentaire_hausse_articles_patate" numFmtId="0">
      <sharedItems containsString="0" containsBlank="1" containsNumber="1" containsInteger="1" minValue="0" maxValue="0" count="2">
        <m/>
        <n v="0"/>
      </sharedItems>
    </cacheField>
    <cacheField name="variations_alimentaire_hausse_articles_pomme_de_terre" numFmtId="0">
      <sharedItems containsString="0" containsBlank="1" containsNumber="1" containsInteger="1" minValue="0" maxValue="0" count="2">
        <m/>
        <n v="0"/>
      </sharedItems>
    </cacheField>
    <cacheField name="variations_alimentaire_hausse_articles_viande_beuf" numFmtId="0">
      <sharedItems containsString="0" containsBlank="1" containsNumber="1" containsInteger="1" minValue="0" maxValue="1" count="3">
        <m/>
        <n v="0"/>
        <n v="1"/>
      </sharedItems>
    </cacheField>
    <cacheField name="variations_alimentaire_hausse_articles_viande_mouton" numFmtId="0">
      <sharedItems containsString="0" containsBlank="1" containsNumber="1" containsInteger="1" minValue="0" maxValue="1" count="3">
        <m/>
        <n v="0"/>
        <n v="1"/>
      </sharedItems>
    </cacheField>
    <cacheField name="variations_alimentaire_hausse_articles_poisson" numFmtId="0">
      <sharedItems containsString="0" containsBlank="1" containsNumber="1" containsInteger="1" minValue="0" maxValue="1" count="3">
        <m/>
        <n v="0"/>
        <n v="1"/>
      </sharedItems>
    </cacheField>
    <cacheField name="variations_alimentaire_hausse_articles_lait_en_poudre" numFmtId="0">
      <sharedItems containsString="0" containsBlank="1" containsNumber="1" containsInteger="1" minValue="0" maxValue="1" count="3">
        <m/>
        <n v="0"/>
        <n v="1"/>
      </sharedItems>
    </cacheField>
    <cacheField name="variations_alimentaire_hausse_articles_lait_frais" numFmtId="0">
      <sharedItems containsString="0" containsBlank="1" containsNumber="1" containsInteger="1" minValue="0" maxValue="0" count="2">
        <m/>
        <n v="0"/>
      </sharedItems>
    </cacheField>
    <cacheField name="variations_alimentaire_hausse_articles_niebe" numFmtId="0">
      <sharedItems containsString="0" containsBlank="1" containsNumber="1" containsInteger="1" minValue="0" maxValue="0" count="2">
        <m/>
        <n v="0"/>
      </sharedItems>
    </cacheField>
    <cacheField name="variations_alimentaire_hausse_articles_arachide_coque" numFmtId="0">
      <sharedItems containsString="0" containsBlank="1" containsNumber="1" containsInteger="1" minValue="0" maxValue="0" count="2">
        <m/>
        <n v="0"/>
      </sharedItems>
    </cacheField>
    <cacheField name="variations_alimentaire_hausse_articles_arachide_graine" numFmtId="0">
      <sharedItems containsString="0" containsBlank="1" containsNumber="1" containsInteger="1" minValue="0" maxValue="0" count="2">
        <m/>
        <n v="0"/>
      </sharedItems>
    </cacheField>
    <cacheField name="variations_alimentaire_hausse_articles_voandzou" numFmtId="0">
      <sharedItems containsString="0" containsBlank="1" containsNumber="1" containsInteger="1" minValue="0" maxValue="0" count="2">
        <m/>
        <n v="0"/>
      </sharedItems>
    </cacheField>
    <cacheField name="variations_alimentaire_hausse_articles_oignon" numFmtId="0">
      <sharedItems containsString="0" containsBlank="1" containsNumber="1" containsInteger="1" minValue="0" maxValue="0" count="2">
        <m/>
        <n v="0"/>
      </sharedItems>
    </cacheField>
    <cacheField name="variations_alimentaire_hausse_articles_tomate" numFmtId="0">
      <sharedItems containsString="0" containsBlank="1" containsNumber="1" containsInteger="1" minValue="0" maxValue="0" count="2">
        <m/>
        <n v="0"/>
      </sharedItems>
    </cacheField>
    <cacheField name="variations_alimentaire_hausse_articles_feuille" numFmtId="0">
      <sharedItems containsString="0" containsBlank="1" containsNumber="1" containsInteger="1" minValue="0" maxValue="0" count="2">
        <m/>
        <n v="0"/>
      </sharedItems>
    </cacheField>
    <cacheField name="variations_alimentaire_hausse_articles_huile" numFmtId="0">
      <sharedItems containsString="0" containsBlank="1" containsNumber="1" containsInteger="1" minValue="0" maxValue="1" count="3">
        <m/>
        <n v="1"/>
        <n v="0"/>
      </sharedItems>
    </cacheField>
    <cacheField name="variations_alimentaire_hausse_articles_beurre" numFmtId="0">
      <sharedItems containsString="0" containsBlank="1" containsNumber="1" containsInteger="1" minValue="0" maxValue="0" count="2">
        <m/>
        <n v="0"/>
      </sharedItems>
    </cacheField>
    <cacheField name="variations_alimentaire_hausse_articles_sucre" numFmtId="0">
      <sharedItems containsString="0" containsBlank="1" containsNumber="1" containsInteger="1" minValue="0" maxValue="1" count="3">
        <m/>
        <n v="1"/>
        <n v="0"/>
      </sharedItems>
    </cacheField>
    <cacheField name="variations_alimentaire_hausse_articles_sel" numFmtId="0">
      <sharedItems containsString="0" containsBlank="1" containsNumber="1" containsInteger="1" minValue="0" maxValue="1" count="3">
        <m/>
        <n v="1"/>
        <n v="0"/>
      </sharedItems>
    </cacheField>
    <cacheField name="variations_alimentaire_hausse_articles_aucun" numFmtId="0">
      <sharedItems containsString="0" containsBlank="1" containsNumber="1" containsInteger="1" minValue="0" maxValue="0" count="2">
        <m/>
        <n v="0"/>
      </sharedItems>
    </cacheField>
    <cacheField name="variations_alimentaire_hausse_raisons" numFmtId="0">
      <sharedItems containsBlank="1" count="6">
        <m/>
        <s v="hausse_couts Hausse_prix_fournisseurs"/>
        <s v="Hausse_prix_fournisseurs"/>
        <s v="hausse_couts baisse_offre_securite"/>
        <s v="baisse_offre_securite"/>
        <s v="baisse_offre_securite Hausse_prix_fournisseurs"/>
      </sharedItems>
    </cacheField>
    <cacheField name="variations_alimentaire_hausse_raisons_hausse_couts" numFmtId="0">
      <sharedItems containsString="0" containsBlank="1" containsNumber="1" containsInteger="1" minValue="0" maxValue="1" count="3">
        <m/>
        <n v="1"/>
        <n v="0"/>
      </sharedItems>
    </cacheField>
    <cacheField name="variations_alimentaire_hausse_raisons_hausse_demande_distribution" numFmtId="0">
      <sharedItems containsString="0" containsBlank="1" containsNumber="1" containsInteger="1" minValue="0" maxValue="0" count="2">
        <m/>
        <n v="0"/>
      </sharedItems>
    </cacheField>
    <cacheField name="variations_alimentaire_hausse_raisons_hausse_change" numFmtId="0">
      <sharedItems containsString="0" containsBlank="1" containsNumber="1" containsInteger="1" minValue="0" maxValue="0" count="2">
        <m/>
        <n v="0"/>
      </sharedItems>
    </cacheField>
    <cacheField name="variations_alimentaire_hausse_raisons_hausse_demande_clients" numFmtId="0">
      <sharedItems containsString="0" containsBlank="1" containsNumber="1" containsInteger="1" minValue="0" maxValue="0" count="2">
        <m/>
        <n v="0"/>
      </sharedItems>
    </cacheField>
    <cacheField name="variations_alimentaire_hausse_raisons_hausse_demande_arrivees" numFmtId="0">
      <sharedItems containsString="0" containsBlank="1" containsNumber="1" containsInteger="1" minValue="0" maxValue="0" count="2">
        <m/>
        <n v="0"/>
      </sharedItems>
    </cacheField>
    <cacheField name="variations_alimentaire_hausse_raisons_hausse_prix_fournisseurs" numFmtId="0">
      <sharedItems containsString="0" containsBlank="1" containsNumber="1" containsInteger="1" minValue="0" maxValue="1" count="3">
        <m/>
        <n v="1"/>
        <n v="0"/>
      </sharedItems>
    </cacheField>
    <cacheField name="variations_alimentaire_hausse_raisons_baisse_offre_rupturestocks" numFmtId="0">
      <sharedItems containsString="0" containsBlank="1" containsNumber="1" containsInteger="1" minValue="0" maxValue="0" count="2">
        <m/>
        <n v="0"/>
      </sharedItems>
    </cacheField>
    <cacheField name="variations_alimentaire_hausse_raisons_baisse_offre_saison_circulation" numFmtId="0">
      <sharedItems containsString="0" containsBlank="1" containsNumber="1" containsInteger="1" minValue="0" maxValue="0" count="2">
        <m/>
        <n v="0"/>
      </sharedItems>
    </cacheField>
    <cacheField name="variations_alimentaire_hausse_raisons_baisse_offre_securite" numFmtId="0">
      <sharedItems containsString="0" containsBlank="1" containsNumber="1" containsInteger="1" minValue="0" maxValue="1" count="3">
        <m/>
        <n v="0"/>
        <n v="1"/>
      </sharedItems>
    </cacheField>
    <cacheField name="variations_alimentaire_hausse_raisons_baisse_offre_production_saison" numFmtId="0">
      <sharedItems containsString="0" containsBlank="1" containsNumber="1" containsInteger="1" minValue="0" maxValue="0" count="2">
        <m/>
        <n v="0"/>
      </sharedItems>
    </cacheField>
    <cacheField name="variations_alimentaire_hausse_raisons_autre" numFmtId="0">
      <sharedItems containsString="0" containsBlank="1" containsNumber="1" containsInteger="1" minValue="0" maxValue="0" count="2">
        <m/>
        <n v="0"/>
      </sharedItems>
    </cacheField>
    <cacheField name="variations_alimentaire_hausse_raisons_nsp" numFmtId="0">
      <sharedItems containsString="0" containsBlank="1" containsNumber="1" containsInteger="1" minValue="0" maxValue="0" count="2">
        <m/>
        <n v="0"/>
      </sharedItems>
    </cacheField>
    <cacheField name="variations_alimentaire_hausse_raisons_autre_2" numFmtId="0">
      <sharedItems containsNonDate="0" containsString="0" containsBlank="1" count="1">
        <m/>
      </sharedItems>
    </cacheField>
    <cacheField name="variations_alimentaire_baisse_articles" numFmtId="0">
      <sharedItems containsBlank="1" count="6">
        <m/>
        <s v="mais sorgho_rouge sorgho_blanc mil niebe arachide_coque voandzou"/>
        <s v="mais niebe sorgho_blanc sorgho_rouge"/>
        <s v="mais sorgho_rouge sorgho_blanc mil riz_local riz_importe fonio niebe arachide_coque arachide_graine voandzou"/>
        <s v="mais sorgho_rouge sorgho_blanc mil riz_local fonio niebe arachide_coque arachide_graine voandzou"/>
        <s v="voandzou arachide_graine arachide_coque niebe fonio riz_importe riz_local mil sorgho_blanc sorgho_rouge mais"/>
      </sharedItems>
    </cacheField>
    <cacheField name="variations_alimentaire_baisse_articles_mais" numFmtId="0">
      <sharedItems containsString="0" containsBlank="1" containsNumber="1" containsInteger="1" minValue="1" maxValue="1" count="2">
        <m/>
        <n v="1"/>
      </sharedItems>
    </cacheField>
    <cacheField name="variations_alimentaire_baisse_articles_sorgho_rouge" numFmtId="0">
      <sharedItems containsString="0" containsBlank="1" containsNumber="1" containsInteger="1" minValue="1" maxValue="1" count="2">
        <m/>
        <n v="1"/>
      </sharedItems>
    </cacheField>
    <cacheField name="variations_alimentaire_baisse_articles_sorgho_blanc" numFmtId="0">
      <sharedItems containsString="0" containsBlank="1" containsNumber="1" containsInteger="1" minValue="1" maxValue="1" count="2">
        <m/>
        <n v="1"/>
      </sharedItems>
    </cacheField>
    <cacheField name="variations_alimentaire_baisse_articles_mil" numFmtId="0">
      <sharedItems containsString="0" containsBlank="1" containsNumber="1" containsInteger="1" minValue="0" maxValue="1" count="3">
        <m/>
        <n v="1"/>
        <n v="0"/>
      </sharedItems>
    </cacheField>
    <cacheField name="variations_alimentaire_baisse_articles_riz_local" numFmtId="0">
      <sharedItems containsString="0" containsBlank="1" containsNumber="1" containsInteger="1" minValue="0" maxValue="1" count="3">
        <m/>
        <n v="0"/>
        <n v="1"/>
      </sharedItems>
    </cacheField>
    <cacheField name="variations_alimentaire_baisse_articles_riz_importe" numFmtId="0">
      <sharedItems containsString="0" containsBlank="1" containsNumber="1" containsInteger="1" minValue="0" maxValue="1" count="3">
        <m/>
        <n v="0"/>
        <n v="1"/>
      </sharedItems>
    </cacheField>
    <cacheField name="variations_alimentaire_baisse_articles_fonio" numFmtId="0">
      <sharedItems containsString="0" containsBlank="1" containsNumber="1" containsInteger="1" minValue="0" maxValue="1" count="3">
        <m/>
        <n v="0"/>
        <n v="1"/>
      </sharedItems>
    </cacheField>
    <cacheField name="variations_alimentaire_baisse_articles_manioc" numFmtId="0">
      <sharedItems containsString="0" containsBlank="1" containsNumber="1" containsInteger="1" minValue="0" maxValue="0" count="2">
        <m/>
        <n v="0"/>
      </sharedItems>
    </cacheField>
    <cacheField name="variations_alimentaire_baisse_articles_igname" numFmtId="0">
      <sharedItems containsString="0" containsBlank="1" containsNumber="1" containsInteger="1" minValue="0" maxValue="0" count="2">
        <m/>
        <n v="0"/>
      </sharedItems>
    </cacheField>
    <cacheField name="variations_alimentaire_baisse_articles_patate" numFmtId="0">
      <sharedItems containsString="0" containsBlank="1" containsNumber="1" containsInteger="1" minValue="0" maxValue="0" count="2">
        <m/>
        <n v="0"/>
      </sharedItems>
    </cacheField>
    <cacheField name="variations_alimentaire_baisse_articles_pomme_de_terre" numFmtId="0">
      <sharedItems containsString="0" containsBlank="1" containsNumber="1" containsInteger="1" minValue="0" maxValue="0" count="2">
        <m/>
        <n v="0"/>
      </sharedItems>
    </cacheField>
    <cacheField name="variations_alimentaire_baisse_articles_viande_beuf" numFmtId="0">
      <sharedItems containsString="0" containsBlank="1" containsNumber="1" containsInteger="1" minValue="0" maxValue="0" count="2">
        <m/>
        <n v="0"/>
      </sharedItems>
    </cacheField>
    <cacheField name="variations_alimentaire_baisse_articles_viande_mouton" numFmtId="0">
      <sharedItems containsString="0" containsBlank="1" containsNumber="1" containsInteger="1" minValue="0" maxValue="0" count="2">
        <m/>
        <n v="0"/>
      </sharedItems>
    </cacheField>
    <cacheField name="variations_alimentaire_baisse_articles_poisson" numFmtId="0">
      <sharedItems containsString="0" containsBlank="1" containsNumber="1" containsInteger="1" minValue="0" maxValue="0" count="2">
        <m/>
        <n v="0"/>
      </sharedItems>
    </cacheField>
    <cacheField name="variations_alimentaire_baisse_articles_lait_en_poudre" numFmtId="0">
      <sharedItems containsString="0" containsBlank="1" containsNumber="1" containsInteger="1" minValue="0" maxValue="0" count="2">
        <m/>
        <n v="0"/>
      </sharedItems>
    </cacheField>
    <cacheField name="variations_alimentaire_baisse_articles_lait_frais" numFmtId="0">
      <sharedItems containsString="0" containsBlank="1" containsNumber="1" containsInteger="1" minValue="0" maxValue="0" count="2">
        <m/>
        <n v="0"/>
      </sharedItems>
    </cacheField>
    <cacheField name="variations_alimentaire_baisse_articles_niebe" numFmtId="0">
      <sharedItems containsString="0" containsBlank="1" containsNumber="1" containsInteger="1" minValue="1" maxValue="1" count="2">
        <m/>
        <n v="1"/>
      </sharedItems>
    </cacheField>
    <cacheField name="variations_alimentaire_baisse_articles_arachide_coque" numFmtId="0">
      <sharedItems containsString="0" containsBlank="1" containsNumber="1" containsInteger="1" minValue="0" maxValue="1" count="3">
        <m/>
        <n v="1"/>
        <n v="0"/>
      </sharedItems>
    </cacheField>
    <cacheField name="variations_alimentaire_baisse_articles_arachide_graine" numFmtId="0">
      <sharedItems containsString="0" containsBlank="1" containsNumber="1" containsInteger="1" minValue="0" maxValue="1" count="3">
        <m/>
        <n v="0"/>
        <n v="1"/>
      </sharedItems>
    </cacheField>
    <cacheField name="variations_alimentaire_baisse_articles_voandzou" numFmtId="0">
      <sharedItems containsString="0" containsBlank="1" containsNumber="1" containsInteger="1" minValue="0" maxValue="1" count="3">
        <m/>
        <n v="1"/>
        <n v="0"/>
      </sharedItems>
    </cacheField>
    <cacheField name="variations_alimentaire_baisse_articles_oignon" numFmtId="0">
      <sharedItems containsString="0" containsBlank="1" containsNumber="1" containsInteger="1" minValue="0" maxValue="0" count="2">
        <m/>
        <n v="0"/>
      </sharedItems>
    </cacheField>
    <cacheField name="variations_alimentaire_baisse_articles_tomate" numFmtId="0">
      <sharedItems containsString="0" containsBlank="1" containsNumber="1" containsInteger="1" minValue="0" maxValue="0" count="2">
        <m/>
        <n v="0"/>
      </sharedItems>
    </cacheField>
    <cacheField name="variations_alimentaire_baisse_articles_feuille" numFmtId="0">
      <sharedItems containsString="0" containsBlank="1" containsNumber="1" containsInteger="1" minValue="0" maxValue="0" count="2">
        <m/>
        <n v="0"/>
      </sharedItems>
    </cacheField>
    <cacheField name="variations_alimentaire_baisse_articles_huile" numFmtId="0">
      <sharedItems containsString="0" containsBlank="1" containsNumber="1" containsInteger="1" minValue="0" maxValue="0" count="2">
        <m/>
        <n v="0"/>
      </sharedItems>
    </cacheField>
    <cacheField name="variations_alimentaire_baisse_articles_beurre" numFmtId="0">
      <sharedItems containsString="0" containsBlank="1" containsNumber="1" containsInteger="1" minValue="0" maxValue="0" count="2">
        <m/>
        <n v="0"/>
      </sharedItems>
    </cacheField>
    <cacheField name="variations_alimentaire_baisse_articles_sucre" numFmtId="0">
      <sharedItems containsString="0" containsBlank="1" containsNumber="1" containsInteger="1" minValue="0" maxValue="0" count="2">
        <m/>
        <n v="0"/>
      </sharedItems>
    </cacheField>
    <cacheField name="variations_alimentaire_baisse_articles_sel" numFmtId="0">
      <sharedItems containsString="0" containsBlank="1" containsNumber="1" containsInteger="1" minValue="0" maxValue="0" count="2">
        <m/>
        <n v="0"/>
      </sharedItems>
    </cacheField>
    <cacheField name="variations_alimentaire_baisse_articles_aucun" numFmtId="0">
      <sharedItems containsString="0" containsBlank="1" containsNumber="1" containsInteger="1" minValue="0" maxValue="0" count="2">
        <m/>
        <n v="0"/>
      </sharedItems>
    </cacheField>
    <cacheField name="variations_alimentaire_baisse_raisons" numFmtId="0">
      <sharedItems containsBlank="1" count="4">
        <m/>
        <s v="hausse_offre_production_saison"/>
        <s v="hausse_offre_circulation_routes"/>
        <s v="baisse_prix_fournisseurs hausse_offre_circulation_routes"/>
      </sharedItems>
    </cacheField>
    <cacheField name="variations_alimentaire_baisse_raisons_baisse_couts" numFmtId="0">
      <sharedItems containsString="0" containsBlank="1" containsNumber="1" containsInteger="1" minValue="0" maxValue="0" count="2">
        <m/>
        <n v="0"/>
      </sharedItems>
    </cacheField>
    <cacheField name="variations_alimentaire_baisse_raisons_baisse_demande_distribution" numFmtId="0">
      <sharedItems containsString="0" containsBlank="1" containsNumber="1" containsInteger="1" minValue="0" maxValue="0" count="2">
        <m/>
        <n v="0"/>
      </sharedItems>
    </cacheField>
    <cacheField name="variations_alimentaire_baisse_raisons_baisse_change" numFmtId="0">
      <sharedItems containsString="0" containsBlank="1" containsNumber="1" containsInteger="1" minValue="0" maxValue="0" count="2">
        <m/>
        <n v="0"/>
      </sharedItems>
    </cacheField>
    <cacheField name="variations_alimentaire_baisse_raisons_baisse_demande_autoproduction" numFmtId="0">
      <sharedItems containsString="0" containsBlank="1" containsNumber="1" containsInteger="1" minValue="0" maxValue="0" count="2">
        <m/>
        <n v="0"/>
      </sharedItems>
    </cacheField>
    <cacheField name="variations_alimentaire_baisse_raisons_baisse_demande_departs" numFmtId="0">
      <sharedItems containsString="0" containsBlank="1" containsNumber="1" containsInteger="1" minValue="0" maxValue="0" count="2">
        <m/>
        <n v="0"/>
      </sharedItems>
    </cacheField>
    <cacheField name="variations_alimentaire_baisse_raisons_baisse_prix_fournisseurs" numFmtId="0">
      <sharedItems containsString="0" containsBlank="1" containsNumber="1" containsInteger="1" minValue="0" maxValue="1" count="3">
        <m/>
        <n v="0"/>
        <n v="1"/>
      </sharedItems>
    </cacheField>
    <cacheField name="variations_alimentaire_baisse_raisons_hausse_offre_quantites" numFmtId="0">
      <sharedItems containsString="0" containsBlank="1" containsNumber="1" containsInteger="1" minValue="0" maxValue="0" count="2">
        <m/>
        <n v="0"/>
      </sharedItems>
    </cacheField>
    <cacheField name="variations_alimentaire_baisse_raisons_hausse_offre_circulation_routes" numFmtId="0">
      <sharedItems containsString="0" containsBlank="1" containsNumber="1" containsInteger="1" minValue="0" maxValue="1" count="3">
        <m/>
        <n v="0"/>
        <n v="1"/>
      </sharedItems>
    </cacheField>
    <cacheField name="variations_alimentaire_baisse_raisons_hausse_offre_routes_surete" numFmtId="0">
      <sharedItems containsString="0" containsBlank="1" containsNumber="1" containsInteger="1" minValue="0" maxValue="0" count="2">
        <m/>
        <n v="0"/>
      </sharedItems>
    </cacheField>
    <cacheField name="variations_alimentaire_baisse_raisons_hausse_offre_production_saison" numFmtId="0">
      <sharedItems containsString="0" containsBlank="1" containsNumber="1" containsInteger="1" minValue="0" maxValue="1" count="3">
        <m/>
        <n v="1"/>
        <n v="0"/>
      </sharedItems>
    </cacheField>
    <cacheField name="variations_alimentaire_baisse_raisons_autre" numFmtId="0">
      <sharedItems containsString="0" containsBlank="1" containsNumber="1" containsInteger="1" minValue="0" maxValue="0" count="2">
        <m/>
        <n v="0"/>
      </sharedItems>
    </cacheField>
    <cacheField name="variations_alimentaire_baisse_raisons_nsp" numFmtId="0">
      <sharedItems containsString="0" containsBlank="1" containsNumber="1" containsInteger="1" minValue="0" maxValue="0" count="2">
        <m/>
        <n v="0"/>
      </sharedItems>
    </cacheField>
    <cacheField name="variations_alimentaire_baisse_raisons_autre_2" numFmtId="0">
      <sharedItems containsNonDate="0" containsString="0" containsBlank="1" count="1">
        <m/>
      </sharedItems>
    </cacheField>
    <cacheField name="note_fonctionnalite_accessibilite" numFmtId="0">
      <sharedItems containsNonDate="0" containsString="0" containsBlank="1" count="1">
        <m/>
      </sharedItems>
    </cacheField>
    <cacheField name="modalites_acceptees" numFmtId="0">
      <sharedItems count="15">
        <s v="espece paiementmob"/>
        <s v="espece coupons paiementmob credit"/>
        <s v="espece coupons paiementmob"/>
        <s v="paiementmob"/>
        <s v="espece"/>
        <s v="espece paiementmob credit"/>
        <s v="espece credit"/>
        <s v="espece paiementmob coupons"/>
        <s v="espece credit paiementmob troc"/>
        <s v="espece paiementmob credit troc"/>
        <s v="espece paiementmob troc"/>
        <s v="espece credit paiementmob"/>
        <s v="credit"/>
        <s v="paiementmob espece coupons"/>
        <s v="paiementmob espece"/>
      </sharedItems>
    </cacheField>
    <cacheField name="modalites_acceptees_espece" numFmtId="0">
      <sharedItems containsSemiMixedTypes="0" containsString="0" containsNumber="1" containsInteger="1" minValue="0" maxValue="1" count="2">
        <n v="1"/>
        <n v="0"/>
      </sharedItems>
    </cacheField>
    <cacheField name="modalites_acceptees_credit" numFmtId="0">
      <sharedItems containsSemiMixedTypes="0" containsString="0" containsNumber="1" containsInteger="1" minValue="0" maxValue="1" count="2">
        <n v="0"/>
        <n v="1"/>
      </sharedItems>
    </cacheField>
    <cacheField name="modalites_acceptees_coupons" numFmtId="0">
      <sharedItems containsSemiMixedTypes="0" containsString="0" containsNumber="1" containsInteger="1" minValue="0" maxValue="1" count="2">
        <n v="0"/>
        <n v="1"/>
      </sharedItems>
    </cacheField>
    <cacheField name="modalites_acceptees_paiementmob" numFmtId="0">
      <sharedItems containsSemiMixedTypes="0" containsString="0" containsNumber="1" containsInteger="1" minValue="0" maxValue="1" count="2">
        <n v="1"/>
        <n v="0"/>
      </sharedItems>
    </cacheField>
    <cacheField name="modalites_acceptees_troc" numFmtId="0">
      <sharedItems containsSemiMixedTypes="0" containsString="0" containsNumber="1" containsInteger="1" minValue="0" maxValue="1" count="2">
        <n v="0"/>
        <n v="1"/>
      </sharedItems>
    </cacheField>
    <cacheField name="modalites_acceptees_autre" numFmtId="0">
      <sharedItems containsSemiMixedTypes="0" containsString="0" containsNumber="1" containsInteger="1" minValue="0" maxValue="0" count="1">
        <n v="0"/>
      </sharedItems>
    </cacheField>
    <cacheField name="modalites_acceptees_autre_2" numFmtId="0">
      <sharedItems containsNonDate="0" containsString="0" containsBlank="1" count="1">
        <m/>
      </sharedItems>
    </cacheField>
    <cacheField name="frequentation_marche" numFmtId="0">
      <sharedItems count="3">
        <s v="oui_baisse"/>
        <s v="oui_hausse"/>
        <s v="non_meme"/>
      </sharedItems>
    </cacheField>
    <cacheField name="incidents_ouinon" numFmtId="0">
      <sharedItems count="3">
        <s v="non"/>
        <s v="oui"/>
        <s v="nsp"/>
      </sharedItems>
    </cacheField>
    <cacheField name="incidents_types" numFmtId="0">
      <sharedItems containsBlank="1" count="2">
        <m/>
        <s v="insecurite"/>
      </sharedItems>
    </cacheField>
    <cacheField name="incidents_types_agression_commercant" numFmtId="0">
      <sharedItems containsString="0" containsBlank="1" containsNumber="1" containsInteger="1" minValue="0" maxValue="0" count="2">
        <m/>
        <n v="0"/>
      </sharedItems>
    </cacheField>
    <cacheField name="incidents_types_agression_clients" numFmtId="0">
      <sharedItems containsString="0" containsBlank="1" containsNumber="1" containsInteger="1" minValue="0" maxValue="0" count="2">
        <m/>
        <n v="0"/>
      </sharedItems>
    </cacheField>
    <cacheField name="incidents_types_vols_biens" numFmtId="0">
      <sharedItems containsString="0" containsBlank="1" containsNumber="1" containsInteger="1" minValue="0" maxValue="0" count="2">
        <m/>
        <n v="0"/>
      </sharedItems>
    </cacheField>
    <cacheField name="incidents_types_vols_argent" numFmtId="0">
      <sharedItems containsString="0" containsBlank="1" containsNumber="1" containsInteger="1" minValue="0" maxValue="0" count="2">
        <m/>
        <n v="0"/>
      </sharedItems>
    </cacheField>
    <cacheField name="incidents_types_infrastructure" numFmtId="0">
      <sharedItems containsString="0" containsBlank="1" containsNumber="1" containsInteger="1" minValue="0" maxValue="0" count="2">
        <m/>
        <n v="0"/>
      </sharedItems>
    </cacheField>
    <cacheField name="incidents_types_insecurite" numFmtId="0">
      <sharedItems containsString="0" containsBlank="1" containsNumber="1" containsInteger="1" minValue="1" maxValue="1" count="2">
        <m/>
        <n v="1"/>
      </sharedItems>
    </cacheField>
    <cacheField name="incidents_types_autre" numFmtId="0">
      <sharedItems containsString="0" containsBlank="1" containsNumber="1" containsInteger="1" minValue="0" maxValue="0" count="2">
        <m/>
        <n v="0"/>
      </sharedItems>
    </cacheField>
    <cacheField name="incidents_types_nsp" numFmtId="0">
      <sharedItems containsString="0" containsBlank="1" containsNumber="1" containsInteger="1" minValue="0" maxValue="0" count="2">
        <m/>
        <n v="0"/>
      </sharedItems>
    </cacheField>
    <cacheField name="incidents_types_autre_2" numFmtId="0">
      <sharedItems containsNonDate="0" containsString="0" containsBlank="1" count="1">
        <m/>
      </sharedItems>
    </cacheField>
    <cacheField name="accessibilite_vulnerables" numFmtId="0">
      <sharedItems count="10">
        <s v="personne"/>
        <s v="hommes"/>
        <s v="handicap"/>
        <s v="plus60 handicap maladies"/>
        <s v="handicap maladies"/>
        <s v="handicap plus60 maladies"/>
        <s v="maladies handicap"/>
        <s v="plus60"/>
        <s v="femmes"/>
        <s v="nsp"/>
      </sharedItems>
    </cacheField>
    <cacheField name="accessibilite_vulnerables_hommes" numFmtId="0">
      <sharedItems containsSemiMixedTypes="0" containsString="0" containsNumber="1" containsInteger="1" minValue="0" maxValue="1" count="2">
        <n v="0"/>
        <n v="1"/>
      </sharedItems>
    </cacheField>
    <cacheField name="accessibilite_vulnerables_femmes" numFmtId="0">
      <sharedItems containsSemiMixedTypes="0" containsString="0" containsNumber="1" containsInteger="1" minValue="0" maxValue="1" count="2">
        <n v="0"/>
        <n v="1"/>
      </sharedItems>
    </cacheField>
    <cacheField name="accessibilite_vulnerables_moins18" numFmtId="0">
      <sharedItems containsSemiMixedTypes="0" containsString="0" containsNumber="1" containsInteger="1" minValue="0" maxValue="0" count="1">
        <n v="0"/>
      </sharedItems>
    </cacheField>
    <cacheField name="accessibilite_vulnerables_plus60" numFmtId="0">
      <sharedItems containsSemiMixedTypes="0" containsString="0" containsNumber="1" containsInteger="1" minValue="0" maxValue="1" count="2">
        <n v="0"/>
        <n v="1"/>
      </sharedItems>
    </cacheField>
    <cacheField name="accessibilite_vulnerables_handicap" numFmtId="0">
      <sharedItems containsSemiMixedTypes="0" containsString="0" containsNumber="1" containsInteger="1" minValue="0" maxValue="1" count="2">
        <n v="0"/>
        <n v="1"/>
      </sharedItems>
    </cacheField>
    <cacheField name="accessibilite_vulnerables_maladies" numFmtId="0">
      <sharedItems containsSemiMixedTypes="0" containsString="0" containsNumber="1" containsInteger="1" minValue="0" maxValue="1" count="2">
        <n v="0"/>
        <n v="1"/>
      </sharedItems>
    </cacheField>
    <cacheField name="accessibilite_vulnerables_autre" numFmtId="0">
      <sharedItems containsSemiMixedTypes="0" containsString="0" containsNumber="1" containsInteger="1" minValue="0" maxValue="0" count="1">
        <n v="0"/>
      </sharedItems>
    </cacheField>
    <cacheField name="accessibilite_vulnerables_personne" numFmtId="0">
      <sharedItems containsSemiMixedTypes="0" containsString="0" containsNumber="1" containsInteger="1" minValue="0" maxValue="1" count="2">
        <n v="1"/>
        <n v="0"/>
      </sharedItems>
    </cacheField>
    <cacheField name="accessibilite_vulnerables_nsp" numFmtId="0">
      <sharedItems containsSemiMixedTypes="0" containsString="0" containsNumber="1" containsInteger="1" minValue="0" maxValue="1" count="2">
        <n v="0"/>
        <n v="1"/>
      </sharedItems>
    </cacheField>
    <cacheField name="accessibilite_vulnerables_autre_2" numFmtId="0">
      <sharedItems containsNonDate="0" containsString="0" containsBlank="1" count="1">
        <m/>
      </sharedItems>
    </cacheField>
    <cacheField name="comment" numFmtId="164">
      <sharedItems containsBlank="1" count="19" longText="1">
        <m/>
        <s v="Merci car c'est une bonne initiative."/>
        <s v="Merci"/>
        <s v="A cause de l'insécurité, les clients ont diminué donc nous invitons ACTED à venir payer chez nous ou nous soutenir financièrement"/>
        <s v="Ras"/>
        <s v="Vraiment nous avons besoin des aide pour fournir plus de produits et être prompte pour affronter le marché"/>
        <s v="Merci pour tout,"/>
        <s v="Merci pour tout"/>
        <s v="Il faut payer nos marchandises pour rétablir la confiance entre commerçant et ONG sinon nous ne supportons pas de donner les prix et vous voir vous ravitailler ailleurs. Le commerçant accueillait ces clients ce qui a fait duré l'entretien."/>
        <s v="Nous n'avons pas de difficulté en tant que telle car nous prévoyons avant de s'approvisionner. Nous attendons que les ONG viennent payer nos marchandises. Ces une belle initiative cette étude seulement il y a trop d'études sur le marché sans résultat visible. Merci"/>
        <s v="Les prix varient selon les fournisseurs. Merci beaucoup pour la visite"/>
        <s v="Les entretiens sont generalement sans suite. Ce qui fait que certains enquêtés sont reticents"/>
        <s v="Je vend le bois il ya plus de 40ans mais depuis 3 ans environ le réapprovisionnement est devenu difficile suite à l'insécurité. Merci"/>
        <s v="J'ai un agrément qui atteste que je suis vendeuse et je le renouvelle chaque année. Nous envisageons faire un groupement. Le réapprovisionnement du bois et charbon sont dure suite à l'insécurité. La clientèle a augmenté à cause de la venue massive des PDI. J'ai besoin d'appui pour renforcer commerce. Merci"/>
        <s v="Je fais le  réapprovisionnement chaque deux mois. Merci"/>
        <s v="Comme ces un marché secondaire on a tendance à vendre du tout afin de diversifier le marché et d'avoir la clientèle. Merci"/>
        <s v="Merci pour votre visite"/>
        <s v="Ce sont les Baches de couleur  bleu qui ont enquêté"/>
        <s v="Ce sont des Baches de couleur bleu qui étaient disponible"/>
      </sharedItems>
    </cacheField>
    <cacheField name="end_note_1" numFmtId="0">
      <sharedItems containsNonDate="0" containsString="0" containsBlank="1" count="1">
        <m/>
      </sharedItems>
    </cacheField>
    <cacheField name="end_note_2" numFmtId="0">
      <sharedItems containsNonDate="0" containsString="0" containsBlank="1" count="1">
        <m/>
      </sharedItems>
    </cacheField>
    <cacheField name="id" numFmtId="0">
      <sharedItems containsSemiMixedTypes="0" containsString="0" containsNumber="1" containsInteger="1" minValue="361882806" maxValue="366148616"/>
    </cacheField>
    <cacheField name="submission_time" numFmtId="0">
      <sharedItems containsSemiMixedTypes="0" containsString="0" containsNumber="1" minValue="44880.684687499997" maxValue="44890.77"/>
    </cacheField>
    <cacheField name="validation_status" numFmtId="0">
      <sharedItems containsNonDate="0" containsString="0" containsBlank="1" count="1">
        <m/>
      </sharedItems>
    </cacheField>
    <cacheField name="notes" numFmtId="0">
      <sharedItems containsNonDate="0" containsString="0" containsBlank="1" count="1">
        <m/>
      </sharedItems>
    </cacheField>
    <cacheField name="status" numFmtId="0">
      <sharedItems count="1">
        <s v="submitted_via_web"/>
      </sharedItems>
    </cacheField>
    <cacheField name="Minutes" numFmtId="0" databaseField="0">
      <fieldGroup base="5">
        <rangePr groupBy="minute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Heures" numFmtId="0" databaseField="0">
      <fieldGroup base="5">
        <rangePr groupBy="hours" startDate="2022-11-15T10:57:17" endDate="2022-11-24T14:25:15"/>
        <groupItems count="26">
          <s v="&lt;15/11/2022"/>
          <s v="00"/>
          <s v="01"/>
          <s v="02"/>
          <s v="03"/>
          <s v="04"/>
          <s v="05"/>
          <s v="06"/>
          <s v="07"/>
          <s v="08"/>
          <s v="09"/>
          <s v="10"/>
          <s v="11"/>
          <s v="12"/>
          <s v="13"/>
          <s v="14"/>
          <s v="15"/>
          <s v="16"/>
          <s v="17"/>
          <s v="18"/>
          <s v="19"/>
          <s v="20"/>
          <s v="21"/>
          <s v="22"/>
          <s v="23"/>
          <s v="&gt;24/11/2022"/>
        </groupItems>
      </fieldGroup>
    </cacheField>
    <cacheField name="Jours" numFmtId="0" databaseField="0">
      <fieldGroup base="5">
        <rangePr groupBy="days" startDate="2022-11-15T10:57:17" endDate="2022-11-24T14:25:15"/>
        <groupItems count="368">
          <s v="&lt;15/11/2022"/>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4/11/2022"/>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08.709821064818" createdVersion="8" refreshedVersion="8" minRefreshableVersion="3" recordCount="149" xr:uid="{2781485E-635F-4D3C-8942-C634C4DD7615}">
  <cacheSource type="worksheet">
    <worksheetSource ref="A1:AOC150" sheet="Données_nettoyées"/>
  </cacheSource>
  <cacheFields count="1070">
    <cacheField name="index" numFmtId="0">
      <sharedItems containsSemiMixedTypes="0" containsString="0" containsNumber="1" containsInteger="1" minValue="1" maxValue="150"/>
    </cacheField>
    <cacheField name="uuid" numFmtId="0">
      <sharedItems count="149">
        <s v="ffaef665-2882-4008-972b-e6b936abdb6c"/>
        <s v="c3cb7717-3236-4b22-be35-4996c65610ec"/>
        <s v="a2167681-96c6-44f3-a0df-a08fabea1182"/>
        <s v="bc71e162-752b-4522-8a1a-fdde4e2d70ab"/>
        <s v="8fa99b6b-af7a-4c10-815c-2be41448b739"/>
        <s v="369667ae-6ff1-47ab-a167-6d902e1d317a"/>
        <s v="f1d5724c-ea7a-4967-b5ce-387379998a23"/>
        <s v="4a2ce28b-dfbf-4c76-adc0-439a3c569444"/>
        <s v="5299b580-e713-451d-b8e5-ea840418893a"/>
        <s v="61e9537e-66c7-4b8b-9e30-4e29634b14ed"/>
        <s v="8e074a9f-a9e2-4ed4-8db6-c9b3d957c054"/>
        <s v="96c705ef-2c05-471b-ac7a-9dcfd41a9776"/>
        <s v="90dc0768-b7b4-44ac-94b5-b06cfbfb7dd5"/>
        <s v="1aea1988-4420-4fce-b825-8ca7d0935237"/>
        <s v="c5a5cafe-80e0-4b3f-880d-5bbc713a77f3"/>
        <s v="c7b1622e-8cfe-480f-ae7e-bdcff4552cbd"/>
        <s v="cb9e0130-3b65-4bee-9dec-511a7d3105b7"/>
        <s v="2f804910-5ac0-4cec-9d97-1bd110446bc8"/>
        <s v="b2c213e5-eed6-4297-93c0-330bde96147b"/>
        <s v="ba420811-5a64-4078-a7fd-edbb6664dea2"/>
        <s v="6494d976-dc9b-4c75-97cf-b48d75bfee96"/>
        <s v="4d0ec278-e9ec-425f-a5ad-ac1b069ed9c8"/>
        <s v="710dd012-39d8-4933-bef6-6102fbb332d7"/>
        <s v="e7625761-e561-4ca3-bbed-24854b69c647"/>
        <s v="31539703-06c3-41b6-888d-f6afc02c717d"/>
        <s v="f25831ab-1a09-4cdc-88de-d3ce21adc25f"/>
        <s v="9a045c43-1a1d-4182-a445-e6fe3d23b62b"/>
        <s v="5f63adb7-d044-4982-8931-e81ceb145bc0"/>
        <s v="e9cf1106-9390-451d-b52a-c65891357a44"/>
        <s v="38df59f9-006c-45c7-8965-775b3b437157"/>
        <s v="11a1d2ad-e5cd-41f3-a3bd-7965679e60af"/>
        <s v="5a529904-b479-4ae7-8465-46e6a60b043f"/>
        <s v="d6811cef-dfd0-4dcd-9562-7fd08aae1ac1"/>
        <s v="0d0bf74d-5362-4f09-9fdd-f065f5a861c5"/>
        <s v="944d5c30-7e2a-4be4-9de4-a68e681fb65f"/>
        <s v="cc51e5d2-fac0-4274-aba6-9c2f18d8bcf5"/>
        <s v="eb23cd6f-07ca-45db-b851-84530361d666"/>
        <s v="751eefae-14de-4dfc-840e-1b55d85e826e"/>
        <s v="5ae51e21-df36-4004-8cb7-c76a193aeec0"/>
        <s v="89b46b69-c065-4264-b9b9-f8ab0688bf6f"/>
        <s v="1da66c19-0d44-4a7f-9843-b76a8703bfe1"/>
        <s v="6802c07d-d1be-4a06-93f3-8c4223c65d06"/>
        <s v="0143d7e7-e72a-4e71-94b1-e0abba8b0cce"/>
        <s v="0dd2c8e0-2c5e-45e0-a1a9-ca45a5406c87"/>
        <s v="21024f03-9c56-4966-b55a-b1e683835fbb"/>
        <s v="6bfa6183-6a2f-4da8-8d9f-dd27cd2ee077"/>
        <s v="603c4176-520c-474c-939e-7058253a3a9f"/>
        <s v="d60a9dae-8f0a-47d5-b6fe-01b2f471c9c4"/>
        <s v="876bbb97-7699-41b2-84b0-65c8056fe946"/>
        <s v="678e3503-271a-44df-9a88-f04906c89590"/>
        <s v="2e96aba9-c2e3-4c50-8530-6c590996ea55"/>
        <s v="26dd2851-6dbe-4799-99bc-1fbf3163987f"/>
        <s v="1a934908-bea0-4946-8a58-fe85a01f5034"/>
        <s v="d0f5af57-208f-4409-860c-22d19c9dae00"/>
        <s v="bccb4507-90e9-4263-98f6-8946fbb314c0"/>
        <s v="4bba5545-9976-4de6-ad21-b526f018568e"/>
        <s v="2ca95501-ba93-453b-8532-f3edac4d62ec"/>
        <s v="bfaa2476-183d-4169-9ae0-2b17c2458842"/>
        <s v="8b204d85-dfe0-4b73-b105-3852ea257d47"/>
        <s v="1c51f3e8-9bee-4523-a16b-9c801cc6d9c8"/>
        <s v="86207a20-ca5b-43a6-b819-03514c0ffef7"/>
        <s v="427fa61f-885d-461d-bed6-68e5059df4e4"/>
        <s v="cf378eef-9c00-4428-94ca-4accfe339bb1"/>
        <s v="1ba21410-b259-410c-9b38-4f10604990aa"/>
        <s v="8897f679-afba-425d-a953-dffcc3ef6a32"/>
        <s v="8b9fd330-2118-4f86-94ff-de9fe4cac5a3"/>
        <s v="435fdc57-2f2b-4485-8541-e0829beefce5"/>
        <s v="cece3fad-5250-4e1c-b979-b572a33c83dc"/>
        <s v="0be743b8-dd6f-4145-8ae1-59bf57d48605"/>
        <s v="e657f4eb-5598-48de-8771-fde2b1e60165"/>
        <s v="0441e12a-582e-4cdf-9048-6cc01e3eaf3c"/>
        <s v="5c164a53-13e9-422a-bdbb-d2487aab214d"/>
        <s v="faf25a62-a8ad-4a26-8cd8-475e18c4c401"/>
        <s v="fa7c735c-d1a1-46b9-9b42-741fc43317e3"/>
        <s v="22ee6ee6-b548-447e-946c-e35f80d5ad98"/>
        <s v="f0390c30-aacc-47cf-ae62-e8e72d251e04"/>
        <s v="d5c49ee4-0398-4e02-b82a-b9688bf5e72f"/>
        <s v="8ce055be-ece2-400a-929d-cd000a16460f"/>
        <s v="e44096c0-5307-4254-bd17-3099cac099cb"/>
        <s v="402d5d9b-d375-47d2-a14d-6ae0b92ac3dc"/>
        <s v="ceaae87f-f194-4c3e-84a0-59adc0a5b4fd"/>
        <s v="eaeb522a-503d-49a6-8f69-0f4eb88aa595"/>
        <s v="8581e911-500f-4b6e-a7ac-e61d64a9755f"/>
        <s v="98da0641-8fbe-4cb4-a290-a988aa1474ff"/>
        <s v="8d9dba9c-26b2-4af1-bc07-abd330637ce6"/>
        <s v="1cdbb79e-4ffb-42e9-9890-19589dea8d99"/>
        <s v="c382360d-eded-4b01-aa36-e3c6bdd334b1"/>
        <s v="70fb6e7a-5620-444f-9b8b-157b886d16d9"/>
        <s v="38e30831-36e1-4f7f-b2d8-2417c1fc2abe"/>
        <s v="f18535f4-a43e-4327-ae44-2b983d1c15e4"/>
        <s v="81090899-5ceb-4ab2-9413-b9780ae72dc3"/>
        <s v="ca7e82ff-2f59-40b1-8e64-2056f02039bc"/>
        <s v="a166699a-afc3-4f8f-8adc-e38b4a6e909e"/>
        <s v="2951a491-fe6c-4bf7-820e-207860f35f00"/>
        <s v="18e52438-575b-42bc-a08b-66824e3389fe"/>
        <s v="4a6c4525-dfbb-4a84-bedc-b4590d5eeddb"/>
        <s v="6640a337-59e5-44c9-a6d7-ab55f07c2f1f"/>
        <s v="cc864bdd-cb42-42fd-bd2a-dffa9bd6d3f6"/>
        <s v="0fbefdeb-cc83-431c-8664-34daa09825e6"/>
        <s v="03dba578-8a00-4326-a216-000c63ddc9de"/>
        <s v="b31d1082-a387-4626-b2fb-821146fd242c"/>
        <s v="fc88b380-11d8-43bc-842d-1d125ba8ae7a"/>
        <s v="af519bb9-e5de-4ac7-9179-8bfd80465b78"/>
        <s v="4aefe9b1-10d3-41f1-a02c-87d606cc96b9"/>
        <s v="33049bfe-3ed5-4264-9836-5b1cd0628d48"/>
        <s v="94c40f41-e500-4c4c-8b09-d8bea7456f61"/>
        <s v="5a9a1d71-c86d-4e6d-8889-1c84ddefbb4d"/>
        <s v="7f248634-2890-43f4-96f7-39cf3f814750"/>
        <s v="d997758f-2b67-4adb-a9db-f08c760bfc18"/>
        <s v="7c5e021b-4f7c-427f-b393-340687b78126"/>
        <s v="59d16171-5e0a-4395-bed1-fb629b587e79"/>
        <s v="a6d69061-a7c3-489b-ac7a-92d8e05c4c6d"/>
        <s v="a1b66f77-dd87-4d7f-8ad5-815ad42d1e1b"/>
        <s v="82d263a0-62d7-4f64-915e-7395d031aa69"/>
        <s v="deb3d610-d476-4f28-b649-f688e4cb8764"/>
        <s v="df581a4f-0b96-4891-8062-e42c39c74863"/>
        <s v="78e396c9-e228-4ea3-aa21-0128a0c8bfac"/>
        <s v="b9edfa8e-03e5-408c-a8c3-bc5fcb1b34dd"/>
        <s v="4d4c3f75-ed0a-4859-b2ff-fad7a901afd9"/>
        <s v="2f6ddf98-3dce-4a8d-88e6-9525d3cbcf44"/>
        <s v="9a80ec98-ce79-4610-8c0c-e4168e43ca01"/>
        <s v="0a48c088-d00e-4b92-839f-0dd0a4a8b02d"/>
        <s v="9015c775-8e70-4c7b-adac-4126a5b4d01b"/>
        <s v="945c6b02-fa9a-452a-88cd-4e631a7369af"/>
        <s v="1a1f4e80-be85-4ede-a0cd-1935db069d4b"/>
        <s v="05ef7c34-93f4-40e3-bcc6-4389fec19694"/>
        <s v="378effc3-1b8a-4224-b01f-8cea2e0b4a47"/>
        <s v="988776ef-68dd-4946-bc9b-354c4f46bdfa"/>
        <s v="df7f330e-ed0a-4d9c-b323-6a5ad6bee985"/>
        <s v="758bd212-1bb8-4004-b0cc-8e26ac580cc6"/>
        <s v="3c1708bb-4bcb-4d22-bbd4-b0092d700a84"/>
        <s v="6527f487-b160-4374-b8ae-a34c74dc3ff2"/>
        <s v="4b52c8d3-fe83-492c-acd4-c7ef5c430e20"/>
        <s v="82a630bb-683b-443b-bbbd-30f3c6745d1a"/>
        <s v="a48142fa-feaf-4aef-b82e-cf3406336cae"/>
        <s v="c32b7a60-c5b9-4e89-8ada-0c17a948daa2"/>
        <s v="451cc8ff-ca31-441c-ade9-2f14b943530d"/>
        <s v="a153fd21-a301-4680-a082-5ef7de02e3de"/>
        <s v="5cb644f3-7f7a-437f-afbf-d63b77d82bea"/>
        <s v="4fc3e6ce-8a32-41ac-b1a9-2a78930b5fa8"/>
        <s v="7d19c346-7e57-484a-bbde-24e87d019b7e"/>
        <s v="47a59b7f-684d-4a29-9a39-87848d239763"/>
        <s v="ed0b0dbc-abc6-42da-a1d8-157e2e2869c6"/>
        <s v="99063326-b961-446d-b81c-b6556935a5dd"/>
        <s v="172f9162-4c3a-4da0-9b03-ef6a2c32cf98"/>
        <s v="0171ff04-5dd3-4445-b4c4-2c17e63aeb92"/>
        <s v="7cc0a6dc-2f5c-4bc4-a5ba-14e5065fe4d4"/>
        <s v="0887edb9-13bd-4322-b557-950cc122c3e3"/>
        <s v="5b80dbda-64cd-46db-b563-1b87e20b21f3"/>
      </sharedItems>
    </cacheField>
    <cacheField name="today" numFmtId="164">
      <sharedItems containsSemiMixedTypes="0" containsNonDate="0" containsDate="1" containsString="0" minDate="2022-11-15T00:00:00" maxDate="2022-12-02T00:00:00"/>
    </cacheField>
    <cacheField name="i_admin3" numFmtId="0">
      <sharedItems/>
    </cacheField>
    <cacheField name="i_enqueteur" numFmtId="0">
      <sharedItems/>
    </cacheField>
    <cacheField name="start" numFmtId="164">
      <sharedItems containsSemiMixedTypes="0" containsNonDate="0" containsDate="1" containsString="0" minDate="2022-11-15T10:57:17" maxDate="2022-12-01T14:02:25"/>
    </cacheField>
    <cacheField name="end" numFmtId="164">
      <sharedItems containsSemiMixedTypes="0" containsNonDate="0" containsDate="1" containsString="0" minDate="2022-11-15T11:54:01" maxDate="2022-12-01T14:32:00"/>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ount="3">
        <s v="acted"/>
        <s v="crs"/>
        <s v="reach"/>
      </sharedItems>
    </cacheField>
    <cacheField name="i_date_enquete" numFmtId="164">
      <sharedItems containsSemiMixedTypes="0" containsNonDate="0" containsDate="1" containsString="0" minDate="2022-11-15T00:00:00" maxDate="2022-12-02T00:00:00"/>
    </cacheField>
    <cacheField name="i_admin1" numFmtId="0">
      <sharedItems/>
    </cacheField>
    <cacheField name="i_admin2" numFmtId="0">
      <sharedItems/>
    </cacheField>
    <cacheField name="i_marche" numFmtId="0">
      <sharedItems count="5">
        <s v="marche_ouahigouya"/>
        <s v="marche_fada"/>
        <s v="marche_tougan"/>
        <s v="marche_boussouma"/>
        <s v="marche_dedougou"/>
      </sharedItems>
    </cacheField>
    <cacheField name="i_type_marche" numFmtId="0">
      <sharedItems count="1">
        <s v="central"/>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ount="5">
        <s v="Marché de Ouahigouya"/>
        <s v="Marché de Fada N'Gourma"/>
        <s v="Marché de Tougan"/>
        <s v="Marché de Boussouma"/>
        <s v="Marché de Dédougou"/>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ount="4">
        <s v="moins30"/>
        <s v="30a100"/>
        <s v="nsp"/>
        <s v="plus100"/>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ount="3">
        <s v="disponible"/>
        <m/>
        <s v="peudisponible"/>
      </sharedItems>
    </cacheField>
    <cacheField name="seau_prix_unite" numFmtId="0">
      <sharedItems containsString="0" containsBlank="1" containsNumber="1" containsInteger="1" minValue="500" maxValue="2000" count="11">
        <n v="1100"/>
        <n v="1000"/>
        <n v="1150"/>
        <n v="1300"/>
        <n v="750"/>
        <m/>
        <n v="500"/>
        <n v="1250"/>
        <n v="2000"/>
        <n v="800"/>
        <n v="1500"/>
      </sharedItems>
    </cacheField>
    <cacheField name="seau_localisation_fournisseur" numFmtId="0">
      <sharedItems containsBlank="1"/>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2" maxValue="365"/>
    </cacheField>
    <cacheField name="seau_reapprovissionnement" numFmtId="0">
      <sharedItems containsString="0" containsBlank="1" containsNumber="1" containsInteger="1" minValue="1" maxValue="30"/>
    </cacheField>
    <cacheField name="seau_stock_warning" numFmtId="0">
      <sharedItems containsString="0" containsBlank="1" containsNumber="1" containsInteger="1" minValue="0" maxValue="1"/>
    </cacheField>
    <cacheField name="note_h_bidon" numFmtId="0">
      <sharedItems containsNonDate="0" containsString="0" containsBlank="1"/>
    </cacheField>
    <cacheField name="bidon_disponibilite" numFmtId="0">
      <sharedItems containsBlank="1" count="4">
        <m/>
        <s v="disponible"/>
        <s v="nondisponible"/>
        <s v="peudisponible"/>
      </sharedItems>
    </cacheField>
    <cacheField name="bidon_unite" numFmtId="0">
      <sharedItems containsBlank="1"/>
    </cacheField>
    <cacheField name="bidon_unite_20l" numFmtId="0">
      <sharedItems containsString="0" containsBlank="1" containsNumber="1" containsInteger="1" minValue="0"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600" maxValue="5000"/>
    </cacheField>
    <cacheField name="bidon_prix_25l" numFmtId="0">
      <sharedItems containsString="0" containsBlank="1" containsNumber="1" containsInteger="1" minValue="1000" maxValue="5000"/>
    </cacheField>
    <cacheField name="bidon_localisation_fournisseur" numFmtId="0">
      <sharedItems containsBlank="1"/>
    </cacheField>
    <cacheField name="bidon_pays_fournisseur" numFmtId="0">
      <sharedItems containsBlank="1"/>
    </cacheField>
    <cacheField name="bidon_pays_fournisseur_autre" numFmtId="0">
      <sharedItems containsNonDate="0" containsString="0" containsBlank="1"/>
    </cacheField>
    <cacheField name="bidon_stock" numFmtId="0">
      <sharedItems containsString="0" containsBlank="1" containsNumber="1" containsInteger="1" minValue="1" maxValue="90"/>
    </cacheField>
    <cacheField name="bidon_reapprovissionnement" numFmtId="0">
      <sharedItems containsString="0" containsBlank="1" containsNumber="1" containsInteger="1" minValue="1" maxValue="30"/>
    </cacheField>
    <cacheField name="bidon_stock_warning" numFmtId="0">
      <sharedItems containsString="0" containsBlank="1" containsNumber="1" containsInteger="1" minValue="0" maxValue="1"/>
    </cacheField>
    <cacheField name="note_h_savon400gr" numFmtId="0">
      <sharedItems containsNonDate="0" containsString="0" containsBlank="1"/>
    </cacheField>
    <cacheField name="savon400gr_disponibilite" numFmtId="0">
      <sharedItems containsBlank="1" count="3">
        <m/>
        <s v="disponible"/>
        <s v="peudisponible"/>
      </sharedItems>
    </cacheField>
    <cacheField name="savon400gr_unite" numFmtId="0">
      <sharedItems containsBlank="1"/>
    </cacheField>
    <cacheField name="savon400gr_unite_boule400g" numFmtId="0">
      <sharedItems containsString="0" containsBlank="1" containsNumber="1" containsInteger="1" minValue="1"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300" maxValue="500"/>
    </cacheField>
    <cacheField name="savon400gr_prix_250gr" numFmtId="0">
      <sharedItems containsString="0" containsBlank="1" containsNumber="1" containsInteger="1" minValue="200" maxValue="425"/>
    </cacheField>
    <cacheField name="savon400gr_localisation_fournisseur" numFmtId="0">
      <sharedItems containsBlank="1"/>
    </cacheField>
    <cacheField name="savon400gr_pays_fournisseur" numFmtId="0">
      <sharedItems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5" maxValue="90"/>
    </cacheField>
    <cacheField name="savon400gr_reapprovissionnement" numFmtId="0">
      <sharedItems containsString="0" containsBlank="1" containsNumber="1" containsInteger="1" minValue="1" maxValue="30"/>
    </cacheField>
    <cacheField name="savon400gr_stock_warning" numFmtId="0">
      <sharedItems containsString="0" containsBlank="1" containsNumber="1" containsInteger="1" minValue="0" maxValue="1"/>
    </cacheField>
    <cacheField name="note_h_reapprov" numFmtId="0">
      <sharedItems containsNonDate="0" containsString="0" containsBlank="1"/>
    </cacheField>
    <cacheField name="h_difficultes_reapprov_ouinon" numFmtId="0">
      <sharedItems containsBlank="1"/>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1"/>
    </cacheField>
    <cacheField name="h_difficultes_reapprov_raisons_article_indisponible_saison"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1"/>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1"/>
    </cacheField>
    <cacheField name="h_difficultes_reapprov_raisons_tracasseries" numFmtId="0">
      <sharedItems containsString="0" containsBlank="1" containsNumber="1" containsInteger="1" minValue="0" maxValue="1"/>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0"/>
    </cacheField>
    <cacheField name="h_variations_hausse_articles" numFmtId="0">
      <sharedItems containsBlank="1" count="8">
        <m/>
        <s v="seau bidon savon400gr"/>
        <s v="seau"/>
        <s v="bidon"/>
        <s v="savon400gr"/>
        <s v="seau savon400gr"/>
        <s v="bidon seau savon400gr"/>
        <s v="bidon savon400gr"/>
      </sharedItems>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1"/>
    </cacheField>
    <cacheField name="h_variations_hausse_raisons_hausse_demande_clients" numFmtId="0">
      <sharedItems containsString="0" containsBlank="1" containsNumber="1" containsInteger="1" minValue="0" maxValue="1"/>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1"/>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acheField>
    <cacheField name="a_1_vendus_bache" numFmtId="0">
      <sharedItems containsSemiMixedTypes="0" containsString="0" containsNumber="1" containsInteger="1" minValue="0" maxValue="1"/>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ount="3">
        <m/>
        <s v="disponible"/>
        <s v="peudisponible"/>
      </sharedItems>
    </cacheField>
    <cacheField name="bache_prix_unite" numFmtId="0">
      <sharedItems containsString="0" containsBlank="1" containsNumber="1" containsInteger="1" minValue="4000" maxValue="12500"/>
    </cacheField>
    <cacheField name="bache_localisation_fournisseur" numFmtId="0">
      <sharedItems containsBlank="1"/>
    </cacheField>
    <cacheField name="bache_pays_fournisseur" numFmtId="0">
      <sharedItems containsBlank="1"/>
    </cacheField>
    <cacheField name="bache_pays_fournisseur_autre" numFmtId="0">
      <sharedItems containsNonDate="0" containsString="0" containsBlank="1"/>
    </cacheField>
    <cacheField name="bache_stock" numFmtId="0">
      <sharedItems containsString="0" containsBlank="1" containsNumber="1" containsInteger="1" minValue="5" maxValue="365"/>
    </cacheField>
    <cacheField name="bache_reapprovissionnement" numFmtId="0">
      <sharedItems containsString="0" containsBlank="1" containsNumber="1" containsInteger="1" minValue="1" maxValue="30"/>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ount="3">
        <m/>
        <s v="disponible"/>
        <s v="peudisponible"/>
      </sharedItems>
    </cacheField>
    <cacheField name="corde_prix_unite" numFmtId="0">
      <sharedItems containsString="0" containsBlank="1" containsNumber="1" containsInteger="1" minValue="2000" maxValue="20000"/>
    </cacheField>
    <cacheField name="corde_localisation_fournisseur" numFmtId="0">
      <sharedItems containsBlank="1"/>
    </cacheField>
    <cacheField name="corde_pays_fournisseur" numFmtId="0">
      <sharedItems containsBlank="1"/>
    </cacheField>
    <cacheField name="corde_pays_fournisseur_autre" numFmtId="0">
      <sharedItems containsNonDate="0" containsString="0" containsBlank="1"/>
    </cacheField>
    <cacheField name="corde_stock" numFmtId="0">
      <sharedItems containsString="0" containsBlank="1" containsNumber="1" containsInteger="1" minValue="5" maxValue="120"/>
    </cacheField>
    <cacheField name="corde_reapprovissionnement" numFmtId="0">
      <sharedItems containsString="0" containsBlank="1" containsNumber="1" containsInteger="1" minValue="1" maxValue="30"/>
    </cacheField>
    <cacheField name="corde_stock_warning" numFmtId="0">
      <sharedItems containsString="0" containsBlank="1" containsNumber="1" containsInteger="1" minValue="0" maxValue="0"/>
    </cacheField>
    <cacheField name="note_a_1_tenaille" numFmtId="0">
      <sharedItems containsNonDate="0" containsString="0" containsBlank="1"/>
    </cacheField>
    <cacheField name="tenaille_disponibilite" numFmtId="0">
      <sharedItems containsBlank="1" count="3">
        <s v="disponible"/>
        <s v="peudisponible"/>
        <m/>
      </sharedItems>
    </cacheField>
    <cacheField name="tenaille_prix_unite" numFmtId="0">
      <sharedItems containsString="0" containsBlank="1" containsNumber="1" containsInteger="1" minValue="750" maxValue="2000"/>
    </cacheField>
    <cacheField name="tenaille_localisation_fournisseur" numFmtId="0">
      <sharedItems containsBlank="1"/>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365"/>
    </cacheField>
    <cacheField name="tenaille_reapprovissionnement" numFmtId="0">
      <sharedItems containsString="0" containsBlank="1" containsNumber="1" containsInteger="1" minValue="1" maxValue="14"/>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ount="3">
        <m/>
        <s v="disponible"/>
        <s v="peudisponible"/>
      </sharedItems>
    </cacheField>
    <cacheField name="pelle_prix_unite" numFmtId="0">
      <sharedItems containsString="0" containsBlank="1" containsNumber="1" containsInteger="1" minValue="500" maxValue="6000"/>
    </cacheField>
    <cacheField name="pelle_localisation_fournisseur" numFmtId="0">
      <sharedItems containsBlank="1"/>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150"/>
    </cacheField>
    <cacheField name="pelle_reapprovissionnement" numFmtId="0">
      <sharedItems containsString="0" containsBlank="1" containsNumber="1" containsInteger="1" minValue="1" maxValue="7"/>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1"/>
    </cacheField>
    <cacheField name="a_1_difficultes_reapprov_raisons_route_etat" numFmtId="0">
      <sharedItems containsString="0" containsBlank="1" containsNumber="1" containsInteger="1" minValue="0" maxValue="0"/>
    </cacheField>
    <cacheField name="a_1_difficultes_reapprov_raisons_article_indisponible_saison"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0"/>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0"/>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0"/>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1"/>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Blank="1"/>
    </cacheField>
    <cacheField name="a_1_variations_baisse_articles_bache" numFmtId="0">
      <sharedItems containsString="0" containsBlank="1" containsNumber="1" containsInteger="1" minValue="1" maxValue="1"/>
    </cacheField>
    <cacheField name="a_1_variations_baisse_articles_corde" numFmtId="0">
      <sharedItems containsString="0" containsBlank="1" containsNumber="1" containsInteger="1" minValue="1" maxValue="1"/>
    </cacheField>
    <cacheField name="a_1_variations_baisse_articles_tenaille" numFmtId="0">
      <sharedItems containsString="0" containsBlank="1" containsNumber="1" containsInteger="1" minValue="0" maxValue="0"/>
    </cacheField>
    <cacheField name="a_1_variations_baisse_articles_pelle" numFmtId="0">
      <sharedItems containsString="0" containsBlank="1" containsNumber="1" containsInteger="1" minValue="0" maxValue="0"/>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1" maxValue="1"/>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0"/>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0" maxValue="0"/>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6"/>
    </cacheField>
    <cacheField name="calc_selected_total" numFmtId="0">
      <sharedItems containsSemiMixedTypes="0" containsString="0" containsNumber="1" containsInteger="1" minValue="3" maxValue="20"/>
    </cacheField>
    <cacheField name="note_h_combustible_bois" numFmtId="0">
      <sharedItems containsNonDate="0" containsString="0" containsBlank="1"/>
    </cacheField>
    <cacheField name="combustible_bois_disponibilite" numFmtId="0">
      <sharedItems containsBlank="1" count="3">
        <m/>
        <s v="disponible"/>
        <s v="peudisponible"/>
      </sharedItems>
    </cacheField>
    <cacheField name="combustible_bois_oui" numFmtId="0">
      <sharedItems containsString="0" containsBlank="1" containsNumber="1" containsInteger="1" minValue="200" maxValue="1000"/>
    </cacheField>
    <cacheField name="combustible_bois_localisation_fournisseur" numFmtId="0">
      <sharedItems containsBlank="1"/>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1" maxValue="90"/>
    </cacheField>
    <cacheField name="combustible_bois_reapprovisionnement" numFmtId="0">
      <sharedItems containsString="0" containsBlank="1" containsNumber="1" containsInteger="1" minValue="1" maxValue="60"/>
    </cacheField>
    <cacheField name="combustible_bois_stock_warning" numFmtId="0">
      <sharedItems containsString="0" containsBlank="1" containsNumber="1" containsInteger="1" minValue="0" maxValue="1"/>
    </cacheField>
    <cacheField name="note_h_combustible_charbon" numFmtId="0">
      <sharedItems containsNonDate="0" containsString="0" containsBlank="1"/>
    </cacheField>
    <cacheField name="combustible_charbon_disponibilite" numFmtId="0">
      <sharedItems containsBlank="1" count="3">
        <m/>
        <s v="disponible"/>
        <s v="peudisponible"/>
      </sharedItems>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1" maxValue="1"/>
    </cacheField>
    <cacheField name="combustible_charbon_prix1" numFmtId="0">
      <sharedItems containsString="0" containsBlank="1" containsNumber="1" containsInteger="1" minValue="3500" maxValue="8000"/>
    </cacheField>
    <cacheField name="combustible_charbon_prix2" numFmtId="0">
      <sharedItems containsString="0" containsBlank="1" containsNumber="1" containsInteger="1" minValue="100" maxValue="200"/>
    </cacheField>
    <cacheField name="combustible_charbon_localisation_fournisseur" numFmtId="0">
      <sharedItems containsBlank="1"/>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2" maxValue="90"/>
    </cacheField>
    <cacheField name="combustible_charbon_reapprovisionnement" numFmtId="0">
      <sharedItems containsString="0" containsBlank="1" containsNumber="1" containsInteger="1" minValue="1" maxValue="30"/>
    </cacheField>
    <cacheField name="combustible_charbon_stock_warning" numFmtId="0">
      <sharedItems containsString="0" containsBlank="1" containsNumber="1" containsInteger="1" minValue="0" maxValue="0"/>
    </cacheField>
    <cacheField name="note_h_combustible_gaz" numFmtId="0">
      <sharedItems containsNonDate="0" containsString="0" containsBlank="1"/>
    </cacheField>
    <cacheField name="combustible_gaz_disponibilite" numFmtId="0">
      <sharedItems containsBlank="1" count="3">
        <m/>
        <s v="disponible"/>
        <s v="peudisponible"/>
      </sharedItems>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0" maxValue="1"/>
    </cacheField>
    <cacheField name="combustible_gaz_unite_12kg" numFmtId="0">
      <sharedItems containsString="0" containsBlank="1" containsNumber="1" containsInteger="1" minValue="0" maxValue="1"/>
    </cacheField>
    <cacheField name="combustible_gaz_prix1_1" numFmtId="0">
      <sharedItems containsString="0" containsBlank="1" containsNumber="1" containsInteger="1" minValue="15000" maxValue="17500"/>
    </cacheField>
    <cacheField name="combustible_gaz_prix1" numFmtId="0">
      <sharedItems containsString="0" containsBlank="1" containsNumber="1" containsInteger="1" minValue="21500" maxValue="27500"/>
    </cacheField>
    <cacheField name="combustible_gaz_prix2" numFmtId="0">
      <sharedItems containsString="0" containsBlank="1" containsNumber="1" containsInteger="1" minValue="27000" maxValue="40000"/>
    </cacheField>
    <cacheField name="combustible_gaz_localisation_fournisseur" numFmtId="0">
      <sharedItems containsBlank="1"/>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0" maxValue="90"/>
    </cacheField>
    <cacheField name="combustible_gaz_reapprovisionnement" numFmtId="0">
      <sharedItems containsString="0" containsBlank="1" containsNumber="1" containsInteger="1" minValue="1" maxValue="30"/>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ount="3">
        <s v="disponible"/>
        <m/>
        <s v="peudisponible"/>
      </sharedItems>
    </cacheField>
    <cacheField name="marmite_n7_prix_unite" numFmtId="0">
      <sharedItems containsString="0" containsBlank="1" containsNumber="1" containsInteger="1" minValue="5000" maxValue="12500"/>
    </cacheField>
    <cacheField name="marmite_n7_localisation_fournisseur" numFmtId="0">
      <sharedItems containsBlank="1"/>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5" maxValue="365"/>
    </cacheField>
    <cacheField name="marmite_n7_reapprovissionnement" numFmtId="0">
      <sharedItems containsString="0" containsBlank="1" containsNumber="1" containsInteger="1" minValue="1" maxValue="14"/>
    </cacheField>
    <cacheField name="marmite_n7_stock_warning" numFmtId="0">
      <sharedItems containsString="0" containsBlank="1" containsNumber="1" containsInteger="1" minValue="0" maxValue="1"/>
    </cacheField>
    <cacheField name="note_a_2_marmite_n5" numFmtId="0">
      <sharedItems containsNonDate="0" containsString="0" containsBlank="1"/>
    </cacheField>
    <cacheField name="marmite_n5_disponibilite" numFmtId="0">
      <sharedItems containsBlank="1" count="3">
        <s v="disponible"/>
        <m/>
        <s v="peudisponible"/>
      </sharedItems>
    </cacheField>
    <cacheField name="marmite_n5_prix_unite" numFmtId="0">
      <sharedItems containsString="0" containsBlank="1" containsNumber="1" containsInteger="1" minValue="3500" maxValue="7500"/>
    </cacheField>
    <cacheField name="marmite_n5_localisation_fournisseur" numFmtId="0">
      <sharedItems containsBlank="1"/>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5" maxValue="365"/>
    </cacheField>
    <cacheField name="marmite_n5_reapprovissionnement" numFmtId="0">
      <sharedItems containsString="0" containsBlank="1" containsNumber="1" containsInteger="1" minValue="1" maxValue="14"/>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ount="3">
        <m/>
        <s v="disponible"/>
        <s v="peudisponible"/>
      </sharedItems>
    </cacheField>
    <cacheField name="assiette_metalique_prix_unite" numFmtId="0">
      <sharedItems containsString="0" containsBlank="1" containsNumber="1" containsInteger="1" minValue="300" maxValue="3000"/>
    </cacheField>
    <cacheField name="assiette_metalique_localisation_fournisseur" numFmtId="0">
      <sharedItems containsBlank="1"/>
    </cacheField>
    <cacheField name="assiette_metalique_pays_fournisseur" numFmtId="0">
      <sharedItems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365"/>
    </cacheField>
    <cacheField name="assiette_metalique_reapprovissionnement" numFmtId="0">
      <sharedItems containsString="0" containsBlank="1" containsNumber="1" containsInteger="1" minValue="1" maxValue="30"/>
    </cacheField>
    <cacheField name="assiette_metalique_stock_warning" numFmtId="0">
      <sharedItems containsString="0" containsBlank="1" containsNumber="1" containsInteger="1" minValue="0" maxValue="0"/>
    </cacheField>
    <cacheField name="note_a_2_gobelet_plastique" numFmtId="0">
      <sharedItems containsNonDate="0" containsString="0" containsBlank="1"/>
    </cacheField>
    <cacheField name="gobelet_plastique_disponibilite" numFmtId="0">
      <sharedItems containsBlank="1" count="3">
        <m/>
        <s v="disponible"/>
        <s v="peudisponible"/>
      </sharedItems>
    </cacheField>
    <cacheField name="gobelet_plastique_prix_unite" numFmtId="0">
      <sharedItems containsString="0" containsBlank="1" containsNumber="1" containsInteger="1" minValue="100" maxValue="450"/>
    </cacheField>
    <cacheField name="gobelet_plastique_localisation_fournisseur" numFmtId="0">
      <sharedItems containsBlank="1"/>
    </cacheField>
    <cacheField name="gobelet_plastique_pays_fournisseur" numFmtId="0">
      <sharedItems containsNonDate="0" containsString="0"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7" maxValue="365"/>
    </cacheField>
    <cacheField name="gobelet_plastique_reapprovissionnement" numFmtId="0">
      <sharedItems containsString="0" containsBlank="1" containsNumber="1" containsInteger="1" minValue="1" maxValue="14"/>
    </cacheField>
    <cacheField name="gobelet_plastique_stock_warning" numFmtId="0">
      <sharedItems containsString="0" containsBlank="1" containsNumber="1" containsInteger="1" minValue="0" maxValue="1"/>
    </cacheField>
    <cacheField name="note_a_2_gobelet_acier" numFmtId="0">
      <sharedItems containsNonDate="0" containsString="0" containsBlank="1"/>
    </cacheField>
    <cacheField name="gobelet_acier_disponibilite" numFmtId="0">
      <sharedItems containsBlank="1" count="3">
        <m/>
        <s v="disponible"/>
        <s v="peudisponible"/>
      </sharedItems>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1" maxValue="1"/>
    </cacheField>
    <cacheField name="gobelet_acier_prix_0_25l" numFmtId="0">
      <sharedItems containsString="0" containsBlank="1" containsNumber="1" containsInteger="1" minValue="400" maxValue="1000"/>
    </cacheField>
    <cacheField name="gobelet_acier_prix_0_5l" numFmtId="0">
      <sharedItems containsString="0" containsBlank="1" containsNumber="1" containsInteger="1" minValue="500" maxValue="1250"/>
    </cacheField>
    <cacheField name="gobelet_acier_prix_1l" numFmtId="0">
      <sharedItems containsString="0" containsBlank="1" containsNumber="1" containsInteger="1" minValue="1000" maxValue="2500"/>
    </cacheField>
    <cacheField name="gobelet_acier_localisation_fournisseur" numFmtId="0">
      <sharedItems containsBlank="1"/>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2" maxValue="365"/>
    </cacheField>
    <cacheField name="gobelet_acier_reapprovissionnement" numFmtId="0">
      <sharedItems containsString="0" containsBlank="1" containsNumber="1" containsInteger="1" minValue="1" maxValue="30"/>
    </cacheField>
    <cacheField name="gobelet_acier_stock_warning" numFmtId="0">
      <sharedItems containsString="0" containsBlank="1" containsNumber="1" containsInteger="1" minValue="0" maxValue="1"/>
    </cacheField>
    <cacheField name="note_a_2_bassine" numFmtId="0">
      <sharedItems containsNonDate="0" containsString="0" containsBlank="1"/>
    </cacheField>
    <cacheField name="bassine_disponibilite" numFmtId="0">
      <sharedItems containsBlank="1" count="3">
        <m/>
        <s v="disponible"/>
        <s v="peudisponible"/>
      </sharedItems>
    </cacheField>
    <cacheField name="bassine_prix_unite" numFmtId="0">
      <sharedItems containsString="0" containsBlank="1" containsNumber="1" containsInteger="1" minValue="800" maxValue="3500"/>
    </cacheField>
    <cacheField name="bassine_localisation_fournisseur" numFmtId="0">
      <sharedItems containsBlank="1"/>
    </cacheField>
    <cacheField name="bassine_pays_fournisseur" numFmtId="0">
      <sharedItems containsNonDate="0" containsString="0" containsBlank="1"/>
    </cacheField>
    <cacheField name="bassine_pays_fournisseur_autre" numFmtId="0">
      <sharedItems containsNonDate="0" containsString="0" containsBlank="1"/>
    </cacheField>
    <cacheField name="bassine_stock" numFmtId="0">
      <sharedItems containsString="0" containsBlank="1" containsNumber="1" containsInteger="1" minValue="7" maxValue="90"/>
    </cacheField>
    <cacheField name="bassine_reapprovissionnement" numFmtId="0">
      <sharedItems containsString="0" containsBlank="1" containsNumber="1" containsInteger="1" minValue="1" maxValue="30"/>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ount="4">
        <m/>
        <s v="disponible"/>
        <s v="peudisponible"/>
        <s v="nondisponible"/>
      </sharedItems>
    </cacheField>
    <cacheField name="natte_prix_unite" numFmtId="0">
      <sharedItems containsString="0" containsBlank="1" containsNumber="1" containsInteger="1" minValue="2000" maxValue="3750"/>
    </cacheField>
    <cacheField name="natte_localisation_fournisseur" numFmtId="0">
      <sharedItems containsBlank="1"/>
    </cacheField>
    <cacheField name="natte_pays_fournisseur" numFmtId="0">
      <sharedItems containsNonDate="0" containsString="0" containsBlank="1"/>
    </cacheField>
    <cacheField name="natte_pays_fournisseur_autre" numFmtId="0">
      <sharedItems containsNonDate="0" containsString="0" containsBlank="1"/>
    </cacheField>
    <cacheField name="natte_stock" numFmtId="0">
      <sharedItems containsString="0" containsBlank="1" containsNumber="1" containsInteger="1" minValue="7" maxValue="365"/>
    </cacheField>
    <cacheField name="natte_reapprovissionnement" numFmtId="0">
      <sharedItems containsString="0" containsBlank="1" containsNumber="1" containsInteger="1" minValue="1" maxValue="14"/>
    </cacheField>
    <cacheField name="natte_stock_warning" numFmtId="0">
      <sharedItems containsString="0" containsBlank="1" containsNumber="1" containsInteger="1" minValue="0" maxValue="1"/>
    </cacheField>
    <cacheField name="note_a_2_couverture" numFmtId="0">
      <sharedItems containsNonDate="0" containsString="0" containsBlank="1"/>
    </cacheField>
    <cacheField name="couverture_disponibilite" numFmtId="0">
      <sharedItems containsBlank="1" count="3">
        <m/>
        <s v="disponible"/>
        <s v="peudisponible"/>
      </sharedItems>
    </cacheField>
    <cacheField name="couverture_prix_unite" numFmtId="0">
      <sharedItems containsString="0" containsBlank="1" containsNumber="1" containsInteger="1" minValue="1750" maxValue="6000"/>
    </cacheField>
    <cacheField name="couverture_localisation_fournisseur" numFmtId="0">
      <sharedItems containsBlank="1"/>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7" maxValue="365"/>
    </cacheField>
    <cacheField name="couverture_reapprovissionnement" numFmtId="0">
      <sharedItems containsString="0" containsBlank="1" containsNumber="1" containsInteger="1" minValue="1" maxValue="14"/>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ount="3">
        <m/>
        <s v="disponible"/>
        <s v="peudisponible"/>
      </sharedItems>
    </cacheField>
    <cacheField name="moustiquaire_prix_unite" numFmtId="0">
      <sharedItems containsString="0" containsBlank="1" containsNumber="1" containsInteger="1" minValue="1500" maxValue="3000"/>
    </cacheField>
    <cacheField name="moustiquaire_localisation_fournisseur" numFmtId="0">
      <sharedItems containsBlank="1"/>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7" maxValue="365"/>
    </cacheField>
    <cacheField name="moustiquaire_reapprovissionnement" numFmtId="0">
      <sharedItems containsString="0" containsBlank="1" containsNumber="1" containsInteger="1" minValue="1" maxValue="7"/>
    </cacheField>
    <cacheField name="moustiquaire_stock_warning" numFmtId="0">
      <sharedItems containsString="0" containsBlank="1" containsNumber="1" containsInteger="1" minValue="0" maxValue="0"/>
    </cacheField>
    <cacheField name="note_a_2_lampe" numFmtId="0">
      <sharedItems containsNonDate="0" containsString="0" containsBlank="1"/>
    </cacheField>
    <cacheField name="lampe_disponibilite" numFmtId="0">
      <sharedItems containsBlank="1" count="3">
        <m/>
        <s v="disponible"/>
        <s v="peudisponible"/>
      </sharedItems>
    </cacheField>
    <cacheField name="lampe_prix_unite" numFmtId="0">
      <sharedItems containsString="0" containsBlank="1" containsNumber="1" containsInteger="1" minValue="400" maxValue="2500"/>
    </cacheField>
    <cacheField name="lampe_localisation_fournisseur" numFmtId="0">
      <sharedItems containsBlank="1"/>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1" maxValue="365"/>
    </cacheField>
    <cacheField name="lampe_reapprovissionnement" numFmtId="0">
      <sharedItems containsString="0" containsBlank="1" containsNumber="1" containsInteger="1" minValue="1" maxValue="365"/>
    </cacheField>
    <cacheField name="lampe_stock_warning" numFmtId="0">
      <sharedItems containsString="0" containsBlank="1" containsNumber="1" containsInteger="1" minValue="0" maxValue="1"/>
    </cacheField>
    <cacheField name="note_a_2_pagne" numFmtId="0">
      <sharedItems containsNonDate="0" containsString="0" containsBlank="1"/>
    </cacheField>
    <cacheField name="a_2_pagne_disponibilite" numFmtId="0">
      <sharedItems containsBlank="1" count="2">
        <m/>
        <s v="disponible"/>
      </sharedItems>
    </cacheField>
    <cacheField name="a_2_pagne_unite_oui_non" numFmtId="0">
      <sharedItems containsBlank="1"/>
    </cacheField>
    <cacheField name="a_2_pagne_unite_nombre_morceaux" numFmtId="0">
      <sharedItems containsNonDate="0" containsString="0" containsBlank="1"/>
    </cacheField>
    <cacheField name="a_2_pagne_prix_unite" numFmtId="0">
      <sharedItems containsString="0" containsBlank="1" containsNumber="1" containsInteger="1" minValue="2000" maxValue="7000"/>
    </cacheField>
    <cacheField name="a_2_pagne_localisation_fournisseur" numFmtId="0">
      <sharedItems containsBlank="1"/>
    </cacheField>
    <cacheField name="a_2_pagne_pays_fournisseur" numFmtId="0">
      <sharedItems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7" maxValue="180"/>
    </cacheField>
    <cacheField name="a_2_pagne_reapprovissionnement" numFmtId="0">
      <sharedItems containsString="0" containsBlank="1" containsNumber="1" containsInteger="1" minValue="1" maxValue="14"/>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ount="3">
        <m/>
        <s v="disponible"/>
        <s v="peudisponible"/>
      </sharedItems>
    </cacheField>
    <cacheField name="sac_boro_prix_unite" numFmtId="0">
      <sharedItems containsString="0" containsBlank="1" containsNumber="1" containsInteger="1" minValue="175" maxValue="700"/>
    </cacheField>
    <cacheField name="sac_boro_localisation_fournisseur" numFmtId="0">
      <sharedItems containsBlank="1"/>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7" maxValue="365"/>
    </cacheField>
    <cacheField name="sac_boro_reapprovissionnement" numFmtId="0">
      <sharedItems containsString="0" containsBlank="1" containsNumber="1" containsInteger="1" minValue="1" maxValue="10"/>
    </cacheField>
    <cacheField name="sac_boro_stock_warning" numFmtId="0">
      <sharedItems containsString="0" containsBlank="1" containsNumber="1" containsInteger="1" minValue="0" maxValue="1"/>
    </cacheField>
    <cacheField name="note_a_2_reapprov" numFmtId="0">
      <sharedItems containsNonDate="0" containsString="0" containsBlank="1"/>
    </cacheField>
    <cacheField name="a_2_difficultes_reapprov_ouinon" numFmtId="0">
      <sharedItems containsBlank="1"/>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ount="20">
        <s v="prix_fournisseurs"/>
        <m/>
        <s v="rarete_transport prix_fournisseurs article_indisponible_saison route_etat"/>
        <s v="cout_transport prix_fournisseurs"/>
        <s v="degradation_perte"/>
        <s v="cout_transport"/>
        <s v="securite"/>
        <s v="prix_fournisseurs cout_transport"/>
        <s v="taxes"/>
        <s v="prix_fournisseurs cout_transport taxes"/>
        <s v="tracasseries"/>
        <s v="prix_fournisseurs rarete_transport cout_transport"/>
        <s v="degradation_perte cout_transport"/>
        <s v="securite cout_transport"/>
        <s v="degradation_perte prix_fournisseurs"/>
        <s v="securite article_indisponible_saison"/>
        <s v="nsp"/>
        <s v="securite route_etat rarete_transport cout_transport"/>
        <s v="degradation_perte article_indisponible_saison cout_transport"/>
        <s v="article_indisponible_saison"/>
      </sharedItems>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article_indisponible_saison"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0"/>
    </cacheField>
    <cacheField name="a_2_difficultes_reapprov_raisons_nsp" numFmtId="0">
      <sharedItems containsString="0" containsBlank="1" containsNumber="1" containsInteger="1" minValue="0" maxValue="1"/>
    </cacheField>
    <cacheField name="a_2_difficultes_reapprov_raisons_autre_2" numFmtId="0">
      <sharedItems containsNonDate="0" containsString="0"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0"/>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0"/>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1"/>
    </cacheField>
    <cacheField name="a_2_variations_hausse_raisons_nsp" numFmtId="0">
      <sharedItems containsString="0" containsBlank="1" containsNumber="1" containsInteger="1" minValue="0" maxValue="0"/>
    </cacheField>
    <cacheField name="a_2_variations_hausse_raisons_autre_2" numFmtId="0">
      <sharedItems containsBlank="1"/>
    </cacheField>
    <cacheField name="a_2_variations_baisse_articles" numFmtId="0">
      <sharedItems containsNonDate="0" containsString="0" containsBlank="1"/>
    </cacheField>
    <cacheField name="a_2_variations_baisse_articles_combustible_bois" numFmtId="0">
      <sharedItems containsNonDate="0" containsString="0" containsBlank="1"/>
    </cacheField>
    <cacheField name="a_2_variations_baisse_articles_combustible_charbon" numFmtId="0">
      <sharedItems containsNonDate="0" containsString="0" containsBlank="1"/>
    </cacheField>
    <cacheField name="a_2_variations_baisse_articles_combustible_gaz" numFmtId="0">
      <sharedItems containsNonDate="0" containsString="0" containsBlank="1"/>
    </cacheField>
    <cacheField name="a_2_variations_baisse_articles_marmite7" numFmtId="0">
      <sharedItems containsNonDate="0" containsString="0" containsBlank="1"/>
    </cacheField>
    <cacheField name="a_2_variations_baisse_articles_marmite5" numFmtId="0">
      <sharedItems containsNonDate="0" containsString="0" containsBlank="1"/>
    </cacheField>
    <cacheField name="a_2_variations_baisse_articles_assiette" numFmtId="0">
      <sharedItems containsNonDate="0" containsString="0" containsBlank="1"/>
    </cacheField>
    <cacheField name="a_2_variations_baisse_articles_gobelet_plastique" numFmtId="0">
      <sharedItems containsNonDate="0" containsString="0" containsBlank="1"/>
    </cacheField>
    <cacheField name="a_2_variations_baisse_articles_gobelet_acier" numFmtId="0">
      <sharedItems containsNonDate="0" containsString="0" containsBlank="1"/>
    </cacheField>
    <cacheField name="a_2_variations_baisse_articles_bassine" numFmtId="0">
      <sharedItems containsNonDate="0" containsString="0" containsBlank="1"/>
    </cacheField>
    <cacheField name="a_2_variations_baisse_articles_natte" numFmtId="0">
      <sharedItems containsNonDate="0" containsString="0" containsBlank="1"/>
    </cacheField>
    <cacheField name="a_2_variations_baisse_articles_couverture" numFmtId="0">
      <sharedItems containsNonDate="0" containsString="0" containsBlank="1"/>
    </cacheField>
    <cacheField name="a_2_variations_baisse_articles_moustiquaire" numFmtId="0">
      <sharedItems containsNonDate="0" containsString="0" containsBlank="1"/>
    </cacheField>
    <cacheField name="a_2_variations_baisse_articles_lampe" numFmtId="0">
      <sharedItems containsNonDate="0" containsString="0" containsBlank="1"/>
    </cacheField>
    <cacheField name="a_2_variations_baisse_articles_pagne" numFmtId="0">
      <sharedItems containsNonDate="0" containsString="0" containsBlank="1"/>
    </cacheField>
    <cacheField name="a_2_variations_baisse_articles_sac_boro" numFmtId="0">
      <sharedItems containsNonDate="0" containsString="0" containsBlank="1"/>
    </cacheField>
    <cacheField name="a_2_variations_baisse_articles_aucun" numFmtId="0">
      <sharedItems containsNonDate="0" containsString="0" containsBlank="1"/>
    </cacheField>
    <cacheField name="a_2_variations_baisse_raisons" numFmtId="0">
      <sharedItems containsNonDate="0" containsString="0" containsBlank="1"/>
    </cacheField>
    <cacheField name="a_2_variations_baisse_raisons_baisse_couts" numFmtId="0">
      <sharedItems containsNonDate="0" containsString="0" containsBlank="1"/>
    </cacheField>
    <cacheField name="a_2_variations_baisse_raisons_baisse_demande_distribution" numFmtId="0">
      <sharedItems containsNonDate="0" containsString="0" containsBlank="1"/>
    </cacheField>
    <cacheField name="a_2_variations_baisse_raisons_baisse_change" numFmtId="0">
      <sharedItems containsNonDate="0" containsString="0" containsBlank="1"/>
    </cacheField>
    <cacheField name="a_2_variations_baisse_raisons_baisse_demande_autoproduction" numFmtId="0">
      <sharedItems containsNonDate="0" containsString="0" containsBlank="1"/>
    </cacheField>
    <cacheField name="a_2_variations_baisse_raisons_baisse_demande_departs" numFmtId="0">
      <sharedItems containsNonDate="0" containsString="0" containsBlank="1"/>
    </cacheField>
    <cacheField name="a_2_variations_baisse_raisons_baisse_prix_fournisseurs" numFmtId="0">
      <sharedItems containsNonDate="0" containsString="0" containsBlank="1"/>
    </cacheField>
    <cacheField name="a_2_variations_baisse_raisons_hausse_offre_quantites" numFmtId="0">
      <sharedItems containsNonDate="0" containsString="0" containsBlank="1"/>
    </cacheField>
    <cacheField name="a_2_variations_baisse_raisons_hausse_offre_circulation_routes" numFmtId="0">
      <sharedItems containsNonDate="0" containsString="0" containsBlank="1"/>
    </cacheField>
    <cacheField name="a_2_variations_baisse_raisons_hausse_offre_routes_surete" numFmtId="0">
      <sharedItems containsNonDate="0" containsString="0" containsBlank="1"/>
    </cacheField>
    <cacheField name="a_2_variations_baisse_raisons_hausse_offre_production_saison" numFmtId="0">
      <sharedItems containsNonDate="0" containsString="0" containsBlank="1"/>
    </cacheField>
    <cacheField name="a_2_variations_baisse_raisons_autre" numFmtId="0">
      <sharedItems containsNonDate="0" containsString="0" containsBlank="1"/>
    </cacheField>
    <cacheField name="a_2_variations_baisse_raisons_nsp" numFmtId="0">
      <sharedItems containsNonDate="0" containsString="0" containsBlank="1"/>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1"/>
    </cacheField>
    <cacheField name="alimentaire_vendus_manioc" numFmtId="0">
      <sharedItems containsString="0" containsBlank="1" containsNumber="1" containsInteger="1" minValue="0" maxValue="1"/>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11"/>
    </cacheField>
    <cacheField name="note_alimentaire_mais" numFmtId="0">
      <sharedItems containsNonDate="0" containsString="0" containsBlank="1"/>
    </cacheField>
    <cacheField name="mais_disponibilite" numFmtId="0">
      <sharedItems containsBlank="1" count="3">
        <m/>
        <s v="disponible"/>
        <s v="peudisponible"/>
      </sharedItems>
    </cacheField>
    <cacheField name="mais_unite" numFmtId="0">
      <sharedItems containsBlank="1"/>
    </cacheField>
    <cacheField name="mais_unite_kg" numFmtId="0">
      <sharedItems containsString="0" containsBlank="1" containsNumber="1" containsInteger="1" minValue="0" maxValue="1"/>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1"/>
    </cacheField>
    <cacheField name="mais_prix_kg" numFmtId="0">
      <sharedItems containsString="0" containsBlank="1" containsNumber="1" containsInteger="1" minValue="250" maxValue="250"/>
    </cacheField>
    <cacheField name="mais_prix_yorouba" numFmtId="0">
      <sharedItems containsString="0" containsBlank="1" containsNumber="1" containsInteger="1" minValue="600" maxValue="750"/>
    </cacheField>
    <cacheField name="mais_prix_tine" numFmtId="0">
      <sharedItems containsString="0" containsBlank="1" containsNumber="1" containsInteger="1" minValue="4900" maxValue="5250"/>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ount="1">
        <m/>
      </sharedItems>
    </cacheField>
    <cacheField name="mais_stock" numFmtId="0">
      <sharedItems containsString="0" containsBlank="1" containsNumber="1" containsInteger="1" minValue="7" maxValue="45"/>
    </cacheField>
    <cacheField name="mais_reapprovissionnement" numFmtId="0">
      <sharedItems containsString="0" containsBlank="1" containsNumber="1" containsInteger="1" minValue="2" maxValue="6" count="4">
        <m/>
        <n v="3"/>
        <n v="2"/>
        <n v="6"/>
      </sharedItems>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ount="3">
        <m/>
        <s v="disponible"/>
        <s v="peudisponible"/>
      </sharedItems>
    </cacheField>
    <cacheField name="sorgho_blanc_unite" numFmtId="0">
      <sharedItems containsBlank="1"/>
    </cacheField>
    <cacheField name="sorgho_blanc_unite_kg" numFmtId="0">
      <sharedItems containsString="0" containsBlank="1" containsNumber="1" containsInteger="1" minValue="0" maxValue="1"/>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1"/>
    </cacheField>
    <cacheField name="sorgho_blanc_prix_kg" numFmtId="0">
      <sharedItems containsString="0" containsBlank="1" containsNumber="1" containsInteger="1" minValue="225" maxValue="225"/>
    </cacheField>
    <cacheField name="sorgho_blanc_prix_yorouba" numFmtId="0">
      <sharedItems containsString="0" containsBlank="1" containsNumber="1" containsInteger="1" minValue="500" maxValue="850"/>
    </cacheField>
    <cacheField name="sorgho_blanc_prix_tine" numFmtId="0">
      <sharedItems containsString="0" containsBlank="1" containsNumber="1" containsInteger="1" minValue="4200" maxValue="595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6" maxValue="33"/>
    </cacheField>
    <cacheField name="sorgho_blanc_reapprovissionnement" numFmtId="0">
      <sharedItems containsString="0" containsBlank="1" containsNumber="1" containsInteger="1" minValue="2" maxValue="6"/>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1"/>
    </cacheField>
    <cacheField name="sorgho_rouge_unite_yorouba" numFmtId="0">
      <sharedItems containsString="0" containsBlank="1" containsNumber="1" containsInteger="1" minValue="0" maxValue="1"/>
    </cacheField>
    <cacheField name="sorgho_rouge_unite_tine" numFmtId="0">
      <sharedItems containsString="0" containsBlank="1" containsNumber="1" containsInteger="1" minValue="0" maxValue="1"/>
    </cacheField>
    <cacheField name="sorgho_rouge_prix_kg" numFmtId="0">
      <sharedItems containsString="0" containsBlank="1" containsNumber="1" containsInteger="1" minValue="300" maxValue="300"/>
    </cacheField>
    <cacheField name="sorgho_rouge_prix_yorouba" numFmtId="0">
      <sharedItems containsString="0" containsBlank="1" containsNumber="1" containsInteger="1" minValue="650" maxValue="900"/>
    </cacheField>
    <cacheField name="sorgho_rouge_prix_tine" numFmtId="0">
      <sharedItems containsString="0" containsBlank="1" containsNumber="1" containsInteger="1" minValue="3500" maxValue="63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4" maxValue="40"/>
    </cacheField>
    <cacheField name="sorgho_rouge_reapprovissionnement" numFmtId="0">
      <sharedItems containsString="0" containsBlank="1" containsNumber="1" containsInteger="1" minValue="2" maxValue="6"/>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ount="2">
        <m/>
        <s v="disponible"/>
      </sharedItems>
    </cacheField>
    <cacheField name="mil_local_unite" numFmtId="0">
      <sharedItems containsBlank="1"/>
    </cacheField>
    <cacheField name="mil_local_unite_kg" numFmtId="0">
      <sharedItems containsString="0" containsBlank="1" containsNumber="1" containsInteger="1" minValue="0" maxValue="1"/>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1"/>
    </cacheField>
    <cacheField name="mil_local_prix_kg" numFmtId="0">
      <sharedItems containsString="0" containsBlank="1" containsNumber="1" containsInteger="1" minValue="225" maxValue="225"/>
    </cacheField>
    <cacheField name="mil_local_prix_yorouba" numFmtId="0">
      <sharedItems containsString="0" containsBlank="1" containsNumber="1" containsInteger="1" minValue="650" maxValue="800"/>
    </cacheField>
    <cacheField name="mil_local_prix_tine" numFmtId="0">
      <sharedItems containsString="0" containsBlank="1" containsNumber="1" containsInteger="1" minValue="4550" maxValue="560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20" maxValue="35"/>
    </cacheField>
    <cacheField name="mil_local_reapprovissionnement" numFmtId="0">
      <sharedItems containsString="0" containsBlank="1" containsNumber="1" containsInteger="1" minValue="1" maxValue="6"/>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ount="2">
        <m/>
        <s v="disponible"/>
      </sharedItems>
    </cacheField>
    <cacheField name="riz_local_unite" numFmtId="0">
      <sharedItems containsBlank="1"/>
    </cacheField>
    <cacheField name="riz_local_unite_kg" numFmtId="0">
      <sharedItems containsString="0" containsBlank="1" containsNumber="1" containsInteger="1" minValue="0" maxValue="1"/>
    </cacheField>
    <cacheField name="riz_local_unite_yorouba" numFmtId="0">
      <sharedItems containsString="0" containsBlank="1" containsNumber="1" containsInteger="1" minValue="0" maxValue="1"/>
    </cacheField>
    <cacheField name="riz_local_unite_tine" numFmtId="0">
      <sharedItems containsString="0" containsBlank="1" containsNumber="1" containsInteger="1" minValue="0" maxValue="1"/>
    </cacheField>
    <cacheField name="riz_local_prix_kg" numFmtId="0">
      <sharedItems containsString="0" containsBlank="1" containsNumber="1" containsInteger="1" minValue="425" maxValue="450"/>
    </cacheField>
    <cacheField name="riz_local_prix_yorouba" numFmtId="0">
      <sharedItems containsString="0" containsBlank="1" containsNumber="1" containsInteger="1" minValue="1350" maxValue="1400"/>
    </cacheField>
    <cacheField name="riz_local_prix_tine" numFmtId="0">
      <sharedItems containsString="0" containsBlank="1" containsNumber="1" containsInteger="1" minValue="3150" maxValue="560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5" maxValue="35"/>
    </cacheField>
    <cacheField name="riz_local_reapprovissionnement" numFmtId="0">
      <sharedItems containsString="0" containsBlank="1" containsNumber="1" containsInteger="1" minValue="1" maxValue="6"/>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ount="2">
        <m/>
        <s v="disponible"/>
      </sharedItems>
    </cacheField>
    <cacheField name="riz_importe_unite" numFmtId="0">
      <sharedItems containsBlank="1"/>
    </cacheField>
    <cacheField name="riz_importe_unite_kg" numFmtId="0">
      <sharedItems containsString="0" containsBlank="1" containsNumber="1" containsInteger="1" minValue="0" maxValue="1"/>
    </cacheField>
    <cacheField name="riz_importe_unite_yorouba" numFmtId="0">
      <sharedItems containsString="0" containsBlank="1" containsNumber="1" containsInteger="1" minValue="0" maxValue="1"/>
    </cacheField>
    <cacheField name="riz_importe_unite_tine" numFmtId="0">
      <sharedItems containsString="0" containsBlank="1" containsNumber="1" containsInteger="1" minValue="0" maxValue="1"/>
    </cacheField>
    <cacheField name="riz_importe_prix_kg" numFmtId="0">
      <sharedItems containsString="0" containsBlank="1" containsNumber="1" containsInteger="1" minValue="400" maxValue="550"/>
    </cacheField>
    <cacheField name="riz_importe_prix_yorouba" numFmtId="0">
      <sharedItems containsString="0" containsBlank="1" containsNumber="1" containsInteger="1" minValue="1200" maxValue="1650"/>
    </cacheField>
    <cacheField name="riz_importe_prix_tine" numFmtId="0">
      <sharedItems containsString="0" containsBlank="1" containsNumber="1" containsInteger="1" minValue="1650" maxValue="11550"/>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3" maxValue="30"/>
    </cacheField>
    <cacheField name="riz_importe_reapprovissionnement" numFmtId="0">
      <sharedItems containsString="0" containsBlank="1" containsNumber="1" containsInteger="1" minValue="1" maxValue="3"/>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Blank="1"/>
    </cacheField>
    <cacheField name="fonio_unite" numFmtId="0">
      <sharedItems containsBlank="1"/>
    </cacheField>
    <cacheField name="fonio_unite_kg" numFmtId="0">
      <sharedItems containsString="0" containsBlank="1" containsNumber="1" containsInteger="1" minValue="0" maxValue="1"/>
    </cacheField>
    <cacheField name="fonio_unite_yorouba" numFmtId="0">
      <sharedItems containsString="0" containsBlank="1" containsNumber="1" containsInteger="1" minValue="1" maxValue="1"/>
    </cacheField>
    <cacheField name="fonio_unite_tine" numFmtId="0">
      <sharedItems containsString="0" containsBlank="1" containsNumber="1" containsInteger="1" minValue="0" maxValue="1"/>
    </cacheField>
    <cacheField name="fonio_prix_kg" numFmtId="0">
      <sharedItems containsString="0" containsBlank="1" containsNumber="1" containsInteger="1" minValue="425" maxValue="425"/>
    </cacheField>
    <cacheField name="fonio_prix_yorouba" numFmtId="0">
      <sharedItems containsString="0" containsBlank="1" containsNumber="1" containsInteger="1" minValue="1250" maxValue="1500"/>
    </cacheField>
    <cacheField name="fonio_prix_tine" numFmtId="0">
      <sharedItems containsString="0" containsBlank="1" containsNumber="1" containsInteger="1" minValue="8750" maxValue="8750"/>
    </cacheField>
    <cacheField name="fonios_localisation_fournisseur" numFmtId="0">
      <sharedItems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String="0" containsBlank="1" containsNumber="1" containsInteger="1" minValue="7" maxValue="35"/>
    </cacheField>
    <cacheField name="fonio_reapprovissionnement" numFmtId="0">
      <sharedItems containsString="0" containsBlank="1" containsNumber="1" containsInteger="1" minValue="2" maxValue="6"/>
    </cacheField>
    <cacheField name="fonio_stock_warning" numFmtId="0">
      <sharedItems containsString="0" containsBlank="1" containsNumber="1" containsInteger="1" minValue="0" maxValue="0"/>
    </cacheField>
    <cacheField name="note_alimentaire_manioc" numFmtId="0">
      <sharedItems containsNonDate="0" containsString="0" containsBlank="1"/>
    </cacheField>
    <cacheField name="manioc_disponibilite" numFmtId="0">
      <sharedItems containsBlank="1"/>
    </cacheField>
    <cacheField name="manioc_prix_unite" numFmtId="0">
      <sharedItems containsString="0" containsBlank="1" containsNumber="1" containsInteger="1" minValue="500" maxValue="600"/>
    </cacheField>
    <cacheField name="manioc_localisation_fournisseur" numFmtId="0">
      <sharedItems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String="0" containsBlank="1" containsNumber="1" containsInteger="1" minValue="3" maxValue="7"/>
    </cacheField>
    <cacheField name="manioc_reapprovissionnement" numFmtId="0">
      <sharedItems containsString="0" containsBlank="1" containsNumber="1" containsInteger="1" minValue="1" maxValue="2"/>
    </cacheField>
    <cacheField name="manioc_stock_warning" numFmtId="0">
      <sharedItems containsString="0" containsBlank="1" containsNumber="1" containsInteger="1" minValue="0" maxValue="0"/>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1200" maxValue="130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10" maxValue="21"/>
    </cacheField>
    <cacheField name="igname_reapprovissionnement" numFmtId="0">
      <sharedItems containsString="0" containsBlank="1" containsNumber="1" containsInteger="1" minValue="2" maxValue="2"/>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acheField>
    <cacheField name="patate_prix_unite" numFmtId="0">
      <sharedItems containsString="0" containsBlank="1" containsNumber="1" containsInteger="1" minValue="250" maxValue="30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5" maxValue="10"/>
    </cacheField>
    <cacheField name="patate_reapprovissionnement" numFmtId="0">
      <sharedItems containsString="0" containsBlank="1" containsNumber="1" containsInteger="1" minValue="1" maxValue="2"/>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Blank="1"/>
    </cacheField>
    <cacheField name="pomme_de_terre_prix_unite" numFmtId="0">
      <sharedItems containsString="0" containsBlank="1" containsNumber="1" containsInteger="1" minValue="350" maxValue="400"/>
    </cacheField>
    <cacheField name="pomme_de_terre_localisation_fournisseur" numFmtId="0">
      <sharedItems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String="0" containsBlank="1" containsNumber="1" containsInteger="1" minValue="6" maxValue="10"/>
    </cacheField>
    <cacheField name="pomme_de_terre_reapprovissionnement" numFmtId="0">
      <sharedItems containsString="0" containsBlank="1" containsNumber="1" containsInteger="1" minValue="1" maxValue="3"/>
    </cacheField>
    <cacheField name="pomme_de_terre_stock_warning" numFmtId="0">
      <sharedItems containsString="0" containsBlank="1" containsNumber="1" containsInteger="1" minValue="0" maxValue="0"/>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2"/>
    </cacheField>
    <cacheField name="viande_beuf_stock_warning" numFmtId="0">
      <sharedItems containsString="0" containsBlank="1" containsNumber="1" containsInteger="1" minValue="0" maxValue="1"/>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000" maxValue="20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2"/>
    </cacheField>
    <cacheField name="viande_mouton_stock_warning" numFmtId="0">
      <sharedItems containsString="0" containsBlank="1" containsNumber="1" containsInteger="1" minValue="0" maxValue="1"/>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0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8"/>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1500" maxValue="35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4" maxValue="60"/>
    </cacheField>
    <cacheField name="lait_en_poudre_reapprovissionnement" numFmtId="0">
      <sharedItems containsString="0" containsBlank="1" containsNumber="1" containsInteger="1" minValue="1" maxValue="2"/>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125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1" maxValue="10"/>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1"/>
    </cacheField>
    <cacheField name="note_alimentaire_haricots" numFmtId="0">
      <sharedItems containsNonDate="0" containsString="0" containsBlank="1"/>
    </cacheField>
    <cacheField name="haricot_disponibilite" numFmtId="0">
      <sharedItems containsNonDate="0" containsString="0" containsBlank="1"/>
    </cacheField>
    <cacheField name="haricot_unite" numFmtId="0">
      <sharedItems containsNonDate="0" containsString="0" containsBlank="1"/>
    </cacheField>
    <cacheField name="haricot_unite_kg" numFmtId="0">
      <sharedItems containsNonDate="0" containsString="0" containsBlank="1"/>
    </cacheField>
    <cacheField name="haricot_unite_yorouba" numFmtId="0">
      <sharedItems containsNonDate="0" containsString="0" containsBlank="1"/>
    </cacheField>
    <cacheField name="haricot_unite_tine" numFmtId="0">
      <sharedItems containsNonDate="0" containsString="0" containsBlank="1"/>
    </cacheField>
    <cacheField name="haricot_prix_kg" numFmtId="0">
      <sharedItems containsNonDate="0" containsString="0" containsBlank="1"/>
    </cacheField>
    <cacheField name="haricot_prix_yorouba" numFmtId="0">
      <sharedItems containsNonDate="0" containsString="0" containsBlank="1"/>
    </cacheField>
    <cacheField name="haricot_prix_tine" numFmtId="0">
      <sharedItems containsNonDate="0" containsString="0" containsBlank="1"/>
    </cacheField>
    <cacheField name="haricots_localisation_fournisseur" numFmtId="0">
      <sharedItems containsNonDate="0" containsString="0"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NonDate="0" containsString="0" containsBlank="1"/>
    </cacheField>
    <cacheField name="haricot_reapprovissionnement" numFmtId="0">
      <sharedItems containsNonDate="0" containsString="0" containsBlank="1"/>
    </cacheField>
    <cacheField name="haricot_stock_warning" numFmtId="0">
      <sharedItems containsNonDate="0" containsString="0" containsBlank="1"/>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1"/>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1"/>
    </cacheField>
    <cacheField name="arachide_coque_coque_prix_kg" numFmtId="0">
      <sharedItems containsString="0" containsBlank="1" containsNumber="1" containsInteger="1" minValue="175" maxValue="175"/>
    </cacheField>
    <cacheField name="arachide_coque_prix_yorouba" numFmtId="0">
      <sharedItems containsString="0" containsBlank="1" containsNumber="1" containsInteger="1" minValue="500" maxValue="600"/>
    </cacheField>
    <cacheField name="arachide_coque_prix_tine" numFmtId="0">
      <sharedItems containsString="0" containsBlank="1" containsNumber="1" containsInteger="1" minValue="3500" maxValue="35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2" maxValue="30"/>
    </cacheField>
    <cacheField name="arachide_coque_reapprovissionnement" numFmtId="0">
      <sharedItems containsString="0" containsBlank="1" containsNumber="1" containsInteger="1" minValue="1" maxValue="6"/>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1" maxValue="1"/>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String="0" containsBlank="1" containsNumber="1" containsInteger="1" minValue="500" maxValue="500"/>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15" maxValue="30"/>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1"/>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1"/>
    </cacheField>
    <cacheField name="voandzou_prix_unite_kg" numFmtId="0">
      <sharedItems containsString="0" containsBlank="1" containsNumber="1" containsInteger="1" minValue="425" maxValue="500"/>
    </cacheField>
    <cacheField name="voandzou_prix_unite_yorouba" numFmtId="0">
      <sharedItems containsString="0" containsBlank="1" containsNumber="1" containsInteger="1" minValue="1200" maxValue="1600"/>
    </cacheField>
    <cacheField name="voandzou_prix_unite_tine" numFmtId="0">
      <sharedItems containsString="0" containsBlank="1" containsNumber="1" containsInteger="1" minValue="875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15" maxValue="21"/>
    </cacheField>
    <cacheField name="voandzou_reapprovissionnement" numFmtId="0">
      <sharedItems containsString="0" containsBlank="1" containsNumber="1" containsInteger="1" minValue="1" maxValue="30"/>
    </cacheField>
    <cacheField name="voandzou_stock_warning" numFmtId="0">
      <sharedItems containsString="0" containsBlank="1" containsNumber="1" containsInteger="1" minValue="0" maxValue="1"/>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1" maxValue="1"/>
    </cacheField>
    <cacheField name="oignon_unite_yorouba" numFmtId="0">
      <sharedItems containsString="0" containsBlank="1" containsNumber="1" containsInteger="1" minValue="1" maxValue="1"/>
    </cacheField>
    <cacheField name="oignon_unite_tas" numFmtId="0">
      <sharedItems containsString="0" containsBlank="1" containsNumber="1" containsInteger="1" minValue="1" maxValue="1"/>
    </cacheField>
    <cacheField name="oignon_prix_unite_kg" numFmtId="0">
      <sharedItems containsString="0" containsBlank="1" containsNumber="1" containsInteger="1" minValue="250" maxValue="500"/>
    </cacheField>
    <cacheField name="oignon_prix_unite_yorouba" numFmtId="0">
      <sharedItems containsString="0" containsBlank="1" containsNumber="1" containsInteger="1" minValue="750" maxValue="100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3" maxValue="35"/>
    </cacheField>
    <cacheField name="oignon_reapprovissionnement" numFmtId="0">
      <sharedItems containsString="0" containsBlank="1" containsNumber="1" containsInteger="1" minValue="1" maxValue="6"/>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1" maxValue="1"/>
    </cacheField>
    <cacheField name="tomate_unite_tas" numFmtId="0">
      <sharedItems containsString="0" containsBlank="1" containsNumber="1" containsInteger="1" minValue="0" maxValue="1"/>
    </cacheField>
    <cacheField name="tomate_prix_unite_kg" numFmtId="0">
      <sharedItems containsString="0" containsBlank="1" containsNumber="1" containsInteger="1" minValue="300" maxValue="600"/>
    </cacheField>
    <cacheField name="tomate_prix_unite_tas" numFmtId="0">
      <sharedItems containsString="0" containsBlank="1" containsNumber="1" containsInteger="1" minValue="1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7"/>
    </cacheField>
    <cacheField name="tomate_reapprovissionnement" numFmtId="0">
      <sharedItems containsString="0" containsBlank="1" containsNumber="1" containsInteger="1" minValue="1" maxValue="2"/>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100" maxValue="3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2" maxValue="7"/>
    </cacheField>
    <cacheField name="feuille_reapprovissionnement" numFmtId="0">
      <sharedItems containsString="0" containsBlank="1" containsNumber="1" containsInteger="1" minValue="1" maxValue="3"/>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000" maxValue="12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7" maxValue="17"/>
    </cacheField>
    <cacheField name="huile_reapprovissionnement" numFmtId="0">
      <sharedItems containsString="0" containsBlank="1" containsNumber="1" containsInteger="1" minValue="1" maxValue="3"/>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1" maxValue="1"/>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000" maxValue="2000"/>
    </cacheField>
    <cacheField name="beurre_prix_unite_kg" numFmtId="0">
      <sharedItems containsString="0" containsBlank="1" containsNumber="1" containsInteger="1" minValue="2000" maxValue="2000"/>
    </cacheField>
    <cacheField name="beurre_prix_unite_boule" numFmtId="0">
      <sharedItems containsString="0" containsBlank="1" containsNumber="1" containsInteger="1" minValue="10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10" maxValue="30"/>
    </cacheField>
    <cacheField name="beurre_reapprovissionnement" numFmtId="0">
      <sharedItems containsString="0" containsBlank="1" containsNumber="1" containsInteger="1" minValue="1"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50" maxValue="750"/>
    </cacheField>
    <cacheField name="sucre_prix_unite_morceaux" numFmtId="0">
      <sharedItems containsString="0" containsBlank="1" containsNumber="1" containsInteger="1" minValue="750" maxValue="8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7" maxValue="30"/>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200" maxValue="95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0" maxValue="35"/>
    </cacheField>
    <cacheField name="sel_reapprovissionnement" numFmtId="0">
      <sharedItems containsString="0" containsBlank="1" containsNumber="1" containsInteger="1" minValue="1" maxValue="3"/>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1"/>
    </cacheField>
    <cacheField name="alimentaire_difficultes_reapprov_articles_sorgho_rouge" numFmtId="0">
      <sharedItems containsString="0" containsBlank="1" containsNumber="1" containsInteger="1" minValue="0" maxValue="1"/>
    </cacheField>
    <cacheField name="alimentaire_difficultes_reapprov_articles_sorgho_blanc" numFmtId="0">
      <sharedItems containsString="0" containsBlank="1" containsNumber="1" containsInteger="1" minValue="0" maxValue="1"/>
    </cacheField>
    <cacheField name="alimentaire_difficultes_reapprov_articles_mil" numFmtId="0">
      <sharedItems containsString="0" containsBlank="1" containsNumber="1" containsInteger="1" minValue="0" maxValue="1"/>
    </cacheField>
    <cacheField name="alimentaire_difficultes_reapprov_articles_riz_local" numFmtId="0">
      <sharedItems containsString="0" containsBlank="1" containsNumber="1" containsInteger="1" minValue="0" maxValue="1"/>
    </cacheField>
    <cacheField name="alimentaire_difficultes_reapprov_articles_riz_importe" numFmtId="0">
      <sharedItems containsString="0" containsBlank="1" containsNumber="1" containsInteger="1" minValue="0" maxValue="1"/>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1"/>
    </cacheField>
    <cacheField name="alimentaire_difficultes_reapprov_articles_igname" numFmtId="0">
      <sharedItems containsString="0" containsBlank="1" containsNumber="1" containsInteger="1" minValue="0" maxValue="1"/>
    </cacheField>
    <cacheField name="alimentaire_difficultes_reapprov_articles_patate" numFmtId="0">
      <sharedItems containsString="0" containsBlank="1" containsNumber="1" containsInteger="1" minValue="0" maxValue="1"/>
    </cacheField>
    <cacheField name="alimentaire_difficultes_reapprov_articles_pomme_de_terre" numFmtId="0">
      <sharedItems containsString="0" containsBlank="1" containsNumber="1" containsInteger="1" minValue="0" maxValue="1"/>
    </cacheField>
    <cacheField name="alimentaire_difficultes_reapprov_articles_viande_beuf" numFmtId="0">
      <sharedItems containsString="0" containsBlank="1" containsNumber="1" containsInteger="1" minValue="0" maxValue="1"/>
    </cacheField>
    <cacheField name="alimentaire_difficultes_reapprov_articles_viande_mouton" numFmtId="0">
      <sharedItems containsString="0" containsBlank="1" containsNumber="1" containsInteger="1" minValue="0" maxValue="1"/>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1"/>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1"/>
    </cacheField>
    <cacheField name="alimentaire_difficultes_reapprov_articles_sel" numFmtId="0">
      <sharedItems containsString="0" containsBlank="1" containsNumber="1" containsInteger="1" minValue="0" maxValue="1"/>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1"/>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0" maxValue="1"/>
    </cacheField>
    <cacheField name="alimentaire_difficultes_reapprov_raisons_prix_fournisseurs" numFmtId="0">
      <sharedItems containsString="0" containsBlank="1" containsNumber="1" containsInteger="1" minValue="0" maxValue="1"/>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1"/>
    </cacheField>
    <cacheField name="alimentaire_difficultes_reapprov_raisons_taxes" numFmtId="0">
      <sharedItems containsString="0" containsBlank="1" containsNumber="1" containsInteger="1" minValue="0" maxValue="1"/>
    </cacheField>
    <cacheField name="alimentaire_difficultes_reapprov_raisons_tracasseries" numFmtId="0">
      <sharedItems containsString="0" containsBlank="1" containsNumber="1" containsInteger="1" minValue="0" maxValue="1"/>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1"/>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1"/>
    </cacheField>
    <cacheField name="variations_alimentaire_hausse_articles_sorgho_rouge" numFmtId="0">
      <sharedItems containsString="0" containsBlank="1" containsNumber="1" containsInteger="1" minValue="0" maxValue="1"/>
    </cacheField>
    <cacheField name="variations_alimentaire_hausse_articles_sorgho_blanc" numFmtId="0">
      <sharedItems containsString="0" containsBlank="1" containsNumber="1" containsInteger="1" minValue="0" maxValue="1"/>
    </cacheField>
    <cacheField name="variations_alimentaire_hausse_articles_mil" numFmtId="0">
      <sharedItems containsString="0" containsBlank="1" containsNumber="1" containsInteger="1" minValue="0" maxValue="1"/>
    </cacheField>
    <cacheField name="variations_alimentaire_hausse_articles_riz_local" numFmtId="0">
      <sharedItems containsString="0" containsBlank="1" containsNumber="1" containsInteger="1" minValue="0" maxValue="1"/>
    </cacheField>
    <cacheField name="variations_alimentaire_hausse_articles_riz_importe" numFmtId="0">
      <sharedItems containsString="0" containsBlank="1" containsNumber="1" containsInteger="1" minValue="0" maxValue="1"/>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1"/>
    </cacheField>
    <cacheField name="variations_alimentaire_hausse_articles_viande_mouton" numFmtId="0">
      <sharedItems containsString="0" containsBlank="1" containsNumber="1" containsInteger="1" minValue="0" maxValue="1"/>
    </cacheField>
    <cacheField name="variations_alimentaire_hausse_articles_poisson" numFmtId="0">
      <sharedItems containsString="0" containsBlank="1" containsNumber="1" containsInteger="1" minValue="0" maxValue="1"/>
    </cacheField>
    <cacheField name="variations_alimentaire_hausse_articles_lait_en_poudre" numFmtId="0">
      <sharedItems containsString="0" containsBlank="1" containsNumber="1" containsInteger="1" minValue="0" maxValue="1"/>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1"/>
    </cacheField>
    <cacheField name="variations_alimentaire_hausse_articles_beurre" numFmtId="0">
      <sharedItems containsString="0" containsBlank="1" containsNumber="1" containsInteger="1" minValue="0" maxValue="0"/>
    </cacheField>
    <cacheField name="variations_alimentaire_hausse_articles_sucre" numFmtId="0">
      <sharedItems containsString="0" containsBlank="1" containsNumber="1" containsInteger="1" minValue="0" maxValue="1"/>
    </cacheField>
    <cacheField name="variations_alimentaire_hausse_articles_sel" numFmtId="0">
      <sharedItems containsString="0" containsBlank="1" containsNumber="1" containsInteger="1" minValue="0" maxValue="1"/>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ount="6">
        <m/>
        <s v="hausse_couts Hausse_prix_fournisseurs"/>
        <s v="Hausse_prix_fournisseurs"/>
        <s v="hausse_couts baisse_offre_securite"/>
        <s v="baisse_offre_securite"/>
        <s v="baisse_offre_securite Hausse_prix_fournisseurs"/>
      </sharedItems>
    </cacheField>
    <cacheField name="variations_alimentaire_hausse_raisons_hausse_couts" numFmtId="0">
      <sharedItems containsString="0" containsBlank="1" containsNumber="1" containsInteger="1" minValue="0" maxValue="1"/>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0"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1"/>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Blank="1"/>
    </cacheField>
    <cacheField name="variations_alimentaire_baisse_articles_mais" numFmtId="0">
      <sharedItems containsString="0" containsBlank="1" containsNumber="1" containsInteger="1" minValue="1" maxValue="1"/>
    </cacheField>
    <cacheField name="variations_alimentaire_baisse_articles_sorgho_rouge" numFmtId="0">
      <sharedItems containsString="0" containsBlank="1" containsNumber="1" containsInteger="1" minValue="1" maxValue="1"/>
    </cacheField>
    <cacheField name="variations_alimentaire_baisse_articles_sorgho_blanc" numFmtId="0">
      <sharedItems containsString="0" containsBlank="1" containsNumber="1" containsInteger="1" minValue="1" maxValue="1"/>
    </cacheField>
    <cacheField name="variations_alimentaire_baisse_articles_mil" numFmtId="0">
      <sharedItems containsString="0" containsBlank="1" containsNumber="1" containsInteger="1" minValue="0" maxValue="1"/>
    </cacheField>
    <cacheField name="variations_alimentaire_baisse_articles_riz_local" numFmtId="0">
      <sharedItems containsString="0" containsBlank="1" containsNumber="1" containsInteger="1" minValue="0" maxValue="1"/>
    </cacheField>
    <cacheField name="variations_alimentaire_baisse_articles_riz_importe" numFmtId="0">
      <sharedItems containsString="0" containsBlank="1" containsNumber="1" containsInteger="1" minValue="0" maxValue="1"/>
    </cacheField>
    <cacheField name="variations_alimentaire_baisse_articles_fonio" numFmtId="0">
      <sharedItems containsString="0" containsBlank="1" containsNumber="1" containsInteger="1" minValue="0" maxValue="1"/>
    </cacheField>
    <cacheField name="variations_alimentaire_baisse_articles_manioc" numFmtId="0">
      <sharedItems containsString="0" containsBlank="1" containsNumber="1" containsInteger="1" minValue="0" maxValue="0"/>
    </cacheField>
    <cacheField name="variations_alimentaire_baisse_articles_igname" numFmtId="0">
      <sharedItems containsString="0" containsBlank="1" containsNumber="1" containsInteger="1" minValue="0" maxValue="0"/>
    </cacheField>
    <cacheField name="variations_alimentaire_baisse_articles_patate" numFmtId="0">
      <sharedItems containsString="0" containsBlank="1" containsNumber="1" containsInteger="1" minValue="0" maxValue="0"/>
    </cacheField>
    <cacheField name="variations_alimentaire_baisse_articles_pomme_de_terre" numFmtId="0">
      <sharedItems containsString="0" containsBlank="1" containsNumber="1" containsInteger="1" minValue="0" maxValue="0"/>
    </cacheField>
    <cacheField name="variations_alimentaire_baisse_articles_viande_beuf" numFmtId="0">
      <sharedItems containsString="0" containsBlank="1" containsNumber="1" containsInteger="1" minValue="0" maxValue="0"/>
    </cacheField>
    <cacheField name="variations_alimentaire_baisse_articles_viande_mouton" numFmtId="0">
      <sharedItems containsString="0" containsBlank="1" containsNumber="1" containsInteger="1" minValue="0" maxValue="0"/>
    </cacheField>
    <cacheField name="variations_alimentaire_baisse_articles_poisson" numFmtId="0">
      <sharedItems containsString="0" containsBlank="1" containsNumber="1" containsInteger="1" minValue="0" maxValue="0"/>
    </cacheField>
    <cacheField name="variations_alimentaire_baisse_articles_lait_en_poudre" numFmtId="0">
      <sharedItems containsString="0" containsBlank="1" containsNumber="1" containsInteger="1" minValue="0" maxValue="0"/>
    </cacheField>
    <cacheField name="variations_alimentaire_baisse_articles_lait_frais" numFmtId="0">
      <sharedItems containsString="0" containsBlank="1" containsNumber="1" containsInteger="1" minValue="0" maxValue="0"/>
    </cacheField>
    <cacheField name="variations_alimentaire_baisse_articles_niebe" numFmtId="0">
      <sharedItems containsString="0" containsBlank="1" containsNumber="1" containsInteger="1" minValue="1" maxValue="1"/>
    </cacheField>
    <cacheField name="variations_alimentaire_baisse_articles_arachide_coque" numFmtId="0">
      <sharedItems containsString="0" containsBlank="1" containsNumber="1" containsInteger="1" minValue="0" maxValue="1"/>
    </cacheField>
    <cacheField name="variations_alimentaire_baisse_articles_arachide_graine" numFmtId="0">
      <sharedItems containsString="0" containsBlank="1" containsNumber="1" containsInteger="1" minValue="0" maxValue="1"/>
    </cacheField>
    <cacheField name="variations_alimentaire_baisse_articles_voandzou" numFmtId="0">
      <sharedItems containsString="0" containsBlank="1" containsNumber="1" containsInteger="1" minValue="0" maxValue="1"/>
    </cacheField>
    <cacheField name="variations_alimentaire_baisse_articles_oignon" numFmtId="0">
      <sharedItems containsString="0" containsBlank="1" containsNumber="1" containsInteger="1" minValue="0" maxValue="0"/>
    </cacheField>
    <cacheField name="variations_alimentaire_baisse_articles_tomate" numFmtId="0">
      <sharedItems containsString="0" containsBlank="1" containsNumber="1" containsInteger="1" minValue="0" maxValue="0"/>
    </cacheField>
    <cacheField name="variations_alimentaire_baisse_articles_feuille" numFmtId="0">
      <sharedItems containsString="0" containsBlank="1" containsNumber="1" containsInteger="1" minValue="0" maxValue="0"/>
    </cacheField>
    <cacheField name="variations_alimentaire_baisse_articles_huile" numFmtId="0">
      <sharedItems containsString="0" containsBlank="1" containsNumber="1" containsInteger="1" minValue="0" maxValue="0"/>
    </cacheField>
    <cacheField name="variations_alimentaire_baisse_articles_beurre" numFmtId="0">
      <sharedItems containsString="0" containsBlank="1" containsNumber="1" containsInteger="1" minValue="0" maxValue="0"/>
    </cacheField>
    <cacheField name="variations_alimentaire_baisse_articles_sucre" numFmtId="0">
      <sharedItems containsString="0" containsBlank="1" containsNumber="1" containsInteger="1" minValue="0" maxValue="0"/>
    </cacheField>
    <cacheField name="variations_alimentaire_baisse_articles_sel" numFmtId="0">
      <sharedItems containsString="0" containsBlank="1" containsNumber="1" containsInteger="1" minValue="0" maxValue="0"/>
    </cacheField>
    <cacheField name="variations_alimentaire_baisse_articles_aucun" numFmtId="0">
      <sharedItems containsString="0" containsBlank="1" containsNumber="1" containsInteger="1" minValue="0" maxValue="0"/>
    </cacheField>
    <cacheField name="variations_alimentaire_baisse_raisons" numFmtId="0">
      <sharedItems containsBlank="1"/>
    </cacheField>
    <cacheField name="variations_alimentaire_baisse_raisons_baisse_couts" numFmtId="0">
      <sharedItems containsString="0" containsBlank="1" containsNumber="1" containsInteger="1" minValue="0" maxValue="0"/>
    </cacheField>
    <cacheField name="variations_alimentaire_baisse_raisons_baisse_demande_distribution" numFmtId="0">
      <sharedItems containsString="0" containsBlank="1" containsNumber="1" containsInteger="1" minValue="0" maxValue="0"/>
    </cacheField>
    <cacheField name="variations_alimentaire_baisse_raisons_baisse_change" numFmtId="0">
      <sharedItems containsString="0" containsBlank="1" containsNumber="1" containsInteger="1" minValue="0" maxValue="0"/>
    </cacheField>
    <cacheField name="variations_alimentaire_baisse_raisons_baisse_demande_autoproduction" numFmtId="0">
      <sharedItems containsString="0" containsBlank="1" containsNumber="1" containsInteger="1" minValue="0" maxValue="0"/>
    </cacheField>
    <cacheField name="variations_alimentaire_baisse_raisons_baisse_demande_departs" numFmtId="0">
      <sharedItems containsString="0" containsBlank="1" containsNumber="1" containsInteger="1" minValue="0" maxValue="0"/>
    </cacheField>
    <cacheField name="variations_alimentaire_baisse_raisons_baisse_prix_fournisseurs" numFmtId="0">
      <sharedItems containsString="0" containsBlank="1" containsNumber="1" containsInteger="1" minValue="0" maxValue="1"/>
    </cacheField>
    <cacheField name="variations_alimentaire_baisse_raisons_hausse_offre_quantites" numFmtId="0">
      <sharedItems containsString="0" containsBlank="1" containsNumber="1" containsInteger="1" minValue="0" maxValue="0"/>
    </cacheField>
    <cacheField name="variations_alimentaire_baisse_raisons_hausse_offre_circulation_routes" numFmtId="0">
      <sharedItems containsString="0" containsBlank="1" containsNumber="1" containsInteger="1" minValue="0" maxValue="1"/>
    </cacheField>
    <cacheField name="variations_alimentaire_baisse_raisons_hausse_offre_routes_surete" numFmtId="0">
      <sharedItems containsString="0" containsBlank="1" containsNumber="1" containsInteger="1" minValue="0" maxValue="0"/>
    </cacheField>
    <cacheField name="variations_alimentaire_baisse_raisons_hausse_offre_production_saison" numFmtId="0">
      <sharedItems containsString="0" containsBlank="1" containsNumber="1" containsInteger="1" minValue="0" maxValue="1"/>
    </cacheField>
    <cacheField name="variations_alimentaire_baisse_raisons_autre" numFmtId="0">
      <sharedItems containsString="0" containsBlank="1" containsNumber="1" containsInteger="1" minValue="0" maxValue="0"/>
    </cacheField>
    <cacheField name="variations_alimentaire_baisse_raisons_nsp" numFmtId="0">
      <sharedItems containsString="0" containsBlank="1" containsNumber="1" containsInteger="1" minValue="0" maxValue="0"/>
    </cacheField>
    <cacheField name="variations_alimentaire_baisse_raisons_autre_2" numFmtId="0">
      <sharedItems containsNonDate="0" containsString="0" containsBlank="1" count="1">
        <m/>
      </sharedItems>
    </cacheField>
    <cacheField name="note_fonctionnalite_accessibilite" numFmtId="0">
      <sharedItems containsNonDate="0" containsString="0" containsBlank="1" count="1">
        <m/>
      </sharedItems>
    </cacheField>
    <cacheField name="modalites_acceptees" numFmtId="0">
      <sharedItems count="15">
        <s v="espece paiementmob"/>
        <s v="espece coupons paiementmob credit"/>
        <s v="espece coupons paiementmob"/>
        <s v="paiementmob"/>
        <s v="espece"/>
        <s v="espece paiementmob credit"/>
        <s v="espece credit"/>
        <s v="espece paiementmob coupons"/>
        <s v="espece credit paiementmob troc"/>
        <s v="espece paiementmob credit troc"/>
        <s v="espece paiementmob troc"/>
        <s v="espece credit paiementmob"/>
        <s v="credit"/>
        <s v="paiementmob espece coupons"/>
        <s v="paiementmob espece"/>
      </sharedItems>
    </cacheField>
    <cacheField name="modalites_acceptees_espece" numFmtId="0">
      <sharedItems containsSemiMixedTypes="0" containsString="0" containsNumber="1" containsInteger="1" minValue="0" maxValue="1"/>
    </cacheField>
    <cacheField name="modalites_acceptees_credit" numFmtId="0">
      <sharedItems containsSemiMixedTypes="0" containsString="0" containsNumber="1" containsInteger="1" minValue="0" maxValue="1"/>
    </cacheField>
    <cacheField name="modalites_acceptees_coupons" numFmtId="0">
      <sharedItems containsSemiMixedTypes="0" containsString="0" containsNumber="1" containsInteger="1" minValue="0" maxValue="1"/>
    </cacheField>
    <cacheField name="modalites_acceptees_paiementmob" numFmtId="0">
      <sharedItems containsSemiMixedTypes="0" containsString="0" containsNumber="1" containsInteger="1" minValue="0" maxValue="1"/>
    </cacheField>
    <cacheField name="modalites_acceptees_troc" numFmtId="0">
      <sharedItems containsSemiMixedTypes="0" containsString="0" containsNumber="1" containsInteger="1" minValue="0" maxValue="1"/>
    </cacheField>
    <cacheField name="modalites_acceptees_autre" numFmtId="0">
      <sharedItems containsSemiMixedTypes="0" containsString="0" containsNumber="1" containsInteger="1" minValue="0" maxValue="0"/>
    </cacheField>
    <cacheField name="modalites_acceptees_autre_2" numFmtId="0">
      <sharedItems containsNonDate="0" containsString="0" containsBlank="1"/>
    </cacheField>
    <cacheField name="frequentation_marche" numFmtId="0">
      <sharedItems count="3">
        <s v="oui_baisse"/>
        <s v="oui_hausse"/>
        <s v="non_meme"/>
      </sharedItems>
    </cacheField>
    <cacheField name="incidents_ouinon" numFmtId="0">
      <sharedItems count="3">
        <s v="non"/>
        <s v="oui"/>
        <s v="nsp"/>
      </sharedItems>
    </cacheField>
    <cacheField name="incidents_types" numFmtId="0">
      <sharedItems containsBlank="1" count="2">
        <m/>
        <s v="insecurite"/>
      </sharedItems>
    </cacheField>
    <cacheField name="incidents_types_agression_commercant" numFmtId="0">
      <sharedItems containsString="0" containsBlank="1" containsNumber="1" containsInteger="1" minValue="0" maxValue="0"/>
    </cacheField>
    <cacheField name="incidents_types_agression_clients" numFmtId="0">
      <sharedItems containsString="0" containsBlank="1" containsNumber="1" containsInteger="1" minValue="0" maxValue="0"/>
    </cacheField>
    <cacheField name="incidents_types_vols_biens" numFmtId="0">
      <sharedItems containsString="0" containsBlank="1" containsNumber="1" containsInteger="1" minValue="0" maxValue="0"/>
    </cacheField>
    <cacheField name="incidents_types_vols_argent" numFmtId="0">
      <sharedItems containsString="0" containsBlank="1" containsNumber="1" containsInteger="1" minValue="0" maxValue="0"/>
    </cacheField>
    <cacheField name="incidents_types_infrastructure" numFmtId="0">
      <sharedItems containsString="0" containsBlank="1" containsNumber="1" containsInteger="1" minValue="0" maxValue="0"/>
    </cacheField>
    <cacheField name="incidents_types_insecurite" numFmtId="0">
      <sharedItems containsString="0" containsBlank="1" containsNumber="1" containsInteger="1" minValue="1" maxValue="1"/>
    </cacheField>
    <cacheField name="incidents_types_autre" numFmtId="0">
      <sharedItems containsString="0" containsBlank="1" containsNumber="1" containsInteger="1" minValue="0" maxValue="0"/>
    </cacheField>
    <cacheField name="incidents_types_nsp" numFmtId="0">
      <sharedItems containsString="0" containsBlank="1" containsNumber="1" containsInteger="1" minValue="0" maxValue="0"/>
    </cacheField>
    <cacheField name="incidents_types_autre_2" numFmtId="0">
      <sharedItems containsNonDate="0" containsString="0" containsBlank="1"/>
    </cacheField>
    <cacheField name="accessibilite_vulnerables" numFmtId="0">
      <sharedItems count="10">
        <s v="personne"/>
        <s v="hommes"/>
        <s v="handicap"/>
        <s v="plus60 handicap maladies"/>
        <s v="handicap maladies"/>
        <s v="handicap plus60 maladies"/>
        <s v="maladies handicap"/>
        <s v="plus60"/>
        <s v="femmes"/>
        <s v="nsp"/>
      </sharedItems>
    </cacheField>
    <cacheField name="accessibilite_vulnerables_hommes" numFmtId="0">
      <sharedItems containsSemiMixedTypes="0" containsString="0" containsNumber="1" containsInteger="1" minValue="0" maxValue="1"/>
    </cacheField>
    <cacheField name="accessibilite_vulnerables_femmes" numFmtId="0">
      <sharedItems containsSemiMixedTypes="0" containsString="0" containsNumber="1" containsInteger="1" minValue="0" maxValue="1"/>
    </cacheField>
    <cacheField name="accessibilite_vulnerables_moins18" numFmtId="0">
      <sharedItems containsSemiMixedTypes="0" containsString="0" containsNumber="1" containsInteger="1" minValue="0" maxValue="0"/>
    </cacheField>
    <cacheField name="accessibilite_vulnerables_plus60" numFmtId="0">
      <sharedItems containsSemiMixedTypes="0" containsString="0" containsNumber="1" containsInteger="1" minValue="0" maxValue="1"/>
    </cacheField>
    <cacheField name="accessibilite_vulnerables_handicap" numFmtId="0">
      <sharedItems containsSemiMixedTypes="0" containsString="0" containsNumber="1" containsInteger="1" minValue="0" maxValue="1"/>
    </cacheField>
    <cacheField name="accessibilite_vulnerables_maladies" numFmtId="0">
      <sharedItems containsSemiMixedTypes="0" containsString="0" containsNumber="1" containsInteger="1" minValue="0" maxValue="1"/>
    </cacheField>
    <cacheField name="accessibilite_vulnerables_autre" numFmtId="0">
      <sharedItems containsSemiMixedTypes="0" containsString="0" containsNumber="1" containsInteger="1" minValue="0" maxValue="0"/>
    </cacheField>
    <cacheField name="accessibilite_vulnerables_personne" numFmtId="0">
      <sharedItems containsSemiMixedTypes="0" containsString="0" containsNumber="1" containsInteger="1" minValue="0" maxValue="1"/>
    </cacheField>
    <cacheField name="accessibilite_vulnerables_nsp" numFmtId="0">
      <sharedItems containsSemiMixedTypes="0" containsString="0" containsNumber="1" containsInteger="1" minValue="0" maxValue="1"/>
    </cacheField>
    <cacheField name="accessibilite_vulnerables_autre_2" numFmtId="0">
      <sharedItems containsNonDate="0" containsString="0" containsBlank="1"/>
    </cacheField>
    <cacheField name="comment" numFmtId="0">
      <sharedItems containsBlank="1" count="21" longText="1">
        <m/>
        <s v="Merci car c'est une bonne initiative."/>
        <s v="Merci"/>
        <s v="A cause de l'insécurité, les clients ont diminué donc nous invitons ACTED à venir payer chez nous ou nous soutenir financièrement"/>
        <s v="Ras"/>
        <s v="Vraiment nous avons besoin des aide pour fournir plus de produits et être prompte pour affronter le marché"/>
        <s v="Merci pour tout,"/>
        <s v="Merci pour tout"/>
        <s v="Il faut payer nos marchandises pour rétablir la confiance entre commerçant et ONG sinon nous ne supportons pas de donner les prix et vous voir vous ravitailler ailleurs. Le commerçant accueillait ces clients ce qui a fait duré l'entretien."/>
        <s v="Nous n'avons pas de difficulté en tant que telle car nous prévoyons avant de s'approvisionner. Nous attendons que les ONG viennent payer nos marchandises. Ces une belle initiative cette étude seulement il y a trop d'études sur le marché sans résultat visible. Merci"/>
        <s v="Les prix varient selon les fournisseurs. Merci beaucoup pour la visite"/>
        <s v="Les entretiens sont generalement sans suite. Ce qui fait que certains enquêtés sont reticents"/>
        <s v="Je vend le bois il ya plus de 40ans mais depuis 3 ans environ le réapprovisionnement est devenu difficile suite à l'insécurité. Merci"/>
        <s v="J'ai un agrément qui atteste que je suis vendeuse et je le renouvelle chaque année. Nous envisageons faire un groupement. Le réapprovisionnement du bois et charbon sont dure suite à l'insécurité. La clientèle a augmenté à cause de la venue massive des PDI. J'ai besoin d'appui pour renforcer commerce. Merci"/>
        <s v="Je fais le  réapprovisionnement chaque deux mois. Merci"/>
        <s v="Comme ces un marché secondaire on a tendance à vendre du tout afin de diversifier le marché et d'avoir la clientèle. Merci"/>
        <s v="Merci pour votre visite"/>
        <s v="Ce sont les Baches de couleur  bleu qui ont enquêté"/>
        <s v="Ce sont des Baches de couleur bleu qui étaient disponible"/>
        <s v="Ce sont des pelles en plastique qui ont été enquêté"/>
        <s v="Pelles en plastique"/>
      </sharedItems>
    </cacheField>
    <cacheField name="end_note_1" numFmtId="0">
      <sharedItems containsNonDate="0" containsString="0" containsBlank="1"/>
    </cacheField>
    <cacheField name="end_note_2" numFmtId="0">
      <sharedItems containsNonDate="0" containsString="0" containsBlank="1"/>
    </cacheField>
    <cacheField name="id" numFmtId="0">
      <sharedItems containsSemiMixedTypes="0" containsString="0" containsNumber="1" containsInteger="1" minValue="361882806" maxValue="368582980"/>
    </cacheField>
    <cacheField name="submission_time" numFmtId="164">
      <sharedItems containsSemiMixedTypes="0" containsNonDate="0" containsDate="1" containsString="0" minDate="2022-11-15T16:25:57" maxDate="2022-12-01T15:21:18"/>
    </cacheField>
    <cacheField name="validation_status" numFmtId="0">
      <sharedItems containsNonDate="0" containsString="0" containsBlank="1"/>
    </cacheField>
    <cacheField name="notes" numFmtId="0">
      <sharedItems containsNonDate="0" containsString="0" containsBlank="1"/>
    </cacheField>
    <cacheField name="status" numFmtId="0">
      <sharedItems/>
    </cacheField>
    <cacheField name="submitted_by" numFmtId="0">
      <sharedItems/>
    </cacheField>
    <cacheField name="tag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09.421337615742" createdVersion="8" refreshedVersion="8" minRefreshableVersion="3" recordCount="118" xr:uid="{664C4447-CC13-40E6-93B2-79AA8B6A8830}">
  <cacheSource type="worksheet">
    <worksheetSource ref="A1:AOB119" sheet="Donnees " r:id="rId2"/>
  </cacheSource>
  <cacheFields count="1071">
    <cacheField name="index" numFmtId="0">
      <sharedItems containsSemiMixedTypes="0" containsString="0" containsNumber="1" containsInteger="1" minValue="1" maxValue="119"/>
    </cacheField>
    <cacheField name="uuid" numFmtId="0">
      <sharedItems/>
    </cacheField>
    <cacheField name="today" numFmtId="164">
      <sharedItems containsSemiMixedTypes="0" containsNonDate="0" containsDate="1" containsString="0" minDate="2022-11-15T00:00:00" maxDate="2022-11-25T00:00:00" count="8">
        <d v="2022-11-15T00:00:00"/>
        <d v="2022-11-16T00:00:00"/>
        <d v="2022-11-17T00:00:00"/>
        <d v="2022-11-18T00:00:00"/>
        <d v="2022-11-21T00:00:00"/>
        <d v="2022-11-22T00:00:00"/>
        <d v="2022-11-23T00:00:00"/>
        <d v="2022-11-24T00:00:00"/>
      </sharedItems>
    </cacheField>
    <cacheField name="i_admin3" numFmtId="0">
      <sharedItems count="5">
        <s v="ouahigouya"/>
        <s v="fada_ngourma"/>
        <s v="tougan"/>
        <s v="boussouma"/>
        <s v="dedougou"/>
      </sharedItems>
    </cacheField>
    <cacheField name="i_enqueteur" numFmtId="164">
      <sharedItems count="17">
        <s v="TOE HASSANE"/>
        <s v="Assita Contogni GANAME"/>
        <s v="THIOMBIANO Dana_x000a_"/>
        <s v="LOMPO B Agath_x000a_"/>
        <s v="THIOMBIANO Dana"/>
        <s v="LOMPO B Agath"/>
        <s v="B"/>
        <s v="Sawadogo Mohamed"/>
        <s v="OUEDRAOGO MAHAMADY"/>
        <s v="BAMOGO Issa"/>
        <s v="DIALLO Fatoumata"/>
        <s v="Bagaya abdoulaye"/>
        <s v="OUEDRAOGO ISSOUF"/>
        <s v="Sawadogo"/>
        <s v="TOE Aïssata"/>
        <s v="Bado Julie"/>
        <s v="BADO Julie_x000a_"/>
      </sharedItems>
    </cacheField>
    <cacheField name="start" numFmtId="164">
      <sharedItems containsSemiMixedTypes="0" containsNonDate="0" containsDate="1" containsString="0" minDate="2022-11-15T10:57:17" maxDate="2022-11-24T14:25:15" count="117">
        <d v="2022-11-15T12:41:20"/>
        <d v="2022-11-15T10:57:17"/>
        <d v="2022-11-15T16:38:21"/>
        <d v="2022-11-15T16:37:50"/>
        <d v="2022-11-16T10:49:35"/>
        <d v="2022-11-16T10:34:59"/>
        <d v="2022-11-16T11:20:53"/>
        <d v="2022-11-16T11:24:43"/>
        <d v="2022-11-16T11:35:34"/>
        <d v="2022-11-16T11:56:58"/>
        <d v="2022-11-16T11:30:18"/>
        <d v="2022-11-16T12:30:30"/>
        <d v="2022-11-16T12:59:03"/>
        <d v="2022-11-16T11:49:37"/>
        <d v="2022-11-16T12:45:44"/>
        <d v="2022-11-16T13:08:08"/>
        <d v="2022-11-16T13:18:06"/>
        <d v="2022-11-16T13:14:04"/>
        <d v="2022-11-16T13:21:47"/>
        <d v="2022-11-16T13:58:46"/>
        <d v="2022-11-16T13:30:58"/>
        <d v="2022-11-16T13:44:10"/>
        <d v="2022-11-16T14:06:52"/>
        <d v="2022-11-16T14:59:34"/>
        <d v="2022-11-16T13:47:15"/>
        <d v="2022-11-16T15:04:55"/>
        <d v="2022-11-16T14:06:15"/>
        <d v="2022-11-16T14:46:36"/>
        <d v="2022-11-16T15:18:23"/>
        <d v="2022-11-16T15:55:32"/>
        <d v="2022-11-16T14:52:19"/>
        <d v="2022-11-16T14:58:14"/>
        <d v="2022-11-16T15:14:13"/>
        <d v="2022-11-17T10:16:43"/>
        <d v="2022-11-17T10:39:06"/>
        <d v="2022-11-17T11:43:50"/>
        <d v="2022-11-17T12:05:18"/>
        <d v="2022-11-17T12:15:20"/>
        <d v="2022-11-17T12:38:35"/>
        <d v="2022-11-17T13:02:53"/>
        <d v="2022-11-17T13:27:06"/>
        <d v="2022-11-17T10:32:20"/>
        <d v="2022-11-17T11:35:42"/>
        <d v="2022-11-17T10:34:24"/>
        <d v="2022-11-17T12:11:12"/>
        <d v="2022-11-17T11:16:20"/>
        <d v="2022-11-17T12:38:27"/>
        <d v="2022-11-17T11:59:52"/>
        <d v="2022-11-17T13:16:09"/>
        <d v="2022-11-17T13:26:47"/>
        <d v="2022-11-17T14:20:01"/>
        <d v="2022-11-17T14:19:41"/>
        <d v="2022-11-18T09:13:32"/>
        <d v="2022-11-18T10:15:49"/>
        <d v="2022-11-18T09:23:59"/>
        <d v="2022-11-18T11:11:10"/>
        <d v="2022-11-18T10:12:59"/>
        <d v="2022-11-18T11:45:17"/>
        <d v="2022-11-18T12:37:24"/>
        <d v="2022-11-18T11:07:45"/>
        <d v="2022-11-18T11:36:09"/>
        <d v="2022-11-18T09:22:06"/>
        <d v="2022-11-18T10:25:29"/>
        <d v="2022-11-18T11:10:42"/>
        <d v="2022-11-18T12:43:09"/>
        <d v="2022-11-18T11:37:28"/>
        <d v="2022-11-21T10:24:08"/>
        <d v="2022-11-21T10:45:03"/>
        <d v="2022-11-21T12:50:00"/>
        <d v="2022-11-21T13:59:05"/>
        <d v="2022-11-21T14:36:47"/>
        <d v="2022-11-21T10:24:42"/>
        <d v="2022-11-21T10:42:45"/>
        <d v="2022-11-21T11:12:46"/>
        <d v="2022-11-21T12:59:35"/>
        <d v="2022-11-21T14:08:19"/>
        <d v="2022-11-21T15:00:27"/>
        <d v="2022-11-22T12:04:32"/>
        <d v="2022-11-22T13:13:25"/>
        <d v="2022-11-22T13:27:16"/>
        <d v="2022-11-22T13:41:38"/>
        <d v="2022-11-22T14:13:33"/>
        <d v="2022-11-22T14:46:34"/>
        <d v="2022-11-22T15:14:20"/>
        <d v="2022-11-22T15:33:20"/>
        <d v="2022-11-22T12:04:42"/>
        <d v="2022-11-22T13:13:17"/>
        <d v="2022-11-22T13:25:00"/>
        <d v="2022-11-22T13:39:51"/>
        <d v="2022-11-22T14:16:34"/>
        <d v="2022-11-22T14:29:50"/>
        <d v="2022-11-22T14:49:30"/>
        <d v="2022-11-22T15:14:46"/>
        <d v="2022-11-22T15:32:32"/>
        <d v="2022-11-22T15:51:44"/>
        <d v="2022-11-22T12:04:33"/>
        <d v="2022-11-22T13:13:18"/>
        <d v="2022-11-22T13:27:00"/>
        <d v="2022-11-22T13:39:44"/>
        <d v="2022-11-22T14:12:52"/>
        <d v="2022-11-22T14:29:59"/>
        <d v="2022-11-22T14:54:41"/>
        <d v="2022-11-22T15:27:41"/>
        <d v="2022-11-22T15:52:06"/>
        <d v="2022-11-23T11:51:22"/>
        <d v="2022-11-17T11:18:09"/>
        <d v="2022-11-23T10:07:25"/>
        <d v="2022-11-23T10:44:29"/>
        <d v="2022-11-23T11:15:30"/>
        <d v="2022-11-23T15:44:57"/>
        <d v="2022-11-24T10:30:11"/>
        <d v="2022-11-24T11:11:48"/>
        <d v="2022-11-24T11:27:31"/>
        <d v="2022-11-24T13:04:49"/>
        <d v="2022-11-24T13:23:29"/>
        <d v="2022-11-24T13:39:51"/>
        <d v="2022-11-24T14:25:15"/>
      </sharedItems>
      <fieldGroup par="1070" base="5">
        <rangePr groupBy="second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end" numFmtId="0">
      <sharedItems containsSemiMixedTypes="0" containsString="0" containsNumber="1" minValue="44880.495845567129" maxValue="44889.610795671288"/>
    </cacheField>
    <cacheField name="audit" numFmtId="0">
      <sharedItems count="1">
        <s v="audit.csv"/>
      </sharedItems>
    </cacheField>
    <cacheField name="note_start" numFmtId="164">
      <sharedItems containsNonDate="0" containsString="0" containsBlank="1" count="1">
        <m/>
      </sharedItems>
    </cacheField>
    <cacheField name="note_information_enquete" numFmtId="0">
      <sharedItems containsNonDate="0" containsString="0" containsBlank="1" count="1">
        <m/>
      </sharedItems>
    </cacheField>
    <cacheField name="i_organisation" numFmtId="0">
      <sharedItems count="3">
        <s v="acted"/>
        <s v="crs"/>
        <s v="reach"/>
      </sharedItems>
    </cacheField>
    <cacheField name="i_date_enquete" numFmtId="0">
      <sharedItems containsSemiMixedTypes="0" containsString="0" containsNumber="1" containsInteger="1" minValue="44880" maxValue="44889" count="8">
        <n v="44880"/>
        <n v="44881"/>
        <n v="44882"/>
        <n v="44883"/>
        <n v="44886"/>
        <n v="44887"/>
        <n v="44888"/>
        <n v="44889"/>
      </sharedItems>
    </cacheField>
    <cacheField name="i_admin1" numFmtId="0">
      <sharedItems count="4">
        <s v="nord"/>
        <s v="est"/>
        <s v="boucle_mouhoun"/>
        <s v="centre_nord"/>
      </sharedItems>
    </cacheField>
    <cacheField name="i_admin2" numFmtId="0">
      <sharedItems count="5">
        <s v="yatenga"/>
        <s v="gourma"/>
        <s v="sourou"/>
        <s v="sanmatenga"/>
        <s v="mouhoun"/>
      </sharedItems>
    </cacheField>
    <cacheField name="i_marche" numFmtId="0">
      <sharedItems count="5">
        <s v="marche_ouahigouya"/>
        <s v="marche_fada"/>
        <s v="marche_tougan"/>
        <s v="marche_boussouma"/>
        <s v="marche_dedougou"/>
      </sharedItems>
    </cacheField>
    <cacheField name="i_type_marche" numFmtId="0">
      <sharedItems count="1">
        <s v="central"/>
      </sharedItems>
    </cacheField>
    <cacheField name="note_bna_ba" numFmtId="0">
      <sharedItems containsNonDate="0" containsString="0" containsBlank="1" count="1">
        <m/>
      </sharedItems>
    </cacheField>
    <cacheField name="note_bna" numFmtId="0">
      <sharedItems containsNonDate="0" containsString="0" containsBlank="1" count="1">
        <m/>
      </sharedItems>
    </cacheField>
    <cacheField name="i_organisation1" numFmtId="0">
      <sharedItems count="3">
        <s v="ACTED"/>
        <s v="Catholic Relief Services"/>
        <s v="REACH"/>
      </sharedItems>
    </cacheField>
    <cacheField name="i_marche1" numFmtId="0">
      <sharedItems count="5">
        <s v="Marché de Ouahigouya"/>
        <s v="Marché de Fada N'Gourma"/>
        <s v="Marché de Tougan"/>
        <s v="Marché de Boussouma"/>
        <s v="Marché de Dédougou"/>
      </sharedItems>
    </cacheField>
    <cacheField name="note_presentation_enquete" numFmtId="0">
      <sharedItems containsNonDate="0" containsString="0" containsBlank="1" count="1">
        <m/>
      </sharedItems>
    </cacheField>
    <cacheField name="consensus_note" numFmtId="0">
      <sharedItems count="1">
        <s v="oui"/>
      </sharedItems>
    </cacheField>
    <cacheField name="note_ic" numFmtId="0">
      <sharedItems containsNonDate="0" containsString="0" containsBlank="1" count="1">
        <m/>
      </sharedItems>
    </cacheField>
    <cacheField name="i_taille_magasin" numFmtId="0">
      <sharedItems count="4">
        <s v="moins30"/>
        <s v="30a100"/>
        <s v="nsp"/>
        <s v="plus100"/>
      </sharedItems>
    </cacheField>
    <cacheField name="note_grp_bna" numFmtId="0">
      <sharedItems containsNonDate="0" containsString="0" containsBlank="1" count="1">
        <m/>
      </sharedItems>
    </cacheField>
    <cacheField name="note_h" numFmtId="0">
      <sharedItems containsNonDate="0" containsString="0" containsBlank="1" count="1">
        <m/>
      </sharedItems>
    </cacheField>
    <cacheField name="h_vendus" numFmtId="0">
      <sharedItems count="10">
        <s v="seau"/>
        <s v="seau bidon savon400gr"/>
        <s v="seau bidon"/>
        <s v="aucun"/>
        <s v="savon400gr"/>
        <s v="bidon"/>
        <s v="bidon savon400gr"/>
        <s v="savon400gr bidon"/>
        <s v="savon400gr seau"/>
        <s v="seau savon400gr"/>
      </sharedItems>
    </cacheField>
    <cacheField name="h_vendus_seau" numFmtId="0">
      <sharedItems containsSemiMixedTypes="0" containsString="0" containsNumber="1" containsInteger="1" minValue="0" maxValue="1" count="2">
        <n v="1"/>
        <n v="0"/>
      </sharedItems>
    </cacheField>
    <cacheField name="h_vendus_bidon" numFmtId="0">
      <sharedItems containsSemiMixedTypes="0" containsString="0" containsNumber="1" containsInteger="1" minValue="0" maxValue="1" count="2">
        <n v="0"/>
        <n v="1"/>
      </sharedItems>
    </cacheField>
    <cacheField name="h_vendus_savon400gr" numFmtId="0">
      <sharedItems containsSemiMixedTypes="0" containsString="0" containsNumber="1" containsInteger="1" minValue="0" maxValue="1" count="2">
        <n v="0"/>
        <n v="1"/>
      </sharedItems>
    </cacheField>
    <cacheField name="h_vendus_aucun" numFmtId="0">
      <sharedItems containsSemiMixedTypes="0" containsString="0" containsNumber="1" containsInteger="1" minValue="0" maxValue="1" count="2">
        <n v="0"/>
        <n v="1"/>
      </sharedItems>
    </cacheField>
    <cacheField name="calc_selected_h" numFmtId="0">
      <sharedItems containsSemiMixedTypes="0" containsString="0" containsNumber="1" containsInteger="1" minValue="1" maxValue="3" count="3">
        <n v="1"/>
        <n v="3"/>
        <n v="2"/>
      </sharedItems>
    </cacheField>
    <cacheField name="note_h_seau" numFmtId="0">
      <sharedItems containsNonDate="0" containsString="0" containsBlank="1" count="1">
        <m/>
      </sharedItems>
    </cacheField>
    <cacheField name="seau_disponibilite" numFmtId="0">
      <sharedItems containsBlank="1" count="3">
        <s v="disponible"/>
        <m/>
        <s v="peudisponible"/>
      </sharedItems>
    </cacheField>
    <cacheField name="seau_prix_unite" numFmtId="0">
      <sharedItems containsString="0" containsBlank="1" containsNumber="1" containsInteger="1" minValue="500" maxValue="2000" count="10">
        <n v="1100"/>
        <n v="1000"/>
        <n v="1150"/>
        <n v="1300"/>
        <n v="750"/>
        <m/>
        <n v="500"/>
        <n v="1250"/>
        <n v="2000"/>
        <n v="800"/>
      </sharedItems>
    </cacheField>
    <cacheField name="seau_localisation_fournisseur" numFmtId="0">
      <sharedItems containsBlank="1" count="6">
        <s v="meme_localite"/>
        <s v="etranger"/>
        <m/>
        <s v="meme_pays"/>
        <s v="meme_region"/>
        <s v="meme_commune"/>
      </sharedItems>
    </cacheField>
    <cacheField name="seau_pays_fournisseur" numFmtId="0">
      <sharedItems containsBlank="1" count="4">
        <m/>
        <s v="rci"/>
        <s v="togo"/>
        <s v="ghana"/>
      </sharedItems>
    </cacheField>
    <cacheField name="seau_pays_fournisseur_autre" numFmtId="0">
      <sharedItems containsNonDate="0" containsString="0" containsBlank="1" count="1">
        <m/>
      </sharedItems>
    </cacheField>
    <cacheField name="seau_stock" numFmtId="0">
      <sharedItems containsString="0" containsBlank="1" containsNumber="1" containsInteger="1" minValue="2" maxValue="90" count="12">
        <n v="10"/>
        <n v="90"/>
        <n v="30"/>
        <n v="60"/>
        <n v="7"/>
        <m/>
        <n v="14"/>
        <n v="6"/>
        <n v="2"/>
        <n v="24"/>
        <n v="15"/>
        <n v="25"/>
      </sharedItems>
    </cacheField>
    <cacheField name="seau_reapprovissionnement" numFmtId="0">
      <sharedItems containsString="0" containsBlank="1" containsNumber="1" containsInteger="1" minValue="1" maxValue="30" count="8">
        <n v="1"/>
        <n v="30"/>
        <n v="7"/>
        <n v="5"/>
        <m/>
        <n v="3"/>
        <n v="2"/>
        <n v="4"/>
      </sharedItems>
    </cacheField>
    <cacheField name="seau_stock_warning" numFmtId="0">
      <sharedItems containsString="0" containsBlank="1" containsNumber="1" containsInteger="1" minValue="0" maxValue="1" count="3">
        <n v="0"/>
        <n v="1"/>
        <m/>
      </sharedItems>
    </cacheField>
    <cacheField name="note_h_bidon" numFmtId="0">
      <sharedItems containsNonDate="0" containsString="0" containsBlank="1" count="1">
        <m/>
      </sharedItems>
    </cacheField>
    <cacheField name="bidon_disponibilite" numFmtId="0">
      <sharedItems containsBlank="1" count="4">
        <m/>
        <s v="disponible"/>
        <s v="nondisponible"/>
        <s v="peudisponible"/>
      </sharedItems>
    </cacheField>
    <cacheField name="bidon_unite" numFmtId="0">
      <sharedItems containsBlank="1" count="4">
        <m/>
        <s v="20l"/>
        <s v="20l 25l"/>
        <s v="25l"/>
      </sharedItems>
    </cacheField>
    <cacheField name="bidon_unite_20l" numFmtId="0">
      <sharedItems containsString="0" containsBlank="1" containsNumber="1" containsInteger="1" minValue="0" maxValue="1" count="3">
        <m/>
        <n v="1"/>
        <n v="0"/>
      </sharedItems>
    </cacheField>
    <cacheField name="bidon_unite_25l" numFmtId="0">
      <sharedItems containsString="0" containsBlank="1" containsNumber="1" containsInteger="1" minValue="0" maxValue="1" count="3">
        <m/>
        <n v="0"/>
        <n v="1"/>
      </sharedItems>
    </cacheField>
    <cacheField name="bidon_prix_20l" numFmtId="0">
      <sharedItems containsString="0" containsBlank="1" containsNumber="1" containsInteger="1" minValue="750" maxValue="5000" count="7">
        <m/>
        <n v="5000"/>
        <n v="2750"/>
        <n v="4000"/>
        <n v="2000"/>
        <n v="750"/>
        <n v="1000"/>
      </sharedItems>
    </cacheField>
    <cacheField name="bidon_prix_25l" numFmtId="0">
      <sharedItems containsString="0" containsBlank="1" containsNumber="1" containsInteger="1" minValue="1000" maxValue="5000" count="5">
        <m/>
        <n v="2750"/>
        <n v="5000"/>
        <n v="2000"/>
        <n v="1000"/>
      </sharedItems>
    </cacheField>
    <cacheField name="bidon_localisation_fournisseur" numFmtId="0">
      <sharedItems containsBlank="1" count="4">
        <m/>
        <s v="etranger"/>
        <s v="meme_pays"/>
        <s v="meme_commune"/>
      </sharedItems>
    </cacheField>
    <cacheField name="bidon_pays_fournisseur" numFmtId="0">
      <sharedItems containsBlank="1" count="2">
        <m/>
        <s v="rci"/>
      </sharedItems>
    </cacheField>
    <cacheField name="bidon_pays_fournisseur_autre" numFmtId="0">
      <sharedItems containsNonDate="0" containsString="0" containsBlank="1" count="1">
        <m/>
      </sharedItems>
    </cacheField>
    <cacheField name="bidon_stock" numFmtId="0">
      <sharedItems containsString="0" containsBlank="1" containsNumber="1" containsInteger="1" minValue="1" maxValue="90" count="11">
        <m/>
        <n v="90"/>
        <n v="10"/>
        <n v="1"/>
        <n v="6"/>
        <n v="25"/>
        <n v="7"/>
        <n v="40"/>
        <n v="15"/>
        <n v="30"/>
        <n v="2"/>
      </sharedItems>
    </cacheField>
    <cacheField name="bidon_reapprovissionnement" numFmtId="0">
      <sharedItems containsString="0" containsBlank="1" containsNumber="1" containsInteger="1" minValue="1" maxValue="30" count="8">
        <m/>
        <n v="30"/>
        <n v="5"/>
        <n v="2"/>
        <n v="6"/>
        <n v="1"/>
        <n v="10"/>
        <n v="3"/>
      </sharedItems>
    </cacheField>
    <cacheField name="bidon_stock_warning" numFmtId="0">
      <sharedItems containsString="0" containsBlank="1" containsNumber="1" containsInteger="1" minValue="0" maxValue="1" count="3">
        <m/>
        <n v="0"/>
        <n v="1"/>
      </sharedItems>
    </cacheField>
    <cacheField name="note_h_savon400gr" numFmtId="0">
      <sharedItems containsNonDate="0" containsString="0" containsBlank="1" count="1">
        <m/>
      </sharedItems>
    </cacheField>
    <cacheField name="savon400gr_disponibilite" numFmtId="0">
      <sharedItems containsBlank="1" count="3">
        <m/>
        <s v="disponible"/>
        <s v="peudisponible"/>
      </sharedItems>
    </cacheField>
    <cacheField name="savon400gr_unite" numFmtId="0">
      <sharedItems containsBlank="1" count="4">
        <m/>
        <s v="boule400g boule250g"/>
        <s v="boule400g"/>
        <s v="boule250g boule400g"/>
      </sharedItems>
    </cacheField>
    <cacheField name="savon400gr_unite_boule400g" numFmtId="0">
      <sharedItems containsString="0" containsBlank="1" containsNumber="1" containsInteger="1" minValue="1" maxValue="1" count="2">
        <m/>
        <n v="1"/>
      </sharedItems>
    </cacheField>
    <cacheField name="savon400gr_unite_boule250g" numFmtId="0">
      <sharedItems containsString="0" containsBlank="1" containsNumber="1" containsInteger="1" minValue="0" maxValue="1" count="3">
        <m/>
        <n v="1"/>
        <n v="0"/>
      </sharedItems>
    </cacheField>
    <cacheField name="savon400gr_prix_400gr" numFmtId="0">
      <sharedItems containsString="0" containsBlank="1" containsNumber="1" containsInteger="1" minValue="300" maxValue="500" count="7">
        <m/>
        <n v="450"/>
        <n v="350"/>
        <n v="300"/>
        <n v="425"/>
        <n v="400"/>
        <n v="500"/>
      </sharedItems>
    </cacheField>
    <cacheField name="savon400gr_prix_250gr" numFmtId="0">
      <sharedItems containsString="0" containsBlank="1" containsNumber="1" containsInteger="1" minValue="200" maxValue="425" count="6">
        <m/>
        <n v="275"/>
        <n v="300"/>
        <n v="250"/>
        <n v="425"/>
        <n v="200"/>
      </sharedItems>
    </cacheField>
    <cacheField name="savon400gr_localisation_fournisseur" numFmtId="0">
      <sharedItems containsBlank="1" count="6">
        <m/>
        <s v="etranger"/>
        <s v="meme_pays"/>
        <s v="meme_commune"/>
        <s v="meme_province"/>
        <s v="meme_localite"/>
      </sharedItems>
    </cacheField>
    <cacheField name="savon400gr_pays_fournisseur" numFmtId="0">
      <sharedItems containsBlank="1" count="2">
        <m/>
        <s v="rci"/>
      </sharedItems>
    </cacheField>
    <cacheField name="savon400gr_pays_fournisseur_autre" numFmtId="0">
      <sharedItems containsNonDate="0" containsString="0" containsBlank="1" count="1">
        <m/>
      </sharedItems>
    </cacheField>
    <cacheField name="savon400gr_stock" numFmtId="0">
      <sharedItems containsString="0" containsBlank="1" containsNumber="1" containsInteger="1" minValue="5" maxValue="90" count="11">
        <m/>
        <n v="90"/>
        <n v="30"/>
        <n v="14"/>
        <n v="7"/>
        <n v="15"/>
        <n v="10"/>
        <n v="12"/>
        <n v="5"/>
        <n v="25"/>
        <n v="24"/>
      </sharedItems>
    </cacheField>
    <cacheField name="savon400gr_reapprovissionnement" numFmtId="0">
      <sharedItems containsString="0" containsBlank="1" containsNumber="1" containsInteger="1" minValue="1" maxValue="30" count="7">
        <m/>
        <n v="30"/>
        <n v="4"/>
        <n v="1"/>
        <n v="3"/>
        <n v="7"/>
        <n v="2"/>
      </sharedItems>
    </cacheField>
    <cacheField name="savon400gr_stock_warning" numFmtId="0">
      <sharedItems containsString="0" containsBlank="1" containsNumber="1" containsInteger="1" minValue="0" maxValue="1" count="3">
        <m/>
        <n v="0"/>
        <n v="1"/>
      </sharedItems>
    </cacheField>
    <cacheField name="note_h_reapprov" numFmtId="0">
      <sharedItems containsNonDate="0" containsString="0" containsBlank="1" count="1">
        <m/>
      </sharedItems>
    </cacheField>
    <cacheField name="h_difficultes_reapprov_ouinon" numFmtId="0">
      <sharedItems containsBlank="1" count="3">
        <s v="oui"/>
        <s v="non"/>
        <m/>
      </sharedItems>
    </cacheField>
    <cacheField name="h_incoherence1_note" numFmtId="0">
      <sharedItems containsNonDate="0" containsString="0" containsBlank="1" count="1">
        <m/>
      </sharedItems>
    </cacheField>
    <cacheField name="h_difficultes_reapprov_articles" numFmtId="0">
      <sharedItems containsBlank="1" count="6">
        <s v="seau"/>
        <m/>
        <s v="seau bidon"/>
        <s v="bidon"/>
        <s v="savon400gr"/>
        <s v="savon400gr bidon"/>
      </sharedItems>
    </cacheField>
    <cacheField name="h_difficultes_reapprov_articles_seau" numFmtId="0">
      <sharedItems containsString="0" containsBlank="1" containsNumber="1" containsInteger="1" minValue="0" maxValue="1" count="3">
        <n v="1"/>
        <m/>
        <n v="0"/>
      </sharedItems>
    </cacheField>
    <cacheField name="h_difficultes_reapprov_articles_bidon" numFmtId="0">
      <sharedItems containsString="0" containsBlank="1" containsNumber="1" containsInteger="1" minValue="0" maxValue="1" count="3">
        <n v="0"/>
        <m/>
        <n v="1"/>
      </sharedItems>
    </cacheField>
    <cacheField name="h_difficultes_reapprov_articles_savon400gr" numFmtId="0">
      <sharedItems containsString="0" containsBlank="1" containsNumber="1" containsInteger="1" minValue="0" maxValue="1" count="3">
        <n v="0"/>
        <m/>
        <n v="1"/>
      </sharedItems>
    </cacheField>
    <cacheField name="h_difficultes_reapprov_articles_aucun" numFmtId="0">
      <sharedItems containsString="0" containsBlank="1" containsNumber="1" containsInteger="1" minValue="0" maxValue="0" count="2">
        <n v="0"/>
        <m/>
      </sharedItems>
    </cacheField>
    <cacheField name="h_incoherence2_note" numFmtId="0">
      <sharedItems containsNonDate="0" containsString="0" containsBlank="1" count="1">
        <m/>
      </sharedItems>
    </cacheField>
    <cacheField name="h_difficultes_reapprov_raisons" numFmtId="0">
      <sharedItems containsBlank="1" count="10">
        <s v="prix_fournisseurs"/>
        <m/>
        <s v="cout_transport securite"/>
        <s v="autre"/>
        <s v="cout_transport"/>
        <s v="article_indisponible_saison"/>
        <s v="route_etat"/>
        <s v="taxes"/>
        <s v="article_indisponible_saison tracasseries"/>
        <s v="prix_fournisseurs cout_transport"/>
      </sharedItems>
    </cacheField>
    <cacheField name="h_difficultes_reapprov_raisons_securite" numFmtId="0">
      <sharedItems containsString="0" containsBlank="1" containsNumber="1" containsInteger="1" minValue="0" maxValue="1" count="3">
        <n v="0"/>
        <m/>
        <n v="1"/>
      </sharedItems>
    </cacheField>
    <cacheField name="h_difficultes_reapprov_raisons_vols" numFmtId="0">
      <sharedItems containsString="0" containsBlank="1" containsNumber="1" containsInteger="1" minValue="0" maxValue="0" count="2">
        <n v="0"/>
        <m/>
      </sharedItems>
    </cacheField>
    <cacheField name="h_difficultes_reapprov_raisons_degradation_perte" numFmtId="0">
      <sharedItems containsString="0" containsBlank="1" containsNumber="1" containsInteger="1" minValue="0" maxValue="0" count="2">
        <n v="0"/>
        <m/>
      </sharedItems>
    </cacheField>
    <cacheField name="h_difficultes_reapprov_raisons_route_etat" numFmtId="0">
      <sharedItems containsString="0" containsBlank="1" containsNumber="1" containsInteger="1" minValue="0" maxValue="1" count="3">
        <n v="0"/>
        <m/>
        <n v="1"/>
      </sharedItems>
    </cacheField>
    <cacheField name="h_difficultes_reapprov_raisons_article_indisponible_saison" numFmtId="0">
      <sharedItems containsString="0" containsBlank="1" containsNumber="1" containsInteger="1" minValue="0" maxValue="1" count="3">
        <n v="0"/>
        <m/>
        <n v="1"/>
      </sharedItems>
    </cacheField>
    <cacheField name="h_difficultes_reapprov_raisons_prix_fournisseurs" numFmtId="0">
      <sharedItems containsString="0" containsBlank="1" containsNumber="1" containsInteger="1" minValue="0" maxValue="1" count="3">
        <n v="1"/>
        <m/>
        <n v="0"/>
      </sharedItems>
    </cacheField>
    <cacheField name="h_difficultes_reapprov_raisons_rarete_transport" numFmtId="0">
      <sharedItems containsString="0" containsBlank="1" containsNumber="1" containsInteger="1" minValue="0" maxValue="0" count="2">
        <n v="0"/>
        <m/>
      </sharedItems>
    </cacheField>
    <cacheField name="h_difficultes_reapprov_raisons_cout_transport" numFmtId="0">
      <sharedItems containsString="0" containsBlank="1" containsNumber="1" containsInteger="1" minValue="0" maxValue="1" count="3">
        <n v="0"/>
        <m/>
        <n v="1"/>
      </sharedItems>
    </cacheField>
    <cacheField name="h_difficultes_reapprov_raisons_taxes" numFmtId="0">
      <sharedItems containsString="0" containsBlank="1" containsNumber="1" containsInteger="1" minValue="0" maxValue="1" count="3">
        <n v="0"/>
        <m/>
        <n v="1"/>
      </sharedItems>
    </cacheField>
    <cacheField name="h_difficultes_reapprov_raisons_tracasseries" numFmtId="0">
      <sharedItems containsString="0" containsBlank="1" containsNumber="1" containsInteger="1" minValue="0" maxValue="1" count="3">
        <n v="0"/>
        <m/>
        <n v="1"/>
      </sharedItems>
    </cacheField>
    <cacheField name="h_difficultes_reapprov_raisons_autre" numFmtId="0">
      <sharedItems containsString="0" containsBlank="1" containsNumber="1" containsInteger="1" minValue="0" maxValue="1" count="3">
        <n v="0"/>
        <m/>
        <n v="1"/>
      </sharedItems>
    </cacheField>
    <cacheField name="h_difficultes_reapprov_raisons_nsp" numFmtId="0">
      <sharedItems containsString="0" containsBlank="1" containsNumber="1" containsInteger="1" minValue="0" maxValue="0" count="2">
        <n v="0"/>
        <m/>
      </sharedItems>
    </cacheField>
    <cacheField name="h_difficultes_reapprov_raisons_autre_2" numFmtId="0">
      <sharedItems containsBlank="1" count="2">
        <m/>
        <s v="Le retard des fournisseurs"/>
      </sharedItems>
    </cacheField>
    <cacheField name="note_h_variations" numFmtId="0">
      <sharedItems containsNonDate="0" containsString="0" containsBlank="1" count="1">
        <m/>
      </sharedItems>
    </cacheField>
    <cacheField name="h_variations_prix" numFmtId="0">
      <sharedItems containsBlank="1" count="3">
        <s v="prix_constants"/>
        <s v="prix_hausse"/>
        <m/>
      </sharedItems>
    </cacheField>
    <cacheField name="h_variations_prix_prix_constants" numFmtId="0">
      <sharedItems containsString="0" containsBlank="1" containsNumber="1" containsInteger="1" minValue="0" maxValue="1" count="3">
        <n v="1"/>
        <n v="0"/>
        <m/>
      </sharedItems>
    </cacheField>
    <cacheField name="h_variations_prix_prix_hausse" numFmtId="0">
      <sharedItems containsString="0" containsBlank="1" containsNumber="1" containsInteger="1" minValue="0" maxValue="1" count="3">
        <n v="0"/>
        <n v="1"/>
        <m/>
      </sharedItems>
    </cacheField>
    <cacheField name="h_variations_prix_prix_baisse" numFmtId="0">
      <sharedItems containsString="0" containsBlank="1" containsNumber="1" containsInteger="1" minValue="0" maxValue="0" count="2">
        <n v="0"/>
        <m/>
      </sharedItems>
    </cacheField>
    <cacheField name="h_variations_prix_nsp" numFmtId="0">
      <sharedItems containsString="0" containsBlank="1" containsNumber="1" containsInteger="1" minValue="0" maxValue="0" count="2">
        <n v="0"/>
        <m/>
      </sharedItems>
    </cacheField>
    <cacheField name="h_variations_hausse_articles" numFmtId="0">
      <sharedItems containsBlank="1" count="6">
        <m/>
        <s v="seau bidon savon400gr"/>
        <s v="seau"/>
        <s v="bidon"/>
        <s v="savon400gr"/>
        <s v="seau savon400gr"/>
      </sharedItems>
    </cacheField>
    <cacheField name="h_variations_hausse_articles_seau" numFmtId="0">
      <sharedItems containsString="0" containsBlank="1" containsNumber="1" containsInteger="1" minValue="0" maxValue="1" count="3">
        <m/>
        <n v="1"/>
        <n v="0"/>
      </sharedItems>
    </cacheField>
    <cacheField name="h_variations_hausse_articles_bidon" numFmtId="0">
      <sharedItems containsString="0" containsBlank="1" containsNumber="1" containsInteger="1" minValue="0" maxValue="1" count="3">
        <m/>
        <n v="1"/>
        <n v="0"/>
      </sharedItems>
    </cacheField>
    <cacheField name="h_variations_hausse_articles_savon400gr" numFmtId="0">
      <sharedItems containsString="0" containsBlank="1" containsNumber="1" containsInteger="1" minValue="0" maxValue="1" count="3">
        <m/>
        <n v="1"/>
        <n v="0"/>
      </sharedItems>
    </cacheField>
    <cacheField name="h_variations_hausse_articles_aucun" numFmtId="0">
      <sharedItems containsString="0" containsBlank="1" containsNumber="1" containsInteger="1" minValue="0" maxValue="0" count="2">
        <m/>
        <n v="0"/>
      </sharedItems>
    </cacheField>
    <cacheField name="h_variations_hausse_raisons" numFmtId="0">
      <sharedItems containsBlank="1" count="11">
        <m/>
        <s v="hausse_demande_clients hausse_couts Hausse_prix_fournisseurs"/>
        <s v="baisse_offre_securite"/>
        <s v="hausse_couts"/>
        <s v="hausse_couts Hausse_prix_fournisseurs"/>
        <s v="hausse_couts baisse_offre_securite"/>
        <s v="Hausse_prix_fournisseurs"/>
        <s v="hausse_couts hausse_change"/>
        <s v="Hausse_prix_fournisseurs hausse_change"/>
        <s v="hausse_couts Hausse_prix_fournisseurs baisse_offre_production_saison"/>
        <s v="Hausse_prix_fournisseurs baisse_offre_securite"/>
      </sharedItems>
    </cacheField>
    <cacheField name="h_variations_hausse_raisons_hausse_couts" numFmtId="0">
      <sharedItems containsString="0" containsBlank="1" containsNumber="1" containsInteger="1" minValue="0" maxValue="1" count="3">
        <m/>
        <n v="1"/>
        <n v="0"/>
      </sharedItems>
    </cacheField>
    <cacheField name="h_variations_hausse_raisons_hausse_demande_distribution" numFmtId="0">
      <sharedItems containsString="0" containsBlank="1" containsNumber="1" containsInteger="1" minValue="0" maxValue="0" count="2">
        <m/>
        <n v="0"/>
      </sharedItems>
    </cacheField>
    <cacheField name="h_variations_hausse_raisons_hausse_change" numFmtId="0">
      <sharedItems containsString="0" containsBlank="1" containsNumber="1" containsInteger="1" minValue="0" maxValue="1" count="3">
        <m/>
        <n v="0"/>
        <n v="1"/>
      </sharedItems>
    </cacheField>
    <cacheField name="h_variations_hausse_raisons_hausse_demande_clients" numFmtId="0">
      <sharedItems containsString="0" containsBlank="1" containsNumber="1" containsInteger="1" minValue="0" maxValue="1" count="3">
        <m/>
        <n v="1"/>
        <n v="0"/>
      </sharedItems>
    </cacheField>
    <cacheField name="h_variations_hausse_raisons_hausse_demande_arrivees" numFmtId="0">
      <sharedItems containsString="0" containsBlank="1" containsNumber="1" containsInteger="1" minValue="0" maxValue="0" count="2">
        <m/>
        <n v="0"/>
      </sharedItems>
    </cacheField>
    <cacheField name="h_variations_hausse_raisons_hausse_prix_fournisseurs" numFmtId="0">
      <sharedItems containsString="0" containsBlank="1" containsNumber="1" containsInteger="1" minValue="0" maxValue="1" count="3">
        <m/>
        <n v="1"/>
        <n v="0"/>
      </sharedItems>
    </cacheField>
    <cacheField name="h_variations_hausse_raisons_baisse_offre_rupturestocks" numFmtId="0">
      <sharedItems containsString="0" containsBlank="1" containsNumber="1" containsInteger="1" minValue="0" maxValue="0" count="2">
        <m/>
        <n v="0"/>
      </sharedItems>
    </cacheField>
    <cacheField name="h_variations_hausse_raisons_baisse_offre_saison_circulation" numFmtId="0">
      <sharedItems containsString="0" containsBlank="1" containsNumber="1" containsInteger="1" minValue="0" maxValue="0" count="2">
        <m/>
        <n v="0"/>
      </sharedItems>
    </cacheField>
    <cacheField name="h_variations_hausse_raisons_baisse_offre_securite" numFmtId="0">
      <sharedItems containsString="0" containsBlank="1" containsNumber="1" containsInteger="1" minValue="0" maxValue="1" count="3">
        <m/>
        <n v="0"/>
        <n v="1"/>
      </sharedItems>
    </cacheField>
    <cacheField name="h_variations_hausse_raisons_baisse_offre_production_saison" numFmtId="0">
      <sharedItems containsString="0" containsBlank="1" containsNumber="1" containsInteger="1" minValue="0" maxValue="1" count="3">
        <m/>
        <n v="0"/>
        <n v="1"/>
      </sharedItems>
    </cacheField>
    <cacheField name="h_variations_hausse_raisons_autre" numFmtId="0">
      <sharedItems containsString="0" containsBlank="1" containsNumber="1" containsInteger="1" minValue="0" maxValue="0" count="2">
        <m/>
        <n v="0"/>
      </sharedItems>
    </cacheField>
    <cacheField name="h_variations_hausse_raisons_nsp" numFmtId="0">
      <sharedItems containsString="0" containsBlank="1" containsNumber="1" containsInteger="1" minValue="0" maxValue="0" count="2">
        <m/>
        <n v="0"/>
      </sharedItems>
    </cacheField>
    <cacheField name="h_variations_hausse_raisons_autre_2" numFmtId="0">
      <sharedItems containsNonDate="0" containsString="0" containsBlank="1" count="1">
        <m/>
      </sharedItems>
    </cacheField>
    <cacheField name="h_variations_baisse_articles" numFmtId="0">
      <sharedItems containsNonDate="0" containsString="0" containsBlank="1" count="1">
        <m/>
      </sharedItems>
    </cacheField>
    <cacheField name="h_variations_baisse_articles_seau" numFmtId="0">
      <sharedItems containsNonDate="0" containsString="0" containsBlank="1" count="1">
        <m/>
      </sharedItems>
    </cacheField>
    <cacheField name="h_variations_baisse_articles_bidon" numFmtId="0">
      <sharedItems containsNonDate="0" containsString="0" containsBlank="1" count="1">
        <m/>
      </sharedItems>
    </cacheField>
    <cacheField name="h_variations_baisse_articles_savon400gr" numFmtId="0">
      <sharedItems containsNonDate="0" containsString="0" containsBlank="1" count="1">
        <m/>
      </sharedItems>
    </cacheField>
    <cacheField name="h_variations_baisse_articles_aucun" numFmtId="0">
      <sharedItems containsNonDate="0" containsString="0" containsBlank="1" count="1">
        <m/>
      </sharedItems>
    </cacheField>
    <cacheField name="h_variations_baisse_raisons" numFmtId="0">
      <sharedItems containsNonDate="0" containsString="0" containsBlank="1" count="1">
        <m/>
      </sharedItems>
    </cacheField>
    <cacheField name="h_variations_baisse_raisons_baisse_couts" numFmtId="0">
      <sharedItems containsNonDate="0" containsString="0" containsBlank="1" count="1">
        <m/>
      </sharedItems>
    </cacheField>
    <cacheField name="h_variations_baisse_raisons_baisse_demande_distribution" numFmtId="0">
      <sharedItems containsNonDate="0" containsString="0" containsBlank="1" count="1">
        <m/>
      </sharedItems>
    </cacheField>
    <cacheField name="h_variations_baisse_raisons_baisse_change" numFmtId="0">
      <sharedItems containsNonDate="0" containsString="0" containsBlank="1" count="1">
        <m/>
      </sharedItems>
    </cacheField>
    <cacheField name="h_variations_baisse_raisons_baisse_demande_autoproduction" numFmtId="0">
      <sharedItems containsNonDate="0" containsString="0" containsBlank="1" count="1">
        <m/>
      </sharedItems>
    </cacheField>
    <cacheField name="h_variations_baisse_raisons_baisse_demande_departs" numFmtId="0">
      <sharedItems containsNonDate="0" containsString="0" containsBlank="1" count="1">
        <m/>
      </sharedItems>
    </cacheField>
    <cacheField name="h_variations_baisse_raisons_baisse_prix_fournisseurs" numFmtId="0">
      <sharedItems containsNonDate="0" containsString="0" containsBlank="1" count="1">
        <m/>
      </sharedItems>
    </cacheField>
    <cacheField name="h_variations_baisse_raisons_hausse_offre_quantites" numFmtId="0">
      <sharedItems containsNonDate="0" containsString="0" containsBlank="1" count="1">
        <m/>
      </sharedItems>
    </cacheField>
    <cacheField name="h_variations_baisse_raisons_hausse_offre_circulation_routes" numFmtId="0">
      <sharedItems containsNonDate="0" containsString="0" containsBlank="1" count="1">
        <m/>
      </sharedItems>
    </cacheField>
    <cacheField name="h_variations_baisse_raisons_hausse_offre_routes_surete" numFmtId="0">
      <sharedItems containsNonDate="0" containsString="0" containsBlank="1" count="1">
        <m/>
      </sharedItems>
    </cacheField>
    <cacheField name="h_variations_baisse_raisons_hausse_offre_production_saison" numFmtId="0">
      <sharedItems containsNonDate="0" containsString="0" containsBlank="1" count="1">
        <m/>
      </sharedItems>
    </cacheField>
    <cacheField name="h_variations_baisse_raisons_autre" numFmtId="0">
      <sharedItems containsNonDate="0" containsString="0" containsBlank="1" count="1">
        <m/>
      </sharedItems>
    </cacheField>
    <cacheField name="h_variations_baisse_raisons_nsp" numFmtId="0">
      <sharedItems containsNonDate="0" containsString="0" containsBlank="1" count="1">
        <m/>
      </sharedItems>
    </cacheField>
    <cacheField name="h_variations_baisse_raisons_autre_2" numFmtId="0">
      <sharedItems containsNonDate="0" containsString="0" containsBlank="1" count="1">
        <m/>
      </sharedItems>
    </cacheField>
    <cacheField name="note_a_1" numFmtId="0">
      <sharedItems containsNonDate="0" containsString="0" containsBlank="1" count="1">
        <m/>
      </sharedItems>
    </cacheField>
    <cacheField name="a_1_vendus" numFmtId="0">
      <sharedItems count="17">
        <s v="tenaille"/>
        <s v="bache corde tenaille pelle"/>
        <s v="aucun"/>
        <s v="bache tenaille"/>
        <s v="bache corde"/>
        <s v="bache tenaille pelle"/>
        <s v="pelle tenaille"/>
        <s v="pelle tenaille corde"/>
        <s v="bache"/>
        <s v="bache tenaille pelle corde"/>
        <s v="pelle"/>
        <s v="pelle corde tenaille bache"/>
        <s v="tenaille pelle"/>
        <s v="corde"/>
        <s v="tenaille corde"/>
        <s v="bache corde tenaille"/>
        <s v="bache corde pelle"/>
      </sharedItems>
    </cacheField>
    <cacheField name="a_1_vendus_bache" numFmtId="0">
      <sharedItems containsSemiMixedTypes="0" containsString="0" containsNumber="1" containsInteger="1" minValue="0" maxValue="1" count="2">
        <n v="0"/>
        <n v="1"/>
      </sharedItems>
    </cacheField>
    <cacheField name="a_1_vendus_corde" numFmtId="0">
      <sharedItems containsSemiMixedTypes="0" containsString="0" containsNumber="1" containsInteger="1" minValue="0" maxValue="1" count="2">
        <n v="0"/>
        <n v="1"/>
      </sharedItems>
    </cacheField>
    <cacheField name="a_1_vendus_tenaille" numFmtId="0">
      <sharedItems containsSemiMixedTypes="0" containsString="0" containsNumber="1" containsInteger="1" minValue="0" maxValue="1" count="2">
        <n v="1"/>
        <n v="0"/>
      </sharedItems>
    </cacheField>
    <cacheField name="a_1_vendus_pelle" numFmtId="0">
      <sharedItems containsSemiMixedTypes="0" containsString="0" containsNumber="1" containsInteger="1" minValue="0" maxValue="1" count="2">
        <n v="0"/>
        <n v="1"/>
      </sharedItems>
    </cacheField>
    <cacheField name="a_1_vendus_aucun" numFmtId="0">
      <sharedItems containsSemiMixedTypes="0" containsString="0" containsNumber="1" containsInteger="1" minValue="0" maxValue="1" count="2">
        <n v="0"/>
        <n v="1"/>
      </sharedItems>
    </cacheField>
    <cacheField name="calc_selected_a_1" numFmtId="0">
      <sharedItems containsSemiMixedTypes="0" containsString="0" containsNumber="1" containsInteger="1" minValue="1" maxValue="4" count="4">
        <n v="1"/>
        <n v="4"/>
        <n v="2"/>
        <n v="3"/>
      </sharedItems>
    </cacheField>
    <cacheField name="note_a_1_bache" numFmtId="0">
      <sharedItems containsNonDate="0" containsString="0" containsBlank="1" count="1">
        <m/>
      </sharedItems>
    </cacheField>
    <cacheField name="bache_disponibilite" numFmtId="0">
      <sharedItems containsBlank="1" count="3">
        <m/>
        <s v="disponible"/>
        <s v="peudisponible"/>
      </sharedItems>
    </cacheField>
    <cacheField name="bache_prix_unite" numFmtId="0">
      <sharedItems containsString="0" containsBlank="1" containsNumber="1" containsInteger="1" minValue="4000" maxValue="12500" count="11">
        <m/>
        <n v="7500"/>
        <n v="4500"/>
        <n v="5000"/>
        <n v="6000"/>
        <n v="8000"/>
        <n v="10000"/>
        <n v="12500"/>
        <n v="4000"/>
        <n v="5500"/>
        <n v="7000"/>
      </sharedItems>
    </cacheField>
    <cacheField name="bache_localisation_fournisseur" numFmtId="0">
      <sharedItems containsBlank="1" count="5">
        <m/>
        <s v="etranger"/>
        <s v="meme_pays"/>
        <s v="meme_region"/>
        <s v="meme_localite"/>
      </sharedItems>
    </cacheField>
    <cacheField name="bache_pays_fournisseur" numFmtId="0">
      <sharedItems containsBlank="1" count="2">
        <m/>
        <s v="chine"/>
      </sharedItems>
    </cacheField>
    <cacheField name="bache_pays_fournisseur_autre" numFmtId="0">
      <sharedItems containsNonDate="0" containsString="0" containsBlank="1" count="1">
        <m/>
      </sharedItems>
    </cacheField>
    <cacheField name="bache_stock" numFmtId="0">
      <sharedItems containsString="0" containsBlank="1" containsNumber="1" containsInteger="1" minValue="5" maxValue="180" count="11">
        <m/>
        <n v="90"/>
        <n v="7"/>
        <n v="30"/>
        <n v="5"/>
        <n v="35"/>
        <n v="20"/>
        <n v="10"/>
        <n v="60"/>
        <n v="120"/>
        <n v="180"/>
      </sharedItems>
    </cacheField>
    <cacheField name="bache_reapprovissionnement" numFmtId="0">
      <sharedItems containsString="0" containsBlank="1" containsNumber="1" containsInteger="1" minValue="1" maxValue="30" count="7">
        <m/>
        <n v="30"/>
        <n v="2"/>
        <n v="3"/>
        <n v="10"/>
        <n v="1"/>
        <n v="7"/>
      </sharedItems>
    </cacheField>
    <cacheField name="bache_stock_warning" numFmtId="0">
      <sharedItems containsString="0" containsBlank="1" containsNumber="1" containsInteger="1" minValue="0" maxValue="1" count="3">
        <m/>
        <n v="0"/>
        <n v="1"/>
      </sharedItems>
    </cacheField>
    <cacheField name="note_a_1_corde" numFmtId="0">
      <sharedItems containsNonDate="0" containsString="0" containsBlank="1" count="1">
        <m/>
      </sharedItems>
    </cacheField>
    <cacheField name="corde_disponibilite" numFmtId="0">
      <sharedItems containsBlank="1" count="3">
        <m/>
        <s v="disponible"/>
        <s v="peudisponible"/>
      </sharedItems>
    </cacheField>
    <cacheField name="corde_prix_unite" numFmtId="0">
      <sharedItems containsString="0" containsBlank="1" containsNumber="1" containsInteger="1" minValue="2000" maxValue="20000" count="13">
        <m/>
        <n v="14000"/>
        <n v="15000"/>
        <n v="7000"/>
        <n v="4500"/>
        <n v="4000"/>
        <n v="2000"/>
        <n v="6000"/>
        <n v="13750"/>
        <n v="14750"/>
        <n v="19500"/>
        <n v="20000"/>
        <n v="3750"/>
      </sharedItems>
    </cacheField>
    <cacheField name="corde_localisation_fournisseur" numFmtId="0">
      <sharedItems containsBlank="1" count="5">
        <m/>
        <s v="etranger"/>
        <s v="meme_localite"/>
        <s v="meme_pays"/>
        <s v="meme_commune"/>
      </sharedItems>
    </cacheField>
    <cacheField name="corde_pays_fournisseur" numFmtId="0">
      <sharedItems containsBlank="1" count="3">
        <m/>
        <s v="chine"/>
        <s v="ghana"/>
      </sharedItems>
    </cacheField>
    <cacheField name="corde_pays_fournisseur_autre" numFmtId="0">
      <sharedItems containsNonDate="0" containsString="0" containsBlank="1" count="1">
        <m/>
      </sharedItems>
    </cacheField>
    <cacheField name="corde_stock" numFmtId="0">
      <sharedItems containsString="0" containsBlank="1" containsNumber="1" containsInteger="1" minValue="5" maxValue="120" count="9">
        <m/>
        <n v="90"/>
        <n v="10"/>
        <n v="5"/>
        <n v="7"/>
        <n v="60"/>
        <n v="30"/>
        <n v="40"/>
        <n v="120"/>
      </sharedItems>
    </cacheField>
    <cacheField name="corde_reapprovissionnement" numFmtId="0">
      <sharedItems containsString="0" containsBlank="1" containsNumber="1" containsInteger="1" minValue="1" maxValue="30" count="6">
        <m/>
        <n v="30"/>
        <n v="7"/>
        <n v="1"/>
        <n v="3"/>
        <n v="2"/>
      </sharedItems>
    </cacheField>
    <cacheField name="corde_stock_warning" numFmtId="0">
      <sharedItems containsString="0" containsBlank="1" containsNumber="1" containsInteger="1" minValue="0" maxValue="0" count="2">
        <m/>
        <n v="0"/>
      </sharedItems>
    </cacheField>
    <cacheField name="note_a_1_tenaille" numFmtId="0">
      <sharedItems containsNonDate="0" containsString="0" containsBlank="1" count="1">
        <m/>
      </sharedItems>
    </cacheField>
    <cacheField name="tenaille_disponibilite" numFmtId="0">
      <sharedItems containsBlank="1" count="3">
        <s v="disponible"/>
        <s v="peudisponible"/>
        <m/>
      </sharedItems>
    </cacheField>
    <cacheField name="tenaille_prix_unite" numFmtId="0">
      <sharedItems containsString="0" containsBlank="1" containsNumber="1" containsInteger="1" minValue="750" maxValue="2000" count="7">
        <n v="1000"/>
        <n v="1750"/>
        <m/>
        <n v="1500"/>
        <n v="750"/>
        <n v="1250"/>
        <n v="2000"/>
      </sharedItems>
    </cacheField>
    <cacheField name="tenaille_localisation_fournisseur" numFmtId="0">
      <sharedItems containsBlank="1" count="4">
        <s v="meme_pays"/>
        <m/>
        <s v="meme_localite"/>
        <s v="meme_commune"/>
      </sharedItems>
    </cacheField>
    <cacheField name="tenaille_pays_fournisseur" numFmtId="0">
      <sharedItems containsNonDate="0" containsString="0" containsBlank="1" count="1">
        <m/>
      </sharedItems>
    </cacheField>
    <cacheField name="tenaille_pays_fournisseur_autre" numFmtId="0">
      <sharedItems containsNonDate="0" containsString="0" containsBlank="1" count="1">
        <m/>
      </sharedItems>
    </cacheField>
    <cacheField name="tenaille_stock" numFmtId="0">
      <sharedItems containsString="0" containsBlank="1" containsNumber="1" containsInteger="1" minValue="7" maxValue="120" count="10">
        <n v="30"/>
        <n v="120"/>
        <m/>
        <n v="10"/>
        <n v="60"/>
        <n v="7"/>
        <n v="25"/>
        <n v="32"/>
        <n v="90"/>
        <n v="15"/>
      </sharedItems>
    </cacheField>
    <cacheField name="tenaille_reapprovissionnement" numFmtId="0">
      <sharedItems containsString="0" containsBlank="1" containsNumber="1" containsInteger="1" minValue="1" maxValue="6" count="6">
        <n v="3"/>
        <n v="5"/>
        <m/>
        <n v="1"/>
        <n v="2"/>
        <n v="6"/>
      </sharedItems>
    </cacheField>
    <cacheField name="tenaille_stock_warning" numFmtId="0">
      <sharedItems containsString="0" containsBlank="1" containsNumber="1" containsInteger="1" minValue="0" maxValue="0" count="2">
        <n v="0"/>
        <m/>
      </sharedItems>
    </cacheField>
    <cacheField name="note_a_1_pelle" numFmtId="0">
      <sharedItems containsNonDate="0" containsString="0" containsBlank="1" count="1">
        <m/>
      </sharedItems>
    </cacheField>
    <cacheField name="pelle_disponibilite" numFmtId="0">
      <sharedItems containsBlank="1" count="3">
        <m/>
        <s v="disponible"/>
        <s v="peudisponible"/>
      </sharedItems>
    </cacheField>
    <cacheField name="pelle_prix_unite" numFmtId="0">
      <sharedItems containsString="0" containsBlank="1" containsNumber="1" containsInteger="1" minValue="1250" maxValue="6000" count="8">
        <m/>
        <n v="4000"/>
        <n v="3500"/>
        <n v="2000"/>
        <n v="1500"/>
        <n v="1250"/>
        <n v="6000"/>
        <n v="1750"/>
      </sharedItems>
    </cacheField>
    <cacheField name="pelle_localisation_fournisseur" numFmtId="0">
      <sharedItems containsBlank="1" count="2">
        <m/>
        <s v="meme_pays"/>
      </sharedItems>
    </cacheField>
    <cacheField name="pelle_pays_fournisseur" numFmtId="0">
      <sharedItems containsNonDate="0" containsString="0" containsBlank="1" count="1">
        <m/>
      </sharedItems>
    </cacheField>
    <cacheField name="pelle_pays_fournisseur_autre" numFmtId="0">
      <sharedItems containsNonDate="0" containsString="0" containsBlank="1" count="1">
        <m/>
      </sharedItems>
    </cacheField>
    <cacheField name="pelle_stock" numFmtId="0">
      <sharedItems containsString="0" containsBlank="1" containsNumber="1" containsInteger="1" minValue="7" maxValue="150" count="9">
        <m/>
        <n v="150"/>
        <n v="30"/>
        <n v="8"/>
        <n v="15"/>
        <n v="7"/>
        <n v="60"/>
        <n v="21"/>
        <n v="90"/>
      </sharedItems>
    </cacheField>
    <cacheField name="pelle_reapprovissionnement" numFmtId="0">
      <sharedItems containsString="0" containsBlank="1" containsNumber="1" containsInteger="1" minValue="1" maxValue="7" count="6">
        <m/>
        <n v="5"/>
        <n v="2"/>
        <n v="3"/>
        <n v="1"/>
        <n v="7"/>
      </sharedItems>
    </cacheField>
    <cacheField name="pelle_stock_warning" numFmtId="0">
      <sharedItems containsString="0" containsBlank="1" containsNumber="1" containsInteger="1" minValue="0" maxValue="0" count="2">
        <m/>
        <n v="0"/>
      </sharedItems>
    </cacheField>
    <cacheField name="note_a_1_reapprov" numFmtId="0">
      <sharedItems containsNonDate="0" containsString="0" containsBlank="1" count="1">
        <m/>
      </sharedItems>
    </cacheField>
    <cacheField name="a_1_difficultes_reapprov_ouinon" numFmtId="0">
      <sharedItems containsBlank="1" count="3">
        <s v="oui"/>
        <s v="non"/>
        <m/>
      </sharedItems>
    </cacheField>
    <cacheField name="a_1_incoherence1_note" numFmtId="0">
      <sharedItems containsNonDate="0" containsString="0" containsBlank="1" count="1">
        <m/>
      </sharedItems>
    </cacheField>
    <cacheField name="a_1_difficultes_reapprov_articles" numFmtId="0">
      <sharedItems containsBlank="1" count="10">
        <s v="tenaille"/>
        <m/>
        <s v="bache tenaille"/>
        <s v="tenaille bache pelle"/>
        <s v="corde tenaille pelle"/>
        <s v="bache"/>
        <s v="tenaille pelle"/>
        <s v="bache tenaille pelle"/>
        <s v="corde tenaille"/>
        <s v="bache corde tenaille"/>
      </sharedItems>
    </cacheField>
    <cacheField name="a_1_difficultes_reapprov_articles_bache" numFmtId="0">
      <sharedItems containsString="0" containsBlank="1" containsNumber="1" containsInteger="1" minValue="0" maxValue="1" count="3">
        <n v="0"/>
        <m/>
        <n v="1"/>
      </sharedItems>
    </cacheField>
    <cacheField name="a_1_difficultes_reapprov_articles_corde" numFmtId="0">
      <sharedItems containsString="0" containsBlank="1" containsNumber="1" containsInteger="1" minValue="0" maxValue="1" count="3">
        <n v="0"/>
        <m/>
        <n v="1"/>
      </sharedItems>
    </cacheField>
    <cacheField name="a_1_difficultes_reapprov_articles_tenaille" numFmtId="0">
      <sharedItems containsString="0" containsBlank="1" containsNumber="1" containsInteger="1" minValue="0" maxValue="1" count="3">
        <n v="1"/>
        <m/>
        <n v="0"/>
      </sharedItems>
    </cacheField>
    <cacheField name="a_1_difficultes_reapprov_articles_pelle" numFmtId="0">
      <sharedItems containsString="0" containsBlank="1" containsNumber="1" containsInteger="1" minValue="0" maxValue="1" count="3">
        <n v="0"/>
        <m/>
        <n v="1"/>
      </sharedItems>
    </cacheField>
    <cacheField name="a_1_difficultes_reapprov_articles_aucun" numFmtId="0">
      <sharedItems containsString="0" containsBlank="1" containsNumber="1" containsInteger="1" minValue="0" maxValue="0" count="2">
        <n v="0"/>
        <m/>
      </sharedItems>
    </cacheField>
    <cacheField name="a_1_incoherence2_note" numFmtId="0">
      <sharedItems containsNonDate="0" containsString="0" containsBlank="1" count="1">
        <m/>
      </sharedItems>
    </cacheField>
    <cacheField name="a_1_difficultes_reapprov_raisons" numFmtId="0">
      <sharedItems containsBlank="1" count="8">
        <s v="prix_fournisseurs"/>
        <m/>
        <s v="cout_transport taxes"/>
        <s v="securite prix_fournisseurs"/>
        <s v="securite"/>
        <s v="prix_fournisseurs cout_transport"/>
        <s v="taxes"/>
        <s v="autre"/>
      </sharedItems>
    </cacheField>
    <cacheField name="a_1_difficultes_reapprov_raisons_securite" numFmtId="0">
      <sharedItems containsString="0" containsBlank="1" containsNumber="1" containsInteger="1" minValue="0" maxValue="1" count="3">
        <n v="0"/>
        <m/>
        <n v="1"/>
      </sharedItems>
    </cacheField>
    <cacheField name="a_1_difficultes_reapprov_raisons_vols" numFmtId="0">
      <sharedItems containsString="0" containsBlank="1" containsNumber="1" containsInteger="1" minValue="0" maxValue="0" count="2">
        <n v="0"/>
        <m/>
      </sharedItems>
    </cacheField>
    <cacheField name="a_1_difficultes_reapprov_raisons_degradation_perte" numFmtId="0">
      <sharedItems containsString="0" containsBlank="1" containsNumber="1" containsInteger="1" minValue="0" maxValue="0" count="2">
        <n v="0"/>
        <m/>
      </sharedItems>
    </cacheField>
    <cacheField name="a_1_difficultes_reapprov_raisons_route_etat" numFmtId="0">
      <sharedItems containsString="0" containsBlank="1" containsNumber="1" containsInteger="1" minValue="0" maxValue="0" count="2">
        <n v="0"/>
        <m/>
      </sharedItems>
    </cacheField>
    <cacheField name="a_1_difficultes_reapprov_raisons_article_indisponible_saison" numFmtId="0">
      <sharedItems containsString="0" containsBlank="1" containsNumber="1" containsInteger="1" minValue="0" maxValue="0" count="2">
        <n v="0"/>
        <m/>
      </sharedItems>
    </cacheField>
    <cacheField name="a_1_difficultes_reapprov_raisons_prix_fournisseurs" numFmtId="0">
      <sharedItems containsString="0" containsBlank="1" containsNumber="1" containsInteger="1" minValue="0" maxValue="1" count="3">
        <n v="1"/>
        <m/>
        <n v="0"/>
      </sharedItems>
    </cacheField>
    <cacheField name="a_1_difficultes_reapprov_raisons_rarete_transport" numFmtId="0">
      <sharedItems containsString="0" containsBlank="1" containsNumber="1" containsInteger="1" minValue="0" maxValue="0" count="2">
        <n v="0"/>
        <m/>
      </sharedItems>
    </cacheField>
    <cacheField name="a_1_difficultes_reapprov_raisons_cout_transport" numFmtId="0">
      <sharedItems containsString="0" containsBlank="1" containsNumber="1" containsInteger="1" minValue="0" maxValue="1" count="3">
        <n v="0"/>
        <m/>
        <n v="1"/>
      </sharedItems>
    </cacheField>
    <cacheField name="a_1_difficultes_reapprov_raisons_taxes" numFmtId="0">
      <sharedItems containsString="0" containsBlank="1" containsNumber="1" containsInteger="1" minValue="0" maxValue="1" count="3">
        <n v="0"/>
        <m/>
        <n v="1"/>
      </sharedItems>
    </cacheField>
    <cacheField name="a_1_difficultes_reapprov_raisons_tracasseries" numFmtId="0">
      <sharedItems containsString="0" containsBlank="1" containsNumber="1" containsInteger="1" minValue="0" maxValue="0" count="2">
        <n v="0"/>
        <m/>
      </sharedItems>
    </cacheField>
    <cacheField name="a_1_difficultes_reapprov_raisons_autre" numFmtId="0">
      <sharedItems containsString="0" containsBlank="1" containsNumber="1" containsInteger="1" minValue="0" maxValue="1" count="3">
        <n v="0"/>
        <m/>
        <n v="1"/>
      </sharedItems>
    </cacheField>
    <cacheField name="a_1_difficultes_reapprov_raisons_nsp" numFmtId="0">
      <sharedItems containsString="0" containsBlank="1" containsNumber="1" containsInteger="1" minValue="0" maxValue="0" count="2">
        <n v="0"/>
        <m/>
      </sharedItems>
    </cacheField>
    <cacheField name="a_1_difficultes_reapprov_raisons_autre_2" numFmtId="0">
      <sharedItems containsBlank="1" count="2">
        <m/>
        <s v="Rupture d'articles"/>
      </sharedItems>
    </cacheField>
    <cacheField name="note_a_1_variations" numFmtId="0">
      <sharedItems containsNonDate="0" containsString="0" containsBlank="1" count="1">
        <m/>
      </sharedItems>
    </cacheField>
    <cacheField name="a_1_variations_prix" numFmtId="0">
      <sharedItems containsBlank="1" count="4">
        <s v="prix_constants"/>
        <s v="prix_hausse"/>
        <m/>
        <s v="prix_baisse"/>
      </sharedItems>
    </cacheField>
    <cacheField name="a_1_variations_prix_prix_constants" numFmtId="0">
      <sharedItems containsString="0" containsBlank="1" containsNumber="1" containsInteger="1" minValue="0" maxValue="1" count="3">
        <n v="1"/>
        <n v="0"/>
        <m/>
      </sharedItems>
    </cacheField>
    <cacheField name="a_1_variations_prix_prix_hausse" numFmtId="0">
      <sharedItems containsString="0" containsBlank="1" containsNumber="1" containsInteger="1" minValue="0" maxValue="1" count="3">
        <n v="0"/>
        <n v="1"/>
        <m/>
      </sharedItems>
    </cacheField>
    <cacheField name="a_1_variations_prix_prix_baisse" numFmtId="0">
      <sharedItems containsString="0" containsBlank="1" containsNumber="1" containsInteger="1" minValue="0" maxValue="1" count="3">
        <n v="0"/>
        <m/>
        <n v="1"/>
      </sharedItems>
    </cacheField>
    <cacheField name="a_1_variations_prix_nsp" numFmtId="0">
      <sharedItems containsString="0" containsBlank="1" containsNumber="1" containsInteger="1" minValue="0" maxValue="0" count="2">
        <n v="0"/>
        <m/>
      </sharedItems>
    </cacheField>
    <cacheField name="a_1_variations_hausse_articles" numFmtId="0">
      <sharedItems containsBlank="1" count="13">
        <m/>
        <s v="bache corde tenaille pelle"/>
        <s v="bache corde"/>
        <s v="bache tenaille pelle"/>
        <s v="pelle tenaille"/>
        <s v="corde tenaille pelle"/>
        <s v="tenaille pelle"/>
        <s v="bache"/>
        <s v="pelle"/>
        <s v="corde tenaille"/>
        <s v="bache corde tenaille"/>
        <s v="pelle tenaille corde bache"/>
        <s v="bache tenaille"/>
      </sharedItems>
    </cacheField>
    <cacheField name="a_1_variations_hausse_articles_bache" numFmtId="0">
      <sharedItems containsString="0" containsBlank="1" containsNumber="1" containsInteger="1" minValue="0" maxValue="1" count="3">
        <m/>
        <n v="1"/>
        <n v="0"/>
      </sharedItems>
    </cacheField>
    <cacheField name="a_1_variations_hausse_articles_corde" numFmtId="0">
      <sharedItems containsString="0" containsBlank="1" containsNumber="1" containsInteger="1" minValue="0" maxValue="1" count="3">
        <m/>
        <n v="1"/>
        <n v="0"/>
      </sharedItems>
    </cacheField>
    <cacheField name="a_1_variations_hausse_articles_tenaille" numFmtId="0">
      <sharedItems containsString="0" containsBlank="1" containsNumber="1" containsInteger="1" minValue="0" maxValue="1" count="3">
        <m/>
        <n v="1"/>
        <n v="0"/>
      </sharedItems>
    </cacheField>
    <cacheField name="a_1_variations_hausse_articles_pelle" numFmtId="0">
      <sharedItems containsString="0" containsBlank="1" containsNumber="1" containsInteger="1" minValue="0" maxValue="1" count="3">
        <m/>
        <n v="1"/>
        <n v="0"/>
      </sharedItems>
    </cacheField>
    <cacheField name="a_1_variations_hausse_articles_aucun" numFmtId="0">
      <sharedItems containsString="0" containsBlank="1" containsNumber="1" containsInteger="1" minValue="0" maxValue="0" count="2">
        <m/>
        <n v="0"/>
      </sharedItems>
    </cacheField>
    <cacheField name="a_1_variations_hausse_raisons" numFmtId="0">
      <sharedItems containsBlank="1" count="6">
        <m/>
        <s v="hausse_couts"/>
        <s v="hausse_couts Hausse_prix_fournisseurs"/>
        <s v="hausse_couts Hausse_prix_fournisseurs baisse_offre_securite"/>
        <s v="Hausse_prix_fournisseurs hausse_couts"/>
        <s v="Hausse_prix_fournisseurs"/>
      </sharedItems>
    </cacheField>
    <cacheField name="a_1_variations_hausse_raisons_hausse_couts" numFmtId="0">
      <sharedItems containsString="0" containsBlank="1" containsNumber="1" containsInteger="1" minValue="0" maxValue="1" count="3">
        <m/>
        <n v="1"/>
        <n v="0"/>
      </sharedItems>
    </cacheField>
    <cacheField name="a_1_variations_hausse_raisons_hausse_demande_distribution" numFmtId="0">
      <sharedItems containsString="0" containsBlank="1" containsNumber="1" containsInteger="1" minValue="0" maxValue="0" count="2">
        <m/>
        <n v="0"/>
      </sharedItems>
    </cacheField>
    <cacheField name="a_1_variations_hausse_raisons_hausse_change" numFmtId="0">
      <sharedItems containsString="0" containsBlank="1" containsNumber="1" containsInteger="1" minValue="0" maxValue="0" count="2">
        <m/>
        <n v="0"/>
      </sharedItems>
    </cacheField>
    <cacheField name="a_1_variations_hausse_raisons_hausse_demande_clients" numFmtId="0">
      <sharedItems containsString="0" containsBlank="1" containsNumber="1" containsInteger="1" minValue="0" maxValue="0" count="2">
        <m/>
        <n v="0"/>
      </sharedItems>
    </cacheField>
    <cacheField name="a_1_variations_hausse_raisons_hausse_demande_arrivees" numFmtId="0">
      <sharedItems containsString="0" containsBlank="1" containsNumber="1" containsInteger="1" minValue="0" maxValue="0" count="2">
        <m/>
        <n v="0"/>
      </sharedItems>
    </cacheField>
    <cacheField name="a_1_variations_hausse_raisons_hausse_prix_fournisseurs" numFmtId="0">
      <sharedItems containsString="0" containsBlank="1" containsNumber="1" containsInteger="1" minValue="0" maxValue="1" count="3">
        <m/>
        <n v="0"/>
        <n v="1"/>
      </sharedItems>
    </cacheField>
    <cacheField name="a_1_variations_hausse_raisons_baisse_offre_rupturestocks" numFmtId="0">
      <sharedItems containsString="0" containsBlank="1" containsNumber="1" containsInteger="1" minValue="0" maxValue="0" count="2">
        <m/>
        <n v="0"/>
      </sharedItems>
    </cacheField>
    <cacheField name="a_1_variations_hausse_raisons_baisse_offre_saison_circulation" numFmtId="0">
      <sharedItems containsString="0" containsBlank="1" containsNumber="1" containsInteger="1" minValue="0" maxValue="0" count="2">
        <m/>
        <n v="0"/>
      </sharedItems>
    </cacheField>
    <cacheField name="a_1_variations_hausse_raisons_baisse_offre_securite" numFmtId="0">
      <sharedItems containsString="0" containsBlank="1" containsNumber="1" containsInteger="1" minValue="0" maxValue="1" count="3">
        <m/>
        <n v="0"/>
        <n v="1"/>
      </sharedItems>
    </cacheField>
    <cacheField name="a_1_variations_hausse_raisons_baisse_offre_production_saison" numFmtId="0">
      <sharedItems containsString="0" containsBlank="1" containsNumber="1" containsInteger="1" minValue="0" maxValue="0" count="2">
        <m/>
        <n v="0"/>
      </sharedItems>
    </cacheField>
    <cacheField name="a_1_variations_hausse_raisons_autre" numFmtId="0">
      <sharedItems containsString="0" containsBlank="1" containsNumber="1" containsInteger="1" minValue="0" maxValue="0" count="2">
        <m/>
        <n v="0"/>
      </sharedItems>
    </cacheField>
    <cacheField name="a_1_variations_hausse_raisons_nsp" numFmtId="0">
      <sharedItems containsString="0" containsBlank="1" containsNumber="1" containsInteger="1" minValue="0" maxValue="0" count="2">
        <m/>
        <n v="0"/>
      </sharedItems>
    </cacheField>
    <cacheField name="a_1_variations_hausse_raisons_autre_2" numFmtId="0">
      <sharedItems containsNonDate="0" containsString="0" containsBlank="1" count="1">
        <m/>
      </sharedItems>
    </cacheField>
    <cacheField name="a_1_variations_baisse_articles" numFmtId="0">
      <sharedItems containsBlank="1" count="2">
        <m/>
        <s v="bache corde"/>
      </sharedItems>
    </cacheField>
    <cacheField name="a_1_variations_baisse_articles_bache" numFmtId="0">
      <sharedItems containsString="0" containsBlank="1" containsNumber="1" containsInteger="1" minValue="1" maxValue="1" count="2">
        <m/>
        <n v="1"/>
      </sharedItems>
    </cacheField>
    <cacheField name="a_1_variations_baisse_articles_corde" numFmtId="0">
      <sharedItems containsString="0" containsBlank="1" containsNumber="1" containsInteger="1" minValue="1" maxValue="1" count="2">
        <m/>
        <n v="1"/>
      </sharedItems>
    </cacheField>
    <cacheField name="a_1_variations_baisse_articles_tenaille" numFmtId="0">
      <sharedItems containsString="0" containsBlank="1" containsNumber="1" containsInteger="1" minValue="0" maxValue="0" count="2">
        <m/>
        <n v="0"/>
      </sharedItems>
    </cacheField>
    <cacheField name="a_1_variations_baisse_articles_pelle" numFmtId="0">
      <sharedItems containsString="0" containsBlank="1" containsNumber="1" containsInteger="1" minValue="0" maxValue="0" count="2">
        <m/>
        <n v="0"/>
      </sharedItems>
    </cacheField>
    <cacheField name="a_1_variations_baisse_articles_aucun" numFmtId="0">
      <sharedItems containsString="0" containsBlank="1" containsNumber="1" containsInteger="1" minValue="0" maxValue="0" count="2">
        <m/>
        <n v="0"/>
      </sharedItems>
    </cacheField>
    <cacheField name="a_1_variations_baisse_raisons" numFmtId="0">
      <sharedItems containsBlank="1" count="2">
        <m/>
        <s v="baisse_couts"/>
      </sharedItems>
    </cacheField>
    <cacheField name="a_1_variations_baisse_raisons_baisse_couts" numFmtId="0">
      <sharedItems containsString="0" containsBlank="1" containsNumber="1" containsInteger="1" minValue="1" maxValue="1" count="2">
        <m/>
        <n v="1"/>
      </sharedItems>
    </cacheField>
    <cacheField name="a_1_variations_baisse_raisons_baisse_demande_distribution" numFmtId="0">
      <sharedItems containsString="0" containsBlank="1" containsNumber="1" containsInteger="1" minValue="0" maxValue="0" count="2">
        <m/>
        <n v="0"/>
      </sharedItems>
    </cacheField>
    <cacheField name="a_1_variations_baisse_raisons_baisse_change" numFmtId="0">
      <sharedItems containsString="0" containsBlank="1" containsNumber="1" containsInteger="1" minValue="0" maxValue="0" count="2">
        <m/>
        <n v="0"/>
      </sharedItems>
    </cacheField>
    <cacheField name="a_1_variations_baisse_raisons_baisse_demande_autoproduction" numFmtId="0">
      <sharedItems containsString="0" containsBlank="1" containsNumber="1" containsInteger="1" minValue="0" maxValue="0" count="2">
        <m/>
        <n v="0"/>
      </sharedItems>
    </cacheField>
    <cacheField name="a_1_variations_baisse_raisons_baisse_demande_departs" numFmtId="0">
      <sharedItems containsString="0" containsBlank="1" containsNumber="1" containsInteger="1" minValue="0" maxValue="0" count="2">
        <m/>
        <n v="0"/>
      </sharedItems>
    </cacheField>
    <cacheField name="a_1_variations_baisse_raisons_baisse_prix_fournisseurs" numFmtId="0">
      <sharedItems containsString="0" containsBlank="1" containsNumber="1" containsInteger="1" minValue="0" maxValue="0" count="2">
        <m/>
        <n v="0"/>
      </sharedItems>
    </cacheField>
    <cacheField name="a_1_variations_baisse_raisons_hausse_offre_quantites" numFmtId="0">
      <sharedItems containsString="0" containsBlank="1" containsNumber="1" containsInteger="1" minValue="0" maxValue="0" count="2">
        <m/>
        <n v="0"/>
      </sharedItems>
    </cacheField>
    <cacheField name="a_1_variations_baisse_raisons_hausse_offre_circulation_routes" numFmtId="0">
      <sharedItems containsString="0" containsBlank="1" containsNumber="1" containsInteger="1" minValue="0" maxValue="0" count="2">
        <m/>
        <n v="0"/>
      </sharedItems>
    </cacheField>
    <cacheField name="a_1_variations_baisse_raisons_hausse_offre_routes_surete" numFmtId="0">
      <sharedItems containsString="0" containsBlank="1" containsNumber="1" containsInteger="1" minValue="0" maxValue="0" count="2">
        <m/>
        <n v="0"/>
      </sharedItems>
    </cacheField>
    <cacheField name="a_1_variations_baisse_raisons_hausse_offre_production_saison" numFmtId="0">
      <sharedItems containsString="0" containsBlank="1" containsNumber="1" containsInteger="1" minValue="0" maxValue="0" count="2">
        <m/>
        <n v="0"/>
      </sharedItems>
    </cacheField>
    <cacheField name="a_1_variations_baisse_raisons_autre" numFmtId="0">
      <sharedItems containsString="0" containsBlank="1" containsNumber="1" containsInteger="1" minValue="0" maxValue="0" count="2">
        <m/>
        <n v="0"/>
      </sharedItems>
    </cacheField>
    <cacheField name="a_1_variations_baisse_raisons_nsp" numFmtId="0">
      <sharedItems containsString="0" containsBlank="1" containsNumber="1" containsInteger="1" minValue="0" maxValue="0" count="2">
        <m/>
        <n v="0"/>
      </sharedItems>
    </cacheField>
    <cacheField name="a_1_variations_baisse_raisons_autre_2" numFmtId="0">
      <sharedItems containsNonDate="0" containsString="0" containsBlank="1" count="1">
        <m/>
      </sharedItems>
    </cacheField>
    <cacheField name="note_a_2_articles" numFmtId="0">
      <sharedItems containsNonDate="0" containsString="0" containsBlank="1" count="1">
        <m/>
      </sharedItems>
    </cacheField>
    <cacheField name="a_2_vendus" numFmtId="0">
      <sharedItems/>
    </cacheField>
    <cacheField name="a_2_vendus_combustible_bois" numFmtId="0">
      <sharedItems containsSemiMixedTypes="0" containsString="0" containsNumber="1" containsInteger="1" minValue="0" maxValue="1" count="2">
        <n v="0"/>
        <n v="1"/>
      </sharedItems>
    </cacheField>
    <cacheField name="a_2_vendus_combustible_charbon" numFmtId="0">
      <sharedItems containsSemiMixedTypes="0" containsString="0" containsNumber="1" containsInteger="1" minValue="0" maxValue="1" count="2">
        <n v="0"/>
        <n v="1"/>
      </sharedItems>
    </cacheField>
    <cacheField name="a_2_vendus_combustible_gaz" numFmtId="0">
      <sharedItems containsSemiMixedTypes="0" containsString="0" containsNumber="1" containsInteger="1" minValue="0" maxValue="1" count="2">
        <n v="0"/>
        <n v="1"/>
      </sharedItems>
    </cacheField>
    <cacheField name="a_2_vendus_marmite7" numFmtId="0">
      <sharedItems containsSemiMixedTypes="0" containsString="0" containsNumber="1" containsInteger="1" minValue="0" maxValue="1" count="2">
        <n v="1"/>
        <n v="0"/>
      </sharedItems>
    </cacheField>
    <cacheField name="a_2_vendus_marmite5" numFmtId="0">
      <sharedItems containsSemiMixedTypes="0" containsString="0" containsNumber="1" containsInteger="1" minValue="0" maxValue="1" count="2">
        <n v="1"/>
        <n v="0"/>
      </sharedItems>
    </cacheField>
    <cacheField name="a_2_vendus_assiette" numFmtId="0">
      <sharedItems containsSemiMixedTypes="0" containsString="0" containsNumber="1" containsInteger="1" minValue="0" maxValue="1" count="2">
        <n v="0"/>
        <n v="1"/>
      </sharedItems>
    </cacheField>
    <cacheField name="a_2_vendus_gobelet_plastique" numFmtId="0">
      <sharedItems containsSemiMixedTypes="0" containsString="0" containsNumber="1" containsInteger="1" minValue="0" maxValue="1" count="2">
        <n v="0"/>
        <n v="1"/>
      </sharedItems>
    </cacheField>
    <cacheField name="a_2_vendus_gobelet_acier" numFmtId="0">
      <sharedItems containsSemiMixedTypes="0" containsString="0" containsNumber="1" containsInteger="1" minValue="0" maxValue="1" count="2">
        <n v="0"/>
        <n v="1"/>
      </sharedItems>
    </cacheField>
    <cacheField name="a_2_vendus_bassine" numFmtId="0">
      <sharedItems containsSemiMixedTypes="0" containsString="0" containsNumber="1" containsInteger="1" minValue="0" maxValue="1" count="2">
        <n v="0"/>
        <n v="1"/>
      </sharedItems>
    </cacheField>
    <cacheField name="a_2_vendus_natte" numFmtId="0">
      <sharedItems containsSemiMixedTypes="0" containsString="0" containsNumber="1" containsInteger="1" minValue="0" maxValue="1" count="2">
        <n v="0"/>
        <n v="1"/>
      </sharedItems>
    </cacheField>
    <cacheField name="a_2_vendus_couverture" numFmtId="0">
      <sharedItems containsSemiMixedTypes="0" containsString="0" containsNumber="1" containsInteger="1" minValue="0" maxValue="1" count="2">
        <n v="0"/>
        <n v="1"/>
      </sharedItems>
    </cacheField>
    <cacheField name="a_2_vendus_moustiquaire" numFmtId="0">
      <sharedItems containsSemiMixedTypes="0" containsString="0" containsNumber="1" containsInteger="1" minValue="0" maxValue="1" count="2">
        <n v="0"/>
        <n v="1"/>
      </sharedItems>
    </cacheField>
    <cacheField name="a_2_vendus_lampe" numFmtId="0">
      <sharedItems containsSemiMixedTypes="0" containsString="0" containsNumber="1" containsInteger="1" minValue="0" maxValue="1" count="2">
        <n v="0"/>
        <n v="1"/>
      </sharedItems>
    </cacheField>
    <cacheField name="a_2_vendus_pagne" numFmtId="0">
      <sharedItems containsSemiMixedTypes="0" containsString="0" containsNumber="1" containsInteger="1" minValue="0" maxValue="1" count="2">
        <n v="0"/>
        <n v="1"/>
      </sharedItems>
    </cacheField>
    <cacheField name="a_2_vendus_sac_boro" numFmtId="0">
      <sharedItems containsSemiMixedTypes="0" containsString="0" containsNumber="1" containsInteger="1" minValue="0" maxValue="1" count="2">
        <n v="0"/>
        <n v="1"/>
      </sharedItems>
    </cacheField>
    <cacheField name="a_2_vendus_aucun" numFmtId="0">
      <sharedItems containsSemiMixedTypes="0" containsString="0" containsNumber="1" containsInteger="1" minValue="0" maxValue="1" count="2">
        <n v="0"/>
        <n v="1"/>
      </sharedItems>
    </cacheField>
    <cacheField name="calc_selected_a_2" numFmtId="0">
      <sharedItems containsSemiMixedTypes="0" containsString="0" containsNumber="1" containsInteger="1" minValue="1" maxValue="12" count="10">
        <n v="2"/>
        <n v="7"/>
        <n v="3"/>
        <n v="4"/>
        <n v="12"/>
        <n v="1"/>
        <n v="5"/>
        <n v="6"/>
        <n v="9"/>
        <n v="10"/>
      </sharedItems>
    </cacheField>
    <cacheField name="calc_selected_total" numFmtId="0">
      <sharedItems containsSemiMixedTypes="0" containsString="0" containsNumber="1" containsInteger="1" minValue="3" maxValue="15" count="12">
        <n v="4"/>
        <n v="14"/>
        <n v="5"/>
        <n v="7"/>
        <n v="10"/>
        <n v="15"/>
        <n v="3"/>
        <n v="9"/>
        <n v="6"/>
        <n v="8"/>
        <n v="12"/>
        <n v="13"/>
      </sharedItems>
    </cacheField>
    <cacheField name="note_h_combustible_bois" numFmtId="0">
      <sharedItems containsNonDate="0" containsString="0" containsBlank="1" count="1">
        <m/>
      </sharedItems>
    </cacheField>
    <cacheField name="combustible_bois_disponibilite" numFmtId="0">
      <sharedItems containsBlank="1" count="3">
        <m/>
        <s v="disponible"/>
        <s v="peudisponible"/>
      </sharedItems>
    </cacheField>
    <cacheField name="combustible_bois_oui" numFmtId="0">
      <sharedItems containsString="0" containsBlank="1" containsNumber="1" containsInteger="1" minValue="200" maxValue="1000" count="6">
        <m/>
        <n v="500"/>
        <n v="200"/>
        <n v="250"/>
        <n v="1000"/>
        <n v="750"/>
      </sharedItems>
    </cacheField>
    <cacheField name="combustible_bois_localisation_fournisseur" numFmtId="0">
      <sharedItems containsBlank="1" count="5">
        <m/>
        <s v="meme_commune"/>
        <s v="meme_localite"/>
        <s v="meme_region"/>
        <s v="meme_pays"/>
      </sharedItems>
    </cacheField>
    <cacheField name="combustible_bois_pays_fournisseur" numFmtId="0">
      <sharedItems containsNonDate="0" containsString="0" containsBlank="1" count="1">
        <m/>
      </sharedItems>
    </cacheField>
    <cacheField name="combustible_bois_pays_fournisseur_autre" numFmtId="0">
      <sharedItems containsNonDate="0" containsString="0" containsBlank="1" count="1">
        <m/>
      </sharedItems>
    </cacheField>
    <cacheField name="combustible_bois_stock" numFmtId="0">
      <sharedItems containsString="0" containsBlank="1" containsNumber="1" containsInteger="1" minValue="1" maxValue="30" count="8">
        <m/>
        <n v="1"/>
        <n v="10"/>
        <n v="2"/>
        <n v="30"/>
        <n v="15"/>
        <n v="20"/>
        <n v="7"/>
      </sharedItems>
    </cacheField>
    <cacheField name="combustible_bois_reapprovisionnement" numFmtId="0">
      <sharedItems containsString="0" containsBlank="1" containsNumber="1" containsInteger="1" minValue="1" maxValue="60" count="8">
        <m/>
        <n v="1"/>
        <n v="4"/>
        <n v="20"/>
        <n v="5"/>
        <n v="60"/>
        <n v="2"/>
        <n v="3"/>
      </sharedItems>
    </cacheField>
    <cacheField name="combustible_bois_stock_warning" numFmtId="0">
      <sharedItems containsString="0" containsBlank="1" containsNumber="1" containsInteger="1" minValue="0" maxValue="1" count="3">
        <m/>
        <n v="1"/>
        <n v="0"/>
      </sharedItems>
    </cacheField>
    <cacheField name="note_h_combustible_charbon" numFmtId="0">
      <sharedItems containsNonDate="0" containsString="0" containsBlank="1" count="1">
        <m/>
      </sharedItems>
    </cacheField>
    <cacheField name="combustible_charbon_disponibilite" numFmtId="0">
      <sharedItems containsBlank="1" count="3">
        <m/>
        <s v="disponible"/>
        <s v="peudisponible"/>
      </sharedItems>
    </cacheField>
    <cacheField name="combustible_charbon_unite" numFmtId="0">
      <sharedItems containsBlank="1" count="4">
        <m/>
        <s v="sac sachet"/>
        <s v="sachet"/>
        <s v="sachet sac"/>
      </sharedItems>
    </cacheField>
    <cacheField name="combustible_charbon_unite_sac" numFmtId="0">
      <sharedItems containsString="0" containsBlank="1" containsNumber="1" containsInteger="1" minValue="0" maxValue="1" count="3">
        <m/>
        <n v="1"/>
        <n v="0"/>
      </sharedItems>
    </cacheField>
    <cacheField name="combustible_charbon_unite_sachet" numFmtId="0">
      <sharedItems containsString="0" containsBlank="1" containsNumber="1" containsInteger="1" minValue="1" maxValue="1" count="2">
        <m/>
        <n v="1"/>
      </sharedItems>
    </cacheField>
    <cacheField name="combustible_charbon_prix1" numFmtId="0">
      <sharedItems containsString="0" containsBlank="1" containsNumber="1" containsInteger="1" minValue="5500" maxValue="8000" count="7">
        <m/>
        <n v="6000"/>
        <n v="5500"/>
        <n v="7000"/>
        <n v="6500"/>
        <n v="8000"/>
        <n v="7750"/>
      </sharedItems>
    </cacheField>
    <cacheField name="combustible_charbon_prix2" numFmtId="0">
      <sharedItems containsString="0" containsBlank="1" containsNumber="1" containsInteger="1" minValue="100" maxValue="200" count="3">
        <m/>
        <n v="100"/>
        <n v="200"/>
      </sharedItems>
    </cacheField>
    <cacheField name="combustible_charbon_localisation_fournisseur" numFmtId="0">
      <sharedItems containsBlank="1" count="4">
        <m/>
        <s v="meme_localite"/>
        <s v="meme_commune"/>
        <s v="meme_pays"/>
      </sharedItems>
    </cacheField>
    <cacheField name="combustible_charbon_pays_fournisseur" numFmtId="0">
      <sharedItems containsNonDate="0" containsString="0" containsBlank="1" count="1">
        <m/>
      </sharedItems>
    </cacheField>
    <cacheField name="combustible_charbon_pays_fournisseur_autre" numFmtId="0">
      <sharedItems containsNonDate="0" containsString="0" containsBlank="1" count="1">
        <m/>
      </sharedItems>
    </cacheField>
    <cacheField name="combustible_charbon_stock" numFmtId="0">
      <sharedItems containsString="0" containsBlank="1" containsNumber="1" containsInteger="1" minValue="2" maxValue="30" count="6">
        <m/>
        <n v="10"/>
        <n v="15"/>
        <n v="14"/>
        <n v="2"/>
        <n v="30"/>
      </sharedItems>
    </cacheField>
    <cacheField name="combustible_charbon_reapprovisionnement" numFmtId="0">
      <sharedItems containsString="0" containsBlank="1" containsNumber="1" containsInteger="1" minValue="1" maxValue="7" count="7">
        <m/>
        <n v="6"/>
        <n v="1"/>
        <n v="7"/>
        <n v="2"/>
        <n v="5"/>
        <n v="3"/>
      </sharedItems>
    </cacheField>
    <cacheField name="combustible_charbon_stock_warning" numFmtId="0">
      <sharedItems containsString="0" containsBlank="1" containsNumber="1" containsInteger="1" minValue="0" maxValue="0" count="2">
        <m/>
        <n v="0"/>
      </sharedItems>
    </cacheField>
    <cacheField name="note_h_combustible_gaz" numFmtId="0">
      <sharedItems containsNonDate="0" containsString="0" containsBlank="1" count="1">
        <m/>
      </sharedItems>
    </cacheField>
    <cacheField name="combustible_gaz_disponibilite" numFmtId="0">
      <sharedItems containsBlank="1" count="3">
        <m/>
        <s v="disponible"/>
        <s v="peudisponible"/>
      </sharedItems>
    </cacheField>
    <cacheField name="combustible_gaz_unite" numFmtId="0">
      <sharedItems containsBlank="1" count="6">
        <m/>
        <s v="6kg"/>
        <s v="6kg 12kg 3kg"/>
        <s v="6kg 12kg"/>
        <s v="3kg 6kg 12kg"/>
        <s v="3kg"/>
      </sharedItems>
    </cacheField>
    <cacheField name="combustible_gaz_unite_3kg" numFmtId="0">
      <sharedItems containsString="0" containsBlank="1" containsNumber="1" containsInteger="1" minValue="0" maxValue="1" count="3">
        <m/>
        <n v="0"/>
        <n v="1"/>
      </sharedItems>
    </cacheField>
    <cacheField name="combustible_gaz_unite_6kg" numFmtId="0">
      <sharedItems containsString="0" containsBlank="1" containsNumber="1" containsInteger="1" minValue="0" maxValue="1" count="3">
        <m/>
        <n v="1"/>
        <n v="0"/>
      </sharedItems>
    </cacheField>
    <cacheField name="combustible_gaz_unite_12kg" numFmtId="0">
      <sharedItems containsString="0" containsBlank="1" containsNumber="1" containsInteger="1" minValue="0" maxValue="1" count="3">
        <m/>
        <n v="0"/>
        <n v="1"/>
      </sharedItems>
    </cacheField>
    <cacheField name="combustible_gaz_prix1_1" numFmtId="0">
      <sharedItems containsString="0" containsBlank="1" containsNumber="1" containsInteger="1" minValue="15000" maxValue="17500" count="3">
        <m/>
        <n v="15000"/>
        <n v="17500"/>
      </sharedItems>
    </cacheField>
    <cacheField name="combustible_gaz_prix1" numFmtId="0">
      <sharedItems containsString="0" containsBlank="1" containsNumber="1" containsInteger="1" minValue="21500" maxValue="27500" count="6">
        <m/>
        <n v="25000"/>
        <n v="21500"/>
        <n v="24500"/>
        <n v="27500"/>
        <n v="23500"/>
      </sharedItems>
    </cacheField>
    <cacheField name="combustible_gaz_prix2" numFmtId="0">
      <sharedItems containsString="0" containsBlank="1" containsNumber="1" containsInteger="1" minValue="27000" maxValue="40000" count="7">
        <m/>
        <n v="29000"/>
        <n v="27500"/>
        <n v="27000"/>
        <n v="35000"/>
        <n v="30000"/>
        <n v="40000"/>
      </sharedItems>
    </cacheField>
    <cacheField name="combustible_gaz_localisation_fournisseur" numFmtId="0">
      <sharedItems containsBlank="1" count="5">
        <m/>
        <s v="meme_pays"/>
        <s v="meme_province"/>
        <s v="meme_localite"/>
        <s v="meme_commune"/>
      </sharedItems>
    </cacheField>
    <cacheField name="combustible_gaz_pays_fournisseur" numFmtId="0">
      <sharedItems containsNonDate="0" containsString="0" containsBlank="1" count="1">
        <m/>
      </sharedItems>
    </cacheField>
    <cacheField name="combustible_gaz_pays_fournisseur_autre" numFmtId="0">
      <sharedItems containsNonDate="0" containsString="0" containsBlank="1" count="1">
        <m/>
      </sharedItems>
    </cacheField>
    <cacheField name="combustible_gaz_stock" numFmtId="0">
      <sharedItems containsString="0" containsBlank="1" containsNumber="1" containsInteger="1" minValue="0" maxValue="90" count="9">
        <m/>
        <n v="90"/>
        <n v="30"/>
        <n v="60"/>
        <n v="7"/>
        <n v="5"/>
        <n v="0"/>
        <n v="25"/>
        <n v="20"/>
      </sharedItems>
    </cacheField>
    <cacheField name="combustible_gaz_reapprovisionnement" numFmtId="0">
      <sharedItems containsString="0" containsBlank="1" containsNumber="1" containsInteger="1" minValue="1" maxValue="30" count="9">
        <m/>
        <n v="5"/>
        <n v="7"/>
        <n v="2"/>
        <n v="3"/>
        <n v="1"/>
        <n v="10"/>
        <n v="30"/>
        <n v="4"/>
      </sharedItems>
    </cacheField>
    <cacheField name="combustible_gaz_stock_warning" numFmtId="0">
      <sharedItems containsString="0" containsBlank="1" containsNumber="1" containsInteger="1" minValue="0" maxValue="1" count="3">
        <m/>
        <n v="0"/>
        <n v="1"/>
      </sharedItems>
    </cacheField>
    <cacheField name="note_a_2_marmite_n7" numFmtId="0">
      <sharedItems containsNonDate="0" containsString="0" containsBlank="1" count="1">
        <m/>
      </sharedItems>
    </cacheField>
    <cacheField name="marmite_n7_disponibilite" numFmtId="0">
      <sharedItems containsBlank="1" count="3">
        <s v="disponible"/>
        <m/>
        <s v="peudisponible"/>
      </sharedItems>
    </cacheField>
    <cacheField name="marmite_n7_prix_unite" numFmtId="0">
      <sharedItems containsString="0" containsBlank="1" containsNumber="1" containsInteger="1" minValue="5000" maxValue="12500" count="7">
        <n v="5000"/>
        <n v="5500"/>
        <m/>
        <n v="6000"/>
        <n v="12500"/>
        <n v="7500"/>
        <n v="6750"/>
      </sharedItems>
    </cacheField>
    <cacheField name="marmite_n7_localisation_fournisseur" numFmtId="0">
      <sharedItems containsBlank="1" count="3">
        <s v="meme_localite"/>
        <s v="meme_pays"/>
        <m/>
      </sharedItems>
    </cacheField>
    <cacheField name="marmite_n7_pays_fournisseur" numFmtId="0">
      <sharedItems containsNonDate="0" containsString="0" containsBlank="1" count="1">
        <m/>
      </sharedItems>
    </cacheField>
    <cacheField name="marmite_n7_pays_fournisseur_autre" numFmtId="0">
      <sharedItems containsNonDate="0" containsString="0" containsBlank="1" count="1">
        <m/>
      </sharedItems>
    </cacheField>
    <cacheField name="marmite_n7_stock" numFmtId="0">
      <sharedItems containsString="0" containsBlank="1" containsNumber="1" containsInteger="1" minValue="5" maxValue="150" count="10">
        <n v="150"/>
        <n v="90"/>
        <m/>
        <n v="7"/>
        <n v="10"/>
        <n v="5"/>
        <n v="30"/>
        <n v="60"/>
        <n v="35"/>
        <n v="21"/>
      </sharedItems>
    </cacheField>
    <cacheField name="marmite_n7_reapprovissionnement" numFmtId="0">
      <sharedItems containsString="0" containsBlank="1" containsNumber="1" containsInteger="1" minValue="1" maxValue="10" count="7">
        <n v="1"/>
        <n v="5"/>
        <m/>
        <n v="3"/>
        <n v="10"/>
        <n v="4"/>
        <n v="2"/>
      </sharedItems>
    </cacheField>
    <cacheField name="marmite_n7_stock_warning" numFmtId="0">
      <sharedItems containsString="0" containsBlank="1" containsNumber="1" containsInteger="1" minValue="0" maxValue="1" count="3">
        <m/>
        <n v="0"/>
        <n v="1"/>
      </sharedItems>
    </cacheField>
    <cacheField name="note_a_2_marmite_n5" numFmtId="0">
      <sharedItems containsNonDate="0" containsString="0" containsBlank="1" count="1">
        <m/>
      </sharedItems>
    </cacheField>
    <cacheField name="marmite_n5_disponibilite" numFmtId="0">
      <sharedItems containsBlank="1" count="3">
        <s v="disponible"/>
        <m/>
        <s v="peudisponible"/>
      </sharedItems>
    </cacheField>
    <cacheField name="marmite_n5_prix_unite" numFmtId="0">
      <sharedItems containsString="0" containsBlank="1" containsNumber="1" containsInteger="1" minValue="3500" maxValue="7500" count="9">
        <n v="4000"/>
        <n v="4500"/>
        <m/>
        <n v="5000"/>
        <n v="7500"/>
        <n v="4250"/>
        <n v="3500"/>
        <n v="6000"/>
        <n v="5500"/>
      </sharedItems>
    </cacheField>
    <cacheField name="marmite_n5_localisation_fournisseur" numFmtId="0">
      <sharedItems containsBlank="1" count="3">
        <s v="meme_localite"/>
        <s v="meme_pays"/>
        <m/>
      </sharedItems>
    </cacheField>
    <cacheField name="marmite_n5_pays_fournisseur" numFmtId="0">
      <sharedItems containsNonDate="0" containsString="0" containsBlank="1" count="1">
        <m/>
      </sharedItems>
    </cacheField>
    <cacheField name="marmite_n5_pays_fournisseur_autre" numFmtId="0">
      <sharedItems containsNonDate="0" containsString="0" containsBlank="1" count="1">
        <m/>
      </sharedItems>
    </cacheField>
    <cacheField name="marmite_n5_stock" numFmtId="0">
      <sharedItems containsString="0" containsBlank="1" containsNumber="1" containsInteger="1" minValue="5" maxValue="150" count="11">
        <n v="150"/>
        <n v="90"/>
        <m/>
        <n v="7"/>
        <n v="10"/>
        <n v="5"/>
        <n v="30"/>
        <n v="15"/>
        <n v="60"/>
        <n v="21"/>
        <n v="14"/>
      </sharedItems>
    </cacheField>
    <cacheField name="marmite_n5_reapprovissionnement" numFmtId="0">
      <sharedItems containsString="0" containsBlank="1" containsNumber="1" containsInteger="1" minValue="1" maxValue="5" count="5">
        <n v="1"/>
        <n v="5"/>
        <m/>
        <n v="3"/>
        <n v="2"/>
      </sharedItems>
    </cacheField>
    <cacheField name="marmite_n5_stock_warning" numFmtId="0">
      <sharedItems containsString="0" containsBlank="1" containsNumber="1" containsInteger="1" minValue="0" maxValue="0" count="2">
        <m/>
        <n v="0"/>
      </sharedItems>
    </cacheField>
    <cacheField name="note_a_2_assiette_metalique" numFmtId="0">
      <sharedItems containsNonDate="0" containsString="0" containsBlank="1" count="1">
        <m/>
      </sharedItems>
    </cacheField>
    <cacheField name="assiette_metalique_disponibilite" numFmtId="0">
      <sharedItems containsBlank="1" count="3">
        <m/>
        <s v="disponible"/>
        <s v="peudisponible"/>
      </sharedItems>
    </cacheField>
    <cacheField name="assiette_metalique_prix_unite" numFmtId="0">
      <sharedItems containsString="0" containsBlank="1" containsNumber="1" containsInteger="1" minValue="300" maxValue="2750" count="11">
        <m/>
        <n v="1250"/>
        <n v="1500"/>
        <n v="1750"/>
        <n v="2000"/>
        <n v="500"/>
        <n v="1000"/>
        <n v="300"/>
        <n v="800"/>
        <n v="2500"/>
        <n v="2750"/>
      </sharedItems>
    </cacheField>
    <cacheField name="assiette_metalique_localisation_fournisseur" numFmtId="0">
      <sharedItems containsBlank="1" count="4">
        <m/>
        <s v="meme_localite"/>
        <s v="meme_pays"/>
        <s v="etranger"/>
      </sharedItems>
    </cacheField>
    <cacheField name="assiette_metalique_pays_fournisseur" numFmtId="0">
      <sharedItems containsBlank="1" count="2">
        <m/>
        <s v="ghana"/>
      </sharedItems>
    </cacheField>
    <cacheField name="assiette_metalique_pays_fournisseur_autre" numFmtId="0">
      <sharedItems containsNonDate="0" containsString="0" containsBlank="1" count="1">
        <m/>
      </sharedItems>
    </cacheField>
    <cacheField name="assiette_metalique_stock" numFmtId="0">
      <sharedItems containsString="0" containsBlank="1" containsNumber="1" containsInteger="1" minValue="7" maxValue="90" count="10">
        <m/>
        <n v="30"/>
        <n v="60"/>
        <n v="10"/>
        <n v="15"/>
        <n v="90"/>
        <n v="20"/>
        <n v="25"/>
        <n v="7"/>
        <n v="14"/>
      </sharedItems>
    </cacheField>
    <cacheField name="assiette_metalique_reapprovissionnement" numFmtId="0">
      <sharedItems containsString="0" containsBlank="1" containsNumber="1" containsInteger="1" minValue="1" maxValue="5" count="6">
        <m/>
        <n v="1"/>
        <n v="4"/>
        <n v="3"/>
        <n v="5"/>
        <n v="2"/>
      </sharedItems>
    </cacheField>
    <cacheField name="assiette_metalique_stock_warning" numFmtId="0">
      <sharedItems containsString="0" containsBlank="1" containsNumber="1" containsInteger="1" minValue="0" maxValue="0" count="2">
        <m/>
        <n v="0"/>
      </sharedItems>
    </cacheField>
    <cacheField name="note_a_2_gobelet_plastique" numFmtId="0">
      <sharedItems containsNonDate="0" containsString="0" containsBlank="1" count="1">
        <m/>
      </sharedItems>
    </cacheField>
    <cacheField name="gobelet_plastique_disponibilite" numFmtId="0">
      <sharedItems containsBlank="1" count="2">
        <m/>
        <s v="disponible"/>
      </sharedItems>
    </cacheField>
    <cacheField name="gobelet_plastique_prix_unite" numFmtId="0">
      <sharedItems containsString="0" containsBlank="1" containsNumber="1" containsInteger="1" minValue="100" maxValue="450" count="9">
        <m/>
        <n v="200"/>
        <n v="300"/>
        <n v="125"/>
        <n v="150"/>
        <n v="450"/>
        <n v="350"/>
        <n v="250"/>
        <n v="100"/>
      </sharedItems>
    </cacheField>
    <cacheField name="gobelet_plastique_localisation_fournisseur" numFmtId="0">
      <sharedItems containsBlank="1" count="5">
        <m/>
        <s v="meme_pays"/>
        <s v="meme_localite"/>
        <s v="meme_region"/>
        <s v="meme_province"/>
      </sharedItems>
    </cacheField>
    <cacheField name="gobelet_plastique_pays_fournisseur" numFmtId="0">
      <sharedItems containsNonDate="0" containsString="0" containsBlank="1" count="1">
        <m/>
      </sharedItems>
    </cacheField>
    <cacheField name="gobelet_plastique_pays_fournisseur_autre" numFmtId="0">
      <sharedItems containsNonDate="0" containsString="0" containsBlank="1" count="1">
        <m/>
      </sharedItems>
    </cacheField>
    <cacheField name="gobelet_plastique_stock" numFmtId="0">
      <sharedItems containsString="0" containsBlank="1" containsNumber="1" containsInteger="1" minValue="7" maxValue="90" count="10">
        <m/>
        <n v="90"/>
        <n v="30"/>
        <n v="7"/>
        <n v="10"/>
        <n v="50"/>
        <n v="60"/>
        <n v="35"/>
        <n v="15"/>
        <n v="14"/>
      </sharedItems>
    </cacheField>
    <cacheField name="gobelet_plastique_reapprovissionnement" numFmtId="0">
      <sharedItems containsString="0" containsBlank="1" containsNumber="1" containsInteger="1" minValue="1" maxValue="7" count="6">
        <m/>
        <n v="5"/>
        <n v="1"/>
        <n v="3"/>
        <n v="7"/>
        <n v="2"/>
      </sharedItems>
    </cacheField>
    <cacheField name="gobelet_plastique_stock_warning" numFmtId="0">
      <sharedItems containsString="0" containsBlank="1" containsNumber="1" containsInteger="1" minValue="0" maxValue="1" count="3">
        <m/>
        <n v="0"/>
        <n v="1"/>
      </sharedItems>
    </cacheField>
    <cacheField name="note_a_2_gobelet_acier" numFmtId="0">
      <sharedItems containsNonDate="0" containsString="0" containsBlank="1" count="1">
        <m/>
      </sharedItems>
    </cacheField>
    <cacheField name="gobelet_acier_disponibilite" numFmtId="0">
      <sharedItems containsBlank="1" count="3">
        <m/>
        <s v="disponible"/>
        <s v="peudisponible"/>
      </sharedItems>
    </cacheField>
    <cacheField name="gobelet_acier_volume" numFmtId="0">
      <sharedItems containsBlank="1" count="5">
        <m/>
        <s v="1l 0_5l 0_25l"/>
        <s v="0_25l 0_5l 1l"/>
        <s v="1l"/>
        <s v="0_5l 0_25l 1l"/>
      </sharedItems>
    </cacheField>
    <cacheField name="gobelet_acier_volume_0_25l" numFmtId="0">
      <sharedItems containsString="0" containsBlank="1" containsNumber="1" containsInteger="1" minValue="0" maxValue="1" count="3">
        <m/>
        <n v="1"/>
        <n v="0"/>
      </sharedItems>
    </cacheField>
    <cacheField name="gobelet_acier_volume_0_5l" numFmtId="0">
      <sharedItems containsString="0" containsBlank="1" containsNumber="1" containsInteger="1" minValue="0" maxValue="1" count="3">
        <m/>
        <n v="1"/>
        <n v="0"/>
      </sharedItems>
    </cacheField>
    <cacheField name="gobelet_acier_volume_1l" numFmtId="0">
      <sharedItems containsString="0" containsBlank="1" containsNumber="1" containsInteger="1" minValue="1" maxValue="1" count="2">
        <m/>
        <n v="1"/>
      </sharedItems>
    </cacheField>
    <cacheField name="gobelet_acier_prix_0_25l" numFmtId="0">
      <sharedItems containsString="0" containsBlank="1" containsNumber="1" containsInteger="1" minValue="400" maxValue="1000" count="5">
        <m/>
        <n v="1000"/>
        <n v="700"/>
        <n v="500"/>
        <n v="400"/>
      </sharedItems>
    </cacheField>
    <cacheField name="gobelet_acier_prix_0_5l" numFmtId="0">
      <sharedItems containsString="0" containsBlank="1" containsNumber="1" containsInteger="1" minValue="500" maxValue="1250" count="6">
        <m/>
        <n v="1000"/>
        <n v="1250"/>
        <n v="750"/>
        <n v="800"/>
        <n v="500"/>
      </sharedItems>
    </cacheField>
    <cacheField name="gobelet_acier_prix_1l" numFmtId="0">
      <sharedItems containsString="0" containsBlank="1" containsNumber="1" containsInteger="1" minValue="1000" maxValue="2500" count="6">
        <m/>
        <n v="1500"/>
        <n v="1750"/>
        <n v="2500"/>
        <n v="1000"/>
        <n v="1050"/>
      </sharedItems>
    </cacheField>
    <cacheField name="gobelet_acier_localisation_fournisseur" numFmtId="0">
      <sharedItems containsBlank="1" count="4">
        <m/>
        <s v="meme_pays"/>
        <s v="meme_localite"/>
        <s v="meme_province"/>
      </sharedItems>
    </cacheField>
    <cacheField name="gobelet_acier_pays_fournisseur" numFmtId="0">
      <sharedItems containsNonDate="0" containsString="0" containsBlank="1" count="1">
        <m/>
      </sharedItems>
    </cacheField>
    <cacheField name="gobelet_acier_pays_fournisseur_autre" numFmtId="0">
      <sharedItems containsNonDate="0" containsString="0" containsBlank="1" count="1">
        <m/>
      </sharedItems>
    </cacheField>
    <cacheField name="gobelet_acier_stock" numFmtId="0">
      <sharedItems containsString="0" containsBlank="1" containsNumber="1" containsInteger="1" minValue="2" maxValue="90" count="9">
        <m/>
        <n v="30"/>
        <n v="7"/>
        <n v="15"/>
        <n v="2"/>
        <n v="90"/>
        <n v="60"/>
        <n v="40"/>
        <n v="20"/>
      </sharedItems>
    </cacheField>
    <cacheField name="gobelet_acier_reapprovissionnement" numFmtId="0">
      <sharedItems containsString="0" containsBlank="1" containsNumber="1" containsInteger="1" minValue="1" maxValue="6" count="7">
        <m/>
        <n v="1"/>
        <n v="3"/>
        <n v="6"/>
        <n v="2"/>
        <n v="5"/>
        <n v="4"/>
      </sharedItems>
    </cacheField>
    <cacheField name="gobelet_acier_stock_warning" numFmtId="0">
      <sharedItems containsString="0" containsBlank="1" containsNumber="1" containsInteger="1" minValue="0" maxValue="1" count="3">
        <m/>
        <n v="0"/>
        <n v="1"/>
      </sharedItems>
    </cacheField>
    <cacheField name="note_a_2_bassine" numFmtId="0">
      <sharedItems containsNonDate="0" containsString="0" containsBlank="1" count="1">
        <m/>
      </sharedItems>
    </cacheField>
    <cacheField name="bassine_disponibilite" numFmtId="0">
      <sharedItems containsBlank="1" count="3">
        <m/>
        <s v="disponible"/>
        <s v="peudisponible"/>
      </sharedItems>
    </cacheField>
    <cacheField name="bassine_prix_unite" numFmtId="0">
      <sharedItems containsString="0" containsBlank="1" containsNumber="1" containsInteger="1" minValue="800" maxValue="3500" count="9">
        <m/>
        <n v="3000"/>
        <n v="800"/>
        <n v="2500"/>
        <n v="1500"/>
        <n v="2000"/>
        <n v="3500"/>
        <n v="1000"/>
        <n v="1250"/>
      </sharedItems>
    </cacheField>
    <cacheField name="bassine_localisation_fournisseur" numFmtId="0">
      <sharedItems containsBlank="1" count="3">
        <m/>
        <s v="meme_pays"/>
        <s v="meme_localite"/>
      </sharedItems>
    </cacheField>
    <cacheField name="bassine_pays_fournisseur" numFmtId="0">
      <sharedItems containsNonDate="0" containsString="0" containsBlank="1" count="1">
        <m/>
      </sharedItems>
    </cacheField>
    <cacheField name="bassine_pays_fournisseur_autre" numFmtId="0">
      <sharedItems containsNonDate="0" containsString="0" containsBlank="1" count="1">
        <m/>
      </sharedItems>
    </cacheField>
    <cacheField name="bassine_stock" numFmtId="0">
      <sharedItems containsString="0" containsBlank="1" containsNumber="1" containsInteger="1" minValue="7" maxValue="90" count="8">
        <m/>
        <n v="90"/>
        <n v="30"/>
        <n v="14"/>
        <n v="7"/>
        <n v="10"/>
        <n v="40"/>
        <n v="15"/>
      </sharedItems>
    </cacheField>
    <cacheField name="bassine_reapprovissionnement" numFmtId="0">
      <sharedItems containsString="0" containsBlank="1" containsNumber="1" containsInteger="1" minValue="1" maxValue="5" count="6">
        <m/>
        <n v="5"/>
        <n v="1"/>
        <n v="3"/>
        <n v="4"/>
        <n v="2"/>
      </sharedItems>
    </cacheField>
    <cacheField name="bassine_stock_warning" numFmtId="0">
      <sharedItems containsString="0" containsBlank="1" containsNumber="1" containsInteger="1" minValue="0" maxValue="0" count="2">
        <m/>
        <n v="0"/>
      </sharedItems>
    </cacheField>
    <cacheField name="note_a_2_natte" numFmtId="0">
      <sharedItems containsNonDate="0" containsString="0" containsBlank="1" count="1">
        <m/>
      </sharedItems>
    </cacheField>
    <cacheField name="natte_disponibilite" numFmtId="0">
      <sharedItems containsBlank="1" count="3">
        <m/>
        <s v="disponible"/>
        <s v="peudisponible"/>
      </sharedItems>
    </cacheField>
    <cacheField name="natte_prix_unite" numFmtId="0">
      <sharedItems containsString="0" containsBlank="1" containsNumber="1" containsInteger="1" minValue="2000" maxValue="3750" count="7">
        <m/>
        <n v="3500"/>
        <n v="3000"/>
        <n v="2000"/>
        <n v="3750"/>
        <n v="2750"/>
        <n v="2500"/>
      </sharedItems>
    </cacheField>
    <cacheField name="natte_localisation_fournisseur" numFmtId="0">
      <sharedItems containsBlank="1" count="4">
        <m/>
        <s v="meme_pays"/>
        <s v="meme_localite"/>
        <s v="meme_province"/>
      </sharedItems>
    </cacheField>
    <cacheField name="natte_pays_fournisseur" numFmtId="0">
      <sharedItems containsNonDate="0" containsString="0" containsBlank="1" count="1">
        <m/>
      </sharedItems>
    </cacheField>
    <cacheField name="natte_pays_fournisseur_autre" numFmtId="0">
      <sharedItems containsNonDate="0" containsString="0" containsBlank="1" count="1">
        <m/>
      </sharedItems>
    </cacheField>
    <cacheField name="natte_stock" numFmtId="0">
      <sharedItems containsString="0" containsBlank="1" containsNumber="1" containsInteger="1" minValue="7" maxValue="90" count="9">
        <m/>
        <n v="90"/>
        <n v="15"/>
        <n v="7"/>
        <n v="10"/>
        <n v="30"/>
        <n v="32"/>
        <n v="28"/>
        <n v="60"/>
      </sharedItems>
    </cacheField>
    <cacheField name="natte_reapprovissionnement" numFmtId="0">
      <sharedItems containsString="0" containsBlank="1" containsNumber="1" containsInteger="1" minValue="1" maxValue="14" count="9">
        <m/>
        <n v="5"/>
        <n v="1"/>
        <n v="3"/>
        <n v="6"/>
        <n v="14"/>
        <n v="2"/>
        <n v="7"/>
        <n v="4"/>
      </sharedItems>
    </cacheField>
    <cacheField name="natte_stock_warning" numFmtId="0">
      <sharedItems containsString="0" containsBlank="1" containsNumber="1" containsInteger="1" minValue="0" maxValue="1" count="3">
        <m/>
        <n v="0"/>
        <n v="1"/>
      </sharedItems>
    </cacheField>
    <cacheField name="note_a_2_couverture" numFmtId="0">
      <sharedItems containsNonDate="0" containsString="0" containsBlank="1" count="1">
        <m/>
      </sharedItems>
    </cacheField>
    <cacheField name="couverture_disponibilite" numFmtId="0">
      <sharedItems containsBlank="1" count="3">
        <m/>
        <s v="disponible"/>
        <s v="peudisponible"/>
      </sharedItems>
    </cacheField>
    <cacheField name="couverture_prix_unite" numFmtId="0">
      <sharedItems containsString="0" containsBlank="1" containsNumber="1" containsInteger="1" minValue="1750" maxValue="6000" count="8">
        <m/>
        <n v="2000"/>
        <n v="2250"/>
        <n v="6000"/>
        <n v="2500"/>
        <n v="1750"/>
        <n v="3500"/>
        <n v="3000"/>
      </sharedItems>
    </cacheField>
    <cacheField name="couverture_localisation_fournisseur" numFmtId="0">
      <sharedItems containsBlank="1" count="3">
        <m/>
        <s v="meme_pays"/>
        <s v="meme_localite"/>
      </sharedItems>
    </cacheField>
    <cacheField name="couverture_pays_fournisseur" numFmtId="0">
      <sharedItems containsNonDate="0" containsString="0" containsBlank="1" count="1">
        <m/>
      </sharedItems>
    </cacheField>
    <cacheField name="couverture_pays_fournisseur_autre" numFmtId="0">
      <sharedItems containsNonDate="0" containsString="0" containsBlank="1" count="1">
        <m/>
      </sharedItems>
    </cacheField>
    <cacheField name="couverture_stock" numFmtId="0">
      <sharedItems containsString="0" containsBlank="1" containsNumber="1" containsInteger="1" minValue="7" maxValue="120" count="11">
        <m/>
        <n v="7"/>
        <n v="10"/>
        <n v="25"/>
        <n v="29"/>
        <n v="30"/>
        <n v="120"/>
        <n v="20"/>
        <n v="14"/>
        <n v="21"/>
        <n v="60"/>
      </sharedItems>
    </cacheField>
    <cacheField name="couverture_reapprovissionnement" numFmtId="0">
      <sharedItems containsString="0" containsBlank="1" containsNumber="1" containsInteger="1" minValue="1" maxValue="7" count="5">
        <m/>
        <n v="3"/>
        <n v="1"/>
        <n v="2"/>
        <n v="7"/>
      </sharedItems>
    </cacheField>
    <cacheField name="couverture_stock_warning" numFmtId="0">
      <sharedItems containsString="0" containsBlank="1" containsNumber="1" containsInteger="1" minValue="0" maxValue="0" count="2">
        <m/>
        <n v="0"/>
      </sharedItems>
    </cacheField>
    <cacheField name="note_a_2_moustiquaire" numFmtId="0">
      <sharedItems containsNonDate="0" containsString="0" containsBlank="1" count="1">
        <m/>
      </sharedItems>
    </cacheField>
    <cacheField name="moustiquaire_disponibilite" numFmtId="0">
      <sharedItems containsBlank="1" count="3">
        <m/>
        <s v="disponible"/>
        <s v="peudisponible"/>
      </sharedItems>
    </cacheField>
    <cacheField name="moustiquaire_prix_unite" numFmtId="0">
      <sharedItems containsString="0" containsBlank="1" containsNumber="1" containsInteger="1" minValue="1500" maxValue="2000" count="4">
        <m/>
        <n v="1750"/>
        <n v="2000"/>
        <n v="1500"/>
      </sharedItems>
    </cacheField>
    <cacheField name="moustiquaire_localisation_fournisseur" numFmtId="0">
      <sharedItems containsBlank="1" count="3">
        <m/>
        <s v="meme_pays"/>
        <s v="meme_localite"/>
      </sharedItems>
    </cacheField>
    <cacheField name="moustiquaire_pays_fournisseur" numFmtId="0">
      <sharedItems containsNonDate="0" containsString="0" containsBlank="1" count="1">
        <m/>
      </sharedItems>
    </cacheField>
    <cacheField name="moustiquaire_pays_fournisseur_autre" numFmtId="0">
      <sharedItems containsNonDate="0" containsString="0" containsBlank="1" count="1">
        <m/>
      </sharedItems>
    </cacheField>
    <cacheField name="moustiquaire_stock" numFmtId="0">
      <sharedItems containsString="0" containsBlank="1" containsNumber="1" containsInteger="1" minValue="7" maxValue="150" count="7">
        <m/>
        <n v="7"/>
        <n v="60"/>
        <n v="30"/>
        <n v="150"/>
        <n v="15"/>
        <n v="20"/>
      </sharedItems>
    </cacheField>
    <cacheField name="moustiquaire_reapprovissionnement" numFmtId="0">
      <sharedItems containsString="0" containsBlank="1" containsNumber="1" containsInteger="1" minValue="1" maxValue="3" count="4">
        <m/>
        <n v="3"/>
        <n v="1"/>
        <n v="2"/>
      </sharedItems>
    </cacheField>
    <cacheField name="moustiquaire_stock_warning" numFmtId="0">
      <sharedItems containsString="0" containsBlank="1" containsNumber="1" containsInteger="1" minValue="0" maxValue="0" count="2">
        <m/>
        <n v="0"/>
      </sharedItems>
    </cacheField>
    <cacheField name="note_a_2_lampe" numFmtId="0">
      <sharedItems containsNonDate="0" containsString="0" containsBlank="1" count="1">
        <m/>
      </sharedItems>
    </cacheField>
    <cacheField name="lampe_disponibilite" numFmtId="0">
      <sharedItems containsBlank="1" count="2">
        <m/>
        <s v="disponible"/>
      </sharedItems>
    </cacheField>
    <cacheField name="lampe_prix_unite" numFmtId="0">
      <sharedItems containsString="0" containsBlank="1" containsNumber="1" containsInteger="1" minValue="400" maxValue="2500" count="10">
        <m/>
        <n v="1500"/>
        <n v="2500"/>
        <n v="1750"/>
        <n v="2000"/>
        <n v="750"/>
        <n v="400"/>
        <n v="650"/>
        <n v="1000"/>
        <n v="1250"/>
      </sharedItems>
    </cacheField>
    <cacheField name="lampe_localisation_fournisseur" numFmtId="0">
      <sharedItems containsBlank="1" count="4">
        <m/>
        <s v="meme_localite"/>
        <s v="meme_pays"/>
        <s v="meme_province"/>
      </sharedItems>
    </cacheField>
    <cacheField name="lampe_pays_fournisseur" numFmtId="0">
      <sharedItems containsNonDate="0" containsString="0" containsBlank="1" count="1">
        <m/>
      </sharedItems>
    </cacheField>
    <cacheField name="lampe_pays_fournisseur_autre" numFmtId="0">
      <sharedItems containsNonDate="0" containsString="0" containsBlank="1" count="1">
        <m/>
      </sharedItems>
    </cacheField>
    <cacheField name="lampe_stock" numFmtId="0">
      <sharedItems containsString="0" containsBlank="1" containsNumber="1" containsInteger="1" minValue="7" maxValue="60" count="9">
        <m/>
        <n v="25"/>
        <n v="10"/>
        <n v="14"/>
        <n v="60"/>
        <n v="30"/>
        <n v="7"/>
        <n v="20"/>
        <n v="12"/>
      </sharedItems>
    </cacheField>
    <cacheField name="lampe_reapprovissionnement" numFmtId="0">
      <sharedItems containsString="0" containsBlank="1" containsNumber="1" containsInteger="1" minValue="1" maxValue="10" count="5">
        <m/>
        <n v="1"/>
        <n v="3"/>
        <n v="2"/>
        <n v="10"/>
      </sharedItems>
    </cacheField>
    <cacheField name="lampe_stock_warning" numFmtId="0">
      <sharedItems containsString="0" containsBlank="1" containsNumber="1" containsInteger="1" minValue="0" maxValue="0" count="2">
        <m/>
        <n v="0"/>
      </sharedItems>
    </cacheField>
    <cacheField name="note_a_2_pagne" numFmtId="0">
      <sharedItems containsNonDate="0" containsString="0" containsBlank="1" count="1">
        <m/>
      </sharedItems>
    </cacheField>
    <cacheField name="a_2_pagne_disponibilite" numFmtId="0">
      <sharedItems containsBlank="1" count="2">
        <m/>
        <s v="disponible"/>
      </sharedItems>
    </cacheField>
    <cacheField name="a_2_pagne_unite_oui_non" numFmtId="0">
      <sharedItems containsBlank="1" count="2">
        <m/>
        <s v="oui"/>
      </sharedItems>
    </cacheField>
    <cacheField name="a_2_pagne_unite_nombre_morceaux" numFmtId="0">
      <sharedItems containsNonDate="0" containsString="0" containsBlank="1" count="1">
        <m/>
      </sharedItems>
    </cacheField>
    <cacheField name="a_2_pagne_prix_unite" numFmtId="0">
      <sharedItems containsString="0" containsBlank="1" containsNumber="1" containsInteger="1" minValue="2000" maxValue="7000" count="8">
        <m/>
        <n v="3000"/>
        <n v="5000"/>
        <n v="7000"/>
        <n v="6000"/>
        <n v="2000"/>
        <n v="2250"/>
        <n v="2500"/>
      </sharedItems>
    </cacheField>
    <cacheField name="a_2_pagne_localisation_fournisseur" numFmtId="0">
      <sharedItems containsBlank="1" count="4">
        <m/>
        <s v="meme_pays"/>
        <s v="etranger"/>
        <s v="meme_localite"/>
      </sharedItems>
    </cacheField>
    <cacheField name="a_2_pagne_pays_fournisseur" numFmtId="0">
      <sharedItems containsBlank="1" count="2">
        <m/>
        <s v="benin"/>
      </sharedItems>
    </cacheField>
    <cacheField name="a_2_pagne_pays_fournisseur_autre" numFmtId="0">
      <sharedItems containsNonDate="0" containsString="0" containsBlank="1" count="1">
        <m/>
      </sharedItems>
    </cacheField>
    <cacheField name="a_2_pagne_stock" numFmtId="0">
      <sharedItems containsString="0" containsBlank="1" containsNumber="1" containsInteger="1" minValue="7" maxValue="120" count="8">
        <m/>
        <n v="90"/>
        <n v="60"/>
        <n v="7"/>
        <n v="30"/>
        <n v="70"/>
        <n v="28"/>
        <n v="120"/>
      </sharedItems>
    </cacheField>
    <cacheField name="a_2_pagne_reapprovissionnement" numFmtId="0">
      <sharedItems containsString="0" containsBlank="1" containsNumber="1" containsInteger="1" minValue="1" maxValue="14" count="6">
        <m/>
        <n v="5"/>
        <n v="1"/>
        <n v="3"/>
        <n v="14"/>
        <n v="2"/>
      </sharedItems>
    </cacheField>
    <cacheField name="a_2_pagne_stock_warning" numFmtId="0">
      <sharedItems containsString="0" containsBlank="1" containsNumber="1" containsInteger="1" minValue="0" maxValue="0" count="2">
        <m/>
        <n v="0"/>
      </sharedItems>
    </cacheField>
    <cacheField name="note_a_2_sac_boro" numFmtId="0">
      <sharedItems containsNonDate="0" containsString="0" containsBlank="1" count="1">
        <m/>
      </sharedItems>
    </cacheField>
    <cacheField name="sac_boro_disponibilite" numFmtId="0">
      <sharedItems containsBlank="1" count="3">
        <m/>
        <s v="disponible"/>
        <s v="peudisponible"/>
      </sharedItems>
    </cacheField>
    <cacheField name="sac_boro_prix_unite" numFmtId="0">
      <sharedItems containsString="0" containsBlank="1" containsNumber="1" containsInteger="1" minValue="175" maxValue="700" count="7">
        <m/>
        <n v="300"/>
        <n v="175"/>
        <n v="500"/>
        <n v="200"/>
        <n v="700"/>
        <n v="250"/>
      </sharedItems>
    </cacheField>
    <cacheField name="sac_boro_localisation_fournisseur" numFmtId="0">
      <sharedItems containsBlank="1" count="3">
        <m/>
        <s v="meme_pays"/>
        <s v="meme_localite"/>
      </sharedItems>
    </cacheField>
    <cacheField name="sac_boro_pays_fournisseur" numFmtId="0">
      <sharedItems containsNonDate="0" containsString="0" containsBlank="1" count="1">
        <m/>
      </sharedItems>
    </cacheField>
    <cacheField name="sac_boro_pays_fournisseur_autre" numFmtId="0">
      <sharedItems containsNonDate="0" containsString="0" containsBlank="1" count="1">
        <m/>
      </sharedItems>
    </cacheField>
    <cacheField name="sac_boro_stock" numFmtId="0">
      <sharedItems containsString="0" containsBlank="1" containsNumber="1" containsInteger="1" minValue="7" maxValue="90" count="9">
        <m/>
        <n v="7"/>
        <n v="30"/>
        <n v="14"/>
        <n v="20"/>
        <n v="90"/>
        <n v="21"/>
        <n v="15"/>
        <n v="60"/>
      </sharedItems>
    </cacheField>
    <cacheField name="sac_boro_reapprovissionnement" numFmtId="0">
      <sharedItems containsString="0" containsBlank="1" containsNumber="1" containsInteger="1" minValue="1" maxValue="10" count="6">
        <m/>
        <n v="3"/>
        <n v="10"/>
        <n v="1"/>
        <n v="4"/>
        <n v="7"/>
      </sharedItems>
    </cacheField>
    <cacheField name="sac_boro_stock_warning" numFmtId="0">
      <sharedItems containsString="0" containsBlank="1" containsNumber="1" containsInteger="1" minValue="0" maxValue="1" count="3">
        <m/>
        <n v="0"/>
        <n v="1"/>
      </sharedItems>
    </cacheField>
    <cacheField name="note_a_2_reapprov" numFmtId="0">
      <sharedItems containsNonDate="0" containsString="0" containsBlank="1" count="1">
        <m/>
      </sharedItems>
    </cacheField>
    <cacheField name="a_2_difficultes_reapprov_ouinon" numFmtId="0">
      <sharedItems containsBlank="1" count="3">
        <s v="oui"/>
        <s v="non"/>
        <m/>
      </sharedItems>
    </cacheField>
    <cacheField name="a_2_incoherence1_note" numFmtId="0">
      <sharedItems containsNonDate="0" containsString="0" containsBlank="1" count="1">
        <m/>
      </sharedItems>
    </cacheField>
    <cacheField name="a_2_difficultes_reapprov_articles" numFmtId="0">
      <sharedItems containsBlank="1" count="14">
        <s v="marmite5 marmite7"/>
        <m/>
        <s v="combustible_gaz"/>
        <s v="pagne"/>
        <s v="marmite7 marmite5 assiette gobelet_plastique gobelet_acier bassine natte"/>
        <s v="combustible_gaz lampe"/>
        <s v="combustible_bois"/>
        <s v="lampe"/>
        <s v="natte couverture moustiquaire"/>
        <s v="marmite7 marmite5"/>
        <s v="gobelet_acier gobelet_plastique"/>
        <s v="combustible_bois combustible_charbon"/>
        <s v="sac_boro"/>
        <s v="gobelet_acier"/>
      </sharedItems>
    </cacheField>
    <cacheField name="a_2_difficultes_reapprov_articles_combustible_bois" numFmtId="0">
      <sharedItems containsString="0" containsBlank="1" containsNumber="1" containsInteger="1" minValue="0" maxValue="1" count="3">
        <n v="0"/>
        <m/>
        <n v="1"/>
      </sharedItems>
    </cacheField>
    <cacheField name="a_2_difficultes_reapprov_articles_combustible_charbon" numFmtId="0">
      <sharedItems containsString="0" containsBlank="1" containsNumber="1" containsInteger="1" minValue="0" maxValue="1" count="3">
        <n v="0"/>
        <m/>
        <n v="1"/>
      </sharedItems>
    </cacheField>
    <cacheField name="a_2_difficultes_reapprov_articles_combustible_gaz" numFmtId="0">
      <sharedItems containsString="0" containsBlank="1" containsNumber="1" containsInteger="1" minValue="0" maxValue="1" count="3">
        <n v="0"/>
        <m/>
        <n v="1"/>
      </sharedItems>
    </cacheField>
    <cacheField name="a_2_difficultes_reapprov_articles_marmite7" numFmtId="0">
      <sharedItems containsString="0" containsBlank="1" containsNumber="1" containsInteger="1" minValue="0" maxValue="1" count="3">
        <n v="1"/>
        <m/>
        <n v="0"/>
      </sharedItems>
    </cacheField>
    <cacheField name="a_2_difficultes_reapprov_articles_marmite5" numFmtId="0">
      <sharedItems containsString="0" containsBlank="1" containsNumber="1" containsInteger="1" minValue="0" maxValue="1" count="3">
        <n v="1"/>
        <m/>
        <n v="0"/>
      </sharedItems>
    </cacheField>
    <cacheField name="a_2_difficultes_reapprov_articles_assiette" numFmtId="0">
      <sharedItems containsString="0" containsBlank="1" containsNumber="1" containsInteger="1" minValue="0" maxValue="1" count="3">
        <n v="0"/>
        <m/>
        <n v="1"/>
      </sharedItems>
    </cacheField>
    <cacheField name="a_2_difficultes_reapprov_articles_gobelet_plastique" numFmtId="0">
      <sharedItems containsString="0" containsBlank="1" containsNumber="1" containsInteger="1" minValue="0" maxValue="1" count="3">
        <n v="0"/>
        <m/>
        <n v="1"/>
      </sharedItems>
    </cacheField>
    <cacheField name="a_2_difficultes_reapprov_articles_gobelet_acier" numFmtId="0">
      <sharedItems containsString="0" containsBlank="1" containsNumber="1" containsInteger="1" minValue="0" maxValue="1" count="3">
        <n v="0"/>
        <m/>
        <n v="1"/>
      </sharedItems>
    </cacheField>
    <cacheField name="a_2_difficultes_reapprov_articles_bassine" numFmtId="0">
      <sharedItems containsString="0" containsBlank="1" containsNumber="1" containsInteger="1" minValue="0" maxValue="1" count="3">
        <n v="0"/>
        <m/>
        <n v="1"/>
      </sharedItems>
    </cacheField>
    <cacheField name="a_2_difficultes_reapprov_articles_natte" numFmtId="0">
      <sharedItems containsString="0" containsBlank="1" containsNumber="1" containsInteger="1" minValue="0" maxValue="1" count="3">
        <n v="0"/>
        <m/>
        <n v="1"/>
      </sharedItems>
    </cacheField>
    <cacheField name="a_2_difficultes_reapprov_articles_couverture" numFmtId="0">
      <sharedItems containsString="0" containsBlank="1" containsNumber="1" containsInteger="1" minValue="0" maxValue="1" count="3">
        <n v="0"/>
        <m/>
        <n v="1"/>
      </sharedItems>
    </cacheField>
    <cacheField name="a_2_difficultes_reapprov_articles_moustiquaire" numFmtId="0">
      <sharedItems containsString="0" containsBlank="1" containsNumber="1" containsInteger="1" minValue="0" maxValue="1" count="3">
        <n v="0"/>
        <m/>
        <n v="1"/>
      </sharedItems>
    </cacheField>
    <cacheField name="a_2_difficultes_reapprov_articles_lampe" numFmtId="0">
      <sharedItems containsString="0" containsBlank="1" containsNumber="1" containsInteger="1" minValue="0" maxValue="1" count="3">
        <n v="0"/>
        <m/>
        <n v="1"/>
      </sharedItems>
    </cacheField>
    <cacheField name="a_2_difficultes_reapprov_articles_pagne" numFmtId="0">
      <sharedItems containsString="0" containsBlank="1" containsNumber="1" containsInteger="1" minValue="0" maxValue="1" count="3">
        <n v="0"/>
        <m/>
        <n v="1"/>
      </sharedItems>
    </cacheField>
    <cacheField name="a_2_difficultes_reapprov_articles_sac_boro" numFmtId="0">
      <sharedItems containsString="0" containsBlank="1" containsNumber="1" containsInteger="1" minValue="0" maxValue="1" count="3">
        <n v="0"/>
        <m/>
        <n v="1"/>
      </sharedItems>
    </cacheField>
    <cacheField name="a_2_difficultes_reapprov_articles_aucun" numFmtId="0">
      <sharedItems containsString="0" containsBlank="1" containsNumber="1" containsInteger="1" minValue="0" maxValue="0" count="2">
        <n v="0"/>
        <m/>
      </sharedItems>
    </cacheField>
    <cacheField name="a_2_incoherence2_note" numFmtId="0">
      <sharedItems containsNonDate="0" containsString="0" containsBlank="1" count="1">
        <m/>
      </sharedItems>
    </cacheField>
    <cacheField name="a_2_difficultes_reapprov_raisons" numFmtId="0">
      <sharedItems containsBlank="1" count="14">
        <s v="prix_fournisseurs"/>
        <m/>
        <s v="rarete_transport prix_fournisseurs article_indisponible_saison route_etat"/>
        <s v="cout_transport prix_fournisseurs"/>
        <s v="degradation_perte"/>
        <s v="cout_transport"/>
        <s v="securite"/>
        <s v="prix_fournisseurs cout_transport"/>
        <s v="taxes"/>
        <s v="prix_fournisseurs cout_transport taxes"/>
        <s v="tracasseries"/>
        <s v="prix_fournisseurs rarete_transport cout_transport"/>
        <s v="degradation_perte cout_transport"/>
        <s v="securite cout_transport"/>
      </sharedItems>
    </cacheField>
    <cacheField name="a_2_difficultes_reapprov_raisons_securite" numFmtId="0">
      <sharedItems containsString="0" containsBlank="1" containsNumber="1" containsInteger="1" minValue="0" maxValue="1" count="3">
        <n v="0"/>
        <m/>
        <n v="1"/>
      </sharedItems>
    </cacheField>
    <cacheField name="a_2_difficultes_reapprov_raisons_vols" numFmtId="0">
      <sharedItems containsString="0" containsBlank="1" containsNumber="1" containsInteger="1" minValue="0" maxValue="0" count="2">
        <n v="0"/>
        <m/>
      </sharedItems>
    </cacheField>
    <cacheField name="a_2_difficultes_reapprov_raisons_degradation_perte" numFmtId="0">
      <sharedItems containsString="0" containsBlank="1" containsNumber="1" containsInteger="1" minValue="0" maxValue="1" count="3">
        <n v="0"/>
        <m/>
        <n v="1"/>
      </sharedItems>
    </cacheField>
    <cacheField name="a_2_difficultes_reapprov_raisons_route_etat" numFmtId="0">
      <sharedItems containsString="0" containsBlank="1" containsNumber="1" containsInteger="1" minValue="0" maxValue="1" count="3">
        <n v="0"/>
        <m/>
        <n v="1"/>
      </sharedItems>
    </cacheField>
    <cacheField name="a_2_difficultes_reapprov_raisons_article_indisponible_saison" numFmtId="0">
      <sharedItems containsString="0" containsBlank="1" containsNumber="1" containsInteger="1" minValue="0" maxValue="1" count="3">
        <n v="0"/>
        <m/>
        <n v="1"/>
      </sharedItems>
    </cacheField>
    <cacheField name="a_2_difficultes_reapprov_raisons_prix_fournisseurs" numFmtId="0">
      <sharedItems containsString="0" containsBlank="1" containsNumber="1" containsInteger="1" minValue="0" maxValue="1" count="3">
        <n v="1"/>
        <m/>
        <n v="0"/>
      </sharedItems>
    </cacheField>
    <cacheField name="a_2_difficultes_reapprov_raisons_rarete_transport" numFmtId="0">
      <sharedItems containsString="0" containsBlank="1" containsNumber="1" containsInteger="1" minValue="0" maxValue="1" count="3">
        <n v="0"/>
        <m/>
        <n v="1"/>
      </sharedItems>
    </cacheField>
    <cacheField name="a_2_difficultes_reapprov_raisons_cout_transport" numFmtId="0">
      <sharedItems containsString="0" containsBlank="1" containsNumber="1" containsInteger="1" minValue="0" maxValue="1" count="3">
        <n v="0"/>
        <m/>
        <n v="1"/>
      </sharedItems>
    </cacheField>
    <cacheField name="a_2_difficultes_reapprov_raisons_taxes" numFmtId="0">
      <sharedItems containsString="0" containsBlank="1" containsNumber="1" containsInteger="1" minValue="0" maxValue="1" count="3">
        <n v="0"/>
        <m/>
        <n v="1"/>
      </sharedItems>
    </cacheField>
    <cacheField name="a_2_difficultes_reapprov_raisons_tracasseries" numFmtId="0">
      <sharedItems containsString="0" containsBlank="1" containsNumber="1" containsInteger="1" minValue="0" maxValue="1" count="3">
        <n v="0"/>
        <m/>
        <n v="1"/>
      </sharedItems>
    </cacheField>
    <cacheField name="a_2_difficultes_reapprov_raisons_autre" numFmtId="0">
      <sharedItems containsString="0" containsBlank="1" containsNumber="1" containsInteger="1" minValue="0" maxValue="0" count="2">
        <n v="0"/>
        <m/>
      </sharedItems>
    </cacheField>
    <cacheField name="a_2_difficultes_reapprov_raisons_nsp" numFmtId="0">
      <sharedItems containsString="0" containsBlank="1" containsNumber="1" containsInteger="1" minValue="0" maxValue="0" count="2">
        <n v="0"/>
        <m/>
      </sharedItems>
    </cacheField>
    <cacheField name="a_2_difficultes_reapprov_raisons_autre_2" numFmtId="0">
      <sharedItems containsNonDate="0" containsString="0" containsBlank="1" count="1">
        <m/>
      </sharedItems>
    </cacheField>
    <cacheField name="note_a_2_variations" numFmtId="0">
      <sharedItems containsNonDate="0" containsString="0" containsBlank="1" count="1">
        <m/>
      </sharedItems>
    </cacheField>
    <cacheField name="a_2_variations_prix" numFmtId="0">
      <sharedItems containsBlank="1" count="4">
        <s v="prix_constants"/>
        <s v="prix_hausse"/>
        <m/>
        <s v="nsp"/>
      </sharedItems>
    </cacheField>
    <cacheField name="a_2_variations_prix_prix_constants" numFmtId="0">
      <sharedItems containsString="0" containsBlank="1" containsNumber="1" containsInteger="1" minValue="0" maxValue="1" count="3">
        <n v="1"/>
        <n v="0"/>
        <m/>
      </sharedItems>
    </cacheField>
    <cacheField name="a_2_variations_prix_prix_hausse" numFmtId="0">
      <sharedItems containsString="0" containsBlank="1" containsNumber="1" containsInteger="1" minValue="0" maxValue="1" count="3">
        <n v="0"/>
        <n v="1"/>
        <m/>
      </sharedItems>
    </cacheField>
    <cacheField name="a_2_variations_prix_prix_baisse" numFmtId="0">
      <sharedItems containsString="0" containsBlank="1" containsNumber="1" containsInteger="1" minValue="0" maxValue="0" count="2">
        <n v="0"/>
        <m/>
      </sharedItems>
    </cacheField>
    <cacheField name="a_2_variations_prix_nsp" numFmtId="0">
      <sharedItems containsString="0" containsBlank="1" containsNumber="1" containsInteger="1" minValue="0" maxValue="1" count="3">
        <n v="0"/>
        <m/>
        <n v="1"/>
      </sharedItems>
    </cacheField>
    <cacheField name="a_2_variations_hausse_articles" numFmtId="0">
      <sharedItems containsBlank="1" count="29">
        <m/>
        <s v="combustible_gaz"/>
        <s v="marmite7 marmite5 assiette gobelet_plastique gobelet_acier bassine natte couverture moustiquaire lampe pagne sac_boro"/>
        <s v="pagne"/>
        <s v="marmite7 marmite5 assiette gobelet_plastique gobelet_acier bassine natte"/>
        <s v="moustiquaire couverture"/>
        <s v="combustible_gaz lampe"/>
        <s v="couverture pagne"/>
        <s v="lampe"/>
        <s v="moustiquaire"/>
        <s v="combustible_charbon"/>
        <s v="combustible_bois"/>
        <s v="natte couverture pagne"/>
        <s v="marmite5 marmite7 bassine natte gobelet_plastique"/>
        <s v="lampe sac_boro"/>
        <s v="gobelet_plastique gobelet_acier natte"/>
        <s v="marmite7 marmite5"/>
        <s v="couverture moustiquaire pagne"/>
        <s v="couverture lampe"/>
        <s v="natte couverture sac_boro"/>
        <s v="combustible_bois combustible_charbon"/>
        <s v="sac_boro"/>
        <s v="natte"/>
        <s v="combustible_bois combustible_charbon combustible_gaz"/>
        <s v="gobelet_acier"/>
        <s v="assiette bassine natte"/>
        <s v="natte couverture moustiquaire"/>
        <s v="marmite7 marmite5 assiette bassine natte"/>
        <s v="gobelet_acier bassine natte couverture pagne"/>
      </sharedItems>
    </cacheField>
    <cacheField name="a_2_variations_hausse_articles_combustible_bois" numFmtId="0">
      <sharedItems containsString="0" containsBlank="1" containsNumber="1" containsInteger="1" minValue="0" maxValue="1" count="3">
        <m/>
        <n v="0"/>
        <n v="1"/>
      </sharedItems>
    </cacheField>
    <cacheField name="a_2_variations_hausse_articles_combustible_charbon" numFmtId="0">
      <sharedItems containsString="0" containsBlank="1" containsNumber="1" containsInteger="1" minValue="0" maxValue="1" count="3">
        <m/>
        <n v="0"/>
        <n v="1"/>
      </sharedItems>
    </cacheField>
    <cacheField name="a_2_variations_hausse_articles_combustible_gaz" numFmtId="0">
      <sharedItems containsString="0" containsBlank="1" containsNumber="1" containsInteger="1" minValue="0" maxValue="1" count="3">
        <m/>
        <n v="1"/>
        <n v="0"/>
      </sharedItems>
    </cacheField>
    <cacheField name="a_2_variations_hausse_articles_marmite7" numFmtId="0">
      <sharedItems containsString="0" containsBlank="1" containsNumber="1" containsInteger="1" minValue="0" maxValue="1" count="3">
        <m/>
        <n v="0"/>
        <n v="1"/>
      </sharedItems>
    </cacheField>
    <cacheField name="a_2_variations_hausse_articles_marmite5" numFmtId="0">
      <sharedItems containsString="0" containsBlank="1" containsNumber="1" containsInteger="1" minValue="0" maxValue="1" count="3">
        <m/>
        <n v="0"/>
        <n v="1"/>
      </sharedItems>
    </cacheField>
    <cacheField name="a_2_variations_hausse_articles_assiette" numFmtId="0">
      <sharedItems containsString="0" containsBlank="1" containsNumber="1" containsInteger="1" minValue="0" maxValue="1" count="3">
        <m/>
        <n v="0"/>
        <n v="1"/>
      </sharedItems>
    </cacheField>
    <cacheField name="a_2_variations_hausse_articles_gobelet_plastique" numFmtId="0">
      <sharedItems containsString="0" containsBlank="1" containsNumber="1" containsInteger="1" minValue="0" maxValue="1" count="3">
        <m/>
        <n v="0"/>
        <n v="1"/>
      </sharedItems>
    </cacheField>
    <cacheField name="a_2_variations_hausse_articles_gobelet_acier" numFmtId="0">
      <sharedItems containsString="0" containsBlank="1" containsNumber="1" containsInteger="1" minValue="0" maxValue="1" count="3">
        <m/>
        <n v="0"/>
        <n v="1"/>
      </sharedItems>
    </cacheField>
    <cacheField name="a_2_variations_hausse_articles_bassine" numFmtId="0">
      <sharedItems containsString="0" containsBlank="1" containsNumber="1" containsInteger="1" minValue="0" maxValue="1" count="3">
        <m/>
        <n v="0"/>
        <n v="1"/>
      </sharedItems>
    </cacheField>
    <cacheField name="a_2_variations_hausse_articles_natte" numFmtId="0">
      <sharedItems containsString="0" containsBlank="1" containsNumber="1" containsInteger="1" minValue="0" maxValue="1" count="3">
        <m/>
        <n v="0"/>
        <n v="1"/>
      </sharedItems>
    </cacheField>
    <cacheField name="a_2_variations_hausse_articles_couverture" numFmtId="0">
      <sharedItems containsString="0" containsBlank="1" containsNumber="1" containsInteger="1" minValue="0" maxValue="1" count="3">
        <m/>
        <n v="0"/>
        <n v="1"/>
      </sharedItems>
    </cacheField>
    <cacheField name="a_2_variations_hausse_articles_moustiquaire" numFmtId="0">
      <sharedItems containsString="0" containsBlank="1" containsNumber="1" containsInteger="1" minValue="0" maxValue="1" count="3">
        <m/>
        <n v="0"/>
        <n v="1"/>
      </sharedItems>
    </cacheField>
    <cacheField name="a_2_variations_hausse_articles_lampe" numFmtId="0">
      <sharedItems containsString="0" containsBlank="1" containsNumber="1" containsInteger="1" minValue="0" maxValue="1" count="3">
        <m/>
        <n v="0"/>
        <n v="1"/>
      </sharedItems>
    </cacheField>
    <cacheField name="a_2_variations_hausse_articles_pagne" numFmtId="0">
      <sharedItems containsString="0" containsBlank="1" containsNumber="1" containsInteger="1" minValue="0" maxValue="1" count="3">
        <m/>
        <n v="0"/>
        <n v="1"/>
      </sharedItems>
    </cacheField>
    <cacheField name="a_2_variations_hausse_articles_sac_boro" numFmtId="0">
      <sharedItems containsString="0" containsBlank="1" containsNumber="1" containsInteger="1" minValue="0" maxValue="1" count="3">
        <m/>
        <n v="0"/>
        <n v="1"/>
      </sharedItems>
    </cacheField>
    <cacheField name="a_2_variations_hausse_articles_aucun" numFmtId="0">
      <sharedItems containsString="0" containsBlank="1" containsNumber="1" containsInteger="1" minValue="0" maxValue="0" count="2">
        <m/>
        <n v="0"/>
      </sharedItems>
    </cacheField>
    <cacheField name="a_2_variations_hausse_raisons" numFmtId="0">
      <sharedItems containsBlank="1" count="15">
        <m/>
        <s v="Hausse_prix_fournisseurs baisse_offre_rupturestocks baisse_offre_securite"/>
        <s v="hausse_couts Hausse_prix_fournisseurs"/>
        <s v="hausse_couts"/>
        <s v="hausse_couts Hausse_prix_fournisseurs baisse_offre_securite"/>
        <s v="hausse_change"/>
        <s v="hausse_couts hausse_change Hausse_prix_fournisseurs"/>
        <s v="Hausse_prix_fournisseurs"/>
        <s v="Hausse_prix_fournisseurs baisse_offre_securite"/>
        <s v="hausse_couts baisse_offre_securite"/>
        <s v="baisse_offre_securite"/>
        <s v="hausse_couts hausse_change"/>
        <s v="autre"/>
        <s v="baisse_offre_securite Hausse_prix_fournisseurs hausse_demande_clients"/>
        <s v="hausse_couts hausse_demande_distribution Hausse_prix_fournisseurs"/>
      </sharedItems>
    </cacheField>
    <cacheField name="a_2_variations_hausse_raisons_hausse_couts" numFmtId="0">
      <sharedItems containsString="0" containsBlank="1" containsNumber="1" containsInteger="1" minValue="0" maxValue="1" count="3">
        <m/>
        <n v="0"/>
        <n v="1"/>
      </sharedItems>
    </cacheField>
    <cacheField name="a_2_variations_hausse_raisons_hausse_demande_distribution" numFmtId="0">
      <sharedItems containsString="0" containsBlank="1" containsNumber="1" containsInteger="1" minValue="0" maxValue="1" count="3">
        <m/>
        <n v="0"/>
        <n v="1"/>
      </sharedItems>
    </cacheField>
    <cacheField name="a_2_variations_hausse_raisons_hausse_change" numFmtId="0">
      <sharedItems containsString="0" containsBlank="1" containsNumber="1" containsInteger="1" minValue="0" maxValue="1" count="3">
        <m/>
        <n v="0"/>
        <n v="1"/>
      </sharedItems>
    </cacheField>
    <cacheField name="a_2_variations_hausse_raisons_hausse_demande_clients" numFmtId="0">
      <sharedItems containsString="0" containsBlank="1" containsNumber="1" containsInteger="1" minValue="0" maxValue="1" count="3">
        <m/>
        <n v="0"/>
        <n v="1"/>
      </sharedItems>
    </cacheField>
    <cacheField name="a_2_variations_hausse_raisons_hausse_demande_arrivees" numFmtId="0">
      <sharedItems containsString="0" containsBlank="1" containsNumber="1" containsInteger="1" minValue="0" maxValue="0" count="2">
        <m/>
        <n v="0"/>
      </sharedItems>
    </cacheField>
    <cacheField name="a_2_variations_hausse_raisons_hausse_prix_fournisseurs" numFmtId="0">
      <sharedItems containsString="0" containsBlank="1" containsNumber="1" containsInteger="1" minValue="0" maxValue="1" count="3">
        <m/>
        <n v="1"/>
        <n v="0"/>
      </sharedItems>
    </cacheField>
    <cacheField name="a_2_variations_hausse_raisons_baisse_offre_rupturestocks" numFmtId="0">
      <sharedItems containsString="0" containsBlank="1" containsNumber="1" containsInteger="1" minValue="0" maxValue="1" count="3">
        <m/>
        <n v="1"/>
        <n v="0"/>
      </sharedItems>
    </cacheField>
    <cacheField name="a_2_variations_hausse_raisons_baisse_offre_saison_circulation" numFmtId="0">
      <sharedItems containsString="0" containsBlank="1" containsNumber="1" containsInteger="1" minValue="0" maxValue="0" count="2">
        <m/>
        <n v="0"/>
      </sharedItems>
    </cacheField>
    <cacheField name="a_2_variations_hausse_raisons_baisse_offre_securite" numFmtId="0">
      <sharedItems containsString="0" containsBlank="1" containsNumber="1" containsInteger="1" minValue="0" maxValue="1" count="3">
        <m/>
        <n v="1"/>
        <n v="0"/>
      </sharedItems>
    </cacheField>
    <cacheField name="a_2_variations_hausse_raisons_baisse_offre_production_saison" numFmtId="0">
      <sharedItems containsString="0" containsBlank="1" containsNumber="1" containsInteger="1" minValue="0" maxValue="0" count="2">
        <m/>
        <n v="0"/>
      </sharedItems>
    </cacheField>
    <cacheField name="a_2_variations_hausse_raisons_autre" numFmtId="0">
      <sharedItems containsString="0" containsBlank="1" containsNumber="1" containsInteger="1" minValue="0" maxValue="1" count="3">
        <m/>
        <n v="0"/>
        <n v="1"/>
      </sharedItems>
    </cacheField>
    <cacheField name="a_2_variations_hausse_raisons_nsp" numFmtId="0">
      <sharedItems containsString="0" containsBlank="1" containsNumber="1" containsInteger="1" minValue="0" maxValue="0" count="2">
        <m/>
        <n v="0"/>
      </sharedItems>
    </cacheField>
    <cacheField name="a_2_variations_hausse_raisons_autre_2" numFmtId="0">
      <sharedItems containsBlank="1" count="2">
        <m/>
        <s v="La matière première n'est pas disponible dû à l'insécurité"/>
      </sharedItems>
    </cacheField>
    <cacheField name="a_2_variations_baisse_articles" numFmtId="0">
      <sharedItems containsNonDate="0" containsString="0" containsBlank="1" count="1">
        <m/>
      </sharedItems>
    </cacheField>
    <cacheField name="a_2_variations_baisse_articles_combustible_bois" numFmtId="0">
      <sharedItems containsNonDate="0" containsString="0" containsBlank="1" count="1">
        <m/>
      </sharedItems>
    </cacheField>
    <cacheField name="a_2_variations_baisse_articles_combustible_charbon" numFmtId="0">
      <sharedItems containsNonDate="0" containsString="0" containsBlank="1" count="1">
        <m/>
      </sharedItems>
    </cacheField>
    <cacheField name="a_2_variations_baisse_articles_combustible_gaz" numFmtId="0">
      <sharedItems containsNonDate="0" containsString="0" containsBlank="1" count="1">
        <m/>
      </sharedItems>
    </cacheField>
    <cacheField name="a_2_variations_baisse_articles_marmite7" numFmtId="0">
      <sharedItems containsNonDate="0" containsString="0" containsBlank="1" count="1">
        <m/>
      </sharedItems>
    </cacheField>
    <cacheField name="a_2_variations_baisse_articles_marmite5" numFmtId="0">
      <sharedItems containsNonDate="0" containsString="0" containsBlank="1" count="1">
        <m/>
      </sharedItems>
    </cacheField>
    <cacheField name="a_2_variations_baisse_articles_assiette" numFmtId="0">
      <sharedItems containsNonDate="0" containsString="0" containsBlank="1" count="1">
        <m/>
      </sharedItems>
    </cacheField>
    <cacheField name="a_2_variations_baisse_articles_gobelet_plastique" numFmtId="0">
      <sharedItems containsNonDate="0" containsString="0" containsBlank="1" count="1">
        <m/>
      </sharedItems>
    </cacheField>
    <cacheField name="a_2_variations_baisse_articles_gobelet_acier" numFmtId="0">
      <sharedItems containsNonDate="0" containsString="0" containsBlank="1" count="1">
        <m/>
      </sharedItems>
    </cacheField>
    <cacheField name="a_2_variations_baisse_articles_bassine" numFmtId="0">
      <sharedItems containsNonDate="0" containsString="0" containsBlank="1" count="1">
        <m/>
      </sharedItems>
    </cacheField>
    <cacheField name="a_2_variations_baisse_articles_natte" numFmtId="0">
      <sharedItems containsNonDate="0" containsString="0" containsBlank="1" count="1">
        <m/>
      </sharedItems>
    </cacheField>
    <cacheField name="a_2_variations_baisse_articles_couverture" numFmtId="0">
      <sharedItems containsNonDate="0" containsString="0" containsBlank="1" count="1">
        <m/>
      </sharedItems>
    </cacheField>
    <cacheField name="a_2_variations_baisse_articles_moustiquaire" numFmtId="0">
      <sharedItems containsNonDate="0" containsString="0" containsBlank="1" count="1">
        <m/>
      </sharedItems>
    </cacheField>
    <cacheField name="a_2_variations_baisse_articles_lampe" numFmtId="0">
      <sharedItems containsNonDate="0" containsString="0" containsBlank="1" count="1">
        <m/>
      </sharedItems>
    </cacheField>
    <cacheField name="a_2_variations_baisse_articles_pagne" numFmtId="0">
      <sharedItems containsNonDate="0" containsString="0" containsBlank="1" count="1">
        <m/>
      </sharedItems>
    </cacheField>
    <cacheField name="a_2_variations_baisse_articles_sac_boro" numFmtId="0">
      <sharedItems containsNonDate="0" containsString="0" containsBlank="1" count="1">
        <m/>
      </sharedItems>
    </cacheField>
    <cacheField name="a_2_variations_baisse_articles_aucun" numFmtId="0">
      <sharedItems containsNonDate="0" containsString="0" containsBlank="1" count="1">
        <m/>
      </sharedItems>
    </cacheField>
    <cacheField name="a_2_variations_baisse_raisons" numFmtId="0">
      <sharedItems containsNonDate="0" containsString="0" containsBlank="1" count="1">
        <m/>
      </sharedItems>
    </cacheField>
    <cacheField name="a_2_variations_baisse_raisons_baisse_couts" numFmtId="0">
      <sharedItems containsNonDate="0" containsString="0" containsBlank="1" count="1">
        <m/>
      </sharedItems>
    </cacheField>
    <cacheField name="a_2_variations_baisse_raisons_baisse_demande_distribution" numFmtId="0">
      <sharedItems containsNonDate="0" containsString="0" containsBlank="1" count="1">
        <m/>
      </sharedItems>
    </cacheField>
    <cacheField name="a_2_variations_baisse_raisons_baisse_change" numFmtId="0">
      <sharedItems containsNonDate="0" containsString="0" containsBlank="1" count="1">
        <m/>
      </sharedItems>
    </cacheField>
    <cacheField name="a_2_variations_baisse_raisons_baisse_demande_autoproduction" numFmtId="0">
      <sharedItems containsNonDate="0" containsString="0" containsBlank="1" count="1">
        <m/>
      </sharedItems>
    </cacheField>
    <cacheField name="a_2_variations_baisse_raisons_baisse_demande_departs" numFmtId="0">
      <sharedItems containsNonDate="0" containsString="0" containsBlank="1" count="1">
        <m/>
      </sharedItems>
    </cacheField>
    <cacheField name="a_2_variations_baisse_raisons_baisse_prix_fournisseurs" numFmtId="0">
      <sharedItems containsNonDate="0" containsString="0" containsBlank="1" count="1">
        <m/>
      </sharedItems>
    </cacheField>
    <cacheField name="a_2_variations_baisse_raisons_hausse_offre_quantites" numFmtId="0">
      <sharedItems containsNonDate="0" containsString="0" containsBlank="1" count="1">
        <m/>
      </sharedItems>
    </cacheField>
    <cacheField name="a_2_variations_baisse_raisons_hausse_offre_circulation_routes" numFmtId="0">
      <sharedItems containsNonDate="0" containsString="0" containsBlank="1" count="1">
        <m/>
      </sharedItems>
    </cacheField>
    <cacheField name="a_2_variations_baisse_raisons_hausse_offre_routes_surete" numFmtId="0">
      <sharedItems containsNonDate="0" containsString="0" containsBlank="1" count="1">
        <m/>
      </sharedItems>
    </cacheField>
    <cacheField name="a_2_variations_baisse_raisons_hausse_offre_production_saison" numFmtId="0">
      <sharedItems containsNonDate="0" containsString="0" containsBlank="1" count="1">
        <m/>
      </sharedItems>
    </cacheField>
    <cacheField name="a_2_variations_baisse_raisons_autre" numFmtId="0">
      <sharedItems containsNonDate="0" containsString="0" containsBlank="1" count="1">
        <m/>
      </sharedItems>
    </cacheField>
    <cacheField name="a_2_variations_baisse_raisons_nsp" numFmtId="0">
      <sharedItems containsNonDate="0" containsString="0" containsBlank="1" count="1">
        <m/>
      </sharedItems>
    </cacheField>
    <cacheField name="a_2_variations_baisse_raisons_autre_2" numFmtId="0">
      <sharedItems containsNonDate="0" containsString="0" containsBlank="1" count="1">
        <m/>
      </sharedItems>
    </cacheField>
    <cacheField name="note_grp_ba" numFmtId="0">
      <sharedItems containsNonDate="0" containsString="0" containsBlank="1" count="1">
        <m/>
      </sharedItems>
    </cacheField>
    <cacheField name="note_articles_alimentaires" numFmtId="0">
      <sharedItems containsNonDate="0" containsString="0" containsBlank="1" count="1">
        <m/>
      </sharedItems>
    </cacheField>
    <cacheField name="alimentaire_vendus" numFmtId="0">
      <sharedItems containsBlank="1" count="25">
        <m/>
        <s v="mais sorgho_rouge sorgho_blanc mil riz_local riz_importe niebe sucre sel huile"/>
        <s v="mais sorgho_rouge sorgho_blanc riz_local riz_importe sel sucre huile"/>
        <s v="poisson"/>
        <s v="aucun"/>
        <s v="riz_importe sucre"/>
        <s v="mais sorgho_rouge sorgho_blanc mil voandzou niebe arachide_coque"/>
        <s v="poisson sucre sel riz_importe"/>
        <s v="riz_local riz_importe lait_frais sucre sel"/>
        <s v="riz_importe riz_local sucre sel"/>
        <s v="mais sorgho_blanc sorgho_rouge niebe fonio"/>
        <s v="riz_importe sucre sel"/>
        <s v="riz_importe sucre sel riz_local"/>
        <s v="viande_beuf viande_mouton poisson"/>
        <s v="mais sorgho_rouge sorgho_blanc mil riz_local riz_importe fonio niebe arachide_coque arachide_graine voandzou"/>
        <s v="mais sorgho_rouge sorgho_blanc mil riz_local riz_importe fonio arachide_coque arachide_graine niebe voandzou"/>
        <s v="lait_frais lait_en_poudre tomate oignon huile beurre sucre sel"/>
        <s v="huile beurre tomate oignon feuille"/>
        <s v="mais sorgho_rouge sorgho_blanc mil riz_local riz_importe fonio arachide_coque niebe arachide_graine voandzou"/>
        <s v="manioc igname patate pomme_de_terre"/>
        <s v="oignon tomate feuille huile beurre"/>
        <s v="lait_en_poudre lait_frais"/>
        <s v="viande_mouton viande_beuf"/>
        <s v="patate igname manioc pomme_de_terre"/>
        <s v="pomme_de_terre patate igname manioc"/>
      </sharedItems>
    </cacheField>
    <cacheField name="alimentaire_vendus_mais" numFmtId="0">
      <sharedItems containsString="0" containsBlank="1" containsNumber="1" containsInteger="1" minValue="0" maxValue="1" count="3">
        <m/>
        <n v="1"/>
        <n v="0"/>
      </sharedItems>
    </cacheField>
    <cacheField name="alimentaire_vendus_sorgho_rouge" numFmtId="0">
      <sharedItems containsString="0" containsBlank="1" containsNumber="1" containsInteger="1" minValue="0" maxValue="1" count="3">
        <m/>
        <n v="1"/>
        <n v="0"/>
      </sharedItems>
    </cacheField>
    <cacheField name="alimentaire_vendus_sorgho_blanc" numFmtId="0">
      <sharedItems containsString="0" containsBlank="1" containsNumber="1" containsInteger="1" minValue="0" maxValue="1" count="3">
        <m/>
        <n v="1"/>
        <n v="0"/>
      </sharedItems>
    </cacheField>
    <cacheField name="alimentaire_vendus_mil" numFmtId="0">
      <sharedItems containsString="0" containsBlank="1" containsNumber="1" containsInteger="1" minValue="0" maxValue="1" count="3">
        <m/>
        <n v="1"/>
        <n v="0"/>
      </sharedItems>
    </cacheField>
    <cacheField name="alimentaire_vendus_riz_local" numFmtId="0">
      <sharedItems containsString="0" containsBlank="1" containsNumber="1" containsInteger="1" minValue="0" maxValue="1" count="3">
        <m/>
        <n v="1"/>
        <n v="0"/>
      </sharedItems>
    </cacheField>
    <cacheField name="alimentaire_vendus_riz_importe" numFmtId="0">
      <sharedItems containsString="0" containsBlank="1" containsNumber="1" containsInteger="1" minValue="0" maxValue="1" count="3">
        <m/>
        <n v="1"/>
        <n v="0"/>
      </sharedItems>
    </cacheField>
    <cacheField name="alimentaire_vendus_fonio" numFmtId="0">
      <sharedItems containsString="0" containsBlank="1" containsNumber="1" containsInteger="1" minValue="0" maxValue="1" count="3">
        <m/>
        <n v="0"/>
        <n v="1"/>
      </sharedItems>
    </cacheField>
    <cacheField name="alimentaire_vendus_manioc" numFmtId="0">
      <sharedItems containsString="0" containsBlank="1" containsNumber="1" containsInteger="1" minValue="0" maxValue="1" count="3">
        <m/>
        <n v="0"/>
        <n v="1"/>
      </sharedItems>
    </cacheField>
    <cacheField name="alimentaire_vendus_igname" numFmtId="0">
      <sharedItems containsString="0" containsBlank="1" containsNumber="1" containsInteger="1" minValue="0" maxValue="1" count="3">
        <m/>
        <n v="0"/>
        <n v="1"/>
      </sharedItems>
    </cacheField>
    <cacheField name="alimentaire_vendus_patate" numFmtId="0">
      <sharedItems containsString="0" containsBlank="1" containsNumber="1" containsInteger="1" minValue="0" maxValue="1" count="3">
        <m/>
        <n v="0"/>
        <n v="1"/>
      </sharedItems>
    </cacheField>
    <cacheField name="alimentaire_vendus_pomme_de_terre" numFmtId="0">
      <sharedItems containsString="0" containsBlank="1" containsNumber="1" containsInteger="1" minValue="0" maxValue="1" count="3">
        <m/>
        <n v="0"/>
        <n v="1"/>
      </sharedItems>
    </cacheField>
    <cacheField name="alimentaire_vendus_viande_beuf" numFmtId="0">
      <sharedItems containsString="0" containsBlank="1" containsNumber="1" containsInteger="1" minValue="0" maxValue="1" count="3">
        <m/>
        <n v="0"/>
        <n v="1"/>
      </sharedItems>
    </cacheField>
    <cacheField name="alimentaire_vendus_viande_mouton" numFmtId="0">
      <sharedItems containsString="0" containsBlank="1" containsNumber="1" containsInteger="1" minValue="0" maxValue="1" count="3">
        <m/>
        <n v="0"/>
        <n v="1"/>
      </sharedItems>
    </cacheField>
    <cacheField name="alimentaire_vendus_poisson" numFmtId="0">
      <sharedItems containsString="0" containsBlank="1" containsNumber="1" containsInteger="1" minValue="0" maxValue="1" count="3">
        <m/>
        <n v="0"/>
        <n v="1"/>
      </sharedItems>
    </cacheField>
    <cacheField name="alimentaire_vendus_lait_en_poudre" numFmtId="0">
      <sharedItems containsString="0" containsBlank="1" containsNumber="1" containsInteger="1" minValue="0" maxValue="1" count="3">
        <m/>
        <n v="0"/>
        <n v="1"/>
      </sharedItems>
    </cacheField>
    <cacheField name="alimentaire_vendus_lait_frais" numFmtId="0">
      <sharedItems containsString="0" containsBlank="1" containsNumber="1" containsInteger="1" minValue="0" maxValue="1" count="3">
        <m/>
        <n v="0"/>
        <n v="1"/>
      </sharedItems>
    </cacheField>
    <cacheField name="alimentaire_vendus_niebe" numFmtId="0">
      <sharedItems containsString="0" containsBlank="1" containsNumber="1" containsInteger="1" minValue="0" maxValue="1" count="3">
        <m/>
        <n v="1"/>
        <n v="0"/>
      </sharedItems>
    </cacheField>
    <cacheField name="alimentaire_vendus_arachide_coque" numFmtId="0">
      <sharedItems containsString="0" containsBlank="1" containsNumber="1" containsInteger="1" minValue="0" maxValue="1" count="3">
        <m/>
        <n v="0"/>
        <n v="1"/>
      </sharedItems>
    </cacheField>
    <cacheField name="alimentaire_vendus_arachide_graine" numFmtId="0">
      <sharedItems containsString="0" containsBlank="1" containsNumber="1" containsInteger="1" minValue="0" maxValue="1" count="3">
        <m/>
        <n v="0"/>
        <n v="1"/>
      </sharedItems>
    </cacheField>
    <cacheField name="alimentaire_vendus_voandzou" numFmtId="0">
      <sharedItems containsString="0" containsBlank="1" containsNumber="1" containsInteger="1" minValue="0" maxValue="1" count="3">
        <m/>
        <n v="0"/>
        <n v="1"/>
      </sharedItems>
    </cacheField>
    <cacheField name="alimentaire_vendus_oignon" numFmtId="0">
      <sharedItems containsString="0" containsBlank="1" containsNumber="1" containsInteger="1" minValue="0" maxValue="1" count="3">
        <m/>
        <n v="0"/>
        <n v="1"/>
      </sharedItems>
    </cacheField>
    <cacheField name="alimentaire_vendus_tomate" numFmtId="0">
      <sharedItems containsString="0" containsBlank="1" containsNumber="1" containsInteger="1" minValue="0" maxValue="1" count="3">
        <m/>
        <n v="0"/>
        <n v="1"/>
      </sharedItems>
    </cacheField>
    <cacheField name="alimentaire_vendus_feuille" numFmtId="0">
      <sharedItems containsString="0" containsBlank="1" containsNumber="1" containsInteger="1" minValue="0" maxValue="1" count="3">
        <m/>
        <n v="0"/>
        <n v="1"/>
      </sharedItems>
    </cacheField>
    <cacheField name="alimentaire_vendus_huile" numFmtId="0">
      <sharedItems containsString="0" containsBlank="1" containsNumber="1" containsInteger="1" minValue="0" maxValue="1" count="3">
        <m/>
        <n v="1"/>
        <n v="0"/>
      </sharedItems>
    </cacheField>
    <cacheField name="alimentaire_vendus_beurre" numFmtId="0">
      <sharedItems containsString="0" containsBlank="1" containsNumber="1" containsInteger="1" minValue="0" maxValue="1" count="3">
        <m/>
        <n v="0"/>
        <n v="1"/>
      </sharedItems>
    </cacheField>
    <cacheField name="alimentaire_vendus_sucre" numFmtId="0">
      <sharedItems containsString="0" containsBlank="1" containsNumber="1" containsInteger="1" minValue="0" maxValue="1" count="3">
        <m/>
        <n v="1"/>
        <n v="0"/>
      </sharedItems>
    </cacheField>
    <cacheField name="alimentaire_vendus_sel" numFmtId="0">
      <sharedItems containsString="0" containsBlank="1" containsNumber="1" containsInteger="1" minValue="0" maxValue="1" count="3">
        <m/>
        <n v="1"/>
        <n v="0"/>
      </sharedItems>
    </cacheField>
    <cacheField name="alimentaire_vendus_aucun" numFmtId="0">
      <sharedItems containsString="0" containsBlank="1" containsNumber="1" containsInteger="1" minValue="0" maxValue="1" count="3">
        <m/>
        <n v="0"/>
        <n v="1"/>
      </sharedItems>
    </cacheField>
    <cacheField name="calc_selected_alimentaire" numFmtId="0">
      <sharedItems containsString="0" containsBlank="1" containsNumber="1" containsInteger="1" minValue="1" maxValue="11" count="10">
        <m/>
        <n v="10"/>
        <n v="8"/>
        <n v="1"/>
        <n v="2"/>
        <n v="7"/>
        <n v="4"/>
        <n v="5"/>
        <n v="3"/>
        <n v="11"/>
      </sharedItems>
    </cacheField>
    <cacheField name="note_alimentaire_mais" numFmtId="0">
      <sharedItems containsNonDate="0" containsString="0" containsBlank="1" count="1">
        <m/>
      </sharedItems>
    </cacheField>
    <cacheField name="mais_disponibilite" numFmtId="0">
      <sharedItems containsBlank="1" count="3">
        <m/>
        <s v="disponible"/>
        <s v="peudisponible"/>
      </sharedItems>
    </cacheField>
    <cacheField name="mais_unite" numFmtId="0">
      <sharedItems containsBlank="1" count="6">
        <m/>
        <s v="yorouba tine"/>
        <s v="yorouba"/>
        <s v="yorouba kg tine"/>
        <s v="yorouba tine kg"/>
        <s v="kg yorouba tine"/>
      </sharedItems>
    </cacheField>
    <cacheField name="mais_unite_kg" numFmtId="0">
      <sharedItems containsString="0" containsBlank="1" containsNumber="1" containsInteger="1" minValue="0" maxValue="1" count="3">
        <m/>
        <n v="0"/>
        <n v="1"/>
      </sharedItems>
    </cacheField>
    <cacheField name="mais_unite_yorouba" numFmtId="0">
      <sharedItems containsString="0" containsBlank="1" containsNumber="1" containsInteger="1" minValue="1" maxValue="1" count="2">
        <m/>
        <n v="1"/>
      </sharedItems>
    </cacheField>
    <cacheField name="mais_unite_tine" numFmtId="0">
      <sharedItems containsString="0" containsBlank="1" containsNumber="1" containsInteger="1" minValue="0" maxValue="1" count="3">
        <m/>
        <n v="1"/>
        <n v="0"/>
      </sharedItems>
    </cacheField>
    <cacheField name="mais_prix_kg" numFmtId="0">
      <sharedItems containsString="0" containsBlank="1" containsNumber="1" containsInteger="1" minValue="250" maxValue="250" count="2">
        <m/>
        <n v="250"/>
      </sharedItems>
    </cacheField>
    <cacheField name="mais_prix_yorouba" numFmtId="0">
      <sharedItems containsString="0" containsBlank="1" containsNumber="1" containsInteger="1" minValue="600" maxValue="750" count="4">
        <m/>
        <n v="750"/>
        <n v="700"/>
        <n v="600"/>
      </sharedItems>
    </cacheField>
    <cacheField name="mais_prix_tine" numFmtId="0">
      <sharedItems containsString="0" containsBlank="1" containsNumber="1" containsInteger="1" minValue="4900" maxValue="5250" count="3">
        <m/>
        <n v="5250"/>
        <n v="4900"/>
      </sharedItems>
    </cacheField>
    <cacheField name="mais_localisation_fournisseur" numFmtId="0">
      <sharedItems containsBlank="1" count="4">
        <m/>
        <s v="meme_pays"/>
        <s v="meme_localite"/>
        <s v="meme_commune"/>
      </sharedItems>
    </cacheField>
    <cacheField name="mais_pays_fournisseur" numFmtId="0">
      <sharedItems containsNonDate="0" containsString="0" containsBlank="1" count="1">
        <m/>
      </sharedItems>
    </cacheField>
    <cacheField name="mais_pays_fournisseur_autre" numFmtId="0">
      <sharedItems containsNonDate="0" containsString="0" containsBlank="1" count="1">
        <m/>
      </sharedItems>
    </cacheField>
    <cacheField name="mais_stock" numFmtId="0">
      <sharedItems containsString="0" containsBlank="1" containsNumber="1" containsInteger="1" minValue="7" maxValue="45" count="6">
        <m/>
        <n v="25"/>
        <n v="15"/>
        <n v="7"/>
        <n v="30"/>
        <n v="45"/>
      </sharedItems>
    </cacheField>
    <cacheField name="mais_reapprovissionnement" numFmtId="0">
      <sharedItems containsString="0" containsBlank="1" containsNumber="1" containsInteger="1" minValue="2" maxValue="6" count="4">
        <m/>
        <n v="3"/>
        <n v="2"/>
        <n v="6"/>
      </sharedItems>
    </cacheField>
    <cacheField name="mais_stock_warning" numFmtId="0">
      <sharedItems containsString="0" containsBlank="1" containsNumber="1" containsInteger="1" minValue="0" maxValue="0" count="2">
        <m/>
        <n v="0"/>
      </sharedItems>
    </cacheField>
    <cacheField name="note_alimentaire_sorgho_blanc" numFmtId="0">
      <sharedItems containsNonDate="0" containsString="0" containsBlank="1" count="1">
        <m/>
      </sharedItems>
    </cacheField>
    <cacheField name="sorgho_blanc_disponibilite" numFmtId="0">
      <sharedItems containsBlank="1" count="3">
        <m/>
        <s v="disponible"/>
        <s v="peudisponible"/>
      </sharedItems>
    </cacheField>
    <cacheField name="sorgho_blanc_unite" numFmtId="0">
      <sharedItems containsBlank="1" count="4">
        <m/>
        <s v="yorouba tine"/>
        <s v="yorouba"/>
        <s v="kg yorouba tine"/>
      </sharedItems>
    </cacheField>
    <cacheField name="sorgho_blanc_unite_kg" numFmtId="0">
      <sharedItems containsString="0" containsBlank="1" containsNumber="1" containsInteger="1" minValue="0" maxValue="1" count="3">
        <m/>
        <n v="0"/>
        <n v="1"/>
      </sharedItems>
    </cacheField>
    <cacheField name="sorgho_blanc_unite_yorouba" numFmtId="0">
      <sharedItems containsString="0" containsBlank="1" containsNumber="1" containsInteger="1" minValue="1" maxValue="1" count="2">
        <m/>
        <n v="1"/>
      </sharedItems>
    </cacheField>
    <cacheField name="sorgho_blanc_unite_tine" numFmtId="0">
      <sharedItems containsString="0" containsBlank="1" containsNumber="1" containsInteger="1" minValue="0" maxValue="1" count="3">
        <m/>
        <n v="1"/>
        <n v="0"/>
      </sharedItems>
    </cacheField>
    <cacheField name="sorgho_blanc_prix_kg" numFmtId="0">
      <sharedItems containsString="0" containsBlank="1" containsNumber="1" containsInteger="1" minValue="225" maxValue="225" count="2">
        <m/>
        <n v="225"/>
      </sharedItems>
    </cacheField>
    <cacheField name="sorgho_blanc_prix_yorouba" numFmtId="0">
      <sharedItems containsString="0" containsBlank="1" containsNumber="1" containsInteger="1" minValue="500" maxValue="850" count="5">
        <m/>
        <n v="850"/>
        <n v="650"/>
        <n v="500"/>
        <n v="600"/>
      </sharedItems>
    </cacheField>
    <cacheField name="sorgho_blanc_prix_tine" numFmtId="0">
      <sharedItems containsString="0" containsBlank="1" containsNumber="1" containsInteger="1" minValue="4200" maxValue="5950" count="3">
        <m/>
        <n v="5950"/>
        <n v="4200"/>
      </sharedItems>
    </cacheField>
    <cacheField name="sorgho_blanc_localisation_fournisseur" numFmtId="0">
      <sharedItems containsBlank="1" count="4">
        <m/>
        <s v="meme_pays"/>
        <s v="meme_localite"/>
        <s v="meme_commune"/>
      </sharedItems>
    </cacheField>
    <cacheField name="sorgho_blanc_pays_fournisseur" numFmtId="0">
      <sharedItems containsNonDate="0" containsString="0" containsBlank="1" count="1">
        <m/>
      </sharedItems>
    </cacheField>
    <cacheField name="sorgho_blanc_pays_fournisseur_autre" numFmtId="0">
      <sharedItems containsNonDate="0" containsString="0" containsBlank="1" count="1">
        <m/>
      </sharedItems>
    </cacheField>
    <cacheField name="sorgho_blanc_stock" numFmtId="0">
      <sharedItems containsString="0" containsBlank="1" containsNumber="1" containsInteger="1" minValue="6" maxValue="33" count="6">
        <m/>
        <n v="25"/>
        <n v="30"/>
        <n v="6"/>
        <n v="33"/>
        <n v="21"/>
      </sharedItems>
    </cacheField>
    <cacheField name="sorgho_blanc_reapprovissionnement" numFmtId="0">
      <sharedItems containsString="0" containsBlank="1" containsNumber="1" containsInteger="1" minValue="2" maxValue="6" count="4">
        <m/>
        <n v="3"/>
        <n v="2"/>
        <n v="6"/>
      </sharedItems>
    </cacheField>
    <cacheField name="sorgho_blanc_stock_warning" numFmtId="0">
      <sharedItems containsString="0" containsBlank="1" containsNumber="1" containsInteger="1" minValue="0" maxValue="0" count="2">
        <m/>
        <n v="0"/>
      </sharedItems>
    </cacheField>
    <cacheField name="note_alimentaire_sorgho_rouge" numFmtId="0">
      <sharedItems containsNonDate="0" containsString="0" containsBlank="1" count="1">
        <m/>
      </sharedItems>
    </cacheField>
    <cacheField name="sorgho_rouge_disponibilite" numFmtId="0">
      <sharedItems containsBlank="1" count="3">
        <m/>
        <s v="disponible"/>
        <s v="peudisponible"/>
      </sharedItems>
    </cacheField>
    <cacheField name="sorgho_rouge_unite" numFmtId="0">
      <sharedItems containsBlank="1" count="5">
        <m/>
        <s v="yorouba tine"/>
        <s v="yorouba"/>
        <s v="tine"/>
        <s v="kg yorouba tine"/>
      </sharedItems>
    </cacheField>
    <cacheField name="sorgho_rouge_unite_kg" numFmtId="0">
      <sharedItems containsString="0" containsBlank="1" containsNumber="1" containsInteger="1" minValue="0" maxValue="1" count="3">
        <m/>
        <n v="0"/>
        <n v="1"/>
      </sharedItems>
    </cacheField>
    <cacheField name="sorgho_rouge_unite_yorouba" numFmtId="0">
      <sharedItems containsString="0" containsBlank="1" containsNumber="1" containsInteger="1" minValue="0" maxValue="1" count="3">
        <m/>
        <n v="1"/>
        <n v="0"/>
      </sharedItems>
    </cacheField>
    <cacheField name="sorgho_rouge_unite_tine" numFmtId="0">
      <sharedItems containsString="0" containsBlank="1" containsNumber="1" containsInteger="1" minValue="0" maxValue="1" count="3">
        <m/>
        <n v="1"/>
        <n v="0"/>
      </sharedItems>
    </cacheField>
    <cacheField name="sorgho_rouge_prix_kg" numFmtId="0">
      <sharedItems containsString="0" containsBlank="1" containsNumber="1" containsInteger="1" minValue="300" maxValue="300" count="2">
        <m/>
        <n v="300"/>
      </sharedItems>
    </cacheField>
    <cacheField name="sorgho_rouge_prix_yorouba" numFmtId="0">
      <sharedItems containsString="0" containsBlank="1" containsNumber="1" containsInteger="1" minValue="650" maxValue="900" count="4">
        <m/>
        <n v="750"/>
        <n v="650"/>
        <n v="900"/>
      </sharedItems>
    </cacheField>
    <cacheField name="sorgho_rouge_prix_tine" numFmtId="0">
      <sharedItems containsString="0" containsBlank="1" containsNumber="1" containsInteger="1" minValue="3500" maxValue="6300" count="4">
        <m/>
        <n v="5250"/>
        <n v="3500"/>
        <n v="6300"/>
      </sharedItems>
    </cacheField>
    <cacheField name="sorgho_rouge_localisation_fournisseur" numFmtId="0">
      <sharedItems containsBlank="1" count="4">
        <m/>
        <s v="meme_pays"/>
        <s v="meme_localite"/>
        <s v="meme_commune"/>
      </sharedItems>
    </cacheField>
    <cacheField name="sorgho_rouge_pays_fournisseur" numFmtId="0">
      <sharedItems containsNonDate="0" containsString="0" containsBlank="1" count="1">
        <m/>
      </sharedItems>
    </cacheField>
    <cacheField name="sorgho_rouge_pays_fournisseur_autre" numFmtId="0">
      <sharedItems containsNonDate="0" containsString="0" containsBlank="1" count="1">
        <m/>
      </sharedItems>
    </cacheField>
    <cacheField name="sorgho_rouge_stock" numFmtId="0">
      <sharedItems containsString="0" containsBlank="1" containsNumber="1" containsInteger="1" minValue="4" maxValue="40" count="6">
        <m/>
        <n v="35"/>
        <n v="30"/>
        <n v="4"/>
        <n v="40"/>
        <n v="25"/>
      </sharedItems>
    </cacheField>
    <cacheField name="sorgho_rouge_reapprovissionnement" numFmtId="0">
      <sharedItems containsString="0" containsBlank="1" containsNumber="1" containsInteger="1" minValue="2" maxValue="6" count="4">
        <m/>
        <n v="3"/>
        <n v="2"/>
        <n v="6"/>
      </sharedItems>
    </cacheField>
    <cacheField name="sorgho_rouge_stock_warning" numFmtId="0">
      <sharedItems containsString="0" containsBlank="1" containsNumber="1" containsInteger="1" minValue="0" maxValue="0" count="2">
        <m/>
        <n v="0"/>
      </sharedItems>
    </cacheField>
    <cacheField name="note_alimentaire_mil" numFmtId="0">
      <sharedItems containsNonDate="0" containsString="0" containsBlank="1" count="1">
        <m/>
      </sharedItems>
    </cacheField>
    <cacheField name="mil_disponibilite" numFmtId="0">
      <sharedItems containsBlank="1" count="2">
        <m/>
        <s v="disponible"/>
      </sharedItems>
    </cacheField>
    <cacheField name="mil_local_unite" numFmtId="0">
      <sharedItems containsBlank="1" count="4">
        <m/>
        <s v="yorouba tine"/>
        <s v="yorouba"/>
        <s v="kg yorouba tine"/>
      </sharedItems>
    </cacheField>
    <cacheField name="mil_local_unite_kg" numFmtId="0">
      <sharedItems containsString="0" containsBlank="1" containsNumber="1" containsInteger="1" minValue="0" maxValue="1" count="3">
        <m/>
        <n v="0"/>
        <n v="1"/>
      </sharedItems>
    </cacheField>
    <cacheField name="mil_local_unite_yorouba" numFmtId="0">
      <sharedItems containsString="0" containsBlank="1" containsNumber="1" containsInteger="1" minValue="1" maxValue="1" count="2">
        <m/>
        <n v="1"/>
      </sharedItems>
    </cacheField>
    <cacheField name="mil_local_unite_tine" numFmtId="0">
      <sharedItems containsString="0" containsBlank="1" containsNumber="1" containsInteger="1" minValue="0" maxValue="1" count="3">
        <m/>
        <n v="1"/>
        <n v="0"/>
      </sharedItems>
    </cacheField>
    <cacheField name="mil_local_prix_kg" numFmtId="0">
      <sharedItems containsString="0" containsBlank="1" containsNumber="1" containsInteger="1" minValue="225" maxValue="225" count="2">
        <m/>
        <n v="225"/>
      </sharedItems>
    </cacheField>
    <cacheField name="mil_local_prix_yorouba" numFmtId="0">
      <sharedItems containsString="0" containsBlank="1" containsNumber="1" containsInteger="1" minValue="650" maxValue="800" count="3">
        <m/>
        <n v="800"/>
        <n v="650"/>
      </sharedItems>
    </cacheField>
    <cacheField name="mil_local_prix_tine" numFmtId="0">
      <sharedItems containsString="0" containsBlank="1" containsNumber="1" containsInteger="1" minValue="4550" maxValue="5600" count="3">
        <m/>
        <n v="5600"/>
        <n v="4550"/>
      </sharedItems>
    </cacheField>
    <cacheField name="mil_local_localisation_fournisseur" numFmtId="0">
      <sharedItems containsBlank="1" count="4">
        <m/>
        <s v="meme_pays"/>
        <s v="meme_localite"/>
        <s v="meme_commune"/>
      </sharedItems>
    </cacheField>
    <cacheField name="mil_local_pays_fournisseur" numFmtId="0">
      <sharedItems containsNonDate="0" containsString="0" containsBlank="1" count="1">
        <m/>
      </sharedItems>
    </cacheField>
    <cacheField name="mil_local_pays_fournisseur_autre" numFmtId="0">
      <sharedItems containsNonDate="0" containsString="0" containsBlank="1" count="1">
        <m/>
      </sharedItems>
    </cacheField>
    <cacheField name="mil_local_stock" numFmtId="0">
      <sharedItems containsString="0" containsBlank="1" containsNumber="1" containsInteger="1" minValue="20" maxValue="35" count="4">
        <m/>
        <n v="35"/>
        <n v="30"/>
        <n v="20"/>
      </sharedItems>
    </cacheField>
    <cacheField name="mil_local_reapprovissionnement" numFmtId="0">
      <sharedItems containsString="0" containsBlank="1" containsNumber="1" containsInteger="1" minValue="1" maxValue="6" count="5">
        <m/>
        <n v="3"/>
        <n v="1"/>
        <n v="6"/>
        <n v="2"/>
      </sharedItems>
    </cacheField>
    <cacheField name="mil_local_stock_warning" numFmtId="0">
      <sharedItems containsString="0" containsBlank="1" containsNumber="1" containsInteger="1" minValue="0" maxValue="0" count="2">
        <m/>
        <n v="0"/>
      </sharedItems>
    </cacheField>
    <cacheField name="note_alimentaire_riz" numFmtId="0">
      <sharedItems containsNonDate="0" containsString="0" containsBlank="1" count="1">
        <m/>
      </sharedItems>
    </cacheField>
    <cacheField name="riz_local_disponibilite" numFmtId="0">
      <sharedItems containsBlank="1" count="2">
        <m/>
        <s v="disponible"/>
      </sharedItems>
    </cacheField>
    <cacheField name="riz_local_unite" numFmtId="0">
      <sharedItems containsBlank="1" count="5">
        <m/>
        <s v="kg tine yorouba"/>
        <s v="yorouba tine"/>
        <s v="kg"/>
        <s v="kg yorouba tine"/>
      </sharedItems>
    </cacheField>
    <cacheField name="riz_local_unite_kg" numFmtId="0">
      <sharedItems containsString="0" containsBlank="1" containsNumber="1" containsInteger="1" minValue="0" maxValue="1" count="3">
        <m/>
        <n v="1"/>
        <n v="0"/>
      </sharedItems>
    </cacheField>
    <cacheField name="riz_local_unite_yorouba" numFmtId="0">
      <sharedItems containsString="0" containsBlank="1" containsNumber="1" containsInteger="1" minValue="0" maxValue="1" count="3">
        <m/>
        <n v="1"/>
        <n v="0"/>
      </sharedItems>
    </cacheField>
    <cacheField name="riz_local_unite_tine" numFmtId="0">
      <sharedItems containsString="0" containsBlank="1" containsNumber="1" containsInteger="1" minValue="0" maxValue="1" count="3">
        <m/>
        <n v="1"/>
        <n v="0"/>
      </sharedItems>
    </cacheField>
    <cacheField name="riz_local_prix_kg" numFmtId="0">
      <sharedItems containsString="0" containsBlank="1" containsNumber="1" containsInteger="1" minValue="425" maxValue="450" count="3">
        <m/>
        <n v="450"/>
        <n v="425"/>
      </sharedItems>
    </cacheField>
    <cacheField name="riz_local_prix_yorouba" numFmtId="0">
      <sharedItems containsString="0" containsBlank="1" containsNumber="1" containsInteger="1" minValue="1350" maxValue="1400" count="3">
        <m/>
        <n v="1400"/>
        <n v="1350"/>
      </sharedItems>
    </cacheField>
    <cacheField name="riz_local_prix_tine" numFmtId="0">
      <sharedItems containsString="0" containsBlank="1" containsNumber="1" containsInteger="1" minValue="3150" maxValue="5600" count="4">
        <m/>
        <n v="4800"/>
        <n v="5600"/>
        <n v="3150"/>
      </sharedItems>
    </cacheField>
    <cacheField name="riz_local_localisation_fournisseur" numFmtId="0">
      <sharedItems containsBlank="1" count="3">
        <m/>
        <s v="meme_pays"/>
        <s v="meme_commune"/>
      </sharedItems>
    </cacheField>
    <cacheField name="riz_local_pays_fournisseur" numFmtId="0">
      <sharedItems containsNonDate="0" containsString="0" containsBlank="1" count="1">
        <m/>
      </sharedItems>
    </cacheField>
    <cacheField name="riz_local_pays_fournisseur_autre" numFmtId="0">
      <sharedItems containsNonDate="0" containsString="0" containsBlank="1" count="1">
        <m/>
      </sharedItems>
    </cacheField>
    <cacheField name="riz_local_stock" numFmtId="0">
      <sharedItems containsString="0" containsBlank="1" containsNumber="1" containsInteger="1" minValue="5" maxValue="35" count="7">
        <m/>
        <n v="35"/>
        <n v="15"/>
        <n v="5"/>
        <n v="12"/>
        <n v="30"/>
        <n v="10"/>
      </sharedItems>
    </cacheField>
    <cacheField name="riz_local_reapprovissionnement" numFmtId="0">
      <sharedItems containsString="0" containsBlank="1" containsNumber="1" containsInteger="1" minValue="1" maxValue="6" count="5">
        <m/>
        <n v="3"/>
        <n v="2"/>
        <n v="1"/>
        <n v="6"/>
      </sharedItems>
    </cacheField>
    <cacheField name="riz_local_stock_warning" numFmtId="0">
      <sharedItems containsString="0" containsBlank="1" containsNumber="1" containsInteger="1" minValue="0" maxValue="0" count="2">
        <m/>
        <n v="0"/>
      </sharedItems>
    </cacheField>
    <cacheField name="note_alimentaire_riz_001" numFmtId="0">
      <sharedItems containsNonDate="0" containsString="0" containsBlank="1" count="1">
        <m/>
      </sharedItems>
    </cacheField>
    <cacheField name="riz_importe_disponibilite" numFmtId="0">
      <sharedItems containsBlank="1" count="2">
        <m/>
        <s v="disponible"/>
      </sharedItems>
    </cacheField>
    <cacheField name="riz_importe_unite" numFmtId="0">
      <sharedItems containsBlank="1" count="5">
        <m/>
        <s v="kg tine yorouba"/>
        <s v="yorouba tine"/>
        <s v="kg"/>
        <s v="kg yorouba tine"/>
      </sharedItems>
    </cacheField>
    <cacheField name="riz_importe_unite_kg" numFmtId="0">
      <sharedItems containsString="0" containsBlank="1" containsNumber="1" containsInteger="1" minValue="0" maxValue="1" count="3">
        <m/>
        <n v="1"/>
        <n v="0"/>
      </sharedItems>
    </cacheField>
    <cacheField name="riz_importe_unite_yorouba" numFmtId="0">
      <sharedItems containsString="0" containsBlank="1" containsNumber="1" containsInteger="1" minValue="0" maxValue="1" count="3">
        <m/>
        <n v="1"/>
        <n v="0"/>
      </sharedItems>
    </cacheField>
    <cacheField name="riz_importe_unite_tine" numFmtId="0">
      <sharedItems containsString="0" containsBlank="1" containsNumber="1" containsInteger="1" minValue="0" maxValue="1" count="3">
        <m/>
        <n v="1"/>
        <n v="0"/>
      </sharedItems>
    </cacheField>
    <cacheField name="riz_importe_prix_kg" numFmtId="0">
      <sharedItems containsString="0" containsBlank="1" containsNumber="1" containsInteger="1" minValue="400" maxValue="550" count="4">
        <m/>
        <n v="550"/>
        <n v="450"/>
        <n v="400"/>
      </sharedItems>
    </cacheField>
    <cacheField name="riz_importe_prix_yorouba" numFmtId="0">
      <sharedItems containsString="0" containsBlank="1" containsNumber="1" containsInteger="1" minValue="1200" maxValue="1650" count="4">
        <m/>
        <n v="1650"/>
        <n v="1550"/>
        <n v="1200"/>
      </sharedItems>
    </cacheField>
    <cacheField name="riz_importe_prix_tine" numFmtId="0">
      <sharedItems containsString="0" containsBlank="1" containsNumber="1" containsInteger="1" minValue="1650" maxValue="11550" count="4">
        <m/>
        <n v="11550"/>
        <n v="1650"/>
        <n v="2800"/>
      </sharedItems>
    </cacheField>
    <cacheField name="riz_importe_localisation_fournisseur" numFmtId="0">
      <sharedItems containsBlank="1" count="5">
        <m/>
        <s v="meme_pays"/>
        <s v="meme_province"/>
        <s v="meme_localite"/>
        <s v="meme_commune"/>
      </sharedItems>
    </cacheField>
    <cacheField name="riz_importe_pays_fournisseur" numFmtId="0">
      <sharedItems containsNonDate="0" containsString="0" containsBlank="1" count="1">
        <m/>
      </sharedItems>
    </cacheField>
    <cacheField name="riz_importe_pays_fournisseur_autre" numFmtId="0">
      <sharedItems containsNonDate="0" containsString="0" containsBlank="1" count="1">
        <m/>
      </sharedItems>
    </cacheField>
    <cacheField name="riz_importe_stock" numFmtId="0">
      <sharedItems containsString="0" containsBlank="1" containsNumber="1" containsInteger="1" minValue="3" maxValue="30" count="10">
        <m/>
        <n v="25"/>
        <n v="17"/>
        <n v="3"/>
        <n v="14"/>
        <n v="5"/>
        <n v="10"/>
        <n v="20"/>
        <n v="30"/>
        <n v="21"/>
      </sharedItems>
    </cacheField>
    <cacheField name="riz_importe_reapprovissionnement" numFmtId="0">
      <sharedItems containsString="0" containsBlank="1" containsNumber="1" containsInteger="1" minValue="1" maxValue="3" count="4">
        <m/>
        <n v="3"/>
        <n v="2"/>
        <n v="1"/>
      </sharedItems>
    </cacheField>
    <cacheField name="riz_importe_stock_warning" numFmtId="0">
      <sharedItems containsString="0" containsBlank="1" containsNumber="1" containsInteger="1" minValue="0" maxValue="0" count="2">
        <m/>
        <n v="0"/>
      </sharedItems>
    </cacheField>
    <cacheField name="note_alimentaire_fonios" numFmtId="0">
      <sharedItems containsNonDate="0" containsString="0" containsBlank="1" count="1">
        <m/>
      </sharedItems>
    </cacheField>
    <cacheField name="fonio_disponibilite" numFmtId="0">
      <sharedItems containsBlank="1" count="3">
        <m/>
        <s v="peudisponible"/>
        <s v="disponible"/>
      </sharedItems>
    </cacheField>
    <cacheField name="fonio_unite" numFmtId="0">
      <sharedItems containsBlank="1" count="3">
        <m/>
        <s v="yorouba"/>
        <s v="kg yorouba tine"/>
      </sharedItems>
    </cacheField>
    <cacheField name="fonio_unite_kg" numFmtId="0">
      <sharedItems containsString="0" containsBlank="1" containsNumber="1" containsInteger="1" minValue="0" maxValue="1" count="3">
        <m/>
        <n v="0"/>
        <n v="1"/>
      </sharedItems>
    </cacheField>
    <cacheField name="fonio_unite_yorouba" numFmtId="0">
      <sharedItems containsString="0" containsBlank="1" containsNumber="1" containsInteger="1" minValue="1" maxValue="1" count="2">
        <m/>
        <n v="1"/>
      </sharedItems>
    </cacheField>
    <cacheField name="fonio_unite_tine" numFmtId="0">
      <sharedItems containsString="0" containsBlank="1" containsNumber="1" containsInteger="1" minValue="0" maxValue="1" count="3">
        <m/>
        <n v="0"/>
        <n v="1"/>
      </sharedItems>
    </cacheField>
    <cacheField name="fonio_prix_kg" numFmtId="0">
      <sharedItems containsString="0" containsBlank="1" containsNumber="1" containsInteger="1" minValue="425" maxValue="425" count="2">
        <m/>
        <n v="425"/>
      </sharedItems>
    </cacheField>
    <cacheField name="fonio_prix_yorouba" numFmtId="0">
      <sharedItems containsString="0" containsBlank="1" containsNumber="1" containsInteger="1" minValue="1250" maxValue="1500" count="3">
        <m/>
        <n v="1500"/>
        <n v="1250"/>
      </sharedItems>
    </cacheField>
    <cacheField name="fonio_prix_tine" numFmtId="0">
      <sharedItems containsString="0" containsBlank="1" containsNumber="1" containsInteger="1" minValue="8750" maxValue="8750" count="2">
        <m/>
        <n v="8750"/>
      </sharedItems>
    </cacheField>
    <cacheField name="fonios_localisation_fournisseur" numFmtId="0">
      <sharedItems containsBlank="1" count="4">
        <m/>
        <s v="meme_pays"/>
        <s v="meme_localite"/>
        <s v="meme_commune"/>
      </sharedItems>
    </cacheField>
    <cacheField name="fonios_pays_fournisseur" numFmtId="0">
      <sharedItems containsNonDate="0" containsString="0" containsBlank="1" count="1">
        <m/>
      </sharedItems>
    </cacheField>
    <cacheField name="fonios_pays_fournisseur_autre" numFmtId="0">
      <sharedItems containsNonDate="0" containsString="0" containsBlank="1" count="1">
        <m/>
      </sharedItems>
    </cacheField>
    <cacheField name="fonio_stock" numFmtId="0">
      <sharedItems containsString="0" containsBlank="1" containsNumber="1" containsInteger="1" minValue="7" maxValue="35" count="5">
        <m/>
        <n v="7"/>
        <n v="30"/>
        <n v="35"/>
        <n v="15"/>
      </sharedItems>
    </cacheField>
    <cacheField name="fonio_reapprovissionnement" numFmtId="0">
      <sharedItems containsString="0" containsBlank="1" containsNumber="1" containsInteger="1" minValue="2" maxValue="6" count="4">
        <m/>
        <n v="2"/>
        <n v="4"/>
        <n v="6"/>
      </sharedItems>
    </cacheField>
    <cacheField name="fonio_stock_warning" numFmtId="0">
      <sharedItems containsString="0" containsBlank="1" containsNumber="1" containsInteger="1" minValue="0" maxValue="0" count="2">
        <m/>
        <n v="0"/>
      </sharedItems>
    </cacheField>
    <cacheField name="note_alimentaire_manioc" numFmtId="0">
      <sharedItems containsNonDate="0" containsString="0" containsBlank="1" count="1">
        <m/>
      </sharedItems>
    </cacheField>
    <cacheField name="manioc_disponibilite" numFmtId="0">
      <sharedItems containsBlank="1" count="2">
        <m/>
        <s v="disponible"/>
      </sharedItems>
    </cacheField>
    <cacheField name="manioc_prix_unite" numFmtId="0">
      <sharedItems containsString="0" containsBlank="1" containsNumber="1" containsInteger="1" minValue="500" maxValue="600" count="3">
        <m/>
        <n v="500"/>
        <n v="600"/>
      </sharedItems>
    </cacheField>
    <cacheField name="manioc_localisation_fournisseur" numFmtId="0">
      <sharedItems containsBlank="1" count="2">
        <m/>
        <s v="meme_pays"/>
      </sharedItems>
    </cacheField>
    <cacheField name="manioc_pays_fournisseur" numFmtId="0">
      <sharedItems containsNonDate="0" containsString="0" containsBlank="1" count="1">
        <m/>
      </sharedItems>
    </cacheField>
    <cacheField name="manioc_pays_fournisseur_autre" numFmtId="0">
      <sharedItems containsNonDate="0" containsString="0" containsBlank="1" count="1">
        <m/>
      </sharedItems>
    </cacheField>
    <cacheField name="manioc_stock" numFmtId="0">
      <sharedItems containsString="0" containsBlank="1" containsNumber="1" containsInteger="1" minValue="3" maxValue="7" count="4">
        <m/>
        <n v="7"/>
        <n v="3"/>
        <n v="5"/>
      </sharedItems>
    </cacheField>
    <cacheField name="manioc_reapprovissionnement" numFmtId="0">
      <sharedItems containsString="0" containsBlank="1" containsNumber="1" containsInteger="1" minValue="1" maxValue="2" count="3">
        <m/>
        <n v="2"/>
        <n v="1"/>
      </sharedItems>
    </cacheField>
    <cacheField name="manioc_stock_warning" numFmtId="0">
      <sharedItems containsString="0" containsBlank="1" containsNumber="1" containsInteger="1" minValue="0" maxValue="0" count="2">
        <m/>
        <n v="0"/>
      </sharedItems>
    </cacheField>
    <cacheField name="note_alimentaire_igname" numFmtId="0">
      <sharedItems containsNonDate="0" containsString="0" containsBlank="1" count="1">
        <m/>
      </sharedItems>
    </cacheField>
    <cacheField name="igname_disponibilite" numFmtId="0">
      <sharedItems containsBlank="1" count="2">
        <m/>
        <s v="disponible"/>
      </sharedItems>
    </cacheField>
    <cacheField name="igname_prix_unite" numFmtId="0">
      <sharedItems containsString="0" containsBlank="1" containsNumber="1" containsInteger="1" minValue="1200" maxValue="1300" count="4">
        <m/>
        <n v="1250"/>
        <n v="1300"/>
        <n v="1200"/>
      </sharedItems>
    </cacheField>
    <cacheField name="igname_localisation_fournisseur" numFmtId="0">
      <sharedItems containsBlank="1" count="2">
        <m/>
        <s v="meme_pays"/>
      </sharedItems>
    </cacheField>
    <cacheField name="igname_pays_fournisseur" numFmtId="0">
      <sharedItems containsNonDate="0" containsString="0" containsBlank="1" count="1">
        <m/>
      </sharedItems>
    </cacheField>
    <cacheField name="igname_pays_fournisseur_autre" numFmtId="0">
      <sharedItems containsNonDate="0" containsString="0" containsBlank="1" count="1">
        <m/>
      </sharedItems>
    </cacheField>
    <cacheField name="igname_stock" numFmtId="0">
      <sharedItems containsString="0" containsBlank="1" containsNumber="1" containsInteger="1" minValue="10" maxValue="21" count="5">
        <m/>
        <n v="14"/>
        <n v="10"/>
        <n v="15"/>
        <n v="21"/>
      </sharedItems>
    </cacheField>
    <cacheField name="igname_reapprovissionnement" numFmtId="0">
      <sharedItems containsString="0" containsBlank="1" containsNumber="1" containsInteger="1" minValue="2" maxValue="2" count="2">
        <m/>
        <n v="2"/>
      </sharedItems>
    </cacheField>
    <cacheField name="igname_stock_warning" numFmtId="0">
      <sharedItems containsString="0" containsBlank="1" containsNumber="1" containsInteger="1" minValue="0" maxValue="0" count="2">
        <m/>
        <n v="0"/>
      </sharedItems>
    </cacheField>
    <cacheField name="note_alimentaire_patate" numFmtId="0">
      <sharedItems containsNonDate="0" containsString="0" containsBlank="1" count="1">
        <m/>
      </sharedItems>
    </cacheField>
    <cacheField name="patate_disponibilite" numFmtId="0">
      <sharedItems containsBlank="1" count="2">
        <m/>
        <s v="disponible"/>
      </sharedItems>
    </cacheField>
    <cacheField name="patate_prix_unite" numFmtId="0">
      <sharedItems containsString="0" containsBlank="1" containsNumber="1" containsInteger="1" minValue="250" maxValue="300" count="3">
        <m/>
        <n v="300"/>
        <n v="250"/>
      </sharedItems>
    </cacheField>
    <cacheField name="patate_localisation_fournisseur" numFmtId="0">
      <sharedItems containsBlank="1" count="3">
        <m/>
        <s v="meme_pays"/>
        <s v="meme_localite"/>
      </sharedItems>
    </cacheField>
    <cacheField name="patate_pays_fournisseur" numFmtId="0">
      <sharedItems containsNonDate="0" containsString="0" containsBlank="1" count="1">
        <m/>
      </sharedItems>
    </cacheField>
    <cacheField name="patate_pays_fournisseur_autre" numFmtId="0">
      <sharedItems containsNonDate="0" containsString="0" containsBlank="1" count="1">
        <m/>
      </sharedItems>
    </cacheField>
    <cacheField name="patate_stock" numFmtId="0">
      <sharedItems containsString="0" containsBlank="1" containsNumber="1" containsInteger="1" minValue="5" maxValue="10" count="5">
        <m/>
        <n v="7"/>
        <n v="8"/>
        <n v="5"/>
        <n v="10"/>
      </sharedItems>
    </cacheField>
    <cacheField name="patate_reapprovissionnement" numFmtId="0">
      <sharedItems containsString="0" containsBlank="1" containsNumber="1" containsInteger="1" minValue="1" maxValue="2" count="3">
        <m/>
        <n v="2"/>
        <n v="1"/>
      </sharedItems>
    </cacheField>
    <cacheField name="patate_stock_warning" numFmtId="0">
      <sharedItems containsString="0" containsBlank="1" containsNumber="1" containsInteger="1" minValue="0" maxValue="0" count="2">
        <m/>
        <n v="0"/>
      </sharedItems>
    </cacheField>
    <cacheField name="note_alimentaire_pomme_de_terre" numFmtId="0">
      <sharedItems containsNonDate="0" containsString="0" containsBlank="1" count="1">
        <m/>
      </sharedItems>
    </cacheField>
    <cacheField name="pomme_de_terre_disponibilite" numFmtId="0">
      <sharedItems containsBlank="1" count="2">
        <m/>
        <s v="disponible"/>
      </sharedItems>
    </cacheField>
    <cacheField name="pomme_de_terre_prix_unite" numFmtId="0">
      <sharedItems containsString="0" containsBlank="1" containsNumber="1" containsInteger="1" minValue="350" maxValue="400" count="3">
        <m/>
        <n v="350"/>
        <n v="400"/>
      </sharedItems>
    </cacheField>
    <cacheField name="pomme_de_terre_localisation_fournisseur" numFmtId="0">
      <sharedItems containsBlank="1" count="3">
        <m/>
        <s v="meme_pays"/>
        <s v="meme_commune"/>
      </sharedItems>
    </cacheField>
    <cacheField name="pomme_de_terre_pays_fournisseur" numFmtId="0">
      <sharedItems containsNonDate="0" containsString="0" containsBlank="1" count="1">
        <m/>
      </sharedItems>
    </cacheField>
    <cacheField name="pomme_de_terre_pays_fournisseur_autre" numFmtId="0">
      <sharedItems containsNonDate="0" containsString="0" containsBlank="1" count="1">
        <m/>
      </sharedItems>
    </cacheField>
    <cacheField name="pomme_de_terre_stock" numFmtId="0">
      <sharedItems containsString="0" containsBlank="1" containsNumber="1" containsInteger="1" minValue="6" maxValue="10" count="3">
        <m/>
        <n v="10"/>
        <n v="6"/>
      </sharedItems>
    </cacheField>
    <cacheField name="pomme_de_terre_reapprovissionnement" numFmtId="0">
      <sharedItems containsString="0" containsBlank="1" containsNumber="1" containsInteger="1" minValue="1" maxValue="3" count="3">
        <m/>
        <n v="3"/>
        <n v="1"/>
      </sharedItems>
    </cacheField>
    <cacheField name="pomme_de_terre_stock_warning" numFmtId="0">
      <sharedItems containsString="0" containsBlank="1" containsNumber="1" containsInteger="1" minValue="0" maxValue="0" count="2">
        <m/>
        <n v="0"/>
      </sharedItems>
    </cacheField>
    <cacheField name="note_alimentaire_viandes" numFmtId="0">
      <sharedItems containsNonDate="0" containsString="0" containsBlank="1" count="1">
        <m/>
      </sharedItems>
    </cacheField>
    <cacheField name="viande_beuf_disponibilite" numFmtId="0">
      <sharedItems containsBlank="1" count="2">
        <m/>
        <s v="disponible"/>
      </sharedItems>
    </cacheField>
    <cacheField name="viande_beuf_prix_unite" numFmtId="0">
      <sharedItems containsString="0" containsBlank="1" containsNumber="1" containsInteger="1" minValue="3000" maxValue="3000" count="2">
        <m/>
        <n v="3000"/>
      </sharedItems>
    </cacheField>
    <cacheField name="viandes_beuf_localisation_fournisseur" numFmtId="0">
      <sharedItems containsBlank="1" count="3">
        <m/>
        <s v="meme_localite"/>
        <s v="meme_commune"/>
      </sharedItems>
    </cacheField>
    <cacheField name="viandes_beuf_pays_fournisseur" numFmtId="0">
      <sharedItems containsNonDate="0" containsString="0" containsBlank="1" count="1">
        <m/>
      </sharedItems>
    </cacheField>
    <cacheField name="viandes_beuf_pays_fournisseur_autre" numFmtId="0">
      <sharedItems containsNonDate="0" containsString="0" containsBlank="1" count="1">
        <m/>
      </sharedItems>
    </cacheField>
    <cacheField name="viande_beuf_stock" numFmtId="0">
      <sharedItems containsString="0" containsBlank="1" containsNumber="1" containsInteger="1" minValue="1" maxValue="2" count="3">
        <m/>
        <n v="1"/>
        <n v="2"/>
      </sharedItems>
    </cacheField>
    <cacheField name="viande_beuf_reapprovissionnement" numFmtId="0">
      <sharedItems containsString="0" containsBlank="1" containsNumber="1" containsInteger="1" minValue="1" maxValue="2" count="3">
        <m/>
        <n v="2"/>
        <n v="1"/>
      </sharedItems>
    </cacheField>
    <cacheField name="viande_beuf_stock_warning" numFmtId="0">
      <sharedItems containsString="0" containsBlank="1" containsNumber="1" containsInteger="1" minValue="0" maxValue="1" count="3">
        <m/>
        <n v="1"/>
        <n v="0"/>
      </sharedItems>
    </cacheField>
    <cacheField name="note_alimentaire_viandes_001" numFmtId="0">
      <sharedItems containsNonDate="0" containsString="0" containsBlank="1" count="1">
        <m/>
      </sharedItems>
    </cacheField>
    <cacheField name="viande_mouton_disponibilite" numFmtId="0">
      <sharedItems containsBlank="1" count="2">
        <m/>
        <s v="disponible"/>
      </sharedItems>
    </cacheField>
    <cacheField name="viande_mouton_prix_unite" numFmtId="0">
      <sharedItems containsString="0" containsBlank="1" containsNumber="1" containsInteger="1" minValue="2000" maxValue="2000" count="2">
        <m/>
        <n v="2000"/>
      </sharedItems>
    </cacheField>
    <cacheField name="viandes_mouton_localisation_fournisseur" numFmtId="0">
      <sharedItems containsBlank="1" count="3">
        <m/>
        <s v="meme_localite"/>
        <s v="meme_commune"/>
      </sharedItems>
    </cacheField>
    <cacheField name="viandes_mouton_pays_fournisseur" numFmtId="0">
      <sharedItems containsNonDate="0" containsString="0" containsBlank="1" count="1">
        <m/>
      </sharedItems>
    </cacheField>
    <cacheField name="viandes_mouton_pays_fournisseur_autre" numFmtId="0">
      <sharedItems containsNonDate="0" containsString="0" containsBlank="1" count="1">
        <m/>
      </sharedItems>
    </cacheField>
    <cacheField name="viande_mouton_stock" numFmtId="0">
      <sharedItems containsString="0" containsBlank="1" containsNumber="1" containsInteger="1" minValue="1" maxValue="2" count="3">
        <m/>
        <n v="1"/>
        <n v="2"/>
      </sharedItems>
    </cacheField>
    <cacheField name="viande_mouton_reapprovissionnement" numFmtId="0">
      <sharedItems containsString="0" containsBlank="1" containsNumber="1" containsInteger="1" minValue="1" maxValue="2" count="3">
        <m/>
        <n v="2"/>
        <n v="1"/>
      </sharedItems>
    </cacheField>
    <cacheField name="viande_mouton_stock_warning" numFmtId="0">
      <sharedItems containsString="0" containsBlank="1" containsNumber="1" containsInteger="1" minValue="0" maxValue="1" count="3">
        <m/>
        <n v="1"/>
        <n v="0"/>
      </sharedItems>
    </cacheField>
    <cacheField name="note_alimentaire_poissons" numFmtId="0">
      <sharedItems containsNonDate="0" containsString="0" containsBlank="1" count="1">
        <m/>
      </sharedItems>
    </cacheField>
    <cacheField name="poisson_disponibilite" numFmtId="0">
      <sharedItems containsBlank="1" count="2">
        <m/>
        <s v="disponible"/>
      </sharedItems>
    </cacheField>
    <cacheField name="poisson_prix_unite" numFmtId="0">
      <sharedItems containsString="0" containsBlank="1" containsNumber="1" containsInteger="1" minValue="1300" maxValue="1300" count="2">
        <m/>
        <n v="1300"/>
      </sharedItems>
    </cacheField>
    <cacheField name="poissons_localisation_fournisseur" numFmtId="0">
      <sharedItems containsBlank="1" count="3">
        <m/>
        <s v="meme_province"/>
        <s v="meme_commune"/>
      </sharedItems>
    </cacheField>
    <cacheField name="poissons_pays_fournisseur" numFmtId="0">
      <sharedItems containsNonDate="0" containsString="0" containsBlank="1" count="1">
        <m/>
      </sharedItems>
    </cacheField>
    <cacheField name="poissons_pays_fournisseur_autre" numFmtId="0">
      <sharedItems containsNonDate="0" containsString="0" containsBlank="1" count="1">
        <m/>
      </sharedItems>
    </cacheField>
    <cacheField name="poisson_stock" numFmtId="0">
      <sharedItems containsString="0" containsBlank="1" containsNumber="1" containsInteger="1" minValue="3" maxValue="8" count="5">
        <m/>
        <n v="8"/>
        <n v="3"/>
        <n v="5"/>
        <n v="4"/>
      </sharedItems>
    </cacheField>
    <cacheField name="poisson_reapprovissionnement" numFmtId="0">
      <sharedItems containsString="0" containsBlank="1" containsNumber="1" containsInteger="1" minValue="1" maxValue="2" count="3">
        <m/>
        <n v="1"/>
        <n v="2"/>
      </sharedItems>
    </cacheField>
    <cacheField name="poisson_stock_warning" numFmtId="0">
      <sharedItems containsString="0" containsBlank="1" containsNumber="1" containsInteger="1" minValue="0" maxValue="0" count="2">
        <m/>
        <n v="0"/>
      </sharedItems>
    </cacheField>
    <cacheField name="note_alimentaire_lait_en_poudres" numFmtId="0">
      <sharedItems containsNonDate="0" containsString="0" containsBlank="1" count="1">
        <m/>
      </sharedItems>
    </cacheField>
    <cacheField name="lait_en_poudre_disponibilite" numFmtId="0">
      <sharedItems containsBlank="1" count="2">
        <m/>
        <s v="disponible"/>
      </sharedItems>
    </cacheField>
    <cacheField name="lait_en_poudre_prix_unite" numFmtId="0">
      <sharedItems containsString="0" containsBlank="1" containsNumber="1" containsInteger="1" minValue="1500" maxValue="3500" count="4">
        <m/>
        <n v="1500"/>
        <n v="3250"/>
        <n v="3500"/>
      </sharedItems>
    </cacheField>
    <cacheField name="lait_en_poudres_localisation_fournisseur" numFmtId="0">
      <sharedItems containsBlank="1" count="3">
        <m/>
        <s v="meme_localite"/>
        <s v="meme_pays"/>
      </sharedItems>
    </cacheField>
    <cacheField name="lait_en_poudres_pays_fournisseur" numFmtId="0">
      <sharedItems containsNonDate="0" containsString="0" containsBlank="1" count="1">
        <m/>
      </sharedItems>
    </cacheField>
    <cacheField name="lait_en_poudres_pays_fournisseur_autre" numFmtId="0">
      <sharedItems containsNonDate="0" containsString="0" containsBlank="1" count="1">
        <m/>
      </sharedItems>
    </cacheField>
    <cacheField name="lait_en_poudre_stock" numFmtId="0">
      <sharedItems containsString="0" containsBlank="1" containsNumber="1" containsInteger="1" minValue="14" maxValue="60" count="4">
        <m/>
        <n v="14"/>
        <n v="15"/>
        <n v="60"/>
      </sharedItems>
    </cacheField>
    <cacheField name="lait_en_poudre_reapprovissionnement" numFmtId="0">
      <sharedItems containsString="0" containsBlank="1" containsNumber="1" containsInteger="1" minValue="1" maxValue="2" count="3">
        <m/>
        <n v="2"/>
        <n v="1"/>
      </sharedItems>
    </cacheField>
    <cacheField name="lait_en_poudre_stock_warning" numFmtId="0">
      <sharedItems containsString="0" containsBlank="1" containsNumber="1" containsInteger="1" minValue="0" maxValue="0" count="2">
        <m/>
        <n v="0"/>
      </sharedItems>
    </cacheField>
    <cacheField name="note_alimentaire_lait_fraiss" numFmtId="0">
      <sharedItems containsNonDate="0" containsString="0" containsBlank="1" count="1">
        <m/>
      </sharedItems>
    </cacheField>
    <cacheField name="lait_frais_disponibilite" numFmtId="0">
      <sharedItems containsBlank="1" count="2">
        <m/>
        <s v="disponible"/>
      </sharedItems>
    </cacheField>
    <cacheField name="lait_frais_prix_unite" numFmtId="0">
      <sharedItems containsString="0" containsBlank="1" containsNumber="1" containsInteger="1" minValue="600" maxValue="1250" count="3">
        <m/>
        <n v="1250"/>
        <n v="600"/>
      </sharedItems>
    </cacheField>
    <cacheField name="lait_fraiss_localisation_fournisseur" numFmtId="0">
      <sharedItems containsBlank="1" count="4">
        <m/>
        <s v="meme_pays"/>
        <s v="meme_commune"/>
        <s v="meme_localite"/>
      </sharedItems>
    </cacheField>
    <cacheField name="lait_fraiss_pays_fournisseur" numFmtId="0">
      <sharedItems containsNonDate="0" containsString="0" containsBlank="1" count="1">
        <m/>
      </sharedItems>
    </cacheField>
    <cacheField name="lait_fraiss_pays_fournisseur_autre" numFmtId="0">
      <sharedItems containsNonDate="0" containsString="0" containsBlank="1" count="1">
        <m/>
      </sharedItems>
    </cacheField>
    <cacheField name="lait_frais_stock" numFmtId="0">
      <sharedItems containsString="0" containsBlank="1" containsNumber="1" containsInteger="1" minValue="1" maxValue="10" count="5">
        <m/>
        <n v="7"/>
        <n v="1"/>
        <n v="10"/>
        <n v="2"/>
      </sharedItems>
    </cacheField>
    <cacheField name="lait_frais_reapprovissionnement" numFmtId="0">
      <sharedItems containsString="0" containsBlank="1" containsNumber="1" containsInteger="1" minValue="1" maxValue="2" count="3">
        <m/>
        <n v="1"/>
        <n v="2"/>
      </sharedItems>
    </cacheField>
    <cacheField name="lait_frais_stock_warning" numFmtId="0">
      <sharedItems containsString="0" containsBlank="1" containsNumber="1" containsInteger="1" minValue="0" maxValue="1" count="3">
        <m/>
        <n v="0"/>
        <n v="1"/>
      </sharedItems>
    </cacheField>
    <cacheField name="note_alimentaire_haricots" numFmtId="0">
      <sharedItems containsNonDate="0" containsString="0" containsBlank="1" count="1">
        <m/>
      </sharedItems>
    </cacheField>
    <cacheField name="haricot_disponibilite" numFmtId="0">
      <sharedItems containsNonDate="0" containsString="0" containsBlank="1" count="1">
        <m/>
      </sharedItems>
    </cacheField>
    <cacheField name="haricot_unite" numFmtId="0">
      <sharedItems containsNonDate="0" containsString="0" containsBlank="1" count="1">
        <m/>
      </sharedItems>
    </cacheField>
    <cacheField name="haricot_unite_kg" numFmtId="0">
      <sharedItems containsNonDate="0" containsString="0" containsBlank="1" count="1">
        <m/>
      </sharedItems>
    </cacheField>
    <cacheField name="haricot_unite_yorouba" numFmtId="0">
      <sharedItems containsNonDate="0" containsString="0" containsBlank="1" count="1">
        <m/>
      </sharedItems>
    </cacheField>
    <cacheField name="haricot_unite_tine" numFmtId="0">
      <sharedItems containsNonDate="0" containsString="0" containsBlank="1" count="1">
        <m/>
      </sharedItems>
    </cacheField>
    <cacheField name="haricot_prix_kg" numFmtId="0">
      <sharedItems containsNonDate="0" containsString="0" containsBlank="1" count="1">
        <m/>
      </sharedItems>
    </cacheField>
    <cacheField name="haricot_prix_yorouba" numFmtId="0">
      <sharedItems containsNonDate="0" containsString="0" containsBlank="1" count="1">
        <m/>
      </sharedItems>
    </cacheField>
    <cacheField name="haricot_prix_tine" numFmtId="0">
      <sharedItems containsNonDate="0" containsString="0" containsBlank="1" count="1">
        <m/>
      </sharedItems>
    </cacheField>
    <cacheField name="haricots_localisation_fournisseur" numFmtId="0">
      <sharedItems containsNonDate="0" containsString="0" containsBlank="1" count="1">
        <m/>
      </sharedItems>
    </cacheField>
    <cacheField name="haricots_pays_fournisseur" numFmtId="0">
      <sharedItems containsNonDate="0" containsString="0" containsBlank="1" count="1">
        <m/>
      </sharedItems>
    </cacheField>
    <cacheField name="haricots_pays_fournisseur_autre" numFmtId="0">
      <sharedItems containsNonDate="0" containsString="0" containsBlank="1" count="1">
        <m/>
      </sharedItems>
    </cacheField>
    <cacheField name="haricot_stock" numFmtId="0">
      <sharedItems containsNonDate="0" containsString="0" containsBlank="1" count="1">
        <m/>
      </sharedItems>
    </cacheField>
    <cacheField name="haricot_reapprovissionnement" numFmtId="0">
      <sharedItems containsNonDate="0" containsString="0" containsBlank="1" count="1">
        <m/>
      </sharedItems>
    </cacheField>
    <cacheField name="haricot_stock_warning" numFmtId="0">
      <sharedItems containsNonDate="0" containsString="0" containsBlank="1" count="1">
        <m/>
      </sharedItems>
    </cacheField>
    <cacheField name="note_alimentaire_arachide_coque" numFmtId="0">
      <sharedItems containsNonDate="0" containsString="0" containsBlank="1" count="1">
        <m/>
      </sharedItems>
    </cacheField>
    <cacheField name="arachide_coque_disponibilite" numFmtId="0">
      <sharedItems containsBlank="1" count="2">
        <m/>
        <s v="disponible"/>
      </sharedItems>
    </cacheField>
    <cacheField name="arachide_coque_unite" numFmtId="0">
      <sharedItems containsBlank="1" count="4">
        <m/>
        <s v="yorouba"/>
        <s v="yorouba kg tine"/>
        <s v="kg yorouba tine"/>
      </sharedItems>
    </cacheField>
    <cacheField name="arachide_coque_unite_kg" numFmtId="0">
      <sharedItems containsString="0" containsBlank="1" containsNumber="1" containsInteger="1" minValue="0" maxValue="1" count="3">
        <m/>
        <n v="0"/>
        <n v="1"/>
      </sharedItems>
    </cacheField>
    <cacheField name="arachide_coque_unite_yorouba" numFmtId="0">
      <sharedItems containsString="0" containsBlank="1" containsNumber="1" containsInteger="1" minValue="1" maxValue="1" count="2">
        <m/>
        <n v="1"/>
      </sharedItems>
    </cacheField>
    <cacheField name="arachide_coque_unite_tine" numFmtId="0">
      <sharedItems containsString="0" containsBlank="1" containsNumber="1" containsInteger="1" minValue="0" maxValue="1" count="3">
        <m/>
        <n v="0"/>
        <n v="1"/>
      </sharedItems>
    </cacheField>
    <cacheField name="arachide_coque_coque_prix_kg" numFmtId="0">
      <sharedItems containsString="0" containsBlank="1" containsNumber="1" containsInteger="1" minValue="175" maxValue="175" count="2">
        <m/>
        <n v="175"/>
      </sharedItems>
    </cacheField>
    <cacheField name="arachide_coque_prix_yorouba" numFmtId="0">
      <sharedItems containsString="0" containsBlank="1" containsNumber="1" containsInteger="1" minValue="500" maxValue="600" count="3">
        <m/>
        <n v="600"/>
        <n v="500"/>
      </sharedItems>
    </cacheField>
    <cacheField name="arachide_coque_prix_tine" numFmtId="0">
      <sharedItems containsString="0" containsBlank="1" containsNumber="1" containsInteger="1" minValue="3500" maxValue="3500" count="2">
        <m/>
        <n v="3500"/>
      </sharedItems>
    </cacheField>
    <cacheField name="arachides_coque_localisation_fournisseur" numFmtId="0">
      <sharedItems containsBlank="1" count="4">
        <m/>
        <s v="meme_localite"/>
        <s v="meme_commune"/>
        <s v="meme_region"/>
      </sharedItems>
    </cacheField>
    <cacheField name="arachides_coque_pays_fournisseur" numFmtId="0">
      <sharedItems containsNonDate="0" containsString="0" containsBlank="1" count="1">
        <m/>
      </sharedItems>
    </cacheField>
    <cacheField name="arachides_coque_pays_fournisseur_autre" numFmtId="0">
      <sharedItems containsNonDate="0" containsString="0" containsBlank="1" count="1">
        <m/>
      </sharedItems>
    </cacheField>
    <cacheField name="arachide_coque_stock" numFmtId="0">
      <sharedItems containsString="0" containsBlank="1" containsNumber="1" containsInteger="1" minValue="12" maxValue="30" count="5">
        <m/>
        <n v="30"/>
        <n v="12"/>
        <n v="20"/>
        <n v="15"/>
      </sharedItems>
    </cacheField>
    <cacheField name="arachide_coque_reapprovissionnement" numFmtId="0">
      <sharedItems containsString="0" containsBlank="1" containsNumber="1" containsInteger="1" minValue="1" maxValue="6" count="5">
        <m/>
        <n v="2"/>
        <n v="6"/>
        <n v="3"/>
        <n v="1"/>
      </sharedItems>
    </cacheField>
    <cacheField name="arachide_coque_stock_warning" numFmtId="0">
      <sharedItems containsString="0" containsBlank="1" containsNumber="1" containsInteger="1" minValue="0" maxValue="0" count="2">
        <m/>
        <n v="0"/>
      </sharedItems>
    </cacheField>
    <cacheField name="note_alimentaire_arachide_graine" numFmtId="0">
      <sharedItems containsNonDate="0" containsString="0" containsBlank="1" count="1">
        <m/>
      </sharedItems>
    </cacheField>
    <cacheField name="arachide_graine_disponibilite" numFmtId="0">
      <sharedItems containsBlank="1" count="2">
        <m/>
        <s v="disponible"/>
      </sharedItems>
    </cacheField>
    <cacheField name="arachide_graine_unite" numFmtId="0">
      <sharedItems containsBlank="1" count="2">
        <m/>
        <s v="kg yorouba tine"/>
      </sharedItems>
    </cacheField>
    <cacheField name="arachide_graine_unite_kg" numFmtId="0">
      <sharedItems containsString="0" containsBlank="1" containsNumber="1" containsInteger="1" minValue="1" maxValue="1" count="2">
        <m/>
        <n v="1"/>
      </sharedItems>
    </cacheField>
    <cacheField name="arachide_graine_unite_yorouba" numFmtId="0">
      <sharedItems containsString="0" containsBlank="1" containsNumber="1" containsInteger="1" minValue="1" maxValue="1" count="2">
        <m/>
        <n v="1"/>
      </sharedItems>
    </cacheField>
    <cacheField name="arachide_graine_unite_tine" numFmtId="0">
      <sharedItems containsString="0" containsBlank="1" containsNumber="1" containsInteger="1" minValue="1" maxValue="1" count="2">
        <m/>
        <n v="1"/>
      </sharedItems>
    </cacheField>
    <cacheField name="arachide_graine_graine_prix_kg" numFmtId="0">
      <sharedItems containsString="0" containsBlank="1" containsNumber="1" containsInteger="1" minValue="500" maxValue="500" count="2">
        <m/>
        <n v="500"/>
      </sharedItems>
    </cacheField>
    <cacheField name="arachide_graine_prix_yorouba" numFmtId="0">
      <sharedItems containsString="0" containsBlank="1" containsNumber="1" containsInteger="1" minValue="1500" maxValue="1500" count="2">
        <m/>
        <n v="1500"/>
      </sharedItems>
    </cacheField>
    <cacheField name="arachide_graine_prix_tine" numFmtId="0">
      <sharedItems containsString="0" containsBlank="1" containsNumber="1" containsInteger="1" minValue="10500" maxValue="10500" count="2">
        <m/>
        <n v="10500"/>
      </sharedItems>
    </cacheField>
    <cacheField name="arachides_graine_localisation_fournisseur" numFmtId="0">
      <sharedItems containsBlank="1" count="4">
        <m/>
        <s v="meme_localite"/>
        <s v="meme_commune"/>
        <s v="meme_region"/>
      </sharedItems>
    </cacheField>
    <cacheField name="arachides_graine_pays_fournisseur" numFmtId="0">
      <sharedItems containsNonDate="0" containsString="0" containsBlank="1" count="1">
        <m/>
      </sharedItems>
    </cacheField>
    <cacheField name="arachides_graine_pays_fournisseur_autre" numFmtId="0">
      <sharedItems containsNonDate="0" containsString="0" containsBlank="1" count="1">
        <m/>
      </sharedItems>
    </cacheField>
    <cacheField name="arachide_graine_stock" numFmtId="0">
      <sharedItems containsString="0" containsBlank="1" containsNumber="1" containsInteger="1" minValue="15" maxValue="30" count="4">
        <m/>
        <n v="30"/>
        <n v="15"/>
        <n v="25"/>
      </sharedItems>
    </cacheField>
    <cacheField name="arachide_graine_reapprovissionnement" numFmtId="0">
      <sharedItems containsString="0" containsBlank="1" containsNumber="1" containsInteger="1" minValue="1" maxValue="3" count="4">
        <m/>
        <n v="3"/>
        <n v="2"/>
        <n v="1"/>
      </sharedItems>
    </cacheField>
    <cacheField name="arachide_graine_stock_warning" numFmtId="0">
      <sharedItems containsString="0" containsBlank="1" containsNumber="1" containsInteger="1" minValue="0" maxValue="0" count="2">
        <m/>
        <n v="0"/>
      </sharedItems>
    </cacheField>
    <cacheField name="note_alimentaire_voandzous" numFmtId="0">
      <sharedItems containsNonDate="0" containsString="0" containsBlank="1" count="1">
        <m/>
      </sharedItems>
    </cacheField>
    <cacheField name="voandzou_disponibilite" numFmtId="0">
      <sharedItems containsBlank="1" count="2">
        <m/>
        <s v="disponible"/>
      </sharedItems>
    </cacheField>
    <cacheField name="voandzou_unite" numFmtId="0">
      <sharedItems containsBlank="1" count="3">
        <m/>
        <s v="yorouba"/>
        <s v="kg yorouba tine"/>
      </sharedItems>
    </cacheField>
    <cacheField name="voandzou_unite_kg" numFmtId="0">
      <sharedItems containsString="0" containsBlank="1" containsNumber="1" containsInteger="1" minValue="0" maxValue="1" count="3">
        <m/>
        <n v="0"/>
        <n v="1"/>
      </sharedItems>
    </cacheField>
    <cacheField name="voandzou_unite_yorouba" numFmtId="0">
      <sharedItems containsString="0" containsBlank="1" containsNumber="1" containsInteger="1" minValue="1" maxValue="1" count="2">
        <m/>
        <n v="1"/>
      </sharedItems>
    </cacheField>
    <cacheField name="voandzou_unite_tine" numFmtId="0">
      <sharedItems containsString="0" containsBlank="1" containsNumber="1" containsInteger="1" minValue="0" maxValue="1" count="3">
        <m/>
        <n v="0"/>
        <n v="1"/>
      </sharedItems>
    </cacheField>
    <cacheField name="voandzou_prix_unite_kg" numFmtId="0">
      <sharedItems containsString="0" containsBlank="1" containsNumber="1" containsInteger="1" minValue="425" maxValue="500" count="3">
        <m/>
        <n v="500"/>
        <n v="425"/>
      </sharedItems>
    </cacheField>
    <cacheField name="voandzou_prix_unite_yorouba" numFmtId="0">
      <sharedItems containsString="0" containsBlank="1" containsNumber="1" containsInteger="1" minValue="1200" maxValue="1600" count="5">
        <m/>
        <n v="1600"/>
        <n v="1400"/>
        <n v="1200"/>
        <n v="1500"/>
      </sharedItems>
    </cacheField>
    <cacheField name="voandzou_prix_unite_tine" numFmtId="0">
      <sharedItems containsString="0" containsBlank="1" containsNumber="1" containsInteger="1" minValue="8750" maxValue="9800" count="3">
        <m/>
        <n v="9800"/>
        <n v="8750"/>
      </sharedItems>
    </cacheField>
    <cacheField name="voandzous_localisation_fournisseur" numFmtId="0">
      <sharedItems containsBlank="1" count="4">
        <m/>
        <s v="meme_commune"/>
        <s v="meme_localite"/>
        <s v="meme_pays"/>
      </sharedItems>
    </cacheField>
    <cacheField name="voandzous_pays_fournisseur" numFmtId="0">
      <sharedItems containsNonDate="0" containsString="0" containsBlank="1" count="1">
        <m/>
      </sharedItems>
    </cacheField>
    <cacheField name="voandzous_pays_fournisseur_autre" numFmtId="0">
      <sharedItems containsNonDate="0" containsString="0" containsBlank="1" count="1">
        <m/>
      </sharedItems>
    </cacheField>
    <cacheField name="voandzou_stock" numFmtId="0">
      <sharedItems containsString="0" containsBlank="1" containsNumber="1" containsInteger="1" minValue="15" maxValue="21" count="3">
        <m/>
        <n v="15"/>
        <n v="21"/>
      </sharedItems>
    </cacheField>
    <cacheField name="voandzou_reapprovissionnement" numFmtId="0">
      <sharedItems containsString="0" containsBlank="1" containsNumber="1" containsInteger="1" minValue="1" maxValue="30" count="4">
        <m/>
        <n v="30"/>
        <n v="3"/>
        <n v="1"/>
      </sharedItems>
    </cacheField>
    <cacheField name="voandzou_stock_warning" numFmtId="0">
      <sharedItems containsString="0" containsBlank="1" containsNumber="1" containsInteger="1" minValue="0" maxValue="1" count="3">
        <m/>
        <n v="1"/>
        <n v="0"/>
      </sharedItems>
    </cacheField>
    <cacheField name="note_alimentaire_oignons" numFmtId="0">
      <sharedItems containsNonDate="0" containsString="0" containsBlank="1" count="1">
        <m/>
      </sharedItems>
    </cacheField>
    <cacheField name="oignon_disponibilite" numFmtId="0">
      <sharedItems containsBlank="1" count="2">
        <m/>
        <s v="disponible"/>
      </sharedItems>
    </cacheField>
    <cacheField name="oignon_unite" numFmtId="0">
      <sharedItems containsBlank="1" count="3">
        <m/>
        <s v="kg yorouba tas"/>
        <s v="tas yorouba kg"/>
      </sharedItems>
    </cacheField>
    <cacheField name="oignon_unite_kg" numFmtId="0">
      <sharedItems containsString="0" containsBlank="1" containsNumber="1" containsInteger="1" minValue="1" maxValue="1" count="2">
        <m/>
        <n v="1"/>
      </sharedItems>
    </cacheField>
    <cacheField name="oignon_unite_yorouba" numFmtId="0">
      <sharedItems containsString="0" containsBlank="1" containsNumber="1" containsInteger="1" minValue="1" maxValue="1" count="2">
        <m/>
        <n v="1"/>
      </sharedItems>
    </cacheField>
    <cacheField name="oignon_unite_tas" numFmtId="0">
      <sharedItems containsString="0" containsBlank="1" containsNumber="1" containsInteger="1" minValue="1" maxValue="1" count="2">
        <m/>
        <n v="1"/>
      </sharedItems>
    </cacheField>
    <cacheField name="oignon_prix_unite_kg" numFmtId="0">
      <sharedItems containsString="0" containsBlank="1" containsNumber="1" containsInteger="1" minValue="250" maxValue="500" count="3">
        <m/>
        <n v="250"/>
        <n v="500"/>
      </sharedItems>
    </cacheField>
    <cacheField name="oignon_prix_unite_yorouba" numFmtId="0">
      <sharedItems containsString="0" containsBlank="1" containsNumber="1" containsInteger="1" minValue="750" maxValue="1000" count="3">
        <m/>
        <n v="750"/>
        <n v="1000"/>
      </sharedItems>
    </cacheField>
    <cacheField name="oignon_prix_unite_tas" numFmtId="0">
      <sharedItems containsString="0" containsBlank="1" containsNumber="1" containsInteger="1" minValue="200" maxValue="200" count="2">
        <m/>
        <n v="200"/>
      </sharedItems>
    </cacheField>
    <cacheField name="oignons_localisation_fournisseur" numFmtId="0">
      <sharedItems containsBlank="1" count="3">
        <m/>
        <s v="meme_commune"/>
        <s v="meme_localite"/>
      </sharedItems>
    </cacheField>
    <cacheField name="oignons_pays_fournisseur" numFmtId="0">
      <sharedItems containsNonDate="0" containsString="0" containsBlank="1" count="1">
        <m/>
      </sharedItems>
    </cacheField>
    <cacheField name="oignons_pays_fournisseur_autre" numFmtId="0">
      <sharedItems containsNonDate="0" containsString="0" containsBlank="1" count="1">
        <m/>
      </sharedItems>
    </cacheField>
    <cacheField name="oignon_stock" numFmtId="0">
      <sharedItems containsString="0" containsBlank="1" containsNumber="1" containsInteger="1" minValue="3" maxValue="35" count="5">
        <m/>
        <n v="15"/>
        <n v="35"/>
        <n v="3"/>
        <n v="10"/>
      </sharedItems>
    </cacheField>
    <cacheField name="oignon_reapprovissionnement" numFmtId="0">
      <sharedItems containsString="0" containsBlank="1" containsNumber="1" containsInteger="1" minValue="1" maxValue="6" count="4">
        <m/>
        <n v="6"/>
        <n v="3"/>
        <n v="1"/>
      </sharedItems>
    </cacheField>
    <cacheField name="oignon_stock_warning" numFmtId="0">
      <sharedItems containsString="0" containsBlank="1" containsNumber="1" containsInteger="1" minValue="0" maxValue="0" count="2">
        <m/>
        <n v="0"/>
      </sharedItems>
    </cacheField>
    <cacheField name="note_alimentaire_tomates" numFmtId="0">
      <sharedItems containsNonDate="0" containsString="0" containsBlank="1" count="1">
        <m/>
      </sharedItems>
    </cacheField>
    <cacheField name="tomate_disponibilite" numFmtId="0">
      <sharedItems containsBlank="1" count="2">
        <m/>
        <s v="disponible"/>
      </sharedItems>
    </cacheField>
    <cacheField name="tomate_unite" numFmtId="0">
      <sharedItems containsBlank="1" count="3">
        <m/>
        <s v="kg tas"/>
        <s v="kg"/>
      </sharedItems>
    </cacheField>
    <cacheField name="tomate_unite_kg" numFmtId="0">
      <sharedItems containsString="0" containsBlank="1" containsNumber="1" containsInteger="1" minValue="1" maxValue="1" count="2">
        <m/>
        <n v="1"/>
      </sharedItems>
    </cacheField>
    <cacheField name="tomate_unite_tas" numFmtId="0">
      <sharedItems containsString="0" containsBlank="1" containsNumber="1" containsInteger="1" minValue="0" maxValue="1" count="3">
        <m/>
        <n v="1"/>
        <n v="0"/>
      </sharedItems>
    </cacheField>
    <cacheField name="tomate_prix_unite_kg" numFmtId="0">
      <sharedItems containsString="0" containsBlank="1" containsNumber="1" containsInteger="1" minValue="300" maxValue="600" count="4">
        <m/>
        <n v="300"/>
        <n v="500"/>
        <n v="600"/>
      </sharedItems>
    </cacheField>
    <cacheField name="tomate_prix_unite_tas" numFmtId="0">
      <sharedItems containsString="0" containsBlank="1" containsNumber="1" containsInteger="1" minValue="100" maxValue="200" count="3">
        <m/>
        <n v="100"/>
        <n v="200"/>
      </sharedItems>
    </cacheField>
    <cacheField name="tomates_localisation_fournisseur" numFmtId="0">
      <sharedItems containsBlank="1" count="3">
        <m/>
        <s v="meme_commune"/>
        <s v="meme_localite"/>
      </sharedItems>
    </cacheField>
    <cacheField name="tomates_pays_fournisseur" numFmtId="0">
      <sharedItems containsNonDate="0" containsString="0" containsBlank="1" count="1">
        <m/>
      </sharedItems>
    </cacheField>
    <cacheField name="tomates_pays_fournisseur_autre" numFmtId="0">
      <sharedItems containsNonDate="0" containsString="0" containsBlank="1" count="1">
        <m/>
      </sharedItems>
    </cacheField>
    <cacheField name="tomate_stock" numFmtId="0">
      <sharedItems containsString="0" containsBlank="1" containsNumber="1" containsInteger="1" minValue="3" maxValue="7" count="4">
        <m/>
        <n v="7"/>
        <n v="3"/>
        <n v="4"/>
      </sharedItems>
    </cacheField>
    <cacheField name="tomate_reapprovissionnement" numFmtId="0">
      <sharedItems containsString="0" containsBlank="1" containsNumber="1" containsInteger="1" minValue="1" maxValue="2" count="3">
        <m/>
        <n v="2"/>
        <n v="1"/>
      </sharedItems>
    </cacheField>
    <cacheField name="tomate_stock_warning" numFmtId="0">
      <sharedItems containsString="0" containsBlank="1" containsNumber="1" containsInteger="1" minValue="0" maxValue="0" count="2">
        <m/>
        <n v="0"/>
      </sharedItems>
    </cacheField>
    <cacheField name="note_alimentaire_feuilles" numFmtId="0">
      <sharedItems containsNonDate="0" containsString="0" containsBlank="1" count="1">
        <m/>
      </sharedItems>
    </cacheField>
    <cacheField name="feuille_disponibilite" numFmtId="0">
      <sharedItems containsBlank="1" count="2">
        <m/>
        <s v="disponible"/>
      </sharedItems>
    </cacheField>
    <cacheField name="feuille_unite" numFmtId="0">
      <sharedItems containsBlank="1" count="2">
        <m/>
        <s v="tas"/>
      </sharedItems>
    </cacheField>
    <cacheField name="feuille_unite_kg" numFmtId="0">
      <sharedItems containsString="0" containsBlank="1" containsNumber="1" containsInteger="1" minValue="0" maxValue="0" count="2">
        <m/>
        <n v="0"/>
      </sharedItems>
    </cacheField>
    <cacheField name="feuille_unite_tas" numFmtId="0">
      <sharedItems containsString="0" containsBlank="1" containsNumber="1" containsInteger="1" minValue="1" maxValue="1" count="2">
        <m/>
        <n v="1"/>
      </sharedItems>
    </cacheField>
    <cacheField name="feuille_prix_unite_kg" numFmtId="0">
      <sharedItems containsNonDate="0" containsString="0" containsBlank="1" count="1">
        <m/>
      </sharedItems>
    </cacheField>
    <cacheField name="feuille_prix_unite_tas" numFmtId="0">
      <sharedItems containsString="0" containsBlank="1" containsNumber="1" containsInteger="1" minValue="100" maxValue="300" count="4">
        <m/>
        <n v="200"/>
        <n v="300"/>
        <n v="100"/>
      </sharedItems>
    </cacheField>
    <cacheField name="feuilles_localisation_fournisseur" numFmtId="0">
      <sharedItems containsBlank="1" count="2">
        <m/>
        <s v="meme_localite"/>
      </sharedItems>
    </cacheField>
    <cacheField name="feuilles_pays_fournisseur" numFmtId="0">
      <sharedItems containsNonDate="0" containsString="0" containsBlank="1" count="1">
        <m/>
      </sharedItems>
    </cacheField>
    <cacheField name="feuilles_pays_fournisseur_autre" numFmtId="0">
      <sharedItems containsNonDate="0" containsString="0" containsBlank="1" count="1">
        <m/>
      </sharedItems>
    </cacheField>
    <cacheField name="feuille_stock" numFmtId="0">
      <sharedItems containsString="0" containsBlank="1" containsNumber="1" containsInteger="1" minValue="2" maxValue="7" count="4">
        <m/>
        <n v="7"/>
        <n v="3"/>
        <n v="2"/>
      </sharedItems>
    </cacheField>
    <cacheField name="feuille_reapprovissionnement" numFmtId="0">
      <sharedItems containsString="0" containsBlank="1" containsNumber="1" containsInteger="1" minValue="1" maxValue="3" count="3">
        <m/>
        <n v="3"/>
        <n v="1"/>
      </sharedItems>
    </cacheField>
    <cacheField name="feuille_stock_warning" numFmtId="0">
      <sharedItems containsString="0" containsBlank="1" containsNumber="1" containsInteger="1" minValue="0" maxValue="0" count="2">
        <m/>
        <n v="0"/>
      </sharedItems>
    </cacheField>
    <cacheField name="note_alimentaire_huile" numFmtId="0">
      <sharedItems containsNonDate="0" containsString="0" containsBlank="1" count="1">
        <m/>
      </sharedItems>
    </cacheField>
    <cacheField name="huile_disponibilite" numFmtId="0">
      <sharedItems containsBlank="1" count="2">
        <m/>
        <s v="disponible"/>
      </sharedItems>
    </cacheField>
    <cacheField name="huile_prix_unite" numFmtId="0">
      <sharedItems containsString="0" containsBlank="1" containsNumber="1" containsInteger="1" minValue="1000" maxValue="1200" count="4">
        <m/>
        <n v="1200"/>
        <n v="1000"/>
        <n v="1100"/>
      </sharedItems>
    </cacheField>
    <cacheField name="huile_localisation_fournisseur" numFmtId="0">
      <sharedItems containsBlank="1" count="4">
        <m/>
        <s v="meme_province"/>
        <s v="meme_commune"/>
        <s v="meme_localite"/>
      </sharedItems>
    </cacheField>
    <cacheField name="huile_pays_fournisseur" numFmtId="0">
      <sharedItems containsNonDate="0" containsString="0" containsBlank="1" count="1">
        <m/>
      </sharedItems>
    </cacheField>
    <cacheField name="huile_pays_fournisseur_autre" numFmtId="0">
      <sharedItems containsNonDate="0" containsString="0" containsBlank="1" count="1">
        <m/>
      </sharedItems>
    </cacheField>
    <cacheField name="huile_stock" numFmtId="0">
      <sharedItems containsString="0" containsBlank="1" containsNumber="1" containsInteger="1" minValue="7" maxValue="17" count="5">
        <m/>
        <n v="17"/>
        <n v="15"/>
        <n v="7"/>
        <n v="10"/>
      </sharedItems>
    </cacheField>
    <cacheField name="huile_reapprovissionnement" numFmtId="0">
      <sharedItems containsString="0" containsBlank="1" containsNumber="1" containsInteger="1" minValue="1" maxValue="3" count="4">
        <m/>
        <n v="2"/>
        <n v="3"/>
        <n v="1"/>
      </sharedItems>
    </cacheField>
    <cacheField name="huile_stock_warning" numFmtId="0">
      <sharedItems containsString="0" containsBlank="1" containsNumber="1" containsInteger="1" minValue="0" maxValue="0" count="2">
        <m/>
        <n v="0"/>
      </sharedItems>
    </cacheField>
    <cacheField name="note_alimentaire_beurre" numFmtId="0">
      <sharedItems containsNonDate="0" containsString="0" containsBlank="1" count="1">
        <m/>
      </sharedItems>
    </cacheField>
    <cacheField name="beurre_disponibilite" numFmtId="0">
      <sharedItems containsBlank="1" count="2">
        <m/>
        <s v="disponible"/>
      </sharedItems>
    </cacheField>
    <cacheField name="beurre_unite" numFmtId="0">
      <sharedItems containsBlank="1" count="3">
        <m/>
        <s v="litre boule kg"/>
        <s v="boule litre kg"/>
      </sharedItems>
    </cacheField>
    <cacheField name="beurre_unite_litre" numFmtId="0">
      <sharedItems containsString="0" containsBlank="1" containsNumber="1" containsInteger="1" minValue="1" maxValue="1" count="2">
        <m/>
        <n v="1"/>
      </sharedItems>
    </cacheField>
    <cacheField name="beurre_unite_kg" numFmtId="0">
      <sharedItems containsString="0" containsBlank="1" containsNumber="1" containsInteger="1" minValue="1" maxValue="1" count="2">
        <m/>
        <n v="1"/>
      </sharedItems>
    </cacheField>
    <cacheField name="beurre_unite_boule" numFmtId="0">
      <sharedItems containsString="0" containsBlank="1" containsNumber="1" containsInteger="1" minValue="1" maxValue="1" count="2">
        <m/>
        <n v="1"/>
      </sharedItems>
    </cacheField>
    <cacheField name="beurre_prix_unite_litre" numFmtId="0">
      <sharedItems containsString="0" containsBlank="1" containsNumber="1" containsInteger="1" minValue="2000" maxValue="2000" count="2">
        <m/>
        <n v="2000"/>
      </sharedItems>
    </cacheField>
    <cacheField name="beurre_prix_unite_kg" numFmtId="0">
      <sharedItems containsString="0" containsBlank="1" containsNumber="1" containsInteger="1" minValue="2000" maxValue="2000" count="2">
        <m/>
        <n v="2000"/>
      </sharedItems>
    </cacheField>
    <cacheField name="beurre_prix_unite_boule" numFmtId="0">
      <sharedItems containsString="0" containsBlank="1" containsNumber="1" containsInteger="1" minValue="100" maxValue="100" count="2">
        <m/>
        <n v="100"/>
      </sharedItems>
    </cacheField>
    <cacheField name="beurre_localisation_fournisseur" numFmtId="0">
      <sharedItems containsBlank="1" count="3">
        <m/>
        <s v="meme_commune"/>
        <s v="meme_localite"/>
      </sharedItems>
    </cacheField>
    <cacheField name="beurre_pays_fournisseur" numFmtId="0">
      <sharedItems containsNonDate="0" containsString="0" containsBlank="1" count="1">
        <m/>
      </sharedItems>
    </cacheField>
    <cacheField name="beurre_pays_fournisseur_autre" numFmtId="0">
      <sharedItems containsNonDate="0" containsString="0" containsBlank="1" count="1">
        <m/>
      </sharedItems>
    </cacheField>
    <cacheField name="beurre_stock" numFmtId="0">
      <sharedItems containsString="0" containsBlank="1" containsNumber="1" containsInteger="1" minValue="10" maxValue="30" count="4">
        <m/>
        <n v="30"/>
        <n v="25"/>
        <n v="10"/>
      </sharedItems>
    </cacheField>
    <cacheField name="beurre_reapprovissionnement" numFmtId="0">
      <sharedItems containsString="0" containsBlank="1" containsNumber="1" containsInteger="1" minValue="1" maxValue="3" count="4">
        <m/>
        <n v="3"/>
        <n v="2"/>
        <n v="1"/>
      </sharedItems>
    </cacheField>
    <cacheField name="beurre_stock_warning" numFmtId="0">
      <sharedItems containsString="0" containsBlank="1" containsNumber="1" containsInteger="1" minValue="0" maxValue="0" count="2">
        <m/>
        <n v="0"/>
      </sharedItems>
    </cacheField>
    <cacheField name="note_alimentaire_sucre" numFmtId="0">
      <sharedItems containsNonDate="0" containsString="0" containsBlank="1" count="1">
        <m/>
      </sharedItems>
    </cacheField>
    <cacheField name="sucre_disponibilite" numFmtId="0">
      <sharedItems containsBlank="1" count="2">
        <m/>
        <s v="disponible"/>
      </sharedItems>
    </cacheField>
    <cacheField name="sucre_unite" numFmtId="0">
      <sharedItems containsBlank="1" count="2">
        <m/>
        <s v="poudre morceaux"/>
      </sharedItems>
    </cacheField>
    <cacheField name="sucre_unite_poudre" numFmtId="0">
      <sharedItems containsString="0" containsBlank="1" containsNumber="1" containsInteger="1" minValue="1" maxValue="1" count="2">
        <m/>
        <n v="1"/>
      </sharedItems>
    </cacheField>
    <cacheField name="sucre_unite_morceaux" numFmtId="0">
      <sharedItems containsString="0" containsBlank="1" containsNumber="1" containsInteger="1" minValue="1" maxValue="1" count="2">
        <m/>
        <n v="1"/>
      </sharedItems>
    </cacheField>
    <cacheField name="sucre_prix_unite_poudre" numFmtId="0">
      <sharedItems containsString="0" containsBlank="1" containsNumber="1" containsInteger="1" minValue="650" maxValue="750" count="3">
        <m/>
        <n v="650"/>
        <n v="750"/>
      </sharedItems>
    </cacheField>
    <cacheField name="sucre_prix_unite_morceaux" numFmtId="0">
      <sharedItems containsString="0" containsBlank="1" containsNumber="1" containsInteger="1" minValue="750" maxValue="850" count="4">
        <m/>
        <n v="850"/>
        <n v="800"/>
        <n v="750"/>
      </sharedItems>
    </cacheField>
    <cacheField name="sucre_localisation_fournisseur" numFmtId="0">
      <sharedItems containsBlank="1" count="5">
        <m/>
        <s v="meme_pays"/>
        <s v="meme_region"/>
        <s v="meme_province"/>
        <s v="meme_commune"/>
      </sharedItems>
    </cacheField>
    <cacheField name="sucre_pays_fournisseur" numFmtId="0">
      <sharedItems containsNonDate="0" containsString="0" containsBlank="1" count="1">
        <m/>
      </sharedItems>
    </cacheField>
    <cacheField name="sucre_pays_fournisseur_autre" numFmtId="0">
      <sharedItems containsNonDate="0" containsString="0" containsBlank="1" count="1">
        <m/>
      </sharedItems>
    </cacheField>
    <cacheField name="sucre_stock" numFmtId="0">
      <sharedItems containsString="0" containsBlank="1" containsNumber="1" containsInteger="1" minValue="7" maxValue="30" count="7">
        <m/>
        <n v="20"/>
        <n v="25"/>
        <n v="10"/>
        <n v="7"/>
        <n v="15"/>
        <n v="30"/>
      </sharedItems>
    </cacheField>
    <cacheField name="sucre_reapprovissionnement" numFmtId="0">
      <sharedItems containsString="0" containsBlank="1" containsNumber="1" containsInteger="1" minValue="1" maxValue="2" count="3">
        <m/>
        <n v="2"/>
        <n v="1"/>
      </sharedItems>
    </cacheField>
    <cacheField name="sucre_stock_warning" numFmtId="0">
      <sharedItems containsString="0" containsBlank="1" containsNumber="1" containsInteger="1" minValue="0" maxValue="0" count="2">
        <m/>
        <n v="0"/>
      </sharedItems>
    </cacheField>
    <cacheField name="note_alimentaire_sel" numFmtId="0">
      <sharedItems containsNonDate="0" containsString="0" containsBlank="1" count="1">
        <m/>
      </sharedItems>
    </cacheField>
    <cacheField name="sel_disponibilite" numFmtId="0">
      <sharedItems containsBlank="1" count="2">
        <m/>
        <s v="disponible"/>
      </sharedItems>
    </cacheField>
    <cacheField name="sel_prix_unite" numFmtId="0">
      <sharedItems containsString="0" containsBlank="1" containsNumber="1" containsInteger="1" minValue="200" maxValue="950" count="6">
        <m/>
        <n v="950"/>
        <n v="200"/>
        <n v="400"/>
        <n v="350"/>
        <n v="500"/>
      </sharedItems>
    </cacheField>
    <cacheField name="sel_localisation_fournisseur" numFmtId="0">
      <sharedItems containsBlank="1" count="4">
        <m/>
        <s v="meme_pays"/>
        <s v="meme_province"/>
        <s v="meme_commune"/>
      </sharedItems>
    </cacheField>
    <cacheField name="sel_pays_fournisseur" numFmtId="0">
      <sharedItems containsNonDate="0" containsString="0" containsBlank="1" count="1">
        <m/>
      </sharedItems>
    </cacheField>
    <cacheField name="sel_pays_fournisseur_autre" numFmtId="0">
      <sharedItems containsNonDate="0" containsString="0" containsBlank="1" count="1">
        <m/>
      </sharedItems>
    </cacheField>
    <cacheField name="sel_stock" numFmtId="0">
      <sharedItems containsString="0" containsBlank="1" containsNumber="1" containsInteger="1" minValue="10" maxValue="35" count="7">
        <m/>
        <n v="35"/>
        <n v="22"/>
        <n v="10"/>
        <n v="14"/>
        <n v="15"/>
        <n v="30"/>
      </sharedItems>
    </cacheField>
    <cacheField name="sel_reapprovissionnement" numFmtId="0">
      <sharedItems containsString="0" containsBlank="1" containsNumber="1" containsInteger="1" minValue="1" maxValue="3" count="4">
        <m/>
        <n v="2"/>
        <n v="1"/>
        <n v="3"/>
      </sharedItems>
    </cacheField>
    <cacheField name="sel_stock_warning" numFmtId="0">
      <sharedItems containsString="0" containsBlank="1" containsNumber="1" containsInteger="1" minValue="0" maxValue="0" count="2">
        <m/>
        <n v="0"/>
      </sharedItems>
    </cacheField>
    <cacheField name="note_alimentaire_reapprov" numFmtId="0">
      <sharedItems containsNonDate="0" containsString="0" containsBlank="1" count="1">
        <m/>
      </sharedItems>
    </cacheField>
    <cacheField name="alimentaire_difficultes_reapprov_ouinon" numFmtId="0">
      <sharedItems containsBlank="1" count="3">
        <m/>
        <s v="oui"/>
        <s v="non"/>
      </sharedItems>
    </cacheField>
    <cacheField name="ba_incoherence1_note" numFmtId="0">
      <sharedItems containsNonDate="0" containsString="0" containsBlank="1" count="1">
        <m/>
      </sharedItems>
    </cacheField>
    <cacheField name="alimentaire_difficultes_reapprov_articles" numFmtId="0">
      <sharedItems containsBlank="1" count="8">
        <m/>
        <s v="mais sorgho_rouge sorgho_blanc mil riz_local riz_importe sucre huile"/>
        <s v="mais sorgho_rouge sorgho_blanc riz_local riz_importe huile sucre sel"/>
        <s v="poisson"/>
        <s v="riz_importe sucre"/>
        <s v="sucre riz_local"/>
        <s v="manioc igname patate pomme_de_terre"/>
        <s v="viande_beuf viande_mouton"/>
      </sharedItems>
    </cacheField>
    <cacheField name="alimentaire_difficultes_reapprov_articles_mais" numFmtId="0">
      <sharedItems containsString="0" containsBlank="1" containsNumber="1" containsInteger="1" minValue="0" maxValue="1" count="3">
        <m/>
        <n v="1"/>
        <n v="0"/>
      </sharedItems>
    </cacheField>
    <cacheField name="alimentaire_difficultes_reapprov_articles_sorgho_rouge" numFmtId="0">
      <sharedItems containsString="0" containsBlank="1" containsNumber="1" containsInteger="1" minValue="0" maxValue="1" count="3">
        <m/>
        <n v="1"/>
        <n v="0"/>
      </sharedItems>
    </cacheField>
    <cacheField name="alimentaire_difficultes_reapprov_articles_sorgho_blanc" numFmtId="0">
      <sharedItems containsString="0" containsBlank="1" containsNumber="1" containsInteger="1" minValue="0" maxValue="1" count="3">
        <m/>
        <n v="1"/>
        <n v="0"/>
      </sharedItems>
    </cacheField>
    <cacheField name="alimentaire_difficultes_reapprov_articles_mil" numFmtId="0">
      <sharedItems containsString="0" containsBlank="1" containsNumber="1" containsInteger="1" minValue="0" maxValue="1" count="3">
        <m/>
        <n v="1"/>
        <n v="0"/>
      </sharedItems>
    </cacheField>
    <cacheField name="alimentaire_difficultes_reapprov_articles_riz_local" numFmtId="0">
      <sharedItems containsString="0" containsBlank="1" containsNumber="1" containsInteger="1" minValue="0" maxValue="1" count="3">
        <m/>
        <n v="1"/>
        <n v="0"/>
      </sharedItems>
    </cacheField>
    <cacheField name="alimentaire_difficultes_reapprov_articles_riz_importe" numFmtId="0">
      <sharedItems containsString="0" containsBlank="1" containsNumber="1" containsInteger="1" minValue="0" maxValue="1" count="3">
        <m/>
        <n v="1"/>
        <n v="0"/>
      </sharedItems>
    </cacheField>
    <cacheField name="alimentaire_difficultes_reapprov_articles_fonio" numFmtId="0">
      <sharedItems containsString="0" containsBlank="1" containsNumber="1" containsInteger="1" minValue="0" maxValue="0" count="2">
        <m/>
        <n v="0"/>
      </sharedItems>
    </cacheField>
    <cacheField name="alimentaire_difficultes_reapprov_articles_manioc" numFmtId="0">
      <sharedItems containsString="0" containsBlank="1" containsNumber="1" containsInteger="1" minValue="0" maxValue="1" count="3">
        <m/>
        <n v="0"/>
        <n v="1"/>
      </sharedItems>
    </cacheField>
    <cacheField name="alimentaire_difficultes_reapprov_articles_igname" numFmtId="0">
      <sharedItems containsString="0" containsBlank="1" containsNumber="1" containsInteger="1" minValue="0" maxValue="1" count="3">
        <m/>
        <n v="0"/>
        <n v="1"/>
      </sharedItems>
    </cacheField>
    <cacheField name="alimentaire_difficultes_reapprov_articles_patate" numFmtId="0">
      <sharedItems containsString="0" containsBlank="1" containsNumber="1" containsInteger="1" minValue="0" maxValue="1" count="3">
        <m/>
        <n v="0"/>
        <n v="1"/>
      </sharedItems>
    </cacheField>
    <cacheField name="alimentaire_difficultes_reapprov_articles_pomme_de_terre" numFmtId="0">
      <sharedItems containsString="0" containsBlank="1" containsNumber="1" containsInteger="1" minValue="0" maxValue="1" count="3">
        <m/>
        <n v="0"/>
        <n v="1"/>
      </sharedItems>
    </cacheField>
    <cacheField name="alimentaire_difficultes_reapprov_articles_viande_beuf" numFmtId="0">
      <sharedItems containsString="0" containsBlank="1" containsNumber="1" containsInteger="1" minValue="0" maxValue="1" count="3">
        <m/>
        <n v="0"/>
        <n v="1"/>
      </sharedItems>
    </cacheField>
    <cacheField name="alimentaire_difficultes_reapprov_articles_viande_mouton" numFmtId="0">
      <sharedItems containsString="0" containsBlank="1" containsNumber="1" containsInteger="1" minValue="0" maxValue="1" count="3">
        <m/>
        <n v="0"/>
        <n v="1"/>
      </sharedItems>
    </cacheField>
    <cacheField name="alimentaire_difficultes_reapprov_articles_poisson" numFmtId="0">
      <sharedItems containsString="0" containsBlank="1" containsNumber="1" containsInteger="1" minValue="0" maxValue="1" count="3">
        <m/>
        <n v="0"/>
        <n v="1"/>
      </sharedItems>
    </cacheField>
    <cacheField name="alimentaire_difficultes_reapprov_articles_lait_en_poudre" numFmtId="0">
      <sharedItems containsString="0" containsBlank="1" containsNumber="1" containsInteger="1" minValue="0" maxValue="0" count="2">
        <m/>
        <n v="0"/>
      </sharedItems>
    </cacheField>
    <cacheField name="alimentaire_difficultes_reapprov_articles_lait_frais" numFmtId="0">
      <sharedItems containsString="0" containsBlank="1" containsNumber="1" containsInteger="1" minValue="0" maxValue="0" count="2">
        <m/>
        <n v="0"/>
      </sharedItems>
    </cacheField>
    <cacheField name="alimentaire_difficultes_reapprov_articles_niebe" numFmtId="0">
      <sharedItems containsString="0" containsBlank="1" containsNumber="1" containsInteger="1" minValue="0" maxValue="0" count="2">
        <m/>
        <n v="0"/>
      </sharedItems>
    </cacheField>
    <cacheField name="alimentaire_difficultes_reapprov_articles_arachide_coque" numFmtId="0">
      <sharedItems containsString="0" containsBlank="1" containsNumber="1" containsInteger="1" minValue="0" maxValue="0" count="2">
        <m/>
        <n v="0"/>
      </sharedItems>
    </cacheField>
    <cacheField name="alimentaire_difficultes_reapprov_articles_arachide_graine" numFmtId="0">
      <sharedItems containsString="0" containsBlank="1" containsNumber="1" containsInteger="1" minValue="0" maxValue="0" count="2">
        <m/>
        <n v="0"/>
      </sharedItems>
    </cacheField>
    <cacheField name="alimentaire_difficultes_reapprov_articles_voandzou" numFmtId="0">
      <sharedItems containsString="0" containsBlank="1" containsNumber="1" containsInteger="1" minValue="0" maxValue="0" count="2">
        <m/>
        <n v="0"/>
      </sharedItems>
    </cacheField>
    <cacheField name="alimentaire_difficultes_reapprov_articles_oignon" numFmtId="0">
      <sharedItems containsString="0" containsBlank="1" containsNumber="1" containsInteger="1" minValue="0" maxValue="0" count="2">
        <m/>
        <n v="0"/>
      </sharedItems>
    </cacheField>
    <cacheField name="alimentaire_difficultes_reapprov_articles_tomate" numFmtId="0">
      <sharedItems containsString="0" containsBlank="1" containsNumber="1" containsInteger="1" minValue="0" maxValue="0" count="2">
        <m/>
        <n v="0"/>
      </sharedItems>
    </cacheField>
    <cacheField name="alimentaire_difficultes_reapprov_articles_feuille" numFmtId="0">
      <sharedItems containsString="0" containsBlank="1" containsNumber="1" containsInteger="1" minValue="0" maxValue="0" count="2">
        <m/>
        <n v="0"/>
      </sharedItems>
    </cacheField>
    <cacheField name="alimentaire_difficultes_reapprov_articles_huile" numFmtId="0">
      <sharedItems containsString="0" containsBlank="1" containsNumber="1" containsInteger="1" minValue="0" maxValue="1" count="3">
        <m/>
        <n v="1"/>
        <n v="0"/>
      </sharedItems>
    </cacheField>
    <cacheField name="alimentaire_difficultes_reapprov_articles_beurre" numFmtId="0">
      <sharedItems containsString="0" containsBlank="1" containsNumber="1" containsInteger="1" minValue="0" maxValue="0" count="2">
        <m/>
        <n v="0"/>
      </sharedItems>
    </cacheField>
    <cacheField name="alimentaire_difficultes_reapprov_articles_sucre" numFmtId="0">
      <sharedItems containsString="0" containsBlank="1" containsNumber="1" containsInteger="1" minValue="0" maxValue="1" count="3">
        <m/>
        <n v="1"/>
        <n v="0"/>
      </sharedItems>
    </cacheField>
    <cacheField name="alimentaire_difficultes_reapprov_articles_sel" numFmtId="0">
      <sharedItems containsString="0" containsBlank="1" containsNumber="1" containsInteger="1" minValue="0" maxValue="1" count="3">
        <m/>
        <n v="0"/>
        <n v="1"/>
      </sharedItems>
    </cacheField>
    <cacheField name="alimentaire_difficultes_reapprov_articles_aucun" numFmtId="0">
      <sharedItems containsString="0" containsBlank="1" containsNumber="1" containsInteger="1" minValue="0" maxValue="0" count="2">
        <m/>
        <n v="0"/>
      </sharedItems>
    </cacheField>
    <cacheField name="ba_incoherence2_note" numFmtId="0">
      <sharedItems containsNonDate="0" containsString="0" containsBlank="1" count="1">
        <m/>
      </sharedItems>
    </cacheField>
    <cacheField name="alimentaire_difficultes_reapprov_raisons" numFmtId="0">
      <sharedItems containsBlank="1" count="7">
        <m/>
        <s v="prix_fournisseurs cout_transport"/>
        <s v="cout_transport"/>
        <s v="tracasseries taxes article_indisponible_saison"/>
        <s v="vols degradation_perte"/>
        <s v="prix_fournisseurs"/>
        <s v="degradation_perte"/>
      </sharedItems>
    </cacheField>
    <cacheField name="alimentaire_difficultes_reapprov_raisons_securite" numFmtId="0">
      <sharedItems containsString="0" containsBlank="1" containsNumber="1" containsInteger="1" minValue="0" maxValue="0" count="2">
        <m/>
        <n v="0"/>
      </sharedItems>
    </cacheField>
    <cacheField name="alimentaire_difficultes_reapprov_raisons_vols" numFmtId="0">
      <sharedItems containsString="0" containsBlank="1" containsNumber="1" containsInteger="1" minValue="0" maxValue="1" count="3">
        <m/>
        <n v="0"/>
        <n v="1"/>
      </sharedItems>
    </cacheField>
    <cacheField name="alimentaire_difficultes_reapprov_raisons_degradation_perte" numFmtId="0">
      <sharedItems containsString="0" containsBlank="1" containsNumber="1" containsInteger="1" minValue="0" maxValue="1" count="3">
        <m/>
        <n v="0"/>
        <n v="1"/>
      </sharedItems>
    </cacheField>
    <cacheField name="alimentaire_difficultes_reapprov_raisons_route_etat" numFmtId="0">
      <sharedItems containsString="0" containsBlank="1" containsNumber="1" containsInteger="1" minValue="0" maxValue="0" count="2">
        <m/>
        <n v="0"/>
      </sharedItems>
    </cacheField>
    <cacheField name="alimentaire_difficultes_reapprov_raisons_article_indisponible_saison" numFmtId="0">
      <sharedItems containsString="0" containsBlank="1" containsNumber="1" containsInteger="1" minValue="0" maxValue="1" count="3">
        <m/>
        <n v="0"/>
        <n v="1"/>
      </sharedItems>
    </cacheField>
    <cacheField name="alimentaire_difficultes_reapprov_raisons_prix_fournisseurs" numFmtId="0">
      <sharedItems containsString="0" containsBlank="1" containsNumber="1" containsInteger="1" minValue="0" maxValue="1" count="3">
        <m/>
        <n v="1"/>
        <n v="0"/>
      </sharedItems>
    </cacheField>
    <cacheField name="alimentaire_difficultes_reapprov_raisons_rarete_transport" numFmtId="0">
      <sharedItems containsString="0" containsBlank="1" containsNumber="1" containsInteger="1" minValue="0" maxValue="0" count="2">
        <m/>
        <n v="0"/>
      </sharedItems>
    </cacheField>
    <cacheField name="alimentaire_difficultes_reapprov_raisons_cout_transport" numFmtId="0">
      <sharedItems containsString="0" containsBlank="1" containsNumber="1" containsInteger="1" minValue="0" maxValue="1" count="3">
        <m/>
        <n v="1"/>
        <n v="0"/>
      </sharedItems>
    </cacheField>
    <cacheField name="alimentaire_difficultes_reapprov_raisons_taxes" numFmtId="0">
      <sharedItems containsString="0" containsBlank="1" containsNumber="1" containsInteger="1" minValue="0" maxValue="1" count="3">
        <m/>
        <n v="0"/>
        <n v="1"/>
      </sharedItems>
    </cacheField>
    <cacheField name="alimentaire_difficultes_reapprov_raisons_tracasseries" numFmtId="0">
      <sharedItems containsString="0" containsBlank="1" containsNumber="1" containsInteger="1" minValue="0" maxValue="1" count="3">
        <m/>
        <n v="0"/>
        <n v="1"/>
      </sharedItems>
    </cacheField>
    <cacheField name="alimentaire_difficultes_reapprov_raisons_autre" numFmtId="0">
      <sharedItems containsString="0" containsBlank="1" containsNumber="1" containsInteger="1" minValue="0" maxValue="0" count="2">
        <m/>
        <n v="0"/>
      </sharedItems>
    </cacheField>
    <cacheField name="alimentaire_difficultes_reapprov_raisons_nsp" numFmtId="0">
      <sharedItems containsString="0" containsBlank="1" containsNumber="1" containsInteger="1" minValue="0" maxValue="0" count="2">
        <m/>
        <n v="0"/>
      </sharedItems>
    </cacheField>
    <cacheField name="alimentaire_difficultes_reapprov_raisons_autre_2" numFmtId="0">
      <sharedItems containsNonDate="0" containsString="0" containsBlank="1" count="1">
        <m/>
      </sharedItems>
    </cacheField>
    <cacheField name="note_alimentaire_variations" numFmtId="0">
      <sharedItems containsNonDate="0" containsString="0" containsBlank="1" count="1">
        <m/>
      </sharedItems>
    </cacheField>
    <cacheField name="variations_alimentaire_prix" numFmtId="0">
      <sharedItems containsBlank="1" count="4">
        <m/>
        <s v="prix_hausse"/>
        <s v="prix_baisse"/>
        <s v="prix_constants"/>
      </sharedItems>
    </cacheField>
    <cacheField name="variations_alimentaire_prix_prix_constants" numFmtId="0">
      <sharedItems containsString="0" containsBlank="1" containsNumber="1" containsInteger="1" minValue="0" maxValue="1" count="3">
        <m/>
        <n v="0"/>
        <n v="1"/>
      </sharedItems>
    </cacheField>
    <cacheField name="variations_alimentaire_prix_prix_hausse" numFmtId="0">
      <sharedItems containsString="0" containsBlank="1" containsNumber="1" containsInteger="1" minValue="0" maxValue="1" count="3">
        <m/>
        <n v="1"/>
        <n v="0"/>
      </sharedItems>
    </cacheField>
    <cacheField name="variations_alimentaire_prix_prix_baisse" numFmtId="0">
      <sharedItems containsString="0" containsBlank="1" containsNumber="1" containsInteger="1" minValue="0" maxValue="1" count="3">
        <m/>
        <n v="0"/>
        <n v="1"/>
      </sharedItems>
    </cacheField>
    <cacheField name="variations_alimentaire_prix_nsp" numFmtId="0">
      <sharedItems containsString="0" containsBlank="1" containsNumber="1" containsInteger="1" minValue="0" maxValue="0" count="2">
        <m/>
        <n v="0"/>
      </sharedItems>
    </cacheField>
    <cacheField name="variations_alimentaire_hausse_articles" numFmtId="0">
      <sharedItems containsBlank="1" count="10">
        <m/>
        <s v="mais sorgho_rouge sorgho_blanc mil huile riz_local riz_importe sel sucre"/>
        <s v="riz_importe huile sel sucre"/>
        <s v="poisson"/>
        <s v="riz_importe sucre"/>
        <s v="poisson sucre"/>
        <s v="sucre"/>
        <s v="viande_beuf viande_mouton poisson"/>
        <s v="lait_en_poudre"/>
        <s v="viande_beuf viande_mouton"/>
      </sharedItems>
    </cacheField>
    <cacheField name="variations_alimentaire_hausse_articles_mais" numFmtId="0">
      <sharedItems containsString="0" containsBlank="1" containsNumber="1" containsInteger="1" minValue="0" maxValue="1" count="3">
        <m/>
        <n v="1"/>
        <n v="0"/>
      </sharedItems>
    </cacheField>
    <cacheField name="variations_alimentaire_hausse_articles_sorgho_rouge" numFmtId="0">
      <sharedItems containsString="0" containsBlank="1" containsNumber="1" containsInteger="1" minValue="0" maxValue="1" count="3">
        <m/>
        <n v="1"/>
        <n v="0"/>
      </sharedItems>
    </cacheField>
    <cacheField name="variations_alimentaire_hausse_articles_sorgho_blanc" numFmtId="0">
      <sharedItems containsString="0" containsBlank="1" containsNumber="1" containsInteger="1" minValue="0" maxValue="1" count="3">
        <m/>
        <n v="1"/>
        <n v="0"/>
      </sharedItems>
    </cacheField>
    <cacheField name="variations_alimentaire_hausse_articles_mil" numFmtId="0">
      <sharedItems containsString="0" containsBlank="1" containsNumber="1" containsInteger="1" minValue="0" maxValue="1" count="3">
        <m/>
        <n v="1"/>
        <n v="0"/>
      </sharedItems>
    </cacheField>
    <cacheField name="variations_alimentaire_hausse_articles_riz_local" numFmtId="0">
      <sharedItems containsString="0" containsBlank="1" containsNumber="1" containsInteger="1" minValue="0" maxValue="1" count="3">
        <m/>
        <n v="1"/>
        <n v="0"/>
      </sharedItems>
    </cacheField>
    <cacheField name="variations_alimentaire_hausse_articles_riz_importe" numFmtId="0">
      <sharedItems containsString="0" containsBlank="1" containsNumber="1" containsInteger="1" minValue="0" maxValue="1" count="3">
        <m/>
        <n v="1"/>
        <n v="0"/>
      </sharedItems>
    </cacheField>
    <cacheField name="variations_alimentaire_hausse_articles_fonio" numFmtId="0">
      <sharedItems containsString="0" containsBlank="1" containsNumber="1" containsInteger="1" minValue="0" maxValue="0" count="2">
        <m/>
        <n v="0"/>
      </sharedItems>
    </cacheField>
    <cacheField name="variations_alimentaire_hausse_articles_manioc" numFmtId="0">
      <sharedItems containsString="0" containsBlank="1" containsNumber="1" containsInteger="1" minValue="0" maxValue="0" count="2">
        <m/>
        <n v="0"/>
      </sharedItems>
    </cacheField>
    <cacheField name="variations_alimentaire_hausse_articles_igname" numFmtId="0">
      <sharedItems containsString="0" containsBlank="1" containsNumber="1" containsInteger="1" minValue="0" maxValue="0" count="2">
        <m/>
        <n v="0"/>
      </sharedItems>
    </cacheField>
    <cacheField name="variations_alimentaire_hausse_articles_patate" numFmtId="0">
      <sharedItems containsString="0" containsBlank="1" containsNumber="1" containsInteger="1" minValue="0" maxValue="0" count="2">
        <m/>
        <n v="0"/>
      </sharedItems>
    </cacheField>
    <cacheField name="variations_alimentaire_hausse_articles_pomme_de_terre" numFmtId="0">
      <sharedItems containsString="0" containsBlank="1" containsNumber="1" containsInteger="1" minValue="0" maxValue="0" count="2">
        <m/>
        <n v="0"/>
      </sharedItems>
    </cacheField>
    <cacheField name="variations_alimentaire_hausse_articles_viande_beuf" numFmtId="0">
      <sharedItems containsString="0" containsBlank="1" containsNumber="1" containsInteger="1" minValue="0" maxValue="1" count="3">
        <m/>
        <n v="0"/>
        <n v="1"/>
      </sharedItems>
    </cacheField>
    <cacheField name="variations_alimentaire_hausse_articles_viande_mouton" numFmtId="0">
      <sharedItems containsString="0" containsBlank="1" containsNumber="1" containsInteger="1" minValue="0" maxValue="1" count="3">
        <m/>
        <n v="0"/>
        <n v="1"/>
      </sharedItems>
    </cacheField>
    <cacheField name="variations_alimentaire_hausse_articles_poisson" numFmtId="0">
      <sharedItems containsString="0" containsBlank="1" containsNumber="1" containsInteger="1" minValue="0" maxValue="1" count="3">
        <m/>
        <n v="0"/>
        <n v="1"/>
      </sharedItems>
    </cacheField>
    <cacheField name="variations_alimentaire_hausse_articles_lait_en_poudre" numFmtId="0">
      <sharedItems containsString="0" containsBlank="1" containsNumber="1" containsInteger="1" minValue="0" maxValue="1" count="3">
        <m/>
        <n v="0"/>
        <n v="1"/>
      </sharedItems>
    </cacheField>
    <cacheField name="variations_alimentaire_hausse_articles_lait_frais" numFmtId="0">
      <sharedItems containsString="0" containsBlank="1" containsNumber="1" containsInteger="1" minValue="0" maxValue="0" count="2">
        <m/>
        <n v="0"/>
      </sharedItems>
    </cacheField>
    <cacheField name="variations_alimentaire_hausse_articles_niebe" numFmtId="0">
      <sharedItems containsString="0" containsBlank="1" containsNumber="1" containsInteger="1" minValue="0" maxValue="0" count="2">
        <m/>
        <n v="0"/>
      </sharedItems>
    </cacheField>
    <cacheField name="variations_alimentaire_hausse_articles_arachide_coque" numFmtId="0">
      <sharedItems containsString="0" containsBlank="1" containsNumber="1" containsInteger="1" minValue="0" maxValue="0" count="2">
        <m/>
        <n v="0"/>
      </sharedItems>
    </cacheField>
    <cacheField name="variations_alimentaire_hausse_articles_arachide_graine" numFmtId="0">
      <sharedItems containsString="0" containsBlank="1" containsNumber="1" containsInteger="1" minValue="0" maxValue="0" count="2">
        <m/>
        <n v="0"/>
      </sharedItems>
    </cacheField>
    <cacheField name="variations_alimentaire_hausse_articles_voandzou" numFmtId="0">
      <sharedItems containsString="0" containsBlank="1" containsNumber="1" containsInteger="1" minValue="0" maxValue="0" count="2">
        <m/>
        <n v="0"/>
      </sharedItems>
    </cacheField>
    <cacheField name="variations_alimentaire_hausse_articles_oignon" numFmtId="0">
      <sharedItems containsString="0" containsBlank="1" containsNumber="1" containsInteger="1" minValue="0" maxValue="0" count="2">
        <m/>
        <n v="0"/>
      </sharedItems>
    </cacheField>
    <cacheField name="variations_alimentaire_hausse_articles_tomate" numFmtId="0">
      <sharedItems containsString="0" containsBlank="1" containsNumber="1" containsInteger="1" minValue="0" maxValue="0" count="2">
        <m/>
        <n v="0"/>
      </sharedItems>
    </cacheField>
    <cacheField name="variations_alimentaire_hausse_articles_feuille" numFmtId="0">
      <sharedItems containsString="0" containsBlank="1" containsNumber="1" containsInteger="1" minValue="0" maxValue="0" count="2">
        <m/>
        <n v="0"/>
      </sharedItems>
    </cacheField>
    <cacheField name="variations_alimentaire_hausse_articles_huile" numFmtId="0">
      <sharedItems containsString="0" containsBlank="1" containsNumber="1" containsInteger="1" minValue="0" maxValue="1" count="3">
        <m/>
        <n v="1"/>
        <n v="0"/>
      </sharedItems>
    </cacheField>
    <cacheField name="variations_alimentaire_hausse_articles_beurre" numFmtId="0">
      <sharedItems containsString="0" containsBlank="1" containsNumber="1" containsInteger="1" minValue="0" maxValue="0" count="2">
        <m/>
        <n v="0"/>
      </sharedItems>
    </cacheField>
    <cacheField name="variations_alimentaire_hausse_articles_sucre" numFmtId="0">
      <sharedItems containsString="0" containsBlank="1" containsNumber="1" containsInteger="1" minValue="0" maxValue="1" count="3">
        <m/>
        <n v="1"/>
        <n v="0"/>
      </sharedItems>
    </cacheField>
    <cacheField name="variations_alimentaire_hausse_articles_sel" numFmtId="0">
      <sharedItems containsString="0" containsBlank="1" containsNumber="1" containsInteger="1" minValue="0" maxValue="1" count="3">
        <m/>
        <n v="1"/>
        <n v="0"/>
      </sharedItems>
    </cacheField>
    <cacheField name="variations_alimentaire_hausse_articles_aucun" numFmtId="0">
      <sharedItems containsString="0" containsBlank="1" containsNumber="1" containsInteger="1" minValue="0" maxValue="0" count="2">
        <m/>
        <n v="0"/>
      </sharedItems>
    </cacheField>
    <cacheField name="variations_alimentaire_hausse_raisons" numFmtId="0">
      <sharedItems containsBlank="1" count="6">
        <m/>
        <s v="hausse_couts Hausse_prix_fournisseurs"/>
        <s v="Hausse_prix_fournisseurs"/>
        <s v="hausse_couts baisse_offre_securite"/>
        <s v="baisse_offre_securite"/>
        <s v="baisse_offre_securite Hausse_prix_fournisseurs"/>
      </sharedItems>
    </cacheField>
    <cacheField name="variations_alimentaire_hausse_raisons_hausse_couts" numFmtId="0">
      <sharedItems containsString="0" containsBlank="1" containsNumber="1" containsInteger="1" minValue="0" maxValue="1" count="3">
        <m/>
        <n v="1"/>
        <n v="0"/>
      </sharedItems>
    </cacheField>
    <cacheField name="variations_alimentaire_hausse_raisons_hausse_demande_distribution" numFmtId="0">
      <sharedItems containsString="0" containsBlank="1" containsNumber="1" containsInteger="1" minValue="0" maxValue="0" count="2">
        <m/>
        <n v="0"/>
      </sharedItems>
    </cacheField>
    <cacheField name="variations_alimentaire_hausse_raisons_hausse_change" numFmtId="0">
      <sharedItems containsString="0" containsBlank="1" containsNumber="1" containsInteger="1" minValue="0" maxValue="0" count="2">
        <m/>
        <n v="0"/>
      </sharedItems>
    </cacheField>
    <cacheField name="variations_alimentaire_hausse_raisons_hausse_demande_clients" numFmtId="0">
      <sharedItems containsString="0" containsBlank="1" containsNumber="1" containsInteger="1" minValue="0" maxValue="0" count="2">
        <m/>
        <n v="0"/>
      </sharedItems>
    </cacheField>
    <cacheField name="variations_alimentaire_hausse_raisons_hausse_demande_arrivees" numFmtId="0">
      <sharedItems containsString="0" containsBlank="1" containsNumber="1" containsInteger="1" minValue="0" maxValue="0" count="2">
        <m/>
        <n v="0"/>
      </sharedItems>
    </cacheField>
    <cacheField name="variations_alimentaire_hausse_raisons_hausse_prix_fournisseurs" numFmtId="0">
      <sharedItems containsString="0" containsBlank="1" containsNumber="1" containsInteger="1" minValue="0" maxValue="1" count="3">
        <m/>
        <n v="1"/>
        <n v="0"/>
      </sharedItems>
    </cacheField>
    <cacheField name="variations_alimentaire_hausse_raisons_baisse_offre_rupturestocks" numFmtId="0">
      <sharedItems containsString="0" containsBlank="1" containsNumber="1" containsInteger="1" minValue="0" maxValue="0" count="2">
        <m/>
        <n v="0"/>
      </sharedItems>
    </cacheField>
    <cacheField name="variations_alimentaire_hausse_raisons_baisse_offre_saison_circulation" numFmtId="0">
      <sharedItems containsString="0" containsBlank="1" containsNumber="1" containsInteger="1" minValue="0" maxValue="0" count="2">
        <m/>
        <n v="0"/>
      </sharedItems>
    </cacheField>
    <cacheField name="variations_alimentaire_hausse_raisons_baisse_offre_securite" numFmtId="0">
      <sharedItems containsString="0" containsBlank="1" containsNumber="1" containsInteger="1" minValue="0" maxValue="1" count="3">
        <m/>
        <n v="0"/>
        <n v="1"/>
      </sharedItems>
    </cacheField>
    <cacheField name="variations_alimentaire_hausse_raisons_baisse_offre_production_saison" numFmtId="0">
      <sharedItems containsString="0" containsBlank="1" containsNumber="1" containsInteger="1" minValue="0" maxValue="0" count="2">
        <m/>
        <n v="0"/>
      </sharedItems>
    </cacheField>
    <cacheField name="variations_alimentaire_hausse_raisons_autre" numFmtId="0">
      <sharedItems containsString="0" containsBlank="1" containsNumber="1" containsInteger="1" minValue="0" maxValue="0" count="2">
        <m/>
        <n v="0"/>
      </sharedItems>
    </cacheField>
    <cacheField name="variations_alimentaire_hausse_raisons_nsp" numFmtId="0">
      <sharedItems containsString="0" containsBlank="1" containsNumber="1" containsInteger="1" minValue="0" maxValue="0" count="2">
        <m/>
        <n v="0"/>
      </sharedItems>
    </cacheField>
    <cacheField name="variations_alimentaire_hausse_raisons_autre_2" numFmtId="0">
      <sharedItems containsNonDate="0" containsString="0" containsBlank="1" count="1">
        <m/>
      </sharedItems>
    </cacheField>
    <cacheField name="variations_alimentaire_baisse_articles" numFmtId="0">
      <sharedItems containsBlank="1" count="6">
        <m/>
        <s v="mais sorgho_rouge sorgho_blanc mil niebe arachide_coque voandzou"/>
        <s v="mais niebe sorgho_blanc sorgho_rouge"/>
        <s v="mais sorgho_rouge sorgho_blanc mil riz_local riz_importe fonio niebe arachide_coque arachide_graine voandzou"/>
        <s v="mais sorgho_rouge sorgho_blanc mil riz_local fonio niebe arachide_coque arachide_graine voandzou"/>
        <s v="voandzou arachide_graine arachide_coque niebe fonio riz_importe riz_local mil sorgho_blanc sorgho_rouge mais"/>
      </sharedItems>
    </cacheField>
    <cacheField name="variations_alimentaire_baisse_articles_mais" numFmtId="0">
      <sharedItems containsString="0" containsBlank="1" containsNumber="1" containsInteger="1" minValue="1" maxValue="1" count="2">
        <m/>
        <n v="1"/>
      </sharedItems>
    </cacheField>
    <cacheField name="variations_alimentaire_baisse_articles_sorgho_rouge" numFmtId="0">
      <sharedItems containsString="0" containsBlank="1" containsNumber="1" containsInteger="1" minValue="1" maxValue="1" count="2">
        <m/>
        <n v="1"/>
      </sharedItems>
    </cacheField>
    <cacheField name="variations_alimentaire_baisse_articles_sorgho_blanc" numFmtId="0">
      <sharedItems containsString="0" containsBlank="1" containsNumber="1" containsInteger="1" minValue="1" maxValue="1" count="2">
        <m/>
        <n v="1"/>
      </sharedItems>
    </cacheField>
    <cacheField name="variations_alimentaire_baisse_articles_mil" numFmtId="0">
      <sharedItems containsString="0" containsBlank="1" containsNumber="1" containsInteger="1" minValue="0" maxValue="1" count="3">
        <m/>
        <n v="1"/>
        <n v="0"/>
      </sharedItems>
    </cacheField>
    <cacheField name="variations_alimentaire_baisse_articles_riz_local" numFmtId="0">
      <sharedItems containsString="0" containsBlank="1" containsNumber="1" containsInteger="1" minValue="0" maxValue="1" count="3">
        <m/>
        <n v="0"/>
        <n v="1"/>
      </sharedItems>
    </cacheField>
    <cacheField name="variations_alimentaire_baisse_articles_riz_importe" numFmtId="0">
      <sharedItems containsString="0" containsBlank="1" containsNumber="1" containsInteger="1" minValue="0" maxValue="1" count="3">
        <m/>
        <n v="0"/>
        <n v="1"/>
      </sharedItems>
    </cacheField>
    <cacheField name="variations_alimentaire_baisse_articles_fonio" numFmtId="0">
      <sharedItems containsString="0" containsBlank="1" containsNumber="1" containsInteger="1" minValue="0" maxValue="1" count="3">
        <m/>
        <n v="0"/>
        <n v="1"/>
      </sharedItems>
    </cacheField>
    <cacheField name="variations_alimentaire_baisse_articles_manioc" numFmtId="0">
      <sharedItems containsString="0" containsBlank="1" containsNumber="1" containsInteger="1" minValue="0" maxValue="0" count="2">
        <m/>
        <n v="0"/>
      </sharedItems>
    </cacheField>
    <cacheField name="variations_alimentaire_baisse_articles_igname" numFmtId="0">
      <sharedItems containsString="0" containsBlank="1" containsNumber="1" containsInteger="1" minValue="0" maxValue="0" count="2">
        <m/>
        <n v="0"/>
      </sharedItems>
    </cacheField>
    <cacheField name="variations_alimentaire_baisse_articles_patate" numFmtId="0">
      <sharedItems containsString="0" containsBlank="1" containsNumber="1" containsInteger="1" minValue="0" maxValue="0" count="2">
        <m/>
        <n v="0"/>
      </sharedItems>
    </cacheField>
    <cacheField name="variations_alimentaire_baisse_articles_pomme_de_terre" numFmtId="0">
      <sharedItems containsString="0" containsBlank="1" containsNumber="1" containsInteger="1" minValue="0" maxValue="0" count="2">
        <m/>
        <n v="0"/>
      </sharedItems>
    </cacheField>
    <cacheField name="variations_alimentaire_baisse_articles_viande_beuf" numFmtId="0">
      <sharedItems containsString="0" containsBlank="1" containsNumber="1" containsInteger="1" minValue="0" maxValue="0" count="2">
        <m/>
        <n v="0"/>
      </sharedItems>
    </cacheField>
    <cacheField name="variations_alimentaire_baisse_articles_viande_mouton" numFmtId="0">
      <sharedItems containsString="0" containsBlank="1" containsNumber="1" containsInteger="1" minValue="0" maxValue="0" count="2">
        <m/>
        <n v="0"/>
      </sharedItems>
    </cacheField>
    <cacheField name="variations_alimentaire_baisse_articles_poisson" numFmtId="0">
      <sharedItems containsString="0" containsBlank="1" containsNumber="1" containsInteger="1" minValue="0" maxValue="0" count="2">
        <m/>
        <n v="0"/>
      </sharedItems>
    </cacheField>
    <cacheField name="variations_alimentaire_baisse_articles_lait_en_poudre" numFmtId="0">
      <sharedItems containsString="0" containsBlank="1" containsNumber="1" containsInteger="1" minValue="0" maxValue="0" count="2">
        <m/>
        <n v="0"/>
      </sharedItems>
    </cacheField>
    <cacheField name="variations_alimentaire_baisse_articles_lait_frais" numFmtId="0">
      <sharedItems containsString="0" containsBlank="1" containsNumber="1" containsInteger="1" minValue="0" maxValue="0" count="2">
        <m/>
        <n v="0"/>
      </sharedItems>
    </cacheField>
    <cacheField name="variations_alimentaire_baisse_articles_niebe" numFmtId="0">
      <sharedItems containsString="0" containsBlank="1" containsNumber="1" containsInteger="1" minValue="1" maxValue="1" count="2">
        <m/>
        <n v="1"/>
      </sharedItems>
    </cacheField>
    <cacheField name="variations_alimentaire_baisse_articles_arachide_coque" numFmtId="0">
      <sharedItems containsString="0" containsBlank="1" containsNumber="1" containsInteger="1" minValue="0" maxValue="1" count="3">
        <m/>
        <n v="1"/>
        <n v="0"/>
      </sharedItems>
    </cacheField>
    <cacheField name="variations_alimentaire_baisse_articles_arachide_graine" numFmtId="0">
      <sharedItems containsString="0" containsBlank="1" containsNumber="1" containsInteger="1" minValue="0" maxValue="1" count="3">
        <m/>
        <n v="0"/>
        <n v="1"/>
      </sharedItems>
    </cacheField>
    <cacheField name="variations_alimentaire_baisse_articles_voandzou" numFmtId="0">
      <sharedItems containsString="0" containsBlank="1" containsNumber="1" containsInteger="1" minValue="0" maxValue="1" count="3">
        <m/>
        <n v="1"/>
        <n v="0"/>
      </sharedItems>
    </cacheField>
    <cacheField name="variations_alimentaire_baisse_articles_oignon" numFmtId="0">
      <sharedItems containsString="0" containsBlank="1" containsNumber="1" containsInteger="1" minValue="0" maxValue="0" count="2">
        <m/>
        <n v="0"/>
      </sharedItems>
    </cacheField>
    <cacheField name="variations_alimentaire_baisse_articles_tomate" numFmtId="0">
      <sharedItems containsString="0" containsBlank="1" containsNumber="1" containsInteger="1" minValue="0" maxValue="0" count="2">
        <m/>
        <n v="0"/>
      </sharedItems>
    </cacheField>
    <cacheField name="variations_alimentaire_baisse_articles_feuille" numFmtId="0">
      <sharedItems containsString="0" containsBlank="1" containsNumber="1" containsInteger="1" minValue="0" maxValue="0" count="2">
        <m/>
        <n v="0"/>
      </sharedItems>
    </cacheField>
    <cacheField name="variations_alimentaire_baisse_articles_huile" numFmtId="0">
      <sharedItems containsString="0" containsBlank="1" containsNumber="1" containsInteger="1" minValue="0" maxValue="0" count="2">
        <m/>
        <n v="0"/>
      </sharedItems>
    </cacheField>
    <cacheField name="variations_alimentaire_baisse_articles_beurre" numFmtId="0">
      <sharedItems containsString="0" containsBlank="1" containsNumber="1" containsInteger="1" minValue="0" maxValue="0" count="2">
        <m/>
        <n v="0"/>
      </sharedItems>
    </cacheField>
    <cacheField name="variations_alimentaire_baisse_articles_sucre" numFmtId="0">
      <sharedItems containsString="0" containsBlank="1" containsNumber="1" containsInteger="1" minValue="0" maxValue="0" count="2">
        <m/>
        <n v="0"/>
      </sharedItems>
    </cacheField>
    <cacheField name="variations_alimentaire_baisse_articles_sel" numFmtId="0">
      <sharedItems containsString="0" containsBlank="1" containsNumber="1" containsInteger="1" minValue="0" maxValue="0" count="2">
        <m/>
        <n v="0"/>
      </sharedItems>
    </cacheField>
    <cacheField name="variations_alimentaire_baisse_articles_aucun" numFmtId="0">
      <sharedItems containsString="0" containsBlank="1" containsNumber="1" containsInteger="1" minValue="0" maxValue="0" count="2">
        <m/>
        <n v="0"/>
      </sharedItems>
    </cacheField>
    <cacheField name="variations_alimentaire_baisse_raisons" numFmtId="0">
      <sharedItems containsBlank="1" count="4">
        <m/>
        <s v="hausse_offre_production_saison"/>
        <s v="hausse_offre_circulation_routes"/>
        <s v="baisse_prix_fournisseurs hausse_offre_circulation_routes"/>
      </sharedItems>
    </cacheField>
    <cacheField name="variations_alimentaire_baisse_raisons_baisse_couts" numFmtId="0">
      <sharedItems containsString="0" containsBlank="1" containsNumber="1" containsInteger="1" minValue="0" maxValue="0" count="2">
        <m/>
        <n v="0"/>
      </sharedItems>
    </cacheField>
    <cacheField name="variations_alimentaire_baisse_raisons_baisse_demande_distribution" numFmtId="0">
      <sharedItems containsString="0" containsBlank="1" containsNumber="1" containsInteger="1" minValue="0" maxValue="0" count="2">
        <m/>
        <n v="0"/>
      </sharedItems>
    </cacheField>
    <cacheField name="variations_alimentaire_baisse_raisons_baisse_change" numFmtId="0">
      <sharedItems containsString="0" containsBlank="1" containsNumber="1" containsInteger="1" minValue="0" maxValue="0" count="2">
        <m/>
        <n v="0"/>
      </sharedItems>
    </cacheField>
    <cacheField name="variations_alimentaire_baisse_raisons_baisse_demande_autoproduction" numFmtId="0">
      <sharedItems containsString="0" containsBlank="1" containsNumber="1" containsInteger="1" minValue="0" maxValue="0" count="2">
        <m/>
        <n v="0"/>
      </sharedItems>
    </cacheField>
    <cacheField name="variations_alimentaire_baisse_raisons_baisse_demande_departs" numFmtId="0">
      <sharedItems containsString="0" containsBlank="1" containsNumber="1" containsInteger="1" minValue="0" maxValue="0" count="2">
        <m/>
        <n v="0"/>
      </sharedItems>
    </cacheField>
    <cacheField name="variations_alimentaire_baisse_raisons_baisse_prix_fournisseurs" numFmtId="0">
      <sharedItems containsString="0" containsBlank="1" containsNumber="1" containsInteger="1" minValue="0" maxValue="1" count="3">
        <m/>
        <n v="0"/>
        <n v="1"/>
      </sharedItems>
    </cacheField>
    <cacheField name="variations_alimentaire_baisse_raisons_hausse_offre_quantites" numFmtId="0">
      <sharedItems containsString="0" containsBlank="1" containsNumber="1" containsInteger="1" minValue="0" maxValue="0" count="2">
        <m/>
        <n v="0"/>
      </sharedItems>
    </cacheField>
    <cacheField name="variations_alimentaire_baisse_raisons_hausse_offre_circulation_routes" numFmtId="0">
      <sharedItems containsString="0" containsBlank="1" containsNumber="1" containsInteger="1" minValue="0" maxValue="1" count="3">
        <m/>
        <n v="0"/>
        <n v="1"/>
      </sharedItems>
    </cacheField>
    <cacheField name="variations_alimentaire_baisse_raisons_hausse_offre_routes_surete" numFmtId="0">
      <sharedItems containsString="0" containsBlank="1" containsNumber="1" containsInteger="1" minValue="0" maxValue="0" count="2">
        <m/>
        <n v="0"/>
      </sharedItems>
    </cacheField>
    <cacheField name="variations_alimentaire_baisse_raisons_hausse_offre_production_saison" numFmtId="0">
      <sharedItems containsString="0" containsBlank="1" containsNumber="1" containsInteger="1" minValue="0" maxValue="1" count="3">
        <m/>
        <n v="1"/>
        <n v="0"/>
      </sharedItems>
    </cacheField>
    <cacheField name="variations_alimentaire_baisse_raisons_autre" numFmtId="0">
      <sharedItems containsString="0" containsBlank="1" containsNumber="1" containsInteger="1" minValue="0" maxValue="0" count="2">
        <m/>
        <n v="0"/>
      </sharedItems>
    </cacheField>
    <cacheField name="variations_alimentaire_baisse_raisons_nsp" numFmtId="0">
      <sharedItems containsString="0" containsBlank="1" containsNumber="1" containsInteger="1" minValue="0" maxValue="0" count="2">
        <m/>
        <n v="0"/>
      </sharedItems>
    </cacheField>
    <cacheField name="variations_alimentaire_baisse_raisons_autre_2" numFmtId="0">
      <sharedItems containsNonDate="0" containsString="0" containsBlank="1" count="1">
        <m/>
      </sharedItems>
    </cacheField>
    <cacheField name="note_fonctionnalite_accessibilite" numFmtId="0">
      <sharedItems containsNonDate="0" containsString="0" containsBlank="1" count="1">
        <m/>
      </sharedItems>
    </cacheField>
    <cacheField name="modalites_acceptees" numFmtId="0">
      <sharedItems count="15">
        <s v="espece paiementmob"/>
        <s v="espece coupons paiementmob credit"/>
        <s v="espece coupons paiementmob"/>
        <s v="paiementmob"/>
        <s v="espece"/>
        <s v="espece paiementmob credit"/>
        <s v="espece credit"/>
        <s v="espece paiementmob coupons"/>
        <s v="espece credit paiementmob troc"/>
        <s v="espece paiementmob credit troc"/>
        <s v="espece paiementmob troc"/>
        <s v="espece credit paiementmob"/>
        <s v="credit"/>
        <s v="paiementmob espece coupons"/>
        <s v="paiementmob espece"/>
      </sharedItems>
    </cacheField>
    <cacheField name="modalites_acceptees_espece" numFmtId="0">
      <sharedItems containsSemiMixedTypes="0" containsString="0" containsNumber="1" containsInteger="1" minValue="0" maxValue="1" count="2">
        <n v="1"/>
        <n v="0"/>
      </sharedItems>
    </cacheField>
    <cacheField name="modalites_acceptees_credit" numFmtId="0">
      <sharedItems containsSemiMixedTypes="0" containsString="0" containsNumber="1" containsInteger="1" minValue="0" maxValue="1" count="2">
        <n v="0"/>
        <n v="1"/>
      </sharedItems>
    </cacheField>
    <cacheField name="modalites_acceptees_coupons" numFmtId="0">
      <sharedItems containsSemiMixedTypes="0" containsString="0" containsNumber="1" containsInteger="1" minValue="0" maxValue="1" count="2">
        <n v="0"/>
        <n v="1"/>
      </sharedItems>
    </cacheField>
    <cacheField name="modalites_acceptees_paiementmob" numFmtId="0">
      <sharedItems containsSemiMixedTypes="0" containsString="0" containsNumber="1" containsInteger="1" minValue="0" maxValue="1" count="2">
        <n v="1"/>
        <n v="0"/>
      </sharedItems>
    </cacheField>
    <cacheField name="modalites_acceptees_troc" numFmtId="0">
      <sharedItems containsSemiMixedTypes="0" containsString="0" containsNumber="1" containsInteger="1" minValue="0" maxValue="1" count="2">
        <n v="0"/>
        <n v="1"/>
      </sharedItems>
    </cacheField>
    <cacheField name="modalites_acceptees_autre" numFmtId="0">
      <sharedItems containsSemiMixedTypes="0" containsString="0" containsNumber="1" containsInteger="1" minValue="0" maxValue="0" count="1">
        <n v="0"/>
      </sharedItems>
    </cacheField>
    <cacheField name="modalites_acceptees_autre_2" numFmtId="0">
      <sharedItems containsNonDate="0" containsString="0" containsBlank="1" count="1">
        <m/>
      </sharedItems>
    </cacheField>
    <cacheField name="frequentation_marche" numFmtId="0">
      <sharedItems count="3">
        <s v="oui_baisse"/>
        <s v="oui_hausse"/>
        <s v="non_meme"/>
      </sharedItems>
    </cacheField>
    <cacheField name="incidents_ouinon" numFmtId="0">
      <sharedItems count="3">
        <s v="non"/>
        <s v="oui"/>
        <s v="nsp"/>
      </sharedItems>
    </cacheField>
    <cacheField name="incidents_types" numFmtId="0">
      <sharedItems containsBlank="1" count="2">
        <m/>
        <s v="insecurite"/>
      </sharedItems>
    </cacheField>
    <cacheField name="incidents_types_agression_commercant" numFmtId="0">
      <sharedItems containsString="0" containsBlank="1" containsNumber="1" containsInteger="1" minValue="0" maxValue="0" count="2">
        <m/>
        <n v="0"/>
      </sharedItems>
    </cacheField>
    <cacheField name="incidents_types_agression_clients" numFmtId="0">
      <sharedItems containsString="0" containsBlank="1" containsNumber="1" containsInteger="1" minValue="0" maxValue="0" count="2">
        <m/>
        <n v="0"/>
      </sharedItems>
    </cacheField>
    <cacheField name="incidents_types_vols_biens" numFmtId="0">
      <sharedItems containsString="0" containsBlank="1" containsNumber="1" containsInteger="1" minValue="0" maxValue="0" count="2">
        <m/>
        <n v="0"/>
      </sharedItems>
    </cacheField>
    <cacheField name="incidents_types_vols_argent" numFmtId="0">
      <sharedItems containsString="0" containsBlank="1" containsNumber="1" containsInteger="1" minValue="0" maxValue="0" count="2">
        <m/>
        <n v="0"/>
      </sharedItems>
    </cacheField>
    <cacheField name="incidents_types_infrastructure" numFmtId="0">
      <sharedItems containsString="0" containsBlank="1" containsNumber="1" containsInteger="1" minValue="0" maxValue="0" count="2">
        <m/>
        <n v="0"/>
      </sharedItems>
    </cacheField>
    <cacheField name="incidents_types_insecurite" numFmtId="0">
      <sharedItems containsString="0" containsBlank="1" containsNumber="1" containsInteger="1" minValue="1" maxValue="1" count="2">
        <m/>
        <n v="1"/>
      </sharedItems>
    </cacheField>
    <cacheField name="incidents_types_autre" numFmtId="0">
      <sharedItems containsString="0" containsBlank="1" containsNumber="1" containsInteger="1" minValue="0" maxValue="0" count="2">
        <m/>
        <n v="0"/>
      </sharedItems>
    </cacheField>
    <cacheField name="incidents_types_nsp" numFmtId="0">
      <sharedItems containsString="0" containsBlank="1" containsNumber="1" containsInteger="1" minValue="0" maxValue="0" count="2">
        <m/>
        <n v="0"/>
      </sharedItems>
    </cacheField>
    <cacheField name="incidents_types_autre_2" numFmtId="0">
      <sharedItems containsNonDate="0" containsString="0" containsBlank="1" count="1">
        <m/>
      </sharedItems>
    </cacheField>
    <cacheField name="accessibilite_vulnerables" numFmtId="0">
      <sharedItems count="10">
        <s v="personne"/>
        <s v="hommes"/>
        <s v="handicap"/>
        <s v="plus60 handicap maladies"/>
        <s v="handicap maladies"/>
        <s v="handicap plus60 maladies"/>
        <s v="maladies handicap"/>
        <s v="plus60"/>
        <s v="femmes"/>
        <s v="nsp"/>
      </sharedItems>
    </cacheField>
    <cacheField name="accessibilite_vulnerables_hommes" numFmtId="0">
      <sharedItems containsSemiMixedTypes="0" containsString="0" containsNumber="1" containsInteger="1" minValue="0" maxValue="1" count="2">
        <n v="0"/>
        <n v="1"/>
      </sharedItems>
    </cacheField>
    <cacheField name="accessibilite_vulnerables_femmes" numFmtId="0">
      <sharedItems containsSemiMixedTypes="0" containsString="0" containsNumber="1" containsInteger="1" minValue="0" maxValue="1" count="2">
        <n v="0"/>
        <n v="1"/>
      </sharedItems>
    </cacheField>
    <cacheField name="accessibilite_vulnerables_moins18" numFmtId="0">
      <sharedItems containsSemiMixedTypes="0" containsString="0" containsNumber="1" containsInteger="1" minValue="0" maxValue="0" count="1">
        <n v="0"/>
      </sharedItems>
    </cacheField>
    <cacheField name="accessibilite_vulnerables_plus60" numFmtId="0">
      <sharedItems containsSemiMixedTypes="0" containsString="0" containsNumber="1" containsInteger="1" minValue="0" maxValue="1" count="2">
        <n v="0"/>
        <n v="1"/>
      </sharedItems>
    </cacheField>
    <cacheField name="accessibilite_vulnerables_handicap" numFmtId="0">
      <sharedItems containsSemiMixedTypes="0" containsString="0" containsNumber="1" containsInteger="1" minValue="0" maxValue="1" count="2">
        <n v="0"/>
        <n v="1"/>
      </sharedItems>
    </cacheField>
    <cacheField name="accessibilite_vulnerables_maladies" numFmtId="0">
      <sharedItems containsSemiMixedTypes="0" containsString="0" containsNumber="1" containsInteger="1" minValue="0" maxValue="1" count="2">
        <n v="0"/>
        <n v="1"/>
      </sharedItems>
    </cacheField>
    <cacheField name="accessibilite_vulnerables_autre" numFmtId="0">
      <sharedItems containsSemiMixedTypes="0" containsString="0" containsNumber="1" containsInteger="1" minValue="0" maxValue="0" count="1">
        <n v="0"/>
      </sharedItems>
    </cacheField>
    <cacheField name="accessibilite_vulnerables_personne" numFmtId="0">
      <sharedItems containsSemiMixedTypes="0" containsString="0" containsNumber="1" containsInteger="1" minValue="0" maxValue="1" count="2">
        <n v="1"/>
        <n v="0"/>
      </sharedItems>
    </cacheField>
    <cacheField name="accessibilite_vulnerables_nsp" numFmtId="0">
      <sharedItems containsSemiMixedTypes="0" containsString="0" containsNumber="1" containsInteger="1" minValue="0" maxValue="1" count="2">
        <n v="0"/>
        <n v="1"/>
      </sharedItems>
    </cacheField>
    <cacheField name="accessibilite_vulnerables_autre_2" numFmtId="0">
      <sharedItems containsNonDate="0" containsString="0" containsBlank="1" count="1">
        <m/>
      </sharedItems>
    </cacheField>
    <cacheField name="comment" numFmtId="164">
      <sharedItems containsBlank="1" count="19" longText="1">
        <m/>
        <s v="Merci car c'est une bonne initiative."/>
        <s v="Merci"/>
        <s v="A cause de l'insécurité, les clients ont diminué donc nous invitons ACTED à venir payer chez nous ou nous soutenir financièrement"/>
        <s v="Ras"/>
        <s v="Vraiment nous avons besoin des aide pour fournir plus de produits et être prompte pour affronter le marché"/>
        <s v="Merci pour tout,"/>
        <s v="Merci pour tout"/>
        <s v="Il faut payer nos marchandises pour rétablir la confiance entre commerçant et ONG sinon nous ne supportons pas de donner les prix et vous voir vous ravitailler ailleurs. Le commerçant accueillait ces clients ce qui a fait duré l'entretien."/>
        <s v="Nous n'avons pas de difficulté en tant que telle car nous prévoyons avant de s'approvisionner. Nous attendons que les ONG viennent payer nos marchandises. Ces une belle initiative cette étude seulement il y a trop d'études sur le marché sans résultat visible. Merci"/>
        <s v="Les prix varient selon les fournisseurs. Merci beaucoup pour la visite"/>
        <s v="Les entretiens sont generalement sans suite. Ce qui fait que certains enquêtés sont reticents"/>
        <s v="Je vend le bois il ya plus de 40ans mais depuis 3 ans environ le réapprovisionnement est devenu difficile suite à l'insécurité. Merci"/>
        <s v="J'ai un agrément qui atteste que je suis vendeuse et je le renouvelle chaque année. Nous envisageons faire un groupement. Le réapprovisionnement du bois et charbon sont dure suite à l'insécurité. La clientèle a augmenté à cause de la venue massive des PDI. J'ai besoin d'appui pour renforcer commerce. Merci"/>
        <s v="Je fais le  réapprovisionnement chaque deux mois. Merci"/>
        <s v="Comme ces un marché secondaire on a tendance à vendre du tout afin de diversifier le marché et d'avoir la clientèle. Merci"/>
        <s v="Merci pour votre visite"/>
        <s v="Ce sont les Baches de couleur  bleu qui ont enquêté"/>
        <s v="Ce sont des Baches de couleur bleu qui étaient disponible"/>
      </sharedItems>
    </cacheField>
    <cacheField name="end_note_1" numFmtId="0">
      <sharedItems containsNonDate="0" containsString="0" containsBlank="1" count="1">
        <m/>
      </sharedItems>
    </cacheField>
    <cacheField name="end_note_2" numFmtId="0">
      <sharedItems containsNonDate="0" containsString="0" containsBlank="1" count="1">
        <m/>
      </sharedItems>
    </cacheField>
    <cacheField name="id" numFmtId="0">
      <sharedItems containsSemiMixedTypes="0" containsString="0" containsNumber="1" containsInteger="1" minValue="361882806" maxValue="366148616"/>
    </cacheField>
    <cacheField name="submission_time" numFmtId="0">
      <sharedItems containsSemiMixedTypes="0" containsString="0" containsNumber="1" minValue="44880.684687499997" maxValue="44890.77"/>
    </cacheField>
    <cacheField name="validation_status" numFmtId="0">
      <sharedItems containsNonDate="0" containsString="0" containsBlank="1" count="1">
        <m/>
      </sharedItems>
    </cacheField>
    <cacheField name="notes" numFmtId="0">
      <sharedItems containsNonDate="0" containsString="0" containsBlank="1" count="1">
        <m/>
      </sharedItems>
    </cacheField>
    <cacheField name="status" numFmtId="0">
      <sharedItems count="1">
        <s v="submitted_via_web"/>
      </sharedItems>
    </cacheField>
    <cacheField name="Minutes" numFmtId="0" databaseField="0">
      <fieldGroup base="5">
        <rangePr groupBy="minute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Heures" numFmtId="0" databaseField="0">
      <fieldGroup base="5">
        <rangePr groupBy="hours" startDate="2022-11-15T10:57:17" endDate="2022-11-24T14:25:15"/>
        <groupItems count="26">
          <s v="&lt;15/11/2022"/>
          <s v="00"/>
          <s v="01"/>
          <s v="02"/>
          <s v="03"/>
          <s v="04"/>
          <s v="05"/>
          <s v="06"/>
          <s v="07"/>
          <s v="08"/>
          <s v="09"/>
          <s v="10"/>
          <s v="11"/>
          <s v="12"/>
          <s v="13"/>
          <s v="14"/>
          <s v="15"/>
          <s v="16"/>
          <s v="17"/>
          <s v="18"/>
          <s v="19"/>
          <s v="20"/>
          <s v="21"/>
          <s v="22"/>
          <s v="23"/>
          <s v="&gt;24/11/2022"/>
        </groupItems>
      </fieldGroup>
    </cacheField>
    <cacheField name="Jours" numFmtId="0" databaseField="0">
      <fieldGroup base="5">
        <rangePr groupBy="days" startDate="2022-11-15T10:57:17" endDate="2022-11-24T14:25:15"/>
        <groupItems count="368">
          <s v="&lt;15/11/2022"/>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4/11/2022"/>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890.616488888889" createdVersion="8" refreshedVersion="8" minRefreshableVersion="3" recordCount="118" xr:uid="{39128A8E-7B54-4B72-8404-C881FA7239B6}">
  <cacheSource type="worksheet">
    <worksheetSource ref="A1:AOB119" sheet="Donnees " r:id="rId2"/>
  </cacheSource>
  <cacheFields count="1071">
    <cacheField name="index" numFmtId="0">
      <sharedItems containsSemiMixedTypes="0" containsString="0" containsNumber="1" containsInteger="1" minValue="1" maxValue="118"/>
    </cacheField>
    <cacheField name="uuid" numFmtId="0">
      <sharedItems/>
    </cacheField>
    <cacheField name="today" numFmtId="164">
      <sharedItems containsSemiMixedTypes="0" containsNonDate="0" containsDate="1" containsString="0" minDate="2022-11-15T00:00:00" maxDate="2022-11-25T00:00:00"/>
    </cacheField>
    <cacheField name="i_admin3" numFmtId="0">
      <sharedItems count="5">
        <s v="ouahigouya"/>
        <s v="fada_ngourma"/>
        <s v="tougan"/>
        <s v="boussouma"/>
        <s v="dedougou"/>
      </sharedItems>
    </cacheField>
    <cacheField name="start" numFmtId="164">
      <sharedItems containsSemiMixedTypes="0" containsNonDate="0" containsDate="1" containsString="0" minDate="2022-11-15T10:57:16" maxDate="2022-11-24T13:39:50" count="117">
        <d v="2022-11-15T10:57:16"/>
        <d v="2022-11-15T12:41:20"/>
        <d v="2022-11-15T16:37:50"/>
        <d v="2022-11-15T16:38:21"/>
        <d v="2022-11-16T10:34:59"/>
        <d v="2022-11-16T10:49:35"/>
        <d v="2022-11-16T11:20:52"/>
        <d v="2022-11-16T11:24:43"/>
        <d v="2022-11-16T11:30:17"/>
        <d v="2022-11-16T11:35:34"/>
        <d v="2022-11-16T11:49:37"/>
        <d v="2022-11-16T11:56:57"/>
        <d v="2022-11-16T12:30:30"/>
        <d v="2022-11-16T12:45:44"/>
        <d v="2022-11-16T12:59:03"/>
        <d v="2022-11-16T13:08:08"/>
        <d v="2022-11-16T13:14:04"/>
        <d v="2022-11-16T13:18:05"/>
        <d v="2022-11-16T13:21:47"/>
        <d v="2022-11-16T13:30:57"/>
        <d v="2022-11-16T13:44:09"/>
        <d v="2022-11-16T13:47:15"/>
        <d v="2022-11-16T13:58:46"/>
        <d v="2022-11-16T14:06:14"/>
        <d v="2022-11-16T14:06:51"/>
        <d v="2022-11-16T14:46:35"/>
        <d v="2022-11-16T14:52:19"/>
        <d v="2022-11-16T14:58:13"/>
        <d v="2022-11-16T14:59:34"/>
        <d v="2022-11-16T15:04:55"/>
        <d v="2022-11-16T15:14:12"/>
        <d v="2022-11-16T15:18:23"/>
        <d v="2022-11-16T15:55:32"/>
        <d v="2022-11-17T10:16:42"/>
        <d v="2022-11-17T10:32:20"/>
        <d v="2022-11-17T10:34:23"/>
        <d v="2022-11-17T10:39:06"/>
        <d v="2022-11-17T11:16:19"/>
        <d v="2022-11-17T11:18:09"/>
        <d v="2022-11-17T11:35:42"/>
        <d v="2022-11-17T11:43:50"/>
        <d v="2022-11-17T11:59:52"/>
        <d v="2022-11-17T12:05:18"/>
        <d v="2022-11-17T12:11:11"/>
        <d v="2022-11-17T12:15:20"/>
        <d v="2022-11-17T12:38:27"/>
        <d v="2022-11-17T12:38:35"/>
        <d v="2022-11-17T13:02:53"/>
        <d v="2022-11-17T13:16:09"/>
        <d v="2022-11-17T13:26:46"/>
        <d v="2022-11-17T13:27:05"/>
        <d v="2022-11-17T14:19:40"/>
        <d v="2022-11-17T14:20:00"/>
        <d v="2022-11-18T09:13:31"/>
        <d v="2022-11-18T09:22:05"/>
        <d v="2022-11-18T09:23:59"/>
        <d v="2022-11-18T10:12:58"/>
        <d v="2022-11-18T10:15:48"/>
        <d v="2022-11-18T10:25:28"/>
        <d v="2022-11-18T11:07:45"/>
        <d v="2022-11-18T11:10:41"/>
        <d v="2022-11-18T11:11:09"/>
        <d v="2022-11-18T11:36:09"/>
        <d v="2022-11-18T11:37:27"/>
        <d v="2022-11-18T11:45:16"/>
        <d v="2022-11-18T12:37:23"/>
        <d v="2022-11-18T12:43:09"/>
        <d v="2022-11-21T10:24:07"/>
        <d v="2022-11-21T10:24:41"/>
        <d v="2022-11-21T10:42:44"/>
        <d v="2022-11-21T10:45:02"/>
        <d v="2022-11-21T11:12:46"/>
        <d v="2022-11-21T12:50:00"/>
        <d v="2022-11-21T12:59:34"/>
        <d v="2022-11-21T13:59:04"/>
        <d v="2022-11-21T14:08:18"/>
        <d v="2022-11-21T14:36:46"/>
        <d v="2022-11-21T15:00:27"/>
        <d v="2022-11-22T12:04:32"/>
        <d v="2022-11-22T12:04:33"/>
        <d v="2022-11-22T12:04:41"/>
        <d v="2022-11-22T13:13:16"/>
        <d v="2022-11-22T13:13:17"/>
        <d v="2022-11-22T13:13:24"/>
        <d v="2022-11-22T13:25:00"/>
        <d v="2022-11-22T13:26:59"/>
        <d v="2022-11-22T13:27:16"/>
        <d v="2022-11-22T13:39:43"/>
        <d v="2022-11-22T13:39:50"/>
        <d v="2022-11-22T13:41:38"/>
        <d v="2022-11-22T14:12:51"/>
        <d v="2022-11-22T14:13:32"/>
        <d v="2022-11-22T14:16:34"/>
        <d v="2022-11-22T14:29:50"/>
        <d v="2022-11-22T14:29:59"/>
        <d v="2022-11-22T14:46:33"/>
        <d v="2022-11-22T14:49:29"/>
        <d v="2022-11-22T14:54:40"/>
        <d v="2022-11-22T15:14:20"/>
        <d v="2022-11-22T15:14:45"/>
        <d v="2022-11-22T15:27:41"/>
        <d v="2022-11-22T15:32:31"/>
        <d v="2022-11-22T15:33:20"/>
        <d v="2022-11-22T15:51:43"/>
        <d v="2022-11-22T15:52:05"/>
        <d v="2022-11-23T10:07:25"/>
        <d v="2022-11-23T10:44:29"/>
        <d v="2022-11-23T11:15:30"/>
        <d v="2022-11-23T11:26:29"/>
        <d v="2022-11-23T11:51:21"/>
        <d v="2022-11-23T15:44:57"/>
        <d v="2022-11-24T10:30:10"/>
        <d v="2022-11-24T11:11:48"/>
        <d v="2022-11-24T11:27:31"/>
        <d v="2022-11-24T13:04:48"/>
        <d v="2022-11-24T13:23:29"/>
        <d v="2022-11-24T13:39:50"/>
      </sharedItems>
      <fieldGroup par="1070" base="4">
        <rangePr groupBy="seconds" startDate="2022-11-15T10:57:16" endDate="2022-11-24T13:39:50"/>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end" numFmtId="164">
      <sharedItems containsSemiMixedTypes="0" containsNonDate="0" containsDate="1" containsString="0" minDate="2022-11-15T11:54:01" maxDate="2022-11-24T13:50:51"/>
    </cacheField>
    <cacheField name="audit" numFmtId="0">
      <sharedItems count="1">
        <s v="audit.csv"/>
      </sharedItems>
    </cacheField>
    <cacheField name="i_organisation" numFmtId="0">
      <sharedItems count="3">
        <s v="acted"/>
        <s v="crs"/>
        <s v="reach"/>
      </sharedItems>
    </cacheField>
    <cacheField name="i_date_enquete" numFmtId="164">
      <sharedItems containsSemiMixedTypes="0" containsNonDate="0" containsDate="1" containsString="0" minDate="2022-11-15T00:00:00" maxDate="2022-11-25T00:00:00"/>
    </cacheField>
    <cacheField name="i_admin1" numFmtId="0">
      <sharedItems count="4">
        <s v="nord"/>
        <s v="est"/>
        <s v="boucle_mouhoun"/>
        <s v="centre_nord"/>
      </sharedItems>
    </cacheField>
    <cacheField name="i_admin2" numFmtId="0">
      <sharedItems/>
    </cacheField>
    <cacheField name="i_marche" numFmtId="0">
      <sharedItems count="5">
        <s v="marche_ouahigouya"/>
        <s v="marche_fada"/>
        <s v="marche_tougan"/>
        <s v="marche_boussouma"/>
        <s v="marche_dedougou"/>
      </sharedItems>
    </cacheField>
    <cacheField name="i_type_marche" numFmtId="0">
      <sharedItems count="2">
        <s v="central"/>
        <s v="secondaire"/>
      </sharedItems>
    </cacheField>
    <cacheField name="note_bna_ba" numFmtId="0">
      <sharedItems containsNonDate="0" containsString="0" containsBlank="1" count="1">
        <m/>
      </sharedItems>
    </cacheField>
    <cacheField name="note_bna" numFmtId="0">
      <sharedItems containsNonDate="0" containsString="0" containsBlank="1"/>
    </cacheField>
    <cacheField name="Partenaire" numFmtId="0">
      <sharedItems/>
    </cacheField>
    <cacheField name="Nom du Marché" numFmtId="0">
      <sharedItems count="5">
        <s v="Marché de Ouahigouya"/>
        <s v="Marché de Fada N'Gourma"/>
        <s v="Marché de Tougan"/>
        <s v="Marché de Boussouma"/>
        <s v="Marché de Dédougou"/>
      </sharedItems>
    </cacheField>
    <cacheField name="note_presentation_enquete" numFmtId="0">
      <sharedItems containsNonDate="0" containsString="0" containsBlank="1" count="1">
        <m/>
      </sharedItems>
    </cacheField>
    <cacheField name="consensus_note" numFmtId="0">
      <sharedItems/>
    </cacheField>
    <cacheField name="note_ic" numFmtId="0">
      <sharedItems containsNonDate="0" containsString="0" containsBlank="1" count="1">
        <m/>
      </sharedItems>
    </cacheField>
    <cacheField name="Nom du magasin" numFmtId="0">
      <sharedItems containsBlank="1" count="29">
        <s v="Yatenga informatique"/>
        <m/>
        <s v="Établissement Nodin et frères"/>
        <s v="F4-1"/>
        <s v="F16-3"/>
        <s v="C8-13"/>
        <s v="G1-3"/>
        <s v="G2-1"/>
        <s v="A6-1"/>
        <s v="G8-26"/>
        <s v="Na"/>
        <s v="F6-2"/>
        <s v="C7-6"/>
        <s v="Établissement compaore hamado et freres"/>
        <s v="NABONS WENDE"/>
        <s v="ESIF"/>
        <s v="Baye"/>
        <s v="AS service international"/>
        <s v="Établissement Wend pingre"/>
        <s v="Ets ganamé et frère"/>
        <s v="EGAF"/>
        <s v="Établissement sougri nonma et frère"/>
        <s v="Siid waya"/>
        <s v="NA_x000a_"/>
        <s v="Quiquelllerie modernes Fargo"/>
        <s v="Magasin Hamidou Ouedraogo"/>
        <s v="Ganssoré moumouni et frère"/>
        <s v="Nebnoma Sarl"/>
        <s v="Sitar assiette"/>
      </sharedItems>
    </cacheField>
    <cacheField name="Taille du magasin" numFmtId="0">
      <sharedItems containsBlank="1" count="5">
        <s v="moins30"/>
        <s v="30a100"/>
        <s v="nsp"/>
        <s v="plus100"/>
        <m/>
      </sharedItems>
    </cacheField>
    <cacheField name="note_grp_bna" numFmtId="0">
      <sharedItems containsNonDate="0" containsString="0" containsBlank="1" count="1">
        <m/>
      </sharedItems>
    </cacheField>
    <cacheField name="note_h" numFmtId="0">
      <sharedItems containsNonDate="0" containsString="0" containsBlank="1" count="1">
        <m/>
      </sharedItems>
    </cacheField>
    <cacheField name="Article vendu habituellement" numFmtId="0">
      <sharedItems containsBlank="1" count="11">
        <s v="seau bidon savon400gr"/>
        <s v="seau"/>
        <s v="seau bidon"/>
        <s v="aucun"/>
        <s v="savon400gr"/>
        <s v="bidon"/>
        <s v="savon400gr bidon"/>
        <s v="bidon savon400gr"/>
        <s v="savon400gr seau"/>
        <m/>
        <s v="seau savon400gr"/>
      </sharedItems>
    </cacheField>
    <cacheField name="Seau de 15L" numFmtId="0">
      <sharedItems containsString="0" containsBlank="1" containsNumber="1" containsInteger="1" minValue="0" maxValue="1" count="3">
        <n v="1"/>
        <n v="0"/>
        <m/>
      </sharedItems>
    </cacheField>
    <cacheField name="vendus_bidon" numFmtId="0">
      <sharedItems containsString="0" containsBlank="1" containsNumber="1" containsInteger="1" minValue="0" maxValue="1" count="3">
        <n v="1"/>
        <n v="0"/>
        <m/>
      </sharedItems>
    </cacheField>
    <cacheField name="vendus_savon400gr" numFmtId="0">
      <sharedItems containsString="0" containsBlank="1" containsNumber="1" containsInteger="1" minValue="0" maxValue="1" count="3">
        <n v="1"/>
        <n v="0"/>
        <m/>
      </sharedItems>
    </cacheField>
    <cacheField name="vendus_aucun" numFmtId="0">
      <sharedItems containsString="0" containsBlank="1" containsNumber="1" containsInteger="1" minValue="0" maxValue="1"/>
    </cacheField>
    <cacheField name="Nombre d'articles eau, hygiène, assainissement sélectionnés" numFmtId="0">
      <sharedItems containsString="0" containsBlank="1" containsNumber="1" containsInteger="1" minValue="1" maxValue="3"/>
    </cacheField>
    <cacheField name="Seau de 15L sans couvercle" numFmtId="0">
      <sharedItems containsNonDate="0" containsString="0" containsBlank="1"/>
    </cacheField>
    <cacheField name="seau_disponibilite" numFmtId="0">
      <sharedItems containsBlank="1" count="3">
        <s v="disponible"/>
        <m/>
        <s v="peudisponible"/>
      </sharedItems>
    </cacheField>
    <cacheField name="seau_prix_unite" numFmtId="0">
      <sharedItems containsString="0" containsBlank="1" containsNumber="1" containsInteger="1" minValue="500" maxValue="2000"/>
    </cacheField>
    <cacheField name="seau_localisation_fournisseur" numFmtId="0">
      <sharedItems containsBlank="1" count="6">
        <s v="etranger"/>
        <s v="meme_localite"/>
        <m/>
        <s v="meme_pays"/>
        <s v="meme_region"/>
        <s v="meme_commune"/>
      </sharedItems>
    </cacheField>
    <cacheField name="seau_pays_fournisseur" numFmtId="0">
      <sharedItems containsBlank="1"/>
    </cacheField>
    <cacheField name="seau_pays_fournisseur_autre" numFmtId="0">
      <sharedItems containsNonDate="0" containsString="0" containsBlank="1"/>
    </cacheField>
    <cacheField name="Durée des stocks" numFmtId="0">
      <sharedItems containsString="0" containsBlank="1" containsNumber="1" containsInteger="1" minValue="2" maxValue="90" count="12">
        <n v="90"/>
        <n v="10"/>
        <n v="60"/>
        <n v="30"/>
        <n v="7"/>
        <m/>
        <n v="14"/>
        <n v="6"/>
        <n v="2"/>
        <n v="24"/>
        <n v="25"/>
        <n v="15"/>
      </sharedItems>
    </cacheField>
    <cacheField name="Temps_seau_reapprovissionnement" numFmtId="0">
      <sharedItems containsString="0" containsBlank="1" containsNumber="1" containsInteger="1" minValue="1" maxValue="30" count="8">
        <n v="30"/>
        <n v="1"/>
        <n v="5"/>
        <n v="7"/>
        <m/>
        <n v="2"/>
        <n v="3"/>
        <n v="4"/>
      </sharedItems>
    </cacheField>
    <cacheField name="seau_stock_warning" numFmtId="0">
      <sharedItems containsString="0" containsBlank="1" containsNumber="1" containsInteger="1" minValue="0" maxValue="1"/>
    </cacheField>
    <cacheField name="note_h_bidon" numFmtId="0">
      <sharedItems containsNonDate="0" containsString="0" containsBlank="1"/>
    </cacheField>
    <cacheField name="bidon_disponibilite" numFmtId="0">
      <sharedItems containsBlank="1" count="4">
        <s v="disponible"/>
        <m/>
        <s v="nondisponible"/>
        <s v="peudisponible"/>
      </sharedItems>
    </cacheField>
    <cacheField name="bidon_unite" numFmtId="0">
      <sharedItems containsBlank="1"/>
    </cacheField>
    <cacheField name="bidon_unite_20l" numFmtId="0">
      <sharedItems containsString="0" containsBlank="1" containsNumber="1" containsInteger="1" minValue="0" maxValue="1" count="3">
        <n v="1"/>
        <m/>
        <n v="0"/>
      </sharedItems>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500" maxValue="5000"/>
    </cacheField>
    <cacheField name="bidon_prix_25l" numFmtId="0">
      <sharedItems containsString="0" containsBlank="1" containsNumber="1" containsInteger="1" minValue="588" maxValue="5000"/>
    </cacheField>
    <cacheField name="bidon_localisation_fournisseur" numFmtId="0">
      <sharedItems containsBlank="1"/>
    </cacheField>
    <cacheField name="bidon_pays_fournisseur" numFmtId="0">
      <sharedItems containsBlank="1"/>
    </cacheField>
    <cacheField name="bidon_pays_fournisseur_autre" numFmtId="0">
      <sharedItems containsNonDate="0" containsString="0" containsBlank="1"/>
    </cacheField>
    <cacheField name="Durée_bidon_stock" numFmtId="0">
      <sharedItems containsString="0" containsBlank="1" containsNumber="1" containsInteger="1" minValue="1" maxValue="90"/>
    </cacheField>
    <cacheField name="Temps_bidon_reapprovissionnement" numFmtId="0">
      <sharedItems containsString="0" containsBlank="1" containsNumber="1" containsInteger="1" minValue="1" maxValue="30"/>
    </cacheField>
    <cacheField name="bidon_stock_warning" numFmtId="0">
      <sharedItems containsString="0" containsBlank="1" containsNumber="1" containsInteger="1" minValue="0" maxValue="1"/>
    </cacheField>
    <cacheField name="note_h_savon400gr" numFmtId="0">
      <sharedItems containsNonDate="0" containsString="0" containsBlank="1"/>
    </cacheField>
    <cacheField name="savon400gr_disponibilite" numFmtId="0">
      <sharedItems containsBlank="1" count="3">
        <s v="disponible"/>
        <m/>
        <s v="peudisponible"/>
      </sharedItems>
    </cacheField>
    <cacheField name="savon400gr_unite" numFmtId="0">
      <sharedItems containsBlank="1"/>
    </cacheField>
    <cacheField name="savon400gr_unite_boule400g" numFmtId="0">
      <sharedItems containsString="0" containsBlank="1" containsNumber="1" containsInteger="1" minValue="1"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300" maxValue="500"/>
    </cacheField>
    <cacheField name="savon400gr_prix_250gr" numFmtId="0">
      <sharedItems containsString="0" containsBlank="1" containsNumber="1" containsInteger="1" minValue="200" maxValue="425"/>
    </cacheField>
    <cacheField name="savon400gr_localisation_fournisseur" numFmtId="0">
      <sharedItems containsBlank="1"/>
    </cacheField>
    <cacheField name="savon400gr_pays_fournisseur" numFmtId="0">
      <sharedItems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5" maxValue="90"/>
    </cacheField>
    <cacheField name="savon400gr_reapprovissionnement" numFmtId="0">
      <sharedItems containsString="0" containsBlank="1" containsNumber="1" containsInteger="1" minValue="1" maxValue="30"/>
    </cacheField>
    <cacheField name="savon400gr_stock_warning" numFmtId="0">
      <sharedItems containsString="0" containsBlank="1" containsNumber="1" containsInteger="1" minValue="0" maxValue="1"/>
    </cacheField>
    <cacheField name="note_h_reapprov" numFmtId="0">
      <sharedItems containsNonDate="0" containsString="0" containsBlank="1"/>
    </cacheField>
    <cacheField name="Des difficultés pour vous réapprovisionner en articles eau, hygiène, assainissement?" numFmtId="0">
      <sharedItems containsBlank="1" count="3">
        <s v="non"/>
        <s v="oui"/>
        <m/>
      </sharedItems>
    </cacheField>
    <cacheField name="h_incoherence1_note" numFmtId="0">
      <sharedItems containsNonDate="0" containsString="0" containsBlank="1"/>
    </cacheField>
    <cacheField name=".Pour quels articles rencontrez-vous des difficultés pour vous réapprovisionner?" numFmtId="0">
      <sharedItems containsBlank="1" count="6">
        <m/>
        <s v="seau"/>
        <s v="seau bidon"/>
        <s v="bidon"/>
        <s v="savon400gr"/>
        <s v="savon400gr bidon"/>
      </sharedItems>
    </cacheField>
    <cacheField name="h_difficultes_reapprov_articles_seau" numFmtId="0">
      <sharedItems containsString="0" containsBlank="1" containsNumber="1" containsInteger="1" minValue="0" maxValue="1" count="3">
        <m/>
        <n v="1"/>
        <n v="0"/>
      </sharedItems>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ount="1">
        <m/>
      </sharedItems>
    </cacheField>
    <cacheField name="Quelles difficultés pour vous réapprovisionner rencontrez-vous pour ces articles ?" numFmtId="0">
      <sharedItems containsBlank="1" count="10">
        <m/>
        <s v="prix_fournisseurs"/>
        <s v="autre"/>
        <s v="cout_transport securite"/>
        <s v="cout_transport"/>
        <s v="article_indisponible_saison"/>
        <s v="route_etat"/>
        <s v="taxes"/>
        <s v="article_indisponible_saison tracasseries"/>
        <s v="prix_fournisseurs cout_transport"/>
      </sharedItems>
    </cacheField>
    <cacheField name="h_difficultes_reapprov_raisons_securite" numFmtId="0">
      <sharedItems containsString="0" containsBlank="1" containsNumber="1" containsInteger="1" minValue="0" maxValue="1" count="3">
        <m/>
        <n v="0"/>
        <n v="1"/>
      </sharedItems>
    </cacheField>
    <cacheField name="h_difficultes_reapprov_raisons_vols" numFmtId="0">
      <sharedItems containsString="0" containsBlank="1" containsNumber="1" containsInteger="1" minValue="0" maxValue="0" count="2">
        <m/>
        <n v="0"/>
      </sharedItems>
    </cacheField>
    <cacheField name="h_difficultes_reapprov_raisons_degradation_perte" numFmtId="0">
      <sharedItems containsString="0" containsBlank="1" containsNumber="1" containsInteger="1" minValue="0" maxValue="0" count="2">
        <m/>
        <n v="0"/>
      </sharedItems>
    </cacheField>
    <cacheField name="h_difficultes_reapprov_raisons_route_etat" numFmtId="0">
      <sharedItems containsString="0" containsBlank="1" containsNumber="1" containsInteger="1" minValue="0" maxValue="1"/>
    </cacheField>
    <cacheField name="h_difficultes_reapprov_raisons_article_indisponible_saison"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0"/>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1"/>
    </cacheField>
    <cacheField name="h_difficultes_reapprov_raisons_tracasseries" numFmtId="0">
      <sharedItems containsString="0" containsBlank="1" containsNumber="1" containsInteger="1" minValue="0" maxValue="1"/>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ount="2">
        <m/>
        <s v="Le retard des fournisseurs"/>
      </sharedItems>
    </cacheField>
    <cacheField name="note_h_variations" numFmtId="0">
      <sharedItems containsNonDate="0" containsString="0" containsBlank="1" count="1">
        <m/>
      </sharedItems>
    </cacheField>
    <cacheField name="Les prix  des articles eau, hygiène, assainissement ont-ils changé par rapport au mois dernier?" numFmtId="0">
      <sharedItems containsBlank="1" count="3">
        <s v="prix_hausse"/>
        <s v="prix_constants"/>
        <m/>
      </sharedItems>
    </cacheField>
    <cacheField name="h_variations_prix_prix_constants" numFmtId="0">
      <sharedItems containsString="0" containsBlank="1" containsNumber="1" containsInteger="1" minValue="0" maxValue="1" count="3">
        <n v="0"/>
        <n v="1"/>
        <m/>
      </sharedItems>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0"/>
    </cacheField>
    <cacheField name="Si &quot;oui, les prix ont augmenté&quot;, pour quels articles les prix ont-ils augmenté ?" numFmtId="0">
      <sharedItems containsBlank="1" count="6">
        <s v="seau bidon savon400gr"/>
        <m/>
        <s v="seau"/>
        <s v="bidon"/>
        <s v="savon400gr"/>
        <s v="seau savon400gr"/>
      </sharedItems>
    </cacheField>
    <cacheField name="h_variations_hausse_articles_seau" numFmtId="0">
      <sharedItems containsString="0" containsBlank="1" containsNumber="1" containsInteger="1" minValue="0" maxValue="1" count="3">
        <n v="1"/>
        <m/>
        <n v="0"/>
      </sharedItems>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1"/>
    </cacheField>
    <cacheField name="h_variations_hausse_raisons_hausse_demande_clients" numFmtId="0">
      <sharedItems containsString="0" containsBlank="1" containsNumber="1" containsInteger="1" minValue="0" maxValue="1"/>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1"/>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ount="1">
        <m/>
      </sharedItems>
    </cacheField>
    <cacheField name="Parmi les articles suivants, lesquels vendez-vous habituellement?" numFmtId="0">
      <sharedItems containsBlank="1" count="17">
        <s v="bache corde tenaille pelle"/>
        <s v="tenaille"/>
        <s v="bache tenaille"/>
        <s v="aucun"/>
        <s v="bache corde"/>
        <s v="bache tenaille pelle"/>
        <s v="pelle tenaille"/>
        <s v="pelle tenaille corde"/>
        <s v="bache"/>
        <s v="pelle"/>
        <s v="bache tenaille pelle corde"/>
        <s v="bache corde tenaille"/>
        <s v="pelle corde tenaille bache"/>
        <s v="tenaille pelle"/>
        <s v="corde"/>
        <s v="tenaille corde"/>
        <m/>
      </sharedItems>
    </cacheField>
    <cacheField name="a_1_vendus_bache" numFmtId="0">
      <sharedItems containsString="0" containsBlank="1" containsNumber="1" containsInteger="1" minValue="0" maxValue="1"/>
    </cacheField>
    <cacheField name="a_1_vendus_corde" numFmtId="0">
      <sharedItems containsString="0" containsBlank="1" containsNumber="1" containsInteger="1" minValue="0" maxValue="1"/>
    </cacheField>
    <cacheField name="a_1_vendus_tenaille" numFmtId="0">
      <sharedItems containsString="0" containsBlank="1" containsNumber="1" containsInteger="1" minValue="0" maxValue="1"/>
    </cacheField>
    <cacheField name="a_1_vendus_pelle" numFmtId="0">
      <sharedItems containsString="0" containsBlank="1" containsNumber="1" containsInteger="1" minValue="0" maxValue="1"/>
    </cacheField>
    <cacheField name="a_1_vendus_aucun" numFmtId="0">
      <sharedItems containsString="0" containsBlank="1" containsNumber="1" containsInteger="1" minValue="0" maxValue="1"/>
    </cacheField>
    <cacheField name="calc_selected_a_1" numFmtId="0">
      <sharedItems containsString="0" containsBlank="1" containsNumber="1" containsInteger="1" minValue="1" maxValue="4"/>
    </cacheField>
    <cacheField name="note_a_1_bache" numFmtId="0">
      <sharedItems containsNonDate="0" containsString="0" containsBlank="1"/>
    </cacheField>
    <cacheField name="bache_disponibilite" numFmtId="0">
      <sharedItems containsBlank="1" count="3">
        <s v="disponible"/>
        <m/>
        <s v="peudisponible"/>
      </sharedItems>
    </cacheField>
    <cacheField name="bache_prix_unite" numFmtId="0">
      <sharedItems containsString="0" containsBlank="1" containsNumber="1" containsInteger="1" minValue="1000" maxValue="12500"/>
    </cacheField>
    <cacheField name="bache_localisation_fournisseur" numFmtId="0">
      <sharedItems containsBlank="1"/>
    </cacheField>
    <cacheField name="bache_pays_fournisseur" numFmtId="0">
      <sharedItems containsBlank="1"/>
    </cacheField>
    <cacheField name="bache_pays_fournisseur_autre" numFmtId="0">
      <sharedItems containsNonDate="0" containsString="0" containsBlank="1"/>
    </cacheField>
    <cacheField name="bache_stock" numFmtId="0">
      <sharedItems containsString="0" containsBlank="1" containsNumber="1" containsInteger="1" minValue="5" maxValue="180"/>
    </cacheField>
    <cacheField name="bache_reapprovissionnement" numFmtId="0">
      <sharedItems containsString="0" containsBlank="1" containsNumber="1" containsInteger="1" minValue="1" maxValue="30"/>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ount="3">
        <s v="disponible"/>
        <m/>
        <s v="peudisponible"/>
      </sharedItems>
    </cacheField>
    <cacheField name="corde_prix_unite" numFmtId="0">
      <sharedItems containsString="0" containsBlank="1" containsNumber="1" containsInteger="1" minValue="2000" maxValue="20000"/>
    </cacheField>
    <cacheField name="corde_localisation_fournisseur" numFmtId="0">
      <sharedItems containsBlank="1"/>
    </cacheField>
    <cacheField name="corde_pays_fournisseur" numFmtId="0">
      <sharedItems containsBlank="1"/>
    </cacheField>
    <cacheField name="corde_pays_fournisseur_autre" numFmtId="0">
      <sharedItems containsNonDate="0" containsString="0" containsBlank="1"/>
    </cacheField>
    <cacheField name="corde_stock" numFmtId="0">
      <sharedItems containsString="0" containsBlank="1" containsNumber="1" containsInteger="1" minValue="5" maxValue="120"/>
    </cacheField>
    <cacheField name="corde_reapprovissionnement" numFmtId="0">
      <sharedItems containsString="0" containsBlank="1" containsNumber="1" containsInteger="1" minValue="1" maxValue="30"/>
    </cacheField>
    <cacheField name="corde_stock_warning" numFmtId="0">
      <sharedItems containsString="0" containsBlank="1" containsNumber="1" containsInteger="1" minValue="0" maxValue="0"/>
    </cacheField>
    <cacheField name="note_a_1_tenaille" numFmtId="0">
      <sharedItems containsNonDate="0" containsString="0" containsBlank="1"/>
    </cacheField>
    <cacheField name="tenaille_disponibilite" numFmtId="0">
      <sharedItems containsBlank="1" count="3">
        <s v="peudisponible"/>
        <s v="disponible"/>
        <m/>
      </sharedItems>
    </cacheField>
    <cacheField name="tenaille_prix_unite" numFmtId="0">
      <sharedItems containsString="0" containsBlank="1" containsNumber="1" containsInteger="1" minValue="750" maxValue="2000"/>
    </cacheField>
    <cacheField name="tenaille_localisation_fournisseur" numFmtId="0">
      <sharedItems containsBlank="1"/>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120"/>
    </cacheField>
    <cacheField name="tenaille_reapprovissionnement" numFmtId="0">
      <sharedItems containsString="0" containsBlank="1" containsNumber="1" containsInteger="1" minValue="1" maxValue="6"/>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ount="3">
        <s v="disponible"/>
        <m/>
        <s v="peudisponible"/>
      </sharedItems>
    </cacheField>
    <cacheField name="pelle_prix_unite" numFmtId="0">
      <sharedItems containsString="0" containsBlank="1" containsNumber="1" containsInteger="1" minValue="1250" maxValue="6000"/>
    </cacheField>
    <cacheField name="pelle_localisation_fournisseur" numFmtId="0">
      <sharedItems containsBlank="1"/>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150"/>
    </cacheField>
    <cacheField name="pelle_reapprovissionnement" numFmtId="0">
      <sharedItems containsString="0" containsBlank="1" containsNumber="1" containsInteger="1" minValue="1" maxValue="5"/>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0"/>
    </cacheField>
    <cacheField name="a_1_difficultes_reapprov_raisons_route_etat" numFmtId="0">
      <sharedItems containsString="0" containsBlank="1" containsNumber="1" containsInteger="1" minValue="0" maxValue="0"/>
    </cacheField>
    <cacheField name="a_1_difficultes_reapprov_raisons_article_indisponible_saison"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0"/>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ount="2">
        <m/>
        <s v="Rupture d'articles"/>
      </sharedItems>
    </cacheField>
    <cacheField name="note_a_1_variations" numFmtId="0">
      <sharedItems containsNonDate="0" containsString="0" containsBlank="1"/>
    </cacheField>
    <cacheField name="Les prix  des articles abris/ kit abris urgence ont-ils changé par rapport au mois dernier?"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0"/>
    </cacheField>
    <cacheField name="a_1_variations_hausse_articles" numFmtId="0">
      <sharedItems containsBlank="1" count="13">
        <s v="bache corde tenaille pelle"/>
        <m/>
        <s v="bache corde"/>
        <s v="bache tenaille pelle"/>
        <s v="pelle tenaille"/>
        <s v="corde tenaille pelle"/>
        <s v="tenaille pelle"/>
        <s v="bache"/>
        <s v="pelle"/>
        <s v="corde tenaille"/>
        <s v="bache corde tenaille"/>
        <s v="pelle tenaille corde bache"/>
        <s v="bache tenaille"/>
      </sharedItems>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ount="6">
        <s v="hausse_couts"/>
        <m/>
        <s v="hausse_couts Hausse_prix_fournisseurs"/>
        <s v="hausse_couts Hausse_prix_fournisseurs baisse_offre_securite"/>
        <s v="Hausse_prix_fournisseurs hausse_couts"/>
        <s v="Hausse_prix_fournisseurs"/>
      </sharedItems>
    </cacheField>
    <cacheField name="a_1_variations_hausse_raisons_hausse_couts" numFmtId="0">
      <sharedItems containsString="0" containsBlank="1" containsNumber="1" containsInteger="1" minValue="0" maxValue="1" count="3">
        <n v="1"/>
        <m/>
        <n v="0"/>
      </sharedItems>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0"/>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ount="1">
        <m/>
      </sharedItems>
    </cacheField>
    <cacheField name="a_1_variations_baisse_articles" numFmtId="0">
      <sharedItems containsBlank="1"/>
    </cacheField>
    <cacheField name="a_1_variations_baisse_articles_bache" numFmtId="0">
      <sharedItems containsString="0" containsBlank="1" containsNumber="1" containsInteger="1" minValue="1" maxValue="1"/>
    </cacheField>
    <cacheField name="a_1_variations_baisse_articles_corde" numFmtId="0">
      <sharedItems containsString="0" containsBlank="1" containsNumber="1" containsInteger="1" minValue="1" maxValue="1" count="2">
        <m/>
        <n v="1"/>
      </sharedItems>
    </cacheField>
    <cacheField name="a_1_variations_baisse_articles_tenaille" numFmtId="0">
      <sharedItems containsString="0" containsBlank="1" containsNumber="1" containsInteger="1" minValue="0" maxValue="0"/>
    </cacheField>
    <cacheField name="a_1_variations_baisse_articles_pelle" numFmtId="0">
      <sharedItems containsString="0" containsBlank="1" containsNumber="1" containsInteger="1" minValue="0" maxValue="0"/>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1" maxValue="1"/>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0"/>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0" maxValue="0"/>
    </cacheField>
    <cacheField name="a_1_variations_baisse_raisons_autre_2" numFmtId="0">
      <sharedItems containsNonDate="0" containsString="0" containsBlank="1"/>
    </cacheField>
    <cacheField name="note_a_2_articles" numFmtId="0">
      <sharedItems containsNonDate="0" containsString="0" containsBlank="1"/>
    </cacheField>
    <cacheField name="Parmi les articles ménagers suivants, lesquels vendez-vous habituellement?" numFmtId="0">
      <sharedItems containsBlank="1" count="57">
        <s v="combustible_gaz marmite7 marmite5 gobelet_plastique bassine natte pagne"/>
        <s v="marmite7 marmite5"/>
        <s v="combustible_gaz bassine natte lampe"/>
        <s v="assiette gobelet_plastique bassine"/>
        <s v="marmite7 marmite5 assiette gobelet_plastique gobelet_acier bassine natte couverture moustiquaire lampe pagne sac_boro"/>
        <s v="marmite7 marmite5 assiette gobelet_plastique gobelet_acier bassine pagne"/>
        <s v="pagne"/>
        <s v="aucun"/>
        <s v="marmite5 assiette gobelet_plastique marmite7 gobelet_acier bassine natte"/>
        <s v="marmite5 marmite7 assiette gobelet_plastique gobelet_acier bassine natte"/>
        <s v="sac_boro"/>
        <s v="couverture moustiquaire"/>
        <s v="combustible_gaz"/>
        <s v="aucun combustible_gaz"/>
        <s v="combustible_gaz lampe"/>
        <s v="lampe"/>
        <s v="pagne couverture"/>
        <s v="moustiquaire"/>
        <s v="combustible_charbon"/>
        <s v="aucun combustible_charbon"/>
        <s v="combustible_bois"/>
        <s v="combustible_gaz gobelet_plastique natte"/>
        <s v="lampe sac_boro"/>
        <s v="combustible_gaz lampe sac_boro"/>
        <s v="lampe pagne"/>
        <s v="natte couverture pagne"/>
        <s v="sac_boro lampe"/>
        <s v="gobelet_plastique bassine natte marmite7 marmite5"/>
        <s v="marmite7 marmite5 gobelet_plastique gobelet_acier"/>
        <s v="combustible_gaz natte sac_boro"/>
        <s v="gobelet_plastique gobelet_acier natte"/>
        <s v="marmite7 marmite5 gobelet_acier"/>
        <s v="combustible_gaz assiette couverture lampe gobelet_plastique bassine"/>
        <s v="moustiquaire pagne couverture"/>
        <s v="natte moustiquaire couverture"/>
        <s v="couverture natte sac_boro"/>
        <s v="marmite5 marmite7"/>
        <s v="gobelet_plastique gobelet_acier"/>
        <s v="couverture moustiquaire lampe"/>
        <s v="combustible_charbon combustible_bois"/>
        <s v="combustible_bois combustible_charbon"/>
        <s v="gobelet_plastique lampe"/>
        <s v="gobelet_plastique gobelet_acier assiette marmite5 marmite7"/>
        <s v="pagne combustible_charbon assiette"/>
        <s v="gobelet_plastique gobelet_acier natte bassine couverture moustiquaire marmite7 marmite5 assiette"/>
        <s v="marmite5 marmite7 assiette gobelet_plastique gobelet_acier bassine natte couverture moustiquaire"/>
        <s v="combustible_gaz marmite7 marmite5 assiette gobelet_plastique gobelet_acier bassine couverture moustiquaire sac_boro"/>
        <s v="gobelet_acier"/>
        <s v="combustible_charbon combustible_bois combustible_gaz"/>
        <s v="marmite7 marmite5 assiette gobelet_plastique bassine natte"/>
        <m/>
        <s v="marmite7 marmite5 assiette gobelet_plastique gobelet_acier bassine natte"/>
        <s v="marmite7 marmite5 bassine gobelet_plastique"/>
        <s v="natte assiette bassine"/>
        <s v="couverture moustiquaire natte"/>
        <s v="marmite7 marmite5 assiette bassine natte"/>
        <s v="gobelet_acier bassine natte couverture pagne"/>
      </sharedItems>
    </cacheField>
    <cacheField name="a_2_vendus_combustible_bois" numFmtId="0">
      <sharedItems containsString="0" containsBlank="1" containsNumber="1" containsInteger="1" minValue="0" maxValue="1"/>
    </cacheField>
    <cacheField name="a_2_vendus_combustible_charbon" numFmtId="0">
      <sharedItems containsString="0" containsBlank="1" containsNumber="1" containsInteger="1" minValue="0" maxValue="1"/>
    </cacheField>
    <cacheField name="a_2_vendus_combustible_gaz" numFmtId="0">
      <sharedItems containsString="0" containsBlank="1" containsNumber="1" containsInteger="1" minValue="0" maxValue="1"/>
    </cacheField>
    <cacheField name="a_2_vendus_marmite7" numFmtId="0">
      <sharedItems containsString="0" containsBlank="1" containsNumber="1" containsInteger="1" minValue="0" maxValue="1"/>
    </cacheField>
    <cacheField name="a_2_vendus_marmite5" numFmtId="0">
      <sharedItems containsString="0" containsBlank="1" containsNumber="1" containsInteger="1" minValue="0" maxValue="1"/>
    </cacheField>
    <cacheField name="a_2_vendus_assiette" numFmtId="0">
      <sharedItems containsString="0" containsBlank="1" containsNumber="1" containsInteger="1" minValue="0" maxValue="1"/>
    </cacheField>
    <cacheField name="a_2_vendus_gobelet_plastique" numFmtId="0">
      <sharedItems containsString="0" containsBlank="1" containsNumber="1" containsInteger="1" minValue="0" maxValue="1"/>
    </cacheField>
    <cacheField name="a_2_vendus_gobelet_acier" numFmtId="0">
      <sharedItems containsString="0" containsBlank="1" containsNumber="1" containsInteger="1" minValue="0" maxValue="1"/>
    </cacheField>
    <cacheField name="a_2_vendus_bassine" numFmtId="0">
      <sharedItems containsString="0" containsBlank="1" containsNumber="1" containsInteger="1" minValue="0" maxValue="1"/>
    </cacheField>
    <cacheField name="a_2_vendus_natte" numFmtId="0">
      <sharedItems containsString="0" containsBlank="1" containsNumber="1" containsInteger="1" minValue="0" maxValue="1"/>
    </cacheField>
    <cacheField name="a_2_vendus_couverture" numFmtId="0">
      <sharedItems containsString="0" containsBlank="1" containsNumber="1" containsInteger="1" minValue="0" maxValue="1"/>
    </cacheField>
    <cacheField name="a_2_vendus_moustiquaire" numFmtId="0">
      <sharedItems containsString="0" containsBlank="1" containsNumber="1" containsInteger="1" minValue="0" maxValue="1"/>
    </cacheField>
    <cacheField name="a_2_vendus_lampe" numFmtId="0">
      <sharedItems containsString="0" containsBlank="1" containsNumber="1" containsInteger="1" minValue="0" maxValue="1"/>
    </cacheField>
    <cacheField name="a_2_vendus_pagne" numFmtId="0">
      <sharedItems containsString="0" containsBlank="1" containsNumber="1" containsInteger="1" minValue="0" maxValue="1"/>
    </cacheField>
    <cacheField name="a_2_vendus_sac_boro" numFmtId="0">
      <sharedItems containsString="0" containsBlank="1" containsNumber="1" containsInteger="1" minValue="0" maxValue="1"/>
    </cacheField>
    <cacheField name="a_2_vendus_aucun" numFmtId="0">
      <sharedItems containsString="0" containsBlank="1" containsNumber="1" containsInteger="1" minValue="0" maxValue="1"/>
    </cacheField>
    <cacheField name="calc_selected_a_2" numFmtId="0">
      <sharedItems containsString="0" containsBlank="1" containsNumber="1" containsInteger="1" minValue="1" maxValue="12"/>
    </cacheField>
    <cacheField name="calc_selected_total" numFmtId="0">
      <sharedItems containsString="0" containsBlank="1" containsNumber="1" containsInteger="1" minValue="3" maxValue="15"/>
    </cacheField>
    <cacheField name="note_h_combustible_bois" numFmtId="0">
      <sharedItems containsNonDate="0" containsString="0" containsBlank="1"/>
    </cacheField>
    <cacheField name="combustible_bois_disponibilite" numFmtId="0">
      <sharedItems containsBlank="1" count="3">
        <m/>
        <s v="disponible"/>
        <s v="peudisponible"/>
      </sharedItems>
    </cacheField>
    <cacheField name="combustible_bois_oui" numFmtId="0">
      <sharedItems containsString="0" containsBlank="1" containsNumber="1" containsInteger="1" minValue="200" maxValue="1000"/>
    </cacheField>
    <cacheField name="combustible_bois_localisation_fournisseur" numFmtId="0">
      <sharedItems containsBlank="1"/>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1" maxValue="30"/>
    </cacheField>
    <cacheField name="combustible_bois_reapprovisionnement" numFmtId="0">
      <sharedItems containsString="0" containsBlank="1" containsNumber="1" containsInteger="1" minValue="1" maxValue="60"/>
    </cacheField>
    <cacheField name="combustible_bois_stock_warning" numFmtId="0">
      <sharedItems containsString="0" containsBlank="1" containsNumber="1" containsInteger="1" minValue="0" maxValue="1"/>
    </cacheField>
    <cacheField name="note_h_combustible_charbon" numFmtId="0">
      <sharedItems containsNonDate="0" containsString="0" containsBlank="1"/>
    </cacheField>
    <cacheField name="combustible_charbon_disponibilite" numFmtId="0">
      <sharedItems containsBlank="1" count="3">
        <m/>
        <s v="disponible"/>
        <s v="peudisponible"/>
      </sharedItems>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1" maxValue="1"/>
    </cacheField>
    <cacheField name="combustible_charbon_prix1" numFmtId="0">
      <sharedItems containsString="0" containsBlank="1" containsNumber="1" containsInteger="1" minValue="5500" maxValue="8000"/>
    </cacheField>
    <cacheField name="combustible_charbon_prix2" numFmtId="0">
      <sharedItems containsString="0" containsBlank="1" containsNumber="1" containsInteger="1" minValue="100" maxValue="200"/>
    </cacheField>
    <cacheField name="combustible_charbon_localisation_fournisseur" numFmtId="0">
      <sharedItems containsBlank="1"/>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2" maxValue="30"/>
    </cacheField>
    <cacheField name="combustible_charbon_reapprovisionnement" numFmtId="0">
      <sharedItems containsString="0" containsBlank="1" containsNumber="1" containsInteger="1" minValue="1" maxValue="7"/>
    </cacheField>
    <cacheField name="combustible_charbon_stock_warning" numFmtId="0">
      <sharedItems containsString="0" containsBlank="1" containsNumber="1" containsInteger="1" minValue="0" maxValue="0"/>
    </cacheField>
    <cacheField name="note_h_combustible_gaz" numFmtId="0">
      <sharedItems containsNonDate="0" containsString="0" containsBlank="1"/>
    </cacheField>
    <cacheField name="combustible_gaz_disponibilite" numFmtId="0">
      <sharedItems containsBlank="1" count="3">
        <s v="disponible"/>
        <m/>
        <s v="peudisponible"/>
      </sharedItems>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0" maxValue="1"/>
    </cacheField>
    <cacheField name="combustible_gaz_unite_12kg" numFmtId="0">
      <sharedItems containsString="0" containsBlank="1" containsNumber="1" containsInteger="1" minValue="0" maxValue="1"/>
    </cacheField>
    <cacheField name="combustible_gaz_prix1_1" numFmtId="0">
      <sharedItems containsString="0" containsBlank="1" containsNumber="1" containsInteger="1" minValue="15000" maxValue="17500"/>
    </cacheField>
    <cacheField name="combustible_gaz_prix1" numFmtId="0">
      <sharedItems containsString="0" containsBlank="1" containsNumber="1" containsInteger="1" minValue="2000" maxValue="27500"/>
    </cacheField>
    <cacheField name="combustible_gaz_prix2" numFmtId="0">
      <sharedItems containsString="0" containsBlank="1" containsNumber="1" containsInteger="1" minValue="27000" maxValue="45000"/>
    </cacheField>
    <cacheField name="combustible_gaz_localisation_fournisseur" numFmtId="0">
      <sharedItems containsBlank="1"/>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0" maxValue="90"/>
    </cacheField>
    <cacheField name="combustible_gaz_reapprovisionnement" numFmtId="0">
      <sharedItems containsString="0" containsBlank="1" containsNumber="1" containsInteger="1" minValue="1" maxValue="30"/>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ount="3">
        <m/>
        <s v="disponible"/>
        <s v="peudisponible"/>
      </sharedItems>
    </cacheField>
    <cacheField name="marmite_n7_prix_unite" numFmtId="0">
      <sharedItems containsString="0" containsBlank="1" containsNumber="1" containsInteger="1" minValue="5000" maxValue="12500"/>
    </cacheField>
    <cacheField name="marmite_n7_localisation_fournisseur" numFmtId="0">
      <sharedItems containsBlank="1"/>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5" maxValue="60"/>
    </cacheField>
    <cacheField name="marmite_n7_reapprovissionnement" numFmtId="0">
      <sharedItems containsString="0" containsBlank="1" containsNumber="1" containsInteger="1" minValue="1" maxValue="10" count="6">
        <m/>
        <n v="3"/>
        <n v="1"/>
        <n v="10"/>
        <n v="4"/>
        <n v="2"/>
      </sharedItems>
    </cacheField>
    <cacheField name="marmite_n7_stock_warning" numFmtId="0">
      <sharedItems containsString="0" containsBlank="1" containsNumber="1" containsInteger="1" minValue="0" maxValue="1"/>
    </cacheField>
    <cacheField name="note_a_2_marmite_n5" numFmtId="0">
      <sharedItems containsNonDate="0" containsString="0" containsBlank="1"/>
    </cacheField>
    <cacheField name="marmite_n5_disponibilite" numFmtId="0">
      <sharedItems containsBlank="1" count="3">
        <m/>
        <s v="disponible"/>
        <s v="peudisponible"/>
      </sharedItems>
    </cacheField>
    <cacheField name="marmite_n5_prix_unite" numFmtId="0">
      <sharedItems containsString="0" containsBlank="1" containsNumber="1" containsInteger="1" minValue="3500" maxValue="7500"/>
    </cacheField>
    <cacheField name="marmite_n5_localisation_fournisseur" numFmtId="0">
      <sharedItems containsBlank="1"/>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5" maxValue="90"/>
    </cacheField>
    <cacheField name="marmite_n5_reapprovissionnement" numFmtId="0">
      <sharedItems containsString="0" containsBlank="1" containsNumber="1" containsInteger="1" minValue="1" maxValue="5"/>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ount="3">
        <m/>
        <s v="disponible"/>
        <s v="peudisponible"/>
      </sharedItems>
    </cacheField>
    <cacheField name="assiette_metalique_prix_unite" numFmtId="0">
      <sharedItems containsString="0" containsBlank="1" containsNumber="1" containsInteger="1" minValue="300" maxValue="2500"/>
    </cacheField>
    <cacheField name="assiette_metalique_localisation_fournisseur" numFmtId="0">
      <sharedItems containsBlank="1"/>
    </cacheField>
    <cacheField name="assiette_metalique_pays_fournisseur" numFmtId="0">
      <sharedItems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5"/>
    </cacheField>
    <cacheField name="assiette_metalique_stock_warning" numFmtId="0">
      <sharedItems containsString="0" containsBlank="1" containsNumber="1" containsInteger="1" minValue="0" maxValue="0"/>
    </cacheField>
    <cacheField name="note_a_2_gobelet_plastique" numFmtId="0">
      <sharedItems containsNonDate="0" containsString="0" containsBlank="1"/>
    </cacheField>
    <cacheField name="gobelet_plastique_disponibilite" numFmtId="0">
      <sharedItems containsBlank="1" count="2">
        <s v="disponible"/>
        <m/>
      </sharedItems>
    </cacheField>
    <cacheField name="gobelet_plastique_prix_unite" numFmtId="0">
      <sharedItems containsString="0" containsBlank="1" containsNumber="1" containsInteger="1" minValue="100" maxValue="450"/>
    </cacheField>
    <cacheField name="gobelet_plastique_localisation_fournisseur" numFmtId="0">
      <sharedItems containsBlank="1"/>
    </cacheField>
    <cacheField name="gobelet_plastique_pays_fournisseur" numFmtId="0">
      <sharedItems containsNonDate="0" containsString="0" containsBlank="1"/>
    </cacheField>
    <cacheField name="gobelet_plastique_pays_fournisseur_autre" numFmtId="0">
      <sharedItems containsNonDate="0" containsString="0" containsBlank="1"/>
    </cacheField>
    <cacheField name="Dans les conditions actuelles, quelle est la durée estimée de votre stock pour cet article?" numFmtId="0">
      <sharedItems containsString="0" containsBlank="1" containsNumber="1" containsInteger="1" minValue="7" maxValue="90"/>
    </cacheField>
    <cacheField name="gobelet_plastique_reapprovissionnement" numFmtId="0">
      <sharedItems containsString="0" containsBlank="1" containsNumber="1" containsInteger="1" minValue="1" maxValue="7"/>
    </cacheField>
    <cacheField name="gobelet_plastique_stock_warning" numFmtId="0">
      <sharedItems containsString="0" containsBlank="1" containsNumber="1" containsInteger="1" minValue="0" maxValue="1"/>
    </cacheField>
    <cacheField name="note_a_2_gobelet_acier" numFmtId="0">
      <sharedItems containsNonDate="0" containsString="0" containsBlank="1"/>
    </cacheField>
    <cacheField name="gobelet_acier_disponibilite" numFmtId="0">
      <sharedItems containsBlank="1" count="3">
        <m/>
        <s v="disponible"/>
        <s v="peudisponible"/>
      </sharedItems>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1" maxValue="1"/>
    </cacheField>
    <cacheField name="gobelet_acier_prix_0_25l" numFmtId="0">
      <sharedItems containsString="0" containsBlank="1" containsNumber="1" containsInteger="1" minValue="400" maxValue="1000"/>
    </cacheField>
    <cacheField name="gobelet_acier_prix_0_5l" numFmtId="0">
      <sharedItems containsString="0" containsBlank="1" containsNumber="1" containsInteger="1" minValue="500" maxValue="1250"/>
    </cacheField>
    <cacheField name="gobelet_acier_prix_1l" numFmtId="0">
      <sharedItems containsString="0" containsBlank="1" containsNumber="1" containsInteger="1" minValue="1000" maxValue="2500"/>
    </cacheField>
    <cacheField name="gobelet_acier_localisation_fournisseur" numFmtId="0">
      <sharedItems containsBlank="1"/>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2" maxValue="90"/>
    </cacheField>
    <cacheField name="gobelet_acier_reapprovissionnement" numFmtId="0">
      <sharedItems containsString="0" containsBlank="1" containsNumber="1" containsInteger="1" minValue="1" maxValue="6"/>
    </cacheField>
    <cacheField name="gobelet_acier_stock_warning" numFmtId="0">
      <sharedItems containsString="0" containsBlank="1" containsNumber="1" containsInteger="1" minValue="0" maxValue="1"/>
    </cacheField>
    <cacheField name="note_a_2_bassine" numFmtId="0">
      <sharedItems containsNonDate="0" containsString="0" containsBlank="1"/>
    </cacheField>
    <cacheField name="bassine_disponibilite" numFmtId="0">
      <sharedItems containsBlank="1" count="3">
        <s v="disponible"/>
        <m/>
        <s v="peudisponible"/>
      </sharedItems>
    </cacheField>
    <cacheField name="bassine_prix_unite" numFmtId="0">
      <sharedItems containsString="0" containsBlank="1" containsNumber="1" containsInteger="1" minValue="800" maxValue="3500"/>
    </cacheField>
    <cacheField name="bassine_localisation_fournisseur" numFmtId="0">
      <sharedItems containsBlank="1"/>
    </cacheField>
    <cacheField name="bassine_pays_fournisseur" numFmtId="0">
      <sharedItems containsNonDate="0" containsString="0" containsBlank="1"/>
    </cacheField>
    <cacheField name="bassine_pays_fournisseur_autre" numFmtId="0">
      <sharedItems containsNonDate="0" containsString="0" containsBlank="1"/>
    </cacheField>
    <cacheField name="bassine_stock" numFmtId="0">
      <sharedItems containsString="0" containsBlank="1" containsNumber="1" containsInteger="1" minValue="7" maxValue="90"/>
    </cacheField>
    <cacheField name="bassine_reapprovissionnement" numFmtId="0">
      <sharedItems containsString="0" containsBlank="1" containsNumber="1" containsInteger="1" minValue="1" maxValue="5"/>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ount="3">
        <s v="disponible"/>
        <m/>
        <s v="peudisponible"/>
      </sharedItems>
    </cacheField>
    <cacheField name="natte_prix_unite" numFmtId="0">
      <sharedItems containsString="0" containsBlank="1" containsNumber="1" containsInteger="1" minValue="1750" maxValue="3750"/>
    </cacheField>
    <cacheField name="natte_localisation_fournisseur" numFmtId="0">
      <sharedItems containsBlank="1"/>
    </cacheField>
    <cacheField name="natte_pays_fournisseur" numFmtId="0">
      <sharedItems containsNonDate="0" containsString="0" containsBlank="1"/>
    </cacheField>
    <cacheField name="natte_pays_fournisseur_autre" numFmtId="0">
      <sharedItems containsNonDate="0" containsString="0" containsBlank="1"/>
    </cacheField>
    <cacheField name="natte_stock" numFmtId="0">
      <sharedItems containsString="0" containsBlank="1" containsNumber="1" containsInteger="1" minValue="7" maxValue="90"/>
    </cacheField>
    <cacheField name="natte_reapprovissionnement" numFmtId="0">
      <sharedItems containsString="0" containsBlank="1" containsNumber="1" containsInteger="1" minValue="1" maxValue="14"/>
    </cacheField>
    <cacheField name="natte_stock_warning" numFmtId="0">
      <sharedItems containsString="0" containsBlank="1" containsNumber="1" containsInteger="1" minValue="0" maxValue="1"/>
    </cacheField>
    <cacheField name="note_a_2_couverture" numFmtId="0">
      <sharedItems containsNonDate="0" containsString="0" containsBlank="1"/>
    </cacheField>
    <cacheField name="couverture_disponibilite" numFmtId="0">
      <sharedItems containsBlank="1" count="3">
        <m/>
        <s v="disponible"/>
        <s v="peudisponible"/>
      </sharedItems>
    </cacheField>
    <cacheField name="couverture_prix_unite" numFmtId="0">
      <sharedItems containsString="0" containsBlank="1" containsNumber="1" containsInteger="1" minValue="1750" maxValue="6000"/>
    </cacheField>
    <cacheField name="couverture_localisation_fournisseur" numFmtId="0">
      <sharedItems containsBlank="1"/>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7" maxValue="120"/>
    </cacheField>
    <cacheField name="couverture_reapprovissionnement" numFmtId="0">
      <sharedItems containsString="0" containsBlank="1" containsNumber="1" containsInteger="1" minValue="1" maxValue="7"/>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ount="3">
        <m/>
        <s v="disponible"/>
        <s v="peudisponible"/>
      </sharedItems>
    </cacheField>
    <cacheField name="moustiquaire_prix_unite" numFmtId="0">
      <sharedItems containsString="0" containsBlank="1" containsNumber="1" containsInteger="1" minValue="1500" maxValue="2000"/>
    </cacheField>
    <cacheField name="moustiquaire_localisation_fournisseur" numFmtId="0">
      <sharedItems containsBlank="1"/>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Dans les conditions actuelles, quelle est la durée estimée de votre stock pour cet article?2" numFmtId="0">
      <sharedItems containsString="0" containsBlank="1" containsNumber="1" containsInteger="1" minValue="7" maxValue="150" count="7">
        <m/>
        <n v="7"/>
        <n v="60"/>
        <n v="150"/>
        <n v="30"/>
        <n v="15"/>
        <n v="20"/>
      </sharedItems>
    </cacheField>
    <cacheField name="Si vous deviez placer une commande aujourd'hui, combien de temps mettriez-vous à renouveller votre stock pour cet article?" numFmtId="0">
      <sharedItems containsString="0" containsBlank="1" containsNumber="1" containsInteger="1" minValue="1" maxValue="3"/>
    </cacheField>
    <cacheField name="moustiquaire_stock_warning" numFmtId="0">
      <sharedItems containsString="0" containsBlank="1" containsNumber="1" containsInteger="1" minValue="0" maxValue="0" count="2">
        <m/>
        <n v="0"/>
      </sharedItems>
    </cacheField>
    <cacheField name="note_a_2_lampe" numFmtId="0">
      <sharedItems containsNonDate="0" containsString="0" containsBlank="1"/>
    </cacheField>
    <cacheField name="lampe_disponibilite" numFmtId="0">
      <sharedItems containsBlank="1" count="2">
        <m/>
        <s v="disponible"/>
      </sharedItems>
    </cacheField>
    <cacheField name="lampe_prix_unite" numFmtId="0">
      <sharedItems containsString="0" containsBlank="1" containsNumber="1" containsInteger="1" minValue="400" maxValue="2500"/>
    </cacheField>
    <cacheField name="lampe_localisation_fournisseur" numFmtId="0">
      <sharedItems containsBlank="1"/>
    </cacheField>
    <cacheField name="lampe_pays_fournisseur" numFmtId="0">
      <sharedItems containsNonDate="0" containsString="0" containsBlank="1"/>
    </cacheField>
    <cacheField name="lampe_pays_fournisseur_autre" numFmtId="0">
      <sharedItems containsNonDate="0" containsString="0" containsBlank="1"/>
    </cacheField>
    <cacheField name="Dans les conditions actuelles, quelle est la durée estimée de votre stock pour cet article?3" numFmtId="0">
      <sharedItems containsString="0" containsBlank="1" containsNumber="1" containsInteger="1" minValue="7" maxValue="60"/>
    </cacheField>
    <cacheField name="Si vous deviez placer une commande aujourd'hui, combien de temps mettriez-vous à renouveller votre stock pour cet article?2" numFmtId="0">
      <sharedItems containsString="0" containsBlank="1" containsNumber="1" containsInteger="1" minValue="1" maxValue="10"/>
    </cacheField>
    <cacheField name="lampe_stock_warning" numFmtId="0">
      <sharedItems containsString="0" containsBlank="1" containsNumber="1" containsInteger="1" minValue="0" maxValue="0"/>
    </cacheField>
    <cacheField name="note_a_2_pagne" numFmtId="0">
      <sharedItems containsNonDate="0" containsString="0" containsBlank="1"/>
    </cacheField>
    <cacheField name="a_2_pagne_disponibilite" numFmtId="0">
      <sharedItems containsBlank="1" count="2">
        <s v="disponible"/>
        <m/>
      </sharedItems>
    </cacheField>
    <cacheField name="a_2_pagne_unite_oui_non" numFmtId="0">
      <sharedItems containsBlank="1"/>
    </cacheField>
    <cacheField name="a_2_pagne_unite_nombre_morceaux" numFmtId="0">
      <sharedItems containsNonDate="0" containsString="0" containsBlank="1"/>
    </cacheField>
    <cacheField name="a_2_pagne_prix_unite" numFmtId="0">
      <sharedItems containsString="0" containsBlank="1" containsNumber="1" containsInteger="1" minValue="750" maxValue="7000"/>
    </cacheField>
    <cacheField name="a_2_pagne_localisation_fournisseur" numFmtId="0">
      <sharedItems containsBlank="1"/>
    </cacheField>
    <cacheField name="a_2_pagne_pays_fournisseur" numFmtId="0">
      <sharedItems containsBlank="1"/>
    </cacheField>
    <cacheField name="a_2_pagne_pays_fournisseur_autre" numFmtId="0">
      <sharedItems containsNonDate="0" containsString="0" containsBlank="1"/>
    </cacheField>
    <cacheField name="Dans les conditions actuelles, quelle est la durée estimée de votre stock pour cet article?4" numFmtId="0">
      <sharedItems containsString="0" containsBlank="1" containsNumber="1" containsInteger="1" minValue="7" maxValue="120"/>
    </cacheField>
    <cacheField name="Si vous deviez placer une commande aujourd'hui, combien de temps mettriez-vous à renouveller votre stock pour cet article?3" numFmtId="0">
      <sharedItems containsString="0" containsBlank="1" containsNumber="1" containsInteger="1" minValue="1" maxValue="14"/>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ount="3">
        <m/>
        <s v="disponible"/>
        <s v="peudisponible"/>
      </sharedItems>
    </cacheField>
    <cacheField name="sac_boro_prix_unite" numFmtId="0">
      <sharedItems containsString="0" containsBlank="1" containsNumber="1" containsInteger="1" minValue="175" maxValue="700"/>
    </cacheField>
    <cacheField name="sac_boro_localisation_fournisseur" numFmtId="0">
      <sharedItems containsBlank="1"/>
    </cacheField>
    <cacheField name="sac_boro_pays_fournisseur" numFmtId="0">
      <sharedItems containsNonDate="0" containsString="0" containsBlank="1"/>
    </cacheField>
    <cacheField name="sac_boro_pays_fournisseur_autre" numFmtId="0">
      <sharedItems containsNonDate="0" containsString="0" containsBlank="1"/>
    </cacheField>
    <cacheField name="Dans les conditions actuelles, quelle est la durée estimée de votre stock pour cet article?5" numFmtId="0">
      <sharedItems containsString="0" containsBlank="1" containsNumber="1" containsInteger="1" minValue="7" maxValue="90"/>
    </cacheField>
    <cacheField name="Si vous deviez placer une commande aujourd'hui, combien de temps mettriez-vous à renouveller votre stock pour cet article?4" numFmtId="0">
      <sharedItems containsString="0" containsBlank="1" containsNumber="1" containsInteger="1" minValue="1" maxValue="10"/>
    </cacheField>
    <cacheField name="sac_boro_stock_warning" numFmtId="0">
      <sharedItems containsString="0" containsBlank="1" containsNumber="1" containsInteger="1" minValue="0" maxValue="1"/>
    </cacheField>
    <cacheField name="note_a_2_reapprov" numFmtId="0">
      <sharedItems containsNonDate="0" containsString="0" containsBlank="1"/>
    </cacheField>
    <cacheField name="a_2_difficultes_reapprov_ouinon" numFmtId="0">
      <sharedItems containsBlank="1"/>
    </cacheField>
    <cacheField name="a_2_incoherence1_note" numFmtId="0">
      <sharedItems containsNonDate="0" containsString="0" containsBlank="1"/>
    </cacheField>
    <cacheField name="Pour quels articles rencontrez-vous des difficultés pour vous réapprovisionner?" numFmtId="0">
      <sharedItems containsBlank="1" count="14">
        <m/>
        <s v="marmite5 marmite7"/>
        <s v="combustible_gaz"/>
        <s v="pagne"/>
        <s v="marmite7 marmite5 assiette gobelet_plastique gobelet_acier bassine natte"/>
        <s v="combustible_gaz lampe"/>
        <s v="combustible_bois"/>
        <s v="lampe"/>
        <s v="natte couverture moustiquaire"/>
        <s v="marmite7 marmite5"/>
        <s v="gobelet_acier gobelet_plastique"/>
        <s v="combustible_bois combustible_charbon"/>
        <s v="sac_boro"/>
        <s v="gobelet_acier"/>
      </sharedItems>
    </cacheField>
    <cacheField name="a_2_difficultes_reapprov_articles_combustible_bois" numFmtId="0">
      <sharedItems containsString="0" containsBlank="1" containsNumber="1" containsInteger="1" minValue="0" maxValue="1" count="3">
        <m/>
        <n v="0"/>
        <n v="1"/>
      </sharedItems>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ount="3">
        <m/>
        <n v="0"/>
        <n v="1"/>
      </sharedItems>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Quelles difficultés pour vous réapprovisionner rencontrez-vous pour ces articles ?2"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article_indisponible_saison" numFmtId="0">
      <sharedItems containsString="0" containsBlank="1" containsNumber="1" containsInteger="1" minValue="0" maxValue="1" count="3">
        <m/>
        <n v="0"/>
        <n v="1"/>
      </sharedItems>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0"/>
    </cacheField>
    <cacheField name="a_2_difficultes_reapprov_raisons_nsp" numFmtId="0">
      <sharedItems containsString="0" containsBlank="1" containsNumber="1" containsInteger="1" minValue="0" maxValue="0"/>
    </cacheField>
    <cacheField name="a_2_difficultes_reapprov_raisons_autre_2" numFmtId="0">
      <sharedItems containsNonDate="0" containsString="0" containsBlank="1"/>
    </cacheField>
    <cacheField name="note_a_2_variations" numFmtId="0">
      <sharedItems containsNonDate="0" containsString="0" containsBlank="1"/>
    </cacheField>
    <cacheField name="Les prix  des articles ménagers essentiels (AME)/ kit AME ont-ils changé par rapport au mois dernier?"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0"/>
    </cacheField>
    <cacheField name="a_2_variations_prix_nsp" numFmtId="0">
      <sharedItems containsString="0" containsBlank="1" containsNumber="1" containsInteger="1" minValue="0" maxValue="1"/>
    </cacheField>
    <cacheField name="Si &quot;oui, les prix ont augmenté&quot;, pour quels articles les prix ont-ils augmenté ?2"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ount="3">
        <m/>
        <n v="0"/>
        <n v="1"/>
      </sharedItems>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Si &quot;oui, les prix ont augmenté&quot;, pourquoi les prix ont-ils augmenté?"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0"/>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1"/>
    </cacheField>
    <cacheField name="a_2_variations_hausse_raisons_nsp" numFmtId="0">
      <sharedItems containsString="0" containsBlank="1" containsNumber="1" containsInteger="1" minValue="0" maxValue="0"/>
    </cacheField>
    <cacheField name="a_2_variations_hausse_raisons_autre_2" numFmtId="0">
      <sharedItems containsBlank="1"/>
    </cacheField>
    <cacheField name="a_2_variations_baisse_articles" numFmtId="0">
      <sharedItems containsNonDate="0" containsString="0" containsBlank="1"/>
    </cacheField>
    <cacheField name="a_2_variations_baisse_articles_combustible_bois" numFmtId="0">
      <sharedItems containsNonDate="0" containsString="0" containsBlank="1"/>
    </cacheField>
    <cacheField name="a_2_variations_baisse_articles_combustible_charbon" numFmtId="0">
      <sharedItems containsNonDate="0" containsString="0" containsBlank="1" count="1">
        <m/>
      </sharedItems>
    </cacheField>
    <cacheField name="a_2_variations_baisse_articles_combustible_gaz" numFmtId="0">
      <sharedItems containsNonDate="0" containsString="0" containsBlank="1" count="1">
        <m/>
      </sharedItems>
    </cacheField>
    <cacheField name="a_2_variations_baisse_articles_marmite7" numFmtId="0">
      <sharedItems containsNonDate="0" containsString="0" containsBlank="1"/>
    </cacheField>
    <cacheField name="a_2_variations_baisse_articles_marmite5" numFmtId="0">
      <sharedItems containsNonDate="0" containsString="0" containsBlank="1"/>
    </cacheField>
    <cacheField name="a_2_variations_baisse_articles_assiette" numFmtId="0">
      <sharedItems containsNonDate="0" containsString="0" containsBlank="1"/>
    </cacheField>
    <cacheField name="a_2_variations_baisse_articles_gobelet_plastique" numFmtId="0">
      <sharedItems containsNonDate="0" containsString="0" containsBlank="1"/>
    </cacheField>
    <cacheField name="a_2_variations_baisse_articles_gobelet_acier" numFmtId="0">
      <sharedItems containsNonDate="0" containsString="0" containsBlank="1"/>
    </cacheField>
    <cacheField name="a_2_variations_baisse_articles_bassine" numFmtId="0">
      <sharedItems containsNonDate="0" containsString="0" containsBlank="1"/>
    </cacheField>
    <cacheField name="a_2_variations_baisse_articles_natte" numFmtId="0">
      <sharedItems containsNonDate="0" containsString="0" containsBlank="1"/>
    </cacheField>
    <cacheField name="a_2_variations_baisse_articles_couverture" numFmtId="0">
      <sharedItems containsNonDate="0" containsString="0" containsBlank="1"/>
    </cacheField>
    <cacheField name="a_2_variations_baisse_articles_moustiquaire" numFmtId="0">
      <sharedItems containsNonDate="0" containsString="0" containsBlank="1"/>
    </cacheField>
    <cacheField name="a_2_variations_baisse_articles_lampe" numFmtId="0">
      <sharedItems containsNonDate="0" containsString="0" containsBlank="1"/>
    </cacheField>
    <cacheField name="a_2_variations_baisse_articles_pagne" numFmtId="0">
      <sharedItems containsNonDate="0" containsString="0" containsBlank="1"/>
    </cacheField>
    <cacheField name="a_2_variations_baisse_articles_sac_boro" numFmtId="0">
      <sharedItems containsNonDate="0" containsString="0" containsBlank="1"/>
    </cacheField>
    <cacheField name="a_2_variations_baisse_articles_aucun" numFmtId="0">
      <sharedItems containsNonDate="0" containsString="0" containsBlank="1"/>
    </cacheField>
    <cacheField name="a_2_variations_baisse_raisons" numFmtId="0">
      <sharedItems containsNonDate="0" containsString="0" containsBlank="1"/>
    </cacheField>
    <cacheField name="a_2_variations_baisse_raisons_baisse_couts" numFmtId="0">
      <sharedItems containsNonDate="0" containsString="0" containsBlank="1"/>
    </cacheField>
    <cacheField name="a_2_variations_baisse_raisons_baisse_demande_distribution" numFmtId="0">
      <sharedItems containsNonDate="0" containsString="0" containsBlank="1" count="1">
        <m/>
      </sharedItems>
    </cacheField>
    <cacheField name="a_2_variations_baisse_raisons_baisse_change" numFmtId="0">
      <sharedItems containsNonDate="0" containsString="0" containsBlank="1"/>
    </cacheField>
    <cacheField name="a_2_variations_baisse_raisons_baisse_demande_autoproduction" numFmtId="0">
      <sharedItems containsNonDate="0" containsString="0" containsBlank="1"/>
    </cacheField>
    <cacheField name="a_2_variations_baisse_raisons_baisse_demande_departs" numFmtId="0">
      <sharedItems containsNonDate="0" containsString="0" containsBlank="1"/>
    </cacheField>
    <cacheField name="a_2_variations_baisse_raisons_baisse_prix_fournisseurs" numFmtId="0">
      <sharedItems containsNonDate="0" containsString="0" containsBlank="1"/>
    </cacheField>
    <cacheField name="a_2_variations_baisse_raisons_hausse_offre_quantites" numFmtId="0">
      <sharedItems containsNonDate="0" containsString="0" containsBlank="1"/>
    </cacheField>
    <cacheField name="a_2_variations_baisse_raisons_hausse_offre_circulation_routes" numFmtId="0">
      <sharedItems containsNonDate="0" containsString="0" containsBlank="1"/>
    </cacheField>
    <cacheField name="a_2_variations_baisse_raisons_hausse_offre_routes_surete" numFmtId="0">
      <sharedItems containsNonDate="0" containsString="0" containsBlank="1"/>
    </cacheField>
    <cacheField name="a_2_variations_baisse_raisons_hausse_offre_production_saison" numFmtId="0">
      <sharedItems containsNonDate="0" containsString="0" containsBlank="1"/>
    </cacheField>
    <cacheField name="a_2_variations_baisse_raisons_autre" numFmtId="0">
      <sharedItems containsNonDate="0" containsString="0" containsBlank="1"/>
    </cacheField>
    <cacheField name="a_2_variations_baisse_raisons_nsp" numFmtId="0">
      <sharedItems containsNonDate="0" containsString="0" containsBlank="1"/>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ount="25">
        <m/>
        <s v="mais sorgho_rouge sorgho_blanc mil voandzou niebe arachide_coque"/>
        <s v="riz_local riz_importe lait_frais sucre sel"/>
        <s v="mais sorgho_rouge sorgho_blanc mil riz_local riz_importe niebe sucre sel huile"/>
        <s v="mais sorgho_blanc sorgho_rouge niebe fonio"/>
        <s v="poisson sucre sel riz_importe"/>
        <s v="mais sorgho_rouge sorgho_blanc riz_local riz_importe sel sucre huile"/>
        <s v="riz_importe sucre sel riz_local"/>
        <s v="poisson"/>
        <s v="riz_importe riz_local sucre sel"/>
        <s v="aucun"/>
        <s v="riz_importe sucre sel"/>
        <s v="riz_importe sucre"/>
        <s v="viande_beuf viande_mouton poisson"/>
        <s v="viande_mouton viande_beuf"/>
        <s v="mais sorgho_rouge sorgho_blanc mil riz_local riz_importe fonio niebe arachide_coque arachide_graine voandzou"/>
        <s v="mais sorgho_rouge sorgho_blanc mil riz_local riz_importe fonio arachide_coque niebe arachide_graine voandzou"/>
        <s v="patate igname manioc pomme_de_terre"/>
        <s v="mais sorgho_rouge sorgho_blanc mil riz_local riz_importe fonio arachide_coque arachide_graine niebe voandzou"/>
        <s v="manioc igname patate pomme_de_terre"/>
        <s v="pomme_de_terre patate igname manioc"/>
        <s v="lait_frais lait_en_poudre tomate oignon huile beurre sucre sel"/>
        <s v="oignon tomate feuille huile beurre"/>
        <s v="huile beurre tomate oignon feuille"/>
        <s v="lait_en_poudre lait_frais"/>
      </sharedItems>
    </cacheField>
    <cacheField name="alimentaire_vendus_mais" numFmtId="0">
      <sharedItems containsString="0" containsBlank="1" containsNumber="1" containsInteger="1" minValue="0" maxValue="1" count="3">
        <m/>
        <n v="1"/>
        <n v="0"/>
      </sharedItems>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1"/>
    </cacheField>
    <cacheField name="alimentaire_vendus_manioc" numFmtId="0">
      <sharedItems containsString="0" containsBlank="1" containsNumber="1" containsInteger="1" minValue="0" maxValue="1"/>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11" count="10">
        <m/>
        <n v="7"/>
        <n v="5"/>
        <n v="10"/>
        <n v="4"/>
        <n v="8"/>
        <n v="1"/>
        <n v="3"/>
        <n v="2"/>
        <n v="11"/>
      </sharedItems>
    </cacheField>
    <cacheField name="note_alimentaire_mais" numFmtId="0">
      <sharedItems containsNonDate="0" containsString="0" containsBlank="1"/>
    </cacheField>
    <cacheField name="mais_disponibilite" numFmtId="0">
      <sharedItems containsBlank="1" count="3">
        <m/>
        <s v="peudisponible"/>
        <s v="disponible"/>
      </sharedItems>
    </cacheField>
    <cacheField name="mais_unite" numFmtId="0">
      <sharedItems containsBlank="1"/>
    </cacheField>
    <cacheField name="mais_unite_kg" numFmtId="0">
      <sharedItems containsString="0" containsBlank="1" containsNumber="1" containsInteger="1" minValue="0" maxValue="1"/>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1"/>
    </cacheField>
    <cacheField name="mais_prix_kg" numFmtId="0">
      <sharedItems containsString="0" containsBlank="1" containsNumber="1" containsInteger="1" minValue="250" maxValue="250"/>
    </cacheField>
    <cacheField name="mais_prix_yorouba" numFmtId="0">
      <sharedItems containsString="0" containsBlank="1" containsNumber="1" containsInteger="1" minValue="600" maxValue="5250"/>
    </cacheField>
    <cacheField name="mais_prix_tine" numFmtId="0">
      <sharedItems containsString="0" containsBlank="1" containsNumber="1" containsInteger="1" minValue="4900" maxValue="5250"/>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7" maxValue="45"/>
    </cacheField>
    <cacheField name="mais_reapprovissionnement" numFmtId="0">
      <sharedItems containsString="0" containsBlank="1" containsNumber="1" containsInteger="1" minValue="2" maxValue="6"/>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ount="3">
        <m/>
        <s v="disponible"/>
        <s v="peudisponible"/>
      </sharedItems>
    </cacheField>
    <cacheField name="sorgho_blanc_unite" numFmtId="0">
      <sharedItems containsBlank="1"/>
    </cacheField>
    <cacheField name="sorgho_blanc_unite_kg" numFmtId="0">
      <sharedItems containsString="0" containsBlank="1" containsNumber="1" containsInteger="1" minValue="0" maxValue="1"/>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1"/>
    </cacheField>
    <cacheField name="sorgho_blanc_prix_kg" numFmtId="0">
      <sharedItems containsString="0" containsBlank="1" containsNumber="1" containsInteger="1" minValue="225" maxValue="225"/>
    </cacheField>
    <cacheField name="sorgho_blanc_prix_yorouba" numFmtId="0">
      <sharedItems containsString="0" containsBlank="1" containsNumber="1" containsInteger="1" minValue="500" maxValue="850"/>
    </cacheField>
    <cacheField name="sorgho_blanc_prix_tine" numFmtId="0">
      <sharedItems containsString="0" containsBlank="1" containsNumber="1" containsInteger="1" minValue="4200" maxValue="595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6" maxValue="33"/>
    </cacheField>
    <cacheField name="sorgho_blanc_reapprovissionnement" numFmtId="0">
      <sharedItems containsString="0" containsBlank="1" containsNumber="1" containsInteger="1" minValue="2" maxValue="6"/>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ount="3">
        <m/>
        <s v="disponible"/>
        <s v="peudisponible"/>
      </sharedItems>
    </cacheField>
    <cacheField name="sorgho_rouge_unite" numFmtId="0">
      <sharedItems containsBlank="1"/>
    </cacheField>
    <cacheField name="sorgho_rouge_unite_kg" numFmtId="0">
      <sharedItems containsString="0" containsBlank="1" containsNumber="1" containsInteger="1" minValue="0" maxValue="1"/>
    </cacheField>
    <cacheField name="sorgho_rouge_unite_yorouba" numFmtId="0">
      <sharedItems containsString="0" containsBlank="1" containsNumber="1" containsInteger="1" minValue="0" maxValue="1"/>
    </cacheField>
    <cacheField name="sorgho_rouge_unite_tine" numFmtId="0">
      <sharedItems containsString="0" containsBlank="1" containsNumber="1" containsInteger="1" minValue="0" maxValue="1"/>
    </cacheField>
    <cacheField name="sorgho_rouge_prix_kg" numFmtId="0">
      <sharedItems containsString="0" containsBlank="1" containsNumber="1" containsInteger="1" minValue="300" maxValue="300"/>
    </cacheField>
    <cacheField name="sorgho_rouge_prix_yorouba" numFmtId="0">
      <sharedItems containsString="0" containsBlank="1" containsNumber="1" containsInteger="1" minValue="650" maxValue="900"/>
    </cacheField>
    <cacheField name="sorgho_rouge_prix_tine" numFmtId="0">
      <sharedItems containsString="0" containsBlank="1" containsNumber="1" containsInteger="1" minValue="3500" maxValue="63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4" maxValue="40"/>
    </cacheField>
    <cacheField name="sorgho_rouge_reapprovissionnement" numFmtId="0">
      <sharedItems containsString="0" containsBlank="1" containsNumber="1" containsInteger="1" minValue="2" maxValue="6"/>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ount="2">
        <m/>
        <s v="disponible"/>
      </sharedItems>
    </cacheField>
    <cacheField name="mil_local_unite" numFmtId="0">
      <sharedItems containsBlank="1"/>
    </cacheField>
    <cacheField name="mil_local_unite_kg" numFmtId="0">
      <sharedItems containsString="0" containsBlank="1" containsNumber="1" containsInteger="1" minValue="0" maxValue="1"/>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1"/>
    </cacheField>
    <cacheField name="mil_local_prix_kg" numFmtId="0">
      <sharedItems containsString="0" containsBlank="1" containsNumber="1" containsInteger="1" minValue="225" maxValue="225"/>
    </cacheField>
    <cacheField name="mil_local_prix_yorouba" numFmtId="0">
      <sharedItems containsString="0" containsBlank="1" containsNumber="1" containsInteger="1" minValue="650" maxValue="800"/>
    </cacheField>
    <cacheField name="mil_local_prix_tine" numFmtId="0">
      <sharedItems containsString="0" containsBlank="1" containsNumber="1" containsInteger="1" minValue="4550" maxValue="560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20" maxValue="35"/>
    </cacheField>
    <cacheField name="mil_local_reapprovissionnement" numFmtId="0">
      <sharedItems containsString="0" containsBlank="1" containsNumber="1" containsInteger="1" minValue="1" maxValue="6"/>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ount="2">
        <m/>
        <s v="disponible"/>
      </sharedItems>
    </cacheField>
    <cacheField name="riz_local_unite" numFmtId="0">
      <sharedItems containsBlank="1"/>
    </cacheField>
    <cacheField name="riz_local_unite_kg" numFmtId="0">
      <sharedItems containsString="0" containsBlank="1" containsNumber="1" containsInteger="1" minValue="0" maxValue="1"/>
    </cacheField>
    <cacheField name="riz_local_unite_yorouba" numFmtId="0">
      <sharedItems containsString="0" containsBlank="1" containsNumber="1" containsInteger="1" minValue="0" maxValue="1"/>
    </cacheField>
    <cacheField name="riz_local_unite_tine" numFmtId="0">
      <sharedItems containsString="0" containsBlank="1" containsNumber="1" containsInteger="1" minValue="0" maxValue="1"/>
    </cacheField>
    <cacheField name="riz_local_prix_kg" numFmtId="0">
      <sharedItems containsString="0" containsBlank="1" containsNumber="1" containsInteger="1" minValue="425" maxValue="450"/>
    </cacheField>
    <cacheField name="riz_local_prix_yorouba" numFmtId="0">
      <sharedItems containsString="0" containsBlank="1" containsNumber="1" containsInteger="1" minValue="80" maxValue="1400"/>
    </cacheField>
    <cacheField name="riz_local_prix_tine" numFmtId="0">
      <sharedItems containsString="0" containsBlank="1" containsNumber="1" containsInteger="1" minValue="3150" maxValue="945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5" maxValue="35"/>
    </cacheField>
    <cacheField name="riz_local_reapprovissionnement" numFmtId="0">
      <sharedItems containsString="0" containsBlank="1" containsNumber="1" containsInteger="1" minValue="1" maxValue="6"/>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ount="2">
        <m/>
        <s v="disponible"/>
      </sharedItems>
    </cacheField>
    <cacheField name="riz_importe_unite" numFmtId="0">
      <sharedItems containsBlank="1"/>
    </cacheField>
    <cacheField name="riz_importe_unite_kg" numFmtId="0">
      <sharedItems containsString="0" containsBlank="1" containsNumber="1" containsInteger="1" minValue="0" maxValue="1"/>
    </cacheField>
    <cacheField name="riz_importe_unite_yorouba" numFmtId="0">
      <sharedItems containsString="0" containsBlank="1" containsNumber="1" containsInteger="1" minValue="0" maxValue="1"/>
    </cacheField>
    <cacheField name="riz_importe_unite_tine" numFmtId="0">
      <sharedItems containsString="0" containsBlank="1" containsNumber="1" containsInteger="1" minValue="0" maxValue="1"/>
    </cacheField>
    <cacheField name="riz_importe_prix_kg" numFmtId="0">
      <sharedItems containsString="0" containsBlank="1" containsNumber="1" containsInteger="1" minValue="400" maxValue="550"/>
    </cacheField>
    <cacheField name="riz_importe_prix_yorouba" numFmtId="0">
      <sharedItems containsString="0" containsBlank="1" containsNumber="1" containsInteger="1" minValue="550" maxValue="1650"/>
    </cacheField>
    <cacheField name="riz_importe_prix_tine" numFmtId="0">
      <sharedItems containsString="0" containsBlank="1" containsNumber="1" containsInteger="1" minValue="1650" maxValue="11550"/>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3" maxValue="30"/>
    </cacheField>
    <cacheField name="riz_importe_reapprovissionnement" numFmtId="0">
      <sharedItems containsString="0" containsBlank="1" containsNumber="1" containsInteger="1" minValue="1" maxValue="3"/>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Blank="1" count="3">
        <m/>
        <s v="peudisponible"/>
        <s v="disponible"/>
      </sharedItems>
    </cacheField>
    <cacheField name="fonio_unite" numFmtId="0">
      <sharedItems containsBlank="1"/>
    </cacheField>
    <cacheField name="fonio_unite_kg" numFmtId="0">
      <sharedItems containsString="0" containsBlank="1" containsNumber="1" containsInteger="1" minValue="0" maxValue="1"/>
    </cacheField>
    <cacheField name="fonio_unite_yorouba" numFmtId="0">
      <sharedItems containsString="0" containsBlank="1" containsNumber="1" containsInteger="1" minValue="1" maxValue="1"/>
    </cacheField>
    <cacheField name="fonio_unite_tine" numFmtId="0">
      <sharedItems containsString="0" containsBlank="1" containsNumber="1" containsInteger="1" minValue="0" maxValue="1"/>
    </cacheField>
    <cacheField name="fonio_prix_kg" numFmtId="0">
      <sharedItems containsString="0" containsBlank="1" containsNumber="1" containsInteger="1" minValue="425" maxValue="425"/>
    </cacheField>
    <cacheField name="fonio_prix_yorouba" numFmtId="0">
      <sharedItems containsString="0" containsBlank="1" containsNumber="1" containsInteger="1" minValue="500" maxValue="1250"/>
    </cacheField>
    <cacheField name="fonio_prix_tine" numFmtId="0">
      <sharedItems containsString="0" containsBlank="1" containsNumber="1" containsInteger="1" minValue="875" maxValue="8750"/>
    </cacheField>
    <cacheField name="fonios_localisation_fournisseur" numFmtId="0">
      <sharedItems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String="0" containsBlank="1" containsNumber="1" containsInteger="1" minValue="7" maxValue="35"/>
    </cacheField>
    <cacheField name="fonio_reapprovissionnement" numFmtId="0">
      <sharedItems containsString="0" containsBlank="1" containsNumber="1" containsInteger="1" minValue="2" maxValue="6"/>
    </cacheField>
    <cacheField name="fonio_stock_warning" numFmtId="0">
      <sharedItems containsString="0" containsBlank="1" containsNumber="1" containsInteger="1" minValue="0" maxValue="0"/>
    </cacheField>
    <cacheField name="note_alimentaire_manioc" numFmtId="0">
      <sharedItems containsNonDate="0" containsString="0" containsBlank="1"/>
    </cacheField>
    <cacheField name="manioc_disponibilite" numFmtId="0">
      <sharedItems containsBlank="1" count="2">
        <m/>
        <s v="disponible"/>
      </sharedItems>
    </cacheField>
    <cacheField name="manioc_prix_unite" numFmtId="0">
      <sharedItems containsString="0" containsBlank="1" containsNumber="1" containsInteger="1" minValue="500" maxValue="600"/>
    </cacheField>
    <cacheField name="manioc_localisation_fournisseur" numFmtId="0">
      <sharedItems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String="0" containsBlank="1" containsNumber="1" containsInteger="1" minValue="3" maxValue="7"/>
    </cacheField>
    <cacheField name="manioc_reapprovissionnement" numFmtId="0">
      <sharedItems containsString="0" containsBlank="1" containsNumber="1" containsInteger="1" minValue="1" maxValue="2"/>
    </cacheField>
    <cacheField name="manioc_stock_warning" numFmtId="0">
      <sharedItems containsString="0" containsBlank="1" containsNumber="1" containsInteger="1" minValue="0" maxValue="0"/>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1200" maxValue="130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10" maxValue="21"/>
    </cacheField>
    <cacheField name="igname_reapprovissionnement" numFmtId="0">
      <sharedItems containsString="0" containsBlank="1" containsNumber="1" containsInteger="1" minValue="2" maxValue="2"/>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acheField>
    <cacheField name="patate_prix_unite" numFmtId="0">
      <sharedItems containsString="0" containsBlank="1" containsNumber="1" containsInteger="1" minValue="250" maxValue="30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5" maxValue="10"/>
    </cacheField>
    <cacheField name="patate_reapprovissionnement" numFmtId="0">
      <sharedItems containsString="0" containsBlank="1" containsNumber="1" containsInteger="1" minValue="1" maxValue="2"/>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Blank="1"/>
    </cacheField>
    <cacheField name="pomme_de_terre_prix_unite" numFmtId="0">
      <sharedItems containsString="0" containsBlank="1" containsNumber="1" containsInteger="1" minValue="350" maxValue="400"/>
    </cacheField>
    <cacheField name="pomme_de_terre_localisation_fournisseur" numFmtId="0">
      <sharedItems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String="0" containsBlank="1" containsNumber="1" containsInteger="1" minValue="6" maxValue="10"/>
    </cacheField>
    <cacheField name="pomme_de_terre_reapprovissionnement" numFmtId="0">
      <sharedItems containsString="0" containsBlank="1" containsNumber="1" containsInteger="1" minValue="1" maxValue="3"/>
    </cacheField>
    <cacheField name="pomme_de_terre_stock_warning" numFmtId="0">
      <sharedItems containsString="0" containsBlank="1" containsNumber="1" containsInteger="1" minValue="0" maxValue="0"/>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2"/>
    </cacheField>
    <cacheField name="viande_beuf_stock_warning" numFmtId="0">
      <sharedItems containsString="0" containsBlank="1" containsNumber="1" containsInteger="1" minValue="0" maxValue="1"/>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000" maxValue="20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2"/>
    </cacheField>
    <cacheField name="viande_mouton_stock_warning" numFmtId="0">
      <sharedItems containsString="0" containsBlank="1" containsNumber="1" containsInteger="1" minValue="0" maxValue="1"/>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0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8"/>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1500" maxValue="35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4" maxValue="60"/>
    </cacheField>
    <cacheField name="lait_en_poudre_reapprovissionnement" numFmtId="0">
      <sharedItems containsString="0" containsBlank="1" containsNumber="1" containsInteger="1" minValue="1" maxValue="2"/>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125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1" maxValue="10"/>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1"/>
    </cacheField>
    <cacheField name="note_alimentaire_haricots" numFmtId="0">
      <sharedItems containsNonDate="0" containsString="0" containsBlank="1"/>
    </cacheField>
    <cacheField name="haricot_disponibilite" numFmtId="0">
      <sharedItems containsNonDate="0" containsString="0" containsBlank="1"/>
    </cacheField>
    <cacheField name="haricot_unite" numFmtId="0">
      <sharedItems containsNonDate="0" containsString="0" containsBlank="1"/>
    </cacheField>
    <cacheField name="haricot_unite_kg" numFmtId="0">
      <sharedItems containsNonDate="0" containsString="0" containsBlank="1"/>
    </cacheField>
    <cacheField name="haricot_unite_yorouba" numFmtId="0">
      <sharedItems containsNonDate="0" containsString="0" containsBlank="1"/>
    </cacheField>
    <cacheField name="haricot_unite_tine" numFmtId="0">
      <sharedItems containsNonDate="0" containsString="0" containsBlank="1"/>
    </cacheField>
    <cacheField name="haricot_prix_kg" numFmtId="0">
      <sharedItems containsNonDate="0" containsString="0" containsBlank="1"/>
    </cacheField>
    <cacheField name="haricot_prix_yorouba" numFmtId="0">
      <sharedItems containsNonDate="0" containsString="0" containsBlank="1"/>
    </cacheField>
    <cacheField name="haricot_prix_tine" numFmtId="0">
      <sharedItems containsNonDate="0" containsString="0" containsBlank="1"/>
    </cacheField>
    <cacheField name="haricots_localisation_fournisseur" numFmtId="0">
      <sharedItems containsNonDate="0" containsString="0"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NonDate="0" containsString="0" containsBlank="1"/>
    </cacheField>
    <cacheField name="haricot_reapprovissionnement" numFmtId="0">
      <sharedItems containsNonDate="0" containsString="0" containsBlank="1"/>
    </cacheField>
    <cacheField name="haricot_stock_warning" numFmtId="0">
      <sharedItems containsNonDate="0" containsString="0" containsBlank="1"/>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1"/>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1"/>
    </cacheField>
    <cacheField name="arachide_coque_coque_prix_kg" numFmtId="0">
      <sharedItems containsString="0" containsBlank="1" containsNumber="1" containsInteger="1" minValue="175" maxValue="175"/>
    </cacheField>
    <cacheField name="arachide_coque_prix_yorouba" numFmtId="0">
      <sharedItems containsString="0" containsBlank="1" containsNumber="1" containsInteger="1" minValue="500" maxValue="600"/>
    </cacheField>
    <cacheField name="arachide_coque_prix_tine" numFmtId="0">
      <sharedItems containsString="0" containsBlank="1" containsNumber="1" containsInteger="1" minValue="3500" maxValue="35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2" maxValue="30"/>
    </cacheField>
    <cacheField name="arachide_coque_reapprovissionnement" numFmtId="0">
      <sharedItems containsString="0" containsBlank="1" containsNumber="1" containsInteger="1" minValue="1" maxValue="6"/>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1" maxValue="1"/>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String="0" containsBlank="1" containsNumber="1" containsInteger="1" minValue="500" maxValue="500"/>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15" maxValue="30"/>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1"/>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1"/>
    </cacheField>
    <cacheField name="voandzou_prix_unite_kg" numFmtId="0">
      <sharedItems containsString="0" containsBlank="1" containsNumber="1" containsInteger="1" minValue="425" maxValue="500"/>
    </cacheField>
    <cacheField name="voandzou_prix_unite_yorouba" numFmtId="0">
      <sharedItems containsString="0" containsBlank="1" containsNumber="1" containsInteger="1" minValue="1200" maxValue="1600"/>
    </cacheField>
    <cacheField name="voandzou_prix_unite_tine" numFmtId="0">
      <sharedItems containsString="0" containsBlank="1" containsNumber="1" containsInteger="1" minValue="875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15" maxValue="21"/>
    </cacheField>
    <cacheField name="voandzou_reapprovissionnement" numFmtId="0">
      <sharedItems containsString="0" containsBlank="1" containsNumber="1" containsInteger="1" minValue="1" maxValue="30"/>
    </cacheField>
    <cacheField name="voandzou_stock_warning" numFmtId="0">
      <sharedItems containsString="0" containsBlank="1" containsNumber="1" containsInteger="1" minValue="0" maxValue="1"/>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1" maxValue="1"/>
    </cacheField>
    <cacheField name="oignon_unite_yorouba" numFmtId="0">
      <sharedItems containsString="0" containsBlank="1" containsNumber="1" containsInteger="1" minValue="1" maxValue="1"/>
    </cacheField>
    <cacheField name="oignon_unite_tas" numFmtId="0">
      <sharedItems containsString="0" containsBlank="1" containsNumber="1" containsInteger="1" minValue="1" maxValue="1"/>
    </cacheField>
    <cacheField name="oignon_prix_unite_kg" numFmtId="0">
      <sharedItems containsString="0" containsBlank="1" containsNumber="1" containsInteger="1" minValue="250" maxValue="500"/>
    </cacheField>
    <cacheField name="oignon_prix_unite_yorouba" numFmtId="0">
      <sharedItems containsString="0" containsBlank="1" containsNumber="1" containsInteger="1" minValue="750" maxValue="100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3" maxValue="35"/>
    </cacheField>
    <cacheField name="oignon_reapprovissionnement" numFmtId="0">
      <sharedItems containsString="0" containsBlank="1" containsNumber="1" containsInteger="1" minValue="1" maxValue="6"/>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1" maxValue="1"/>
    </cacheField>
    <cacheField name="tomate_unite_tas" numFmtId="0">
      <sharedItems containsString="0" containsBlank="1" containsNumber="1" containsInteger="1" minValue="0" maxValue="1"/>
    </cacheField>
    <cacheField name="tomate_prix_unite_kg" numFmtId="0">
      <sharedItems containsString="0" containsBlank="1" containsNumber="1" containsInteger="1" minValue="300" maxValue="1000"/>
    </cacheField>
    <cacheField name="tomate_prix_unite_tas" numFmtId="0">
      <sharedItems containsString="0" containsBlank="1" containsNumber="1" containsInteger="1" minValue="1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7"/>
    </cacheField>
    <cacheField name="tomate_reapprovissionnement" numFmtId="0">
      <sharedItems containsString="0" containsBlank="1" containsNumber="1" containsInteger="1" minValue="1" maxValue="2"/>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100" maxValue="3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2" maxValue="7"/>
    </cacheField>
    <cacheField name="feuille_reapprovissionnement" numFmtId="0">
      <sharedItems containsString="0" containsBlank="1" containsNumber="1" containsInteger="1" minValue="1" maxValue="3"/>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000" maxValue="12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7" maxValue="17"/>
    </cacheField>
    <cacheField name="huile_reapprovissionnement" numFmtId="0">
      <sharedItems containsString="0" containsBlank="1" containsNumber="1" containsInteger="1" minValue="1" maxValue="3"/>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1" maxValue="1"/>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000" maxValue="2000"/>
    </cacheField>
    <cacheField name="beurre_prix_unite_kg" numFmtId="0">
      <sharedItems containsString="0" containsBlank="1" containsNumber="1" containsInteger="1" minValue="2000" maxValue="2000"/>
    </cacheField>
    <cacheField name="beurre_prix_unite_boule" numFmtId="0">
      <sharedItems containsString="0" containsBlank="1" containsNumber="1" containsInteger="1" minValue="10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10" maxValue="30"/>
    </cacheField>
    <cacheField name="beurre_reapprovissionnement" numFmtId="0">
      <sharedItems containsString="0" containsBlank="1" containsNumber="1" containsInteger="1" minValue="1"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50" maxValue="750"/>
    </cacheField>
    <cacheField name="sucre_prix_unite_morceaux" numFmtId="0">
      <sharedItems containsString="0" containsBlank="1" containsNumber="1" containsInteger="1" minValue="750" maxValue="8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7" maxValue="30"/>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200" maxValue="95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0" maxValue="35"/>
    </cacheField>
    <cacheField name="sel_reapprovissionnement" numFmtId="0">
      <sharedItems containsString="0" containsBlank="1" containsNumber="1" containsInteger="1" minValue="1" maxValue="3"/>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1"/>
    </cacheField>
    <cacheField name="alimentaire_difficultes_reapprov_articles_sorgho_rouge" numFmtId="0">
      <sharedItems containsString="0" containsBlank="1" containsNumber="1" containsInteger="1" minValue="0" maxValue="1"/>
    </cacheField>
    <cacheField name="alimentaire_difficultes_reapprov_articles_sorgho_blanc" numFmtId="0">
      <sharedItems containsString="0" containsBlank="1" containsNumber="1" containsInteger="1" minValue="0" maxValue="1"/>
    </cacheField>
    <cacheField name="alimentaire_difficultes_reapprov_articles_mil" numFmtId="0">
      <sharedItems containsString="0" containsBlank="1" containsNumber="1" containsInteger="1" minValue="0" maxValue="1"/>
    </cacheField>
    <cacheField name="alimentaire_difficultes_reapprov_articles_riz_local" numFmtId="0">
      <sharedItems containsString="0" containsBlank="1" containsNumber="1" containsInteger="1" minValue="0" maxValue="1"/>
    </cacheField>
    <cacheField name="alimentaire_difficultes_reapprov_articles_riz_importe" numFmtId="0">
      <sharedItems containsString="0" containsBlank="1" containsNumber="1" containsInteger="1" minValue="0" maxValue="1"/>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1"/>
    </cacheField>
    <cacheField name="alimentaire_difficultes_reapprov_articles_igname" numFmtId="0">
      <sharedItems containsString="0" containsBlank="1" containsNumber="1" containsInteger="1" minValue="0" maxValue="1"/>
    </cacheField>
    <cacheField name="alimentaire_difficultes_reapprov_articles_patate" numFmtId="0">
      <sharedItems containsString="0" containsBlank="1" containsNumber="1" containsInteger="1" minValue="0" maxValue="1"/>
    </cacheField>
    <cacheField name="alimentaire_difficultes_reapprov_articles_pomme_de_terre" numFmtId="0">
      <sharedItems containsString="0" containsBlank="1" containsNumber="1" containsInteger="1" minValue="0" maxValue="1"/>
    </cacheField>
    <cacheField name="alimentaire_difficultes_reapprov_articles_viande_beuf" numFmtId="0">
      <sharedItems containsString="0" containsBlank="1" containsNumber="1" containsInteger="1" minValue="0" maxValue="1"/>
    </cacheField>
    <cacheField name="alimentaire_difficultes_reapprov_articles_viande_mouton" numFmtId="0">
      <sharedItems containsString="0" containsBlank="1" containsNumber="1" containsInteger="1" minValue="0" maxValue="1"/>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1"/>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1"/>
    </cacheField>
    <cacheField name="alimentaire_difficultes_reapprov_articles_sel" numFmtId="0">
      <sharedItems containsString="0" containsBlank="1" containsNumber="1" containsInteger="1" minValue="0" maxValue="1"/>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1"/>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0" maxValue="1"/>
    </cacheField>
    <cacheField name="alimentaire_difficultes_reapprov_raisons_prix_fournisseurs" numFmtId="0">
      <sharedItems containsString="0" containsBlank="1" containsNumber="1" containsInteger="1" minValue="0" maxValue="1"/>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1"/>
    </cacheField>
    <cacheField name="alimentaire_difficultes_reapprov_raisons_taxes" numFmtId="0">
      <sharedItems containsString="0" containsBlank="1" containsNumber="1" containsInteger="1" minValue="0" maxValue="1"/>
    </cacheField>
    <cacheField name="alimentaire_difficultes_reapprov_raisons_tracasseries" numFmtId="0">
      <sharedItems containsString="0" containsBlank="1" containsNumber="1" containsInteger="1" minValue="0" maxValue="1"/>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ount="1">
        <m/>
      </sharedItems>
    </cacheField>
    <cacheField name="variations_alimentaire_prix" numFmtId="0">
      <sharedItems containsBlank="1" count="4">
        <m/>
        <s v="prix_baisse"/>
        <s v="prix_constants"/>
        <s v="prix_hausse"/>
      </sharedItems>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1"/>
    </cacheField>
    <cacheField name="variations_alimentaire_prix_nsp" numFmtId="0">
      <sharedItems containsString="0" containsBlank="1" containsNumber="1" containsInteger="1" minValue="0" maxValue="0"/>
    </cacheField>
    <cacheField name="variations_alimentaire_hausse_articles" numFmtId="0">
      <sharedItems containsBlank="1" count="10">
        <m/>
        <s v="mais sorgho_rouge sorgho_blanc mil huile riz_local riz_importe sel sucre"/>
        <s v="poisson sucre"/>
        <s v="riz_importe huile sel sucre"/>
        <s v="poisson"/>
        <s v="riz_importe sucre"/>
        <s v="sucre"/>
        <s v="viande_beuf viande_mouton poisson"/>
        <s v="viande_beuf viande_mouton"/>
        <s v="lait_en_poudre"/>
      </sharedItems>
    </cacheField>
    <cacheField name="variations_alimentaire_hausse_articles_mais" numFmtId="0">
      <sharedItems containsString="0" containsBlank="1" containsNumber="1" containsInteger="1" minValue="0" maxValue="1"/>
    </cacheField>
    <cacheField name="variations_alimentaire_hausse_articles_sorgho_rouge" numFmtId="0">
      <sharedItems containsString="0" containsBlank="1" containsNumber="1" containsInteger="1" minValue="0" maxValue="1"/>
    </cacheField>
    <cacheField name="variations_alimentaire_hausse_articles_sorgho_blanc" numFmtId="0">
      <sharedItems containsString="0" containsBlank="1" containsNumber="1" containsInteger="1" minValue="0" maxValue="1"/>
    </cacheField>
    <cacheField name="variations_alimentaire_hausse_articles_mil" numFmtId="0">
      <sharedItems containsString="0" containsBlank="1" containsNumber="1" containsInteger="1" minValue="0" maxValue="1"/>
    </cacheField>
    <cacheField name="variations_alimentaire_hausse_articles_riz_local" numFmtId="0">
      <sharedItems containsString="0" containsBlank="1" containsNumber="1" containsInteger="1" minValue="0" maxValue="1"/>
    </cacheField>
    <cacheField name="variations_alimentaire_hausse_articles_riz_importe" numFmtId="0">
      <sharedItems containsString="0" containsBlank="1" containsNumber="1" containsInteger="1" minValue="0" maxValue="1"/>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1"/>
    </cacheField>
    <cacheField name="variations_alimentaire_hausse_articles_viande_mouton" numFmtId="0">
      <sharedItems containsString="0" containsBlank="1" containsNumber="1" containsInteger="1" minValue="0" maxValue="1"/>
    </cacheField>
    <cacheField name="variations_alimentaire_hausse_articles_poisson" numFmtId="0">
      <sharedItems containsString="0" containsBlank="1" containsNumber="1" containsInteger="1" minValue="0" maxValue="1"/>
    </cacheField>
    <cacheField name="variations_alimentaire_hausse_articles_lait_en_poudre" numFmtId="0">
      <sharedItems containsString="0" containsBlank="1" containsNumber="1" containsInteger="1" minValue="0" maxValue="1"/>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1"/>
    </cacheField>
    <cacheField name="variations_alimentaire_hausse_articles_beurre" numFmtId="0">
      <sharedItems containsString="0" containsBlank="1" containsNumber="1" containsInteger="1" minValue="0" maxValue="0"/>
    </cacheField>
    <cacheField name="variations_alimentaire_hausse_articles_sucre" numFmtId="0">
      <sharedItems containsString="0" containsBlank="1" containsNumber="1" containsInteger="1" minValue="0" maxValue="1"/>
    </cacheField>
    <cacheField name="variations_alimentaire_hausse_articles_sel" numFmtId="0">
      <sharedItems containsString="0" containsBlank="1" containsNumber="1" containsInteger="1" minValue="0" maxValue="1"/>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ount="6">
        <m/>
        <s v="hausse_couts Hausse_prix_fournisseurs"/>
        <s v="Hausse_prix_fournisseurs"/>
        <s v="hausse_couts baisse_offre_securite"/>
        <s v="baisse_offre_securite"/>
        <s v="baisse_offre_securite Hausse_prix_fournisseurs"/>
      </sharedItems>
    </cacheField>
    <cacheField name="variations_alimentaire_hausse_raisons_hausse_couts" numFmtId="0">
      <sharedItems containsString="0" containsBlank="1" containsNumber="1" containsInteger="1" minValue="0" maxValue="1"/>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0"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1"/>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Blank="1" count="6">
        <m/>
        <s v="mais sorgho_rouge sorgho_blanc mil niebe arachide_coque voandzou"/>
        <s v="mais niebe sorgho_blanc sorgho_rouge"/>
        <s v="mais sorgho_rouge sorgho_blanc mil riz_local riz_importe fonio niebe arachide_coque arachide_graine voandzou"/>
        <s v="voandzou arachide_graine arachide_coque niebe fonio riz_importe riz_local mil sorgho_blanc sorgho_rouge mais"/>
        <s v="mais sorgho_rouge sorgho_blanc mil riz_local fonio niebe arachide_coque arachide_graine voandzou"/>
      </sharedItems>
    </cacheField>
    <cacheField name="variations_alimentaire_baisse_articles_mais" numFmtId="0">
      <sharedItems containsString="0" containsBlank="1" containsNumber="1" containsInteger="1" minValue="1" maxValue="1"/>
    </cacheField>
    <cacheField name="variations_alimentaire_baisse_articles_sorgho_rouge" numFmtId="0">
      <sharedItems containsString="0" containsBlank="1" containsNumber="1" containsInteger="1" minValue="1" maxValue="1"/>
    </cacheField>
    <cacheField name="variations_alimentaire_baisse_articles_sorgho_blanc" numFmtId="0">
      <sharedItems containsString="0" containsBlank="1" containsNumber="1" containsInteger="1" minValue="1" maxValue="1"/>
    </cacheField>
    <cacheField name="variations_alimentaire_baisse_articles_mil" numFmtId="0">
      <sharedItems containsString="0" containsBlank="1" containsNumber="1" containsInteger="1" minValue="0" maxValue="1"/>
    </cacheField>
    <cacheField name="variations_alimentaire_baisse_articles_riz_local" numFmtId="0">
      <sharedItems containsString="0" containsBlank="1" containsNumber="1" containsInteger="1" minValue="0" maxValue="1"/>
    </cacheField>
    <cacheField name="variations_alimentaire_baisse_articles_riz_importe" numFmtId="0">
      <sharedItems containsString="0" containsBlank="1" containsNumber="1" containsInteger="1" minValue="0" maxValue="1"/>
    </cacheField>
    <cacheField name="variations_alimentaire_baisse_articles_fonio" numFmtId="0">
      <sharedItems containsString="0" containsBlank="1" containsNumber="1" containsInteger="1" minValue="0" maxValue="1"/>
    </cacheField>
    <cacheField name="variations_alimentaire_baisse_articles_manioc" numFmtId="0">
      <sharedItems containsString="0" containsBlank="1" containsNumber="1" containsInteger="1" minValue="0" maxValue="0"/>
    </cacheField>
    <cacheField name="variations_alimentaire_baisse_articles_igname" numFmtId="0">
      <sharedItems containsString="0" containsBlank="1" containsNumber="1" containsInteger="1" minValue="0" maxValue="0"/>
    </cacheField>
    <cacheField name="variations_alimentaire_baisse_articles_patate" numFmtId="0">
      <sharedItems containsString="0" containsBlank="1" containsNumber="1" containsInteger="1" minValue="0" maxValue="0"/>
    </cacheField>
    <cacheField name="variations_alimentaire_baisse_articles_pomme_de_terre" numFmtId="0">
      <sharedItems containsString="0" containsBlank="1" containsNumber="1" containsInteger="1" minValue="0" maxValue="0"/>
    </cacheField>
    <cacheField name="variations_alimentaire_baisse_articles_viande_beuf" numFmtId="0">
      <sharedItems containsString="0" containsBlank="1" containsNumber="1" containsInteger="1" minValue="0" maxValue="0"/>
    </cacheField>
    <cacheField name="variations_alimentaire_baisse_articles_viande_mouton" numFmtId="0">
      <sharedItems containsString="0" containsBlank="1" containsNumber="1" containsInteger="1" minValue="0" maxValue="0"/>
    </cacheField>
    <cacheField name="variations_alimentaire_baisse_articles_poisson" numFmtId="0">
      <sharedItems containsString="0" containsBlank="1" containsNumber="1" containsInteger="1" minValue="0" maxValue="0"/>
    </cacheField>
    <cacheField name="variations_alimentaire_baisse_articles_lait_en_poudre" numFmtId="0">
      <sharedItems containsString="0" containsBlank="1" containsNumber="1" containsInteger="1" minValue="0" maxValue="0"/>
    </cacheField>
    <cacheField name="variations_alimentaire_baisse_articles_lait_frais" numFmtId="0">
      <sharedItems containsString="0" containsBlank="1" containsNumber="1" containsInteger="1" minValue="0" maxValue="0"/>
    </cacheField>
    <cacheField name="variations_alimentaire_baisse_articles_niebe" numFmtId="0">
      <sharedItems containsString="0" containsBlank="1" containsNumber="1" containsInteger="1" minValue="1" maxValue="1"/>
    </cacheField>
    <cacheField name="variations_alimentaire_baisse_articles_arachide_coque" numFmtId="0">
      <sharedItems containsString="0" containsBlank="1" containsNumber="1" containsInteger="1" minValue="0" maxValue="1"/>
    </cacheField>
    <cacheField name="variations_alimentaire_baisse_articles_arachide_graine" numFmtId="0">
      <sharedItems containsString="0" containsBlank="1" containsNumber="1" containsInteger="1" minValue="0" maxValue="1"/>
    </cacheField>
    <cacheField name="variations_alimentaire_baisse_articles_voandzou" numFmtId="0">
      <sharedItems containsString="0" containsBlank="1" containsNumber="1" containsInteger="1" minValue="0" maxValue="1"/>
    </cacheField>
    <cacheField name="variations_alimentaire_baisse_articles_oignon" numFmtId="0">
      <sharedItems containsString="0" containsBlank="1" containsNumber="1" containsInteger="1" minValue="0" maxValue="0"/>
    </cacheField>
    <cacheField name="variations_alimentaire_baisse_articles_tomate" numFmtId="0">
      <sharedItems containsString="0" containsBlank="1" containsNumber="1" containsInteger="1" minValue="0" maxValue="0"/>
    </cacheField>
    <cacheField name="variations_alimentaire_baisse_articles_feuille" numFmtId="0">
      <sharedItems containsString="0" containsBlank="1" containsNumber="1" containsInteger="1" minValue="0" maxValue="0"/>
    </cacheField>
    <cacheField name="variations_alimentaire_baisse_articles_huile" numFmtId="0">
      <sharedItems containsString="0" containsBlank="1" containsNumber="1" containsInteger="1" minValue="0" maxValue="0"/>
    </cacheField>
    <cacheField name="variations_alimentaire_baisse_articles_beurre" numFmtId="0">
      <sharedItems containsString="0" containsBlank="1" containsNumber="1" containsInteger="1" minValue="0" maxValue="0"/>
    </cacheField>
    <cacheField name="variations_alimentaire_baisse_articles_sucre" numFmtId="0">
      <sharedItems containsString="0" containsBlank="1" containsNumber="1" containsInteger="1" minValue="0" maxValue="0"/>
    </cacheField>
    <cacheField name="variations_alimentaire_baisse_articles_sel" numFmtId="0">
      <sharedItems containsString="0" containsBlank="1" containsNumber="1" containsInteger="1" minValue="0" maxValue="0"/>
    </cacheField>
    <cacheField name="variations_alimentaire_baisse_articles_aucun" numFmtId="0">
      <sharedItems containsString="0" containsBlank="1" containsNumber="1" containsInteger="1" minValue="0" maxValue="0"/>
    </cacheField>
    <cacheField name="variations_alimentaire_baisse_raisons" numFmtId="0">
      <sharedItems containsBlank="1"/>
    </cacheField>
    <cacheField name="variations_alimentaire_baisse_raisons_baisse_couts" numFmtId="0">
      <sharedItems containsString="0" containsBlank="1" containsNumber="1" containsInteger="1" minValue="0" maxValue="0"/>
    </cacheField>
    <cacheField name="variations_alimentaire_baisse_raisons_baisse_demande_distribution" numFmtId="0">
      <sharedItems containsString="0" containsBlank="1" containsNumber="1" containsInteger="1" minValue="0" maxValue="0"/>
    </cacheField>
    <cacheField name="variations_alimentaire_baisse_raisons_baisse_change" numFmtId="0">
      <sharedItems containsString="0" containsBlank="1" containsNumber="1" containsInteger="1" minValue="0" maxValue="0"/>
    </cacheField>
    <cacheField name="variations_alimentaire_baisse_raisons_baisse_demande_autoproduction" numFmtId="0">
      <sharedItems containsString="0" containsBlank="1" containsNumber="1" containsInteger="1" minValue="0" maxValue="0"/>
    </cacheField>
    <cacheField name="variations_alimentaire_baisse_raisons_baisse_demande_departs" numFmtId="0">
      <sharedItems containsString="0" containsBlank="1" containsNumber="1" containsInteger="1" minValue="0" maxValue="0"/>
    </cacheField>
    <cacheField name="variations_alimentaire_baisse_raisons_baisse_prix_fournisseurs" numFmtId="0">
      <sharedItems containsString="0" containsBlank="1" containsNumber="1" containsInteger="1" minValue="0" maxValue="1"/>
    </cacheField>
    <cacheField name="variations_alimentaire_baisse_raisons_hausse_offre_quantites" numFmtId="0">
      <sharedItems containsString="0" containsBlank="1" containsNumber="1" containsInteger="1" minValue="0" maxValue="0"/>
    </cacheField>
    <cacheField name="variations_alimentaire_baisse_raisons_hausse_offre_circulation_routes" numFmtId="0">
      <sharedItems containsString="0" containsBlank="1" containsNumber="1" containsInteger="1" minValue="0" maxValue="1"/>
    </cacheField>
    <cacheField name="variations_alimentaire_baisse_raisons_hausse_offre_routes_surete" numFmtId="0">
      <sharedItems containsString="0" containsBlank="1" containsNumber="1" containsInteger="1" minValue="0" maxValue="0"/>
    </cacheField>
    <cacheField name="variations_alimentaire_baisse_raisons_hausse_offre_production_saison" numFmtId="0">
      <sharedItems containsString="0" containsBlank="1" containsNumber="1" containsInteger="1" minValue="0" maxValue="1"/>
    </cacheField>
    <cacheField name="variations_alimentaire_baisse_raisons_autre" numFmtId="0">
      <sharedItems containsString="0" containsBlank="1" containsNumber="1" containsInteger="1" minValue="0" maxValue="0"/>
    </cacheField>
    <cacheField name="variations_alimentaire_baisse_raisons_nsp" numFmtId="0">
      <sharedItems containsString="0" containsBlank="1" containsNumber="1" containsInteger="1" minValue="0" maxValue="0"/>
    </cacheField>
    <cacheField name="variations_alimentaire_baisse_raisons_autre_2" numFmtId="0">
      <sharedItems containsNonDate="0" containsString="0" containsBlank="1"/>
    </cacheField>
    <cacheField name="note_fonctionnalite_accessibilite" numFmtId="0">
      <sharedItems containsNonDate="0" containsString="0" containsBlank="1"/>
    </cacheField>
    <cacheField name="Actuellement, quels moyens de paiement acceptez-vous?" numFmtId="0">
      <sharedItems containsBlank="1" count="16">
        <s v="espece coupons paiementmob credit"/>
        <s v="espece paiementmob"/>
        <s v="espece coupons paiementmob"/>
        <s v="paiementmob"/>
        <s v="espece"/>
        <s v="espece credit"/>
        <s v="espece paiementmob coupons"/>
        <s v="espece paiementmob credit"/>
        <s v="espece credit paiementmob troc"/>
        <s v="espece paiementmob credit troc"/>
        <s v="espece paiementmob troc"/>
        <s v="espece credit paiementmob"/>
        <s v="credit"/>
        <s v="paiementmob espece"/>
        <m/>
        <s v="paiementmob espece coupons"/>
      </sharedItems>
    </cacheField>
    <cacheField name="modalites_acceptees_espece" numFmtId="0">
      <sharedItems containsString="0" containsBlank="1" containsNumber="1" containsInteger="1" minValue="0" maxValue="1"/>
    </cacheField>
    <cacheField name="modalites_acceptees_credit" numFmtId="0">
      <sharedItems containsString="0" containsBlank="1" containsNumber="1" containsInteger="1" minValue="0" maxValue="1"/>
    </cacheField>
    <cacheField name="modalites_acceptees_coupons" numFmtId="0">
      <sharedItems containsString="0" containsBlank="1" containsNumber="1" containsInteger="1" minValue="0" maxValue="1"/>
    </cacheField>
    <cacheField name="modalites_acceptees_paiementmob" numFmtId="0">
      <sharedItems containsString="0" containsBlank="1" containsNumber="1" containsInteger="1" minValue="0" maxValue="1"/>
    </cacheField>
    <cacheField name="modalites_acceptees_troc" numFmtId="0">
      <sharedItems containsString="0" containsBlank="1" containsNumber="1" containsInteger="1" minValue="0" maxValue="1"/>
    </cacheField>
    <cacheField name="modalites_acceptees_autre" numFmtId="0">
      <sharedItems containsString="0" containsBlank="1" containsNumber="1" containsInteger="1" minValue="0" maxValue="0"/>
    </cacheField>
    <cacheField name="modalites_acceptees_autre_2" numFmtId="0">
      <sharedItems containsNonDate="0" containsString="0" containsBlank="1" count="1">
        <m/>
      </sharedItems>
    </cacheField>
    <cacheField name="Avez-vous observé une évolution du nombre de clients dans le ${i_marche1} au cours du dernier mois?" numFmtId="0">
      <sharedItems containsBlank="1" count="4">
        <s v="oui_hausse"/>
        <s v="oui_baisse"/>
        <s v="non_meme"/>
        <m/>
      </sharedItems>
    </cacheField>
    <cacheField name="incidents_ouinon" numFmtId="0">
      <sharedItems containsBlank="1" count="4">
        <s v="non"/>
        <s v="oui"/>
        <s v="nsp"/>
        <m/>
      </sharedItems>
    </cacheField>
    <cacheField name="incidents_types" numFmtId="0">
      <sharedItems containsBlank="1" count="2">
        <m/>
        <s v="insecurite"/>
      </sharedItems>
    </cacheField>
    <cacheField name="incidents_types_agression_commercant" numFmtId="0">
      <sharedItems containsString="0" containsBlank="1" containsNumber="1" containsInteger="1" minValue="0" maxValue="0"/>
    </cacheField>
    <cacheField name="incidents_types_agression_clients" numFmtId="0">
      <sharedItems containsString="0" containsBlank="1" containsNumber="1" containsInteger="1" minValue="0" maxValue="0"/>
    </cacheField>
    <cacheField name="incidents_types_vols_biens" numFmtId="0">
      <sharedItems containsString="0" containsBlank="1" containsNumber="1" containsInteger="1" minValue="0" maxValue="0"/>
    </cacheField>
    <cacheField name="incidents_types_vols_argent" numFmtId="0">
      <sharedItems containsString="0" containsBlank="1" containsNumber="1" containsInteger="1" minValue="0" maxValue="0"/>
    </cacheField>
    <cacheField name="incidents_types_infrastructure" numFmtId="0">
      <sharedItems containsString="0" containsBlank="1" containsNumber="1" containsInteger="1" minValue="0" maxValue="0"/>
    </cacheField>
    <cacheField name="incidents_types_insecurite" numFmtId="0">
      <sharedItems containsString="0" containsBlank="1" containsNumber="1" containsInteger="1" minValue="1" maxValue="1"/>
    </cacheField>
    <cacheField name="incidents_types_autre" numFmtId="0">
      <sharedItems containsString="0" containsBlank="1" containsNumber="1" containsInteger="1" minValue="0" maxValue="0"/>
    </cacheField>
    <cacheField name="incidents_types_nsp" numFmtId="0">
      <sharedItems containsString="0" containsBlank="1" containsNumber="1" containsInteger="1" minValue="0" maxValue="0"/>
    </cacheField>
    <cacheField name="incidents_types_autre_2" numFmtId="0">
      <sharedItems containsNonDate="0" containsString="0" containsBlank="1"/>
    </cacheField>
    <cacheField name="Au cours du dernier mois, est-ce que des clients appartenant aux groupes suivants ont eu des difficultés à venir jusqu'au ${i_marche1}?" numFmtId="0">
      <sharedItems containsBlank="1"/>
    </cacheField>
    <cacheField name="accessibilite_vulnerables_hommes" numFmtId="0">
      <sharedItems containsString="0" containsBlank="1" containsNumber="1" containsInteger="1" minValue="0" maxValue="1"/>
    </cacheField>
    <cacheField name="accessibilite_vulnerables_femmes" numFmtId="0">
      <sharedItems containsString="0" containsBlank="1" containsNumber="1" containsInteger="1" minValue="0" maxValue="1"/>
    </cacheField>
    <cacheField name="accessibilite_vulnerables_moins18" numFmtId="0">
      <sharedItems containsString="0" containsBlank="1" containsNumber="1" containsInteger="1" minValue="0" maxValue="0"/>
    </cacheField>
    <cacheField name="accessibilite_vulnerables_plus60" numFmtId="0">
      <sharedItems containsString="0" containsBlank="1" containsNumber="1" containsInteger="1" minValue="0" maxValue="1"/>
    </cacheField>
    <cacheField name="accessibilite_vulnerables_handicap" numFmtId="0">
      <sharedItems containsString="0" containsBlank="1" containsNumber="1" containsInteger="1" minValue="0" maxValue="1"/>
    </cacheField>
    <cacheField name="accessibilite_vulnerables_maladies" numFmtId="0">
      <sharedItems containsString="0" containsBlank="1" containsNumber="1" containsInteger="1" minValue="0" maxValue="1"/>
    </cacheField>
    <cacheField name="accessibilite_vulnerables_autre" numFmtId="0">
      <sharedItems containsString="0" containsBlank="1" containsNumber="1" containsInteger="1" minValue="0" maxValue="0"/>
    </cacheField>
    <cacheField name="accessibilite_vulnerables_personne" numFmtId="0">
      <sharedItems containsString="0" containsBlank="1" containsNumber="1" containsInteger="1" minValue="0" maxValue="1" count="3">
        <n v="1"/>
        <n v="0"/>
        <m/>
      </sharedItems>
    </cacheField>
    <cacheField name="accessibilite_vulnerables_nsp" numFmtId="0">
      <sharedItems containsString="0" containsBlank="1" containsNumber="1" containsInteger="1" minValue="0" maxValue="1"/>
    </cacheField>
    <cacheField name="accessibilite_vulnerables_autre_2" numFmtId="0">
      <sharedItems containsNonDate="0" containsString="0" containsBlank="1"/>
    </cacheField>
    <cacheField name="commentaires" numFmtId="0">
      <sharedItems containsBlank="1" count="19" longText="1">
        <s v="Merci car c'est une bonne initiative."/>
        <m/>
        <s v="Merci"/>
        <s v="Ras"/>
        <s v="A cause de l'insécurité, les clients ont diminué donc nous invitons ACTED à venir payer chez nous ou nous soutenir financièrement"/>
        <s v="Vraiment nous avons besoin des aide pour fournir plus de produits et être prompte pour affronter le marché"/>
        <s v="Il faut payer nos marchandises pour rétablir la confiance entre commerçant et ONG sinon nous ne supportons pas de donner les prix et vous voir vous ravitailler ailleurs. Le commerçant accueillait ces clients ce qui a fait duré l'entretien."/>
        <s v="Merci pour tout,"/>
        <s v="Merci pour tout"/>
        <s v="Nous n'avons pas de difficulté en tant que telle car nous prévoyons avant de s'approvisionner. Nous attendons que les ONG viennent payer nos marchandises. Ces une belle initiative cette étude seulement il y a trop d'études sur le marché sans résultat visible. Merci"/>
        <s v="Les prix varient selon les fournisseurs. Merci beaucoup pour la visite"/>
        <s v="Les entretiens sont generalement sans suite. Ce qui fait que certains enquêtés sont reticents"/>
        <s v="Je vend le bois il ya plus de 40ans mais depuis 3 ans environ le réapprovisionnement est devenu difficile suite à l'insécurité. Merci"/>
        <s v="J'ai un agrément qui atteste que je suis vendeuse et je le renouvelle chaque année. Nous envisageons faire un groupement. Le réapprovisionnement du bois et charbon sont dure suite à l'insécurité. La clientèle a augmenté à cause de la venue massive des PDI. J'ai besoin d'appui pour renforcer commerce. Merci"/>
        <s v="Je fais le  réapprovisionnement chaque deux mois. Merci"/>
        <s v="Comme ces un marché secondaire on a tendance à vendre du tout afin de diversifier le marché et d'avoir la clientèle. Merci"/>
        <s v="Merci pour votre visite"/>
        <s v="Ce sont les Baches de couleur  bleu qui ont enquêté"/>
        <s v="Ce sont des Baches de couleur bleu qui étaient disponible"/>
      </sharedItems>
    </cacheField>
    <cacheField name="id" numFmtId="0">
      <sharedItems containsSemiMixedTypes="0" containsString="0" containsNumber="1" containsInteger="1" minValue="361882806" maxValue="365663441"/>
    </cacheField>
    <cacheField name="submission_time" numFmtId="164">
      <sharedItems containsSemiMixedTypes="0" containsNonDate="0" containsDate="1" containsString="0" minDate="2022-11-15T16:25:57" maxDate="2022-11-24T14:09:36"/>
    </cacheField>
    <cacheField name="validation_status" numFmtId="0">
      <sharedItems containsNonDate="0" containsString="0" containsBlank="1"/>
    </cacheField>
    <cacheField name="notes" numFmtId="0">
      <sharedItems containsNonDate="0" containsString="0" containsBlank="1"/>
    </cacheField>
    <cacheField name="status" numFmtId="0">
      <sharedItems/>
    </cacheField>
    <cacheField name="submitted_by" numFmtId="0">
      <sharedItems/>
    </cacheField>
    <cacheField name="tags" numFmtId="0">
      <sharedItems containsNonDate="0" containsString="0" containsBlank="1"/>
    </cacheField>
    <cacheField name="nombre_pnpr" numFmtId="0">
      <sharedItems containsSemiMixedTypes="0" containsString="0" containsNumber="1" containsInteger="1" minValue="0" maxValue="0" count="1">
        <n v="0"/>
      </sharedItems>
    </cacheField>
    <cacheField name="autre_i_enquete_genre" numFmtId="0">
      <sharedItems count="2">
        <s v="salut"/>
        <s v="NA"/>
      </sharedItems>
    </cacheField>
    <cacheField name="Minutes" numFmtId="0" databaseField="0">
      <fieldGroup base="4">
        <rangePr groupBy="minutes" startDate="2022-11-15T10:57:16" endDate="2022-11-24T13:39:50"/>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Heures" numFmtId="0" databaseField="0">
      <fieldGroup base="4">
        <rangePr groupBy="hours" startDate="2022-11-15T10:57:16" endDate="2022-11-24T13:39:50"/>
        <groupItems count="26">
          <s v="&lt;15/11/2022"/>
          <s v="00"/>
          <s v="01"/>
          <s v="02"/>
          <s v="03"/>
          <s v="04"/>
          <s v="05"/>
          <s v="06"/>
          <s v="07"/>
          <s v="08"/>
          <s v="09"/>
          <s v="10"/>
          <s v="11"/>
          <s v="12"/>
          <s v="13"/>
          <s v="14"/>
          <s v="15"/>
          <s v="16"/>
          <s v="17"/>
          <s v="18"/>
          <s v="19"/>
          <s v="20"/>
          <s v="21"/>
          <s v="22"/>
          <s v="23"/>
          <s v="&gt;24/11/2022"/>
        </groupItems>
      </fieldGroup>
    </cacheField>
    <cacheField name="Jours" numFmtId="0" databaseField="0">
      <fieldGroup base="4">
        <rangePr groupBy="days" startDate="2022-11-15T10:57:16" endDate="2022-11-24T13:39:50"/>
        <groupItems count="368">
          <s v="&lt;15/11/2022"/>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4/11/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
  <r>
    <n v="1"/>
    <s v="ffaef665-2882-4008-972b-e6b936abdb6c"/>
    <x v="0"/>
    <x v="0"/>
    <x v="0"/>
    <x v="0"/>
    <n v="44880.56085614584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s v="marmite7 marmite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361882806"/>
    <n v="44880.684687499997"/>
    <x v="0"/>
    <x v="0"/>
    <x v="0"/>
  </r>
  <r>
    <n v="2"/>
    <s v="c3cb7717-3236-4b22-be35-4996c65610ec"/>
    <x v="0"/>
    <x v="0"/>
    <x v="1"/>
    <x v="1"/>
    <n v="44880.495845567129"/>
    <x v="0"/>
    <x v="0"/>
    <x v="0"/>
    <x v="0"/>
    <x v="0"/>
    <x v="0"/>
    <x v="0"/>
    <x v="0"/>
    <x v="0"/>
    <x v="0"/>
    <x v="0"/>
    <x v="0"/>
    <x v="0"/>
    <x v="0"/>
    <x v="0"/>
    <x v="0"/>
    <x v="0"/>
    <x v="0"/>
    <x v="0"/>
    <x v="1"/>
    <x v="0"/>
    <x v="1"/>
    <x v="1"/>
    <x v="0"/>
    <x v="1"/>
    <x v="0"/>
    <x v="0"/>
    <x v="1"/>
    <x v="1"/>
    <x v="1"/>
    <x v="0"/>
    <x v="1"/>
    <x v="1"/>
    <x v="0"/>
    <x v="0"/>
    <x v="1"/>
    <x v="1"/>
    <x v="1"/>
    <x v="1"/>
    <x v="1"/>
    <x v="0"/>
    <x v="1"/>
    <x v="1"/>
    <x v="0"/>
    <x v="1"/>
    <x v="1"/>
    <x v="1"/>
    <x v="0"/>
    <x v="1"/>
    <x v="1"/>
    <x v="1"/>
    <x v="1"/>
    <x v="1"/>
    <x v="1"/>
    <x v="1"/>
    <x v="1"/>
    <x v="0"/>
    <x v="1"/>
    <x v="1"/>
    <x v="1"/>
    <x v="0"/>
    <x v="1"/>
    <x v="0"/>
    <x v="1"/>
    <x v="1"/>
    <x v="1"/>
    <x v="1"/>
    <x v="1"/>
    <x v="0"/>
    <x v="1"/>
    <x v="1"/>
    <x v="1"/>
    <x v="1"/>
    <x v="1"/>
    <x v="1"/>
    <x v="1"/>
    <x v="1"/>
    <x v="1"/>
    <x v="1"/>
    <x v="1"/>
    <x v="1"/>
    <x v="1"/>
    <x v="0"/>
    <x v="0"/>
    <x v="1"/>
    <x v="1"/>
    <x v="1"/>
    <x v="0"/>
    <x v="0"/>
    <x v="1"/>
    <x v="1"/>
    <x v="1"/>
    <x v="1"/>
    <x v="1"/>
    <x v="1"/>
    <x v="1"/>
    <x v="1"/>
    <x v="1"/>
    <x v="1"/>
    <x v="1"/>
    <x v="1"/>
    <x v="1"/>
    <x v="1"/>
    <x v="1"/>
    <x v="1"/>
    <x v="1"/>
    <x v="1"/>
    <x v="0"/>
    <x v="0"/>
    <x v="0"/>
    <x v="0"/>
    <x v="0"/>
    <x v="0"/>
    <x v="0"/>
    <x v="0"/>
    <x v="0"/>
    <x v="0"/>
    <x v="0"/>
    <x v="0"/>
    <x v="0"/>
    <x v="0"/>
    <x v="0"/>
    <x v="0"/>
    <x v="0"/>
    <x v="0"/>
    <x v="0"/>
    <x v="0"/>
    <x v="0"/>
    <x v="1"/>
    <x v="1"/>
    <x v="1"/>
    <x v="0"/>
    <x v="1"/>
    <x v="0"/>
    <x v="1"/>
    <x v="0"/>
    <x v="1"/>
    <x v="1"/>
    <x v="1"/>
    <x v="1"/>
    <x v="0"/>
    <x v="1"/>
    <x v="1"/>
    <x v="1"/>
    <x v="0"/>
    <x v="1"/>
    <x v="1"/>
    <x v="1"/>
    <x v="1"/>
    <x v="0"/>
    <x v="1"/>
    <x v="1"/>
    <x v="1"/>
    <x v="0"/>
    <x v="1"/>
    <x v="1"/>
    <x v="0"/>
    <x v="0"/>
    <x v="0"/>
    <x v="1"/>
    <x v="1"/>
    <x v="0"/>
    <x v="0"/>
    <x v="1"/>
    <x v="1"/>
    <x v="1"/>
    <x v="0"/>
    <x v="0"/>
    <x v="1"/>
    <x v="1"/>
    <x v="1"/>
    <x v="0"/>
    <x v="1"/>
    <x v="0"/>
    <x v="1"/>
    <x v="1"/>
    <x v="1"/>
    <x v="1"/>
    <x v="1"/>
    <x v="1"/>
    <x v="0"/>
    <x v="1"/>
    <x v="1"/>
    <x v="1"/>
    <x v="1"/>
    <x v="1"/>
    <x v="1"/>
    <x v="1"/>
    <x v="1"/>
    <x v="1"/>
    <x v="1"/>
    <x v="1"/>
    <x v="1"/>
    <x v="1"/>
    <x v="0"/>
    <x v="0"/>
    <x v="1"/>
    <x v="1"/>
    <x v="1"/>
    <x v="0"/>
    <x v="0"/>
    <x v="1"/>
    <x v="1"/>
    <x v="1"/>
    <x v="1"/>
    <x v="1"/>
    <x v="1"/>
    <x v="1"/>
    <x v="1"/>
    <x v="1"/>
    <x v="1"/>
    <x v="1"/>
    <x v="1"/>
    <x v="1"/>
    <x v="1"/>
    <x v="1"/>
    <x v="1"/>
    <x v="1"/>
    <x v="1"/>
    <x v="1"/>
    <x v="0"/>
    <x v="0"/>
    <x v="0"/>
    <x v="0"/>
    <x v="0"/>
    <x v="0"/>
    <x v="0"/>
    <x v="0"/>
    <x v="0"/>
    <x v="0"/>
    <x v="0"/>
    <x v="0"/>
    <x v="0"/>
    <x v="0"/>
    <x v="0"/>
    <x v="0"/>
    <x v="0"/>
    <x v="0"/>
    <x v="0"/>
    <x v="0"/>
    <x v="0"/>
    <x v="0"/>
    <s v="combustible_gaz marmite7 marmite5 gobelet_plastique bassine natte pagne"/>
    <x v="0"/>
    <x v="0"/>
    <x v="1"/>
    <x v="0"/>
    <x v="0"/>
    <x v="0"/>
    <x v="1"/>
    <x v="0"/>
    <x v="1"/>
    <x v="1"/>
    <x v="0"/>
    <x v="0"/>
    <x v="0"/>
    <x v="1"/>
    <x v="0"/>
    <x v="0"/>
    <x v="1"/>
    <x v="1"/>
    <x v="0"/>
    <x v="0"/>
    <x v="0"/>
    <x v="0"/>
    <x v="0"/>
    <x v="0"/>
    <x v="0"/>
    <x v="0"/>
    <x v="0"/>
    <x v="0"/>
    <x v="0"/>
    <x v="0"/>
    <x v="0"/>
    <x v="0"/>
    <x v="0"/>
    <x v="0"/>
    <x v="0"/>
    <x v="0"/>
    <x v="0"/>
    <x v="0"/>
    <x v="0"/>
    <x v="0"/>
    <x v="0"/>
    <x v="1"/>
    <x v="1"/>
    <x v="1"/>
    <x v="1"/>
    <x v="1"/>
    <x v="0"/>
    <x v="1"/>
    <x v="0"/>
    <x v="1"/>
    <x v="0"/>
    <x v="0"/>
    <x v="1"/>
    <x v="1"/>
    <x v="1"/>
    <x v="0"/>
    <x v="0"/>
    <x v="1"/>
    <x v="1"/>
    <x v="0"/>
    <x v="0"/>
    <x v="1"/>
    <x v="1"/>
    <x v="0"/>
    <x v="0"/>
    <x v="0"/>
    <x v="1"/>
    <x v="1"/>
    <x v="0"/>
    <x v="0"/>
    <x v="1"/>
    <x v="1"/>
    <x v="0"/>
    <x v="0"/>
    <x v="0"/>
    <x v="0"/>
    <x v="0"/>
    <x v="0"/>
    <x v="0"/>
    <x v="0"/>
    <x v="0"/>
    <x v="0"/>
    <x v="0"/>
    <x v="1"/>
    <x v="1"/>
    <x v="1"/>
    <x v="0"/>
    <x v="0"/>
    <x v="1"/>
    <x v="1"/>
    <x v="1"/>
    <x v="0"/>
    <x v="0"/>
    <x v="0"/>
    <x v="0"/>
    <x v="0"/>
    <x v="0"/>
    <x v="0"/>
    <x v="0"/>
    <x v="0"/>
    <x v="0"/>
    <x v="0"/>
    <x v="0"/>
    <x v="0"/>
    <x v="0"/>
    <x v="0"/>
    <x v="0"/>
    <x v="1"/>
    <x v="1"/>
    <x v="1"/>
    <x v="0"/>
    <x v="0"/>
    <x v="1"/>
    <x v="1"/>
    <x v="1"/>
    <x v="0"/>
    <x v="1"/>
    <x v="1"/>
    <x v="1"/>
    <x v="0"/>
    <x v="0"/>
    <x v="1"/>
    <x v="1"/>
    <x v="1"/>
    <x v="0"/>
    <x v="0"/>
    <x v="0"/>
    <x v="0"/>
    <x v="0"/>
    <x v="0"/>
    <x v="0"/>
    <x v="0"/>
    <x v="0"/>
    <x v="0"/>
    <x v="0"/>
    <x v="0"/>
    <x v="0"/>
    <x v="0"/>
    <x v="0"/>
    <x v="0"/>
    <x v="0"/>
    <x v="0"/>
    <x v="0"/>
    <x v="0"/>
    <x v="0"/>
    <x v="0"/>
    <x v="0"/>
    <x v="0"/>
    <x v="0"/>
    <x v="0"/>
    <x v="0"/>
    <x v="0"/>
    <x v="1"/>
    <x v="1"/>
    <x v="0"/>
    <x v="1"/>
    <x v="1"/>
    <x v="0"/>
    <x v="0"/>
    <x v="1"/>
    <x v="1"/>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0"/>
    <x v="0"/>
    <x v="0"/>
    <x v="0"/>
    <x v="1"/>
    <x v="0"/>
    <x v="0"/>
    <x v="0"/>
    <x v="0"/>
    <x v="0"/>
    <x v="0"/>
    <x v="0"/>
    <x v="0"/>
    <x v="0"/>
    <x v="0"/>
    <x v="0"/>
    <x v="0"/>
    <x v="0"/>
    <x v="0"/>
    <x v="0"/>
    <x v="0"/>
    <x v="0"/>
    <x v="0"/>
    <x v="0"/>
    <x v="0"/>
    <x v="0"/>
    <x v="0"/>
    <x v="1"/>
    <x v="0"/>
    <x v="0"/>
    <n v="361884155"/>
    <n v="44880.686319444438"/>
    <x v="0"/>
    <x v="0"/>
    <x v="0"/>
  </r>
  <r>
    <n v="3"/>
    <s v="a2167681-96c6-44f3-a0df-a08fabea1182"/>
    <x v="0"/>
    <x v="0"/>
    <x v="0"/>
    <x v="2"/>
    <n v="44880.710645231477"/>
    <x v="0"/>
    <x v="0"/>
    <x v="0"/>
    <x v="0"/>
    <x v="0"/>
    <x v="0"/>
    <x v="0"/>
    <x v="0"/>
    <x v="0"/>
    <x v="0"/>
    <x v="0"/>
    <x v="0"/>
    <x v="0"/>
    <x v="0"/>
    <x v="0"/>
    <x v="0"/>
    <x v="0"/>
    <x v="0"/>
    <x v="0"/>
    <x v="0"/>
    <x v="0"/>
    <x v="0"/>
    <x v="0"/>
    <x v="0"/>
    <x v="0"/>
    <x v="0"/>
    <x v="0"/>
    <x v="2"/>
    <x v="0"/>
    <x v="0"/>
    <x v="0"/>
    <x v="2"/>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ssiette gobelet_plastique bassine"/>
    <x v="0"/>
    <x v="0"/>
    <x v="0"/>
    <x v="1"/>
    <x v="1"/>
    <x v="1"/>
    <x v="1"/>
    <x v="0"/>
    <x v="1"/>
    <x v="0"/>
    <x v="0"/>
    <x v="0"/>
    <x v="0"/>
    <x v="0"/>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1"/>
    <x v="1"/>
    <x v="1"/>
    <x v="0"/>
    <x v="0"/>
    <x v="1"/>
    <x v="1"/>
    <x v="1"/>
    <x v="0"/>
    <x v="1"/>
    <x v="2"/>
    <x v="2"/>
    <x v="0"/>
    <x v="0"/>
    <x v="2"/>
    <x v="2"/>
    <x v="1"/>
    <x v="0"/>
    <x v="0"/>
    <x v="0"/>
    <x v="0"/>
    <x v="0"/>
    <x v="0"/>
    <x v="0"/>
    <x v="0"/>
    <x v="0"/>
    <x v="0"/>
    <x v="0"/>
    <x v="0"/>
    <x v="0"/>
    <x v="0"/>
    <x v="0"/>
    <x v="0"/>
    <x v="1"/>
    <x v="2"/>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n v="361918357"/>
    <n v="44880.730879629627"/>
    <x v="0"/>
    <x v="0"/>
    <x v="0"/>
  </r>
  <r>
    <n v="4"/>
    <s v="bc71e162-752b-4522-8a1a-fdde4e2d70ab"/>
    <x v="0"/>
    <x v="0"/>
    <x v="1"/>
    <x v="3"/>
    <n v="44880.715949594909"/>
    <x v="0"/>
    <x v="0"/>
    <x v="0"/>
    <x v="0"/>
    <x v="0"/>
    <x v="0"/>
    <x v="0"/>
    <x v="0"/>
    <x v="0"/>
    <x v="0"/>
    <x v="0"/>
    <x v="0"/>
    <x v="0"/>
    <x v="0"/>
    <x v="0"/>
    <x v="0"/>
    <x v="0"/>
    <x v="0"/>
    <x v="0"/>
    <x v="0"/>
    <x v="0"/>
    <x v="0"/>
    <x v="0"/>
    <x v="0"/>
    <x v="0"/>
    <x v="0"/>
    <x v="0"/>
    <x v="3"/>
    <x v="0"/>
    <x v="0"/>
    <x v="0"/>
    <x v="3"/>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1"/>
    <x v="2"/>
    <x v="2"/>
    <x v="1"/>
    <x v="2"/>
    <x v="2"/>
    <x v="1"/>
    <x v="1"/>
    <x v="2"/>
    <x v="1"/>
    <x v="2"/>
    <x v="1"/>
    <x v="1"/>
    <x v="2"/>
    <x v="1"/>
    <x v="1"/>
    <x v="1"/>
    <x v="0"/>
    <x v="0"/>
    <x v="0"/>
    <x v="0"/>
    <x v="0"/>
    <x v="0"/>
    <x v="0"/>
    <x v="0"/>
    <x v="0"/>
    <x v="0"/>
    <x v="0"/>
    <x v="0"/>
    <x v="0"/>
    <x v="0"/>
    <x v="0"/>
    <x v="0"/>
    <x v="0"/>
    <x v="0"/>
    <x v="0"/>
    <x v="0"/>
    <x v="0"/>
    <x v="3"/>
    <x v="1"/>
    <x v="0"/>
    <x v="0"/>
    <x v="0"/>
    <x v="0"/>
    <x v="2"/>
    <x v="0"/>
    <x v="1"/>
    <x v="2"/>
    <x v="2"/>
    <x v="0"/>
    <x v="0"/>
    <x v="2"/>
    <x v="2"/>
    <x v="1"/>
    <x v="0"/>
    <x v="0"/>
    <x v="0"/>
    <x v="0"/>
    <x v="0"/>
    <x v="0"/>
    <x v="0"/>
    <x v="0"/>
    <x v="0"/>
    <x v="0"/>
    <x v="0"/>
    <x v="0"/>
    <x v="2"/>
    <x v="0"/>
    <x v="0"/>
    <x v="3"/>
    <x v="3"/>
    <x v="0"/>
    <x v="0"/>
    <x v="0"/>
    <x v="0"/>
    <x v="0"/>
    <x v="0"/>
    <x v="0"/>
    <x v="0"/>
    <x v="0"/>
    <x v="0"/>
    <x v="0"/>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s v="combustible_gaz bassine natte lampe"/>
    <x v="0"/>
    <x v="0"/>
    <x v="1"/>
    <x v="1"/>
    <x v="1"/>
    <x v="0"/>
    <x v="0"/>
    <x v="0"/>
    <x v="1"/>
    <x v="1"/>
    <x v="0"/>
    <x v="0"/>
    <x v="1"/>
    <x v="0"/>
    <x v="0"/>
    <x v="0"/>
    <x v="3"/>
    <x v="3"/>
    <x v="0"/>
    <x v="0"/>
    <x v="0"/>
    <x v="0"/>
    <x v="0"/>
    <x v="0"/>
    <x v="0"/>
    <x v="0"/>
    <x v="0"/>
    <x v="0"/>
    <x v="0"/>
    <x v="0"/>
    <x v="0"/>
    <x v="0"/>
    <x v="0"/>
    <x v="0"/>
    <x v="0"/>
    <x v="0"/>
    <x v="0"/>
    <x v="0"/>
    <x v="0"/>
    <x v="0"/>
    <x v="0"/>
    <x v="2"/>
    <x v="2"/>
    <x v="2"/>
    <x v="1"/>
    <x v="2"/>
    <x v="1"/>
    <x v="1"/>
    <x v="1"/>
    <x v="1"/>
    <x v="0"/>
    <x v="0"/>
    <x v="2"/>
    <x v="2"/>
    <x v="1"/>
    <x v="0"/>
    <x v="1"/>
    <x v="2"/>
    <x v="2"/>
    <x v="0"/>
    <x v="0"/>
    <x v="2"/>
    <x v="2"/>
    <x v="0"/>
    <x v="0"/>
    <x v="1"/>
    <x v="2"/>
    <x v="2"/>
    <x v="0"/>
    <x v="0"/>
    <x v="2"/>
    <x v="2"/>
    <x v="0"/>
    <x v="0"/>
    <x v="0"/>
    <x v="0"/>
    <x v="0"/>
    <x v="0"/>
    <x v="0"/>
    <x v="0"/>
    <x v="0"/>
    <x v="0"/>
    <x v="0"/>
    <x v="0"/>
    <x v="0"/>
    <x v="0"/>
    <x v="0"/>
    <x v="0"/>
    <x v="0"/>
    <x v="0"/>
    <x v="0"/>
    <x v="0"/>
    <x v="0"/>
    <x v="0"/>
    <x v="0"/>
    <x v="0"/>
    <x v="0"/>
    <x v="0"/>
    <x v="0"/>
    <x v="0"/>
    <x v="0"/>
    <x v="0"/>
    <x v="0"/>
    <x v="0"/>
    <x v="0"/>
    <x v="0"/>
    <x v="0"/>
    <x v="1"/>
    <x v="1"/>
    <x v="2"/>
    <x v="0"/>
    <x v="0"/>
    <x v="2"/>
    <x v="2"/>
    <x v="1"/>
    <x v="0"/>
    <x v="1"/>
    <x v="2"/>
    <x v="2"/>
    <x v="0"/>
    <x v="0"/>
    <x v="2"/>
    <x v="2"/>
    <x v="1"/>
    <x v="0"/>
    <x v="0"/>
    <x v="0"/>
    <x v="0"/>
    <x v="0"/>
    <x v="0"/>
    <x v="0"/>
    <x v="0"/>
    <x v="0"/>
    <x v="0"/>
    <x v="0"/>
    <x v="0"/>
    <x v="0"/>
    <x v="0"/>
    <x v="0"/>
    <x v="0"/>
    <x v="0"/>
    <x v="0"/>
    <x v="0"/>
    <x v="1"/>
    <x v="1"/>
    <x v="1"/>
    <x v="0"/>
    <x v="0"/>
    <x v="1"/>
    <x v="1"/>
    <x v="1"/>
    <x v="0"/>
    <x v="0"/>
    <x v="0"/>
    <x v="0"/>
    <x v="0"/>
    <x v="0"/>
    <x v="0"/>
    <x v="0"/>
    <x v="0"/>
    <x v="0"/>
    <x v="0"/>
    <x v="0"/>
    <x v="0"/>
    <x v="0"/>
    <x v="0"/>
    <x v="0"/>
    <x v="0"/>
    <x v="0"/>
    <x v="0"/>
    <x v="0"/>
    <x v="0"/>
    <x v="0"/>
    <x v="0"/>
    <x v="2"/>
    <x v="0"/>
    <x v="0"/>
    <x v="2"/>
    <x v="2"/>
    <x v="2"/>
    <x v="0"/>
    <x v="0"/>
    <x v="0"/>
    <x v="0"/>
    <x v="0"/>
    <x v="0"/>
    <x v="0"/>
    <x v="0"/>
    <x v="0"/>
    <x v="0"/>
    <x v="0"/>
    <x v="0"/>
    <x v="2"/>
    <x v="0"/>
    <x v="0"/>
    <x v="0"/>
    <x v="2"/>
    <x v="2"/>
    <x v="0"/>
    <x v="2"/>
    <x v="0"/>
    <x v="0"/>
    <x v="0"/>
    <x v="0"/>
    <x v="0"/>
    <x v="0"/>
    <x v="0"/>
    <x v="1"/>
    <x v="1"/>
    <x v="1"/>
    <x v="0"/>
    <x v="0"/>
    <x v="1"/>
    <x v="1"/>
    <x v="1"/>
    <x v="1"/>
    <x v="1"/>
    <x v="1"/>
    <x v="1"/>
    <x v="1"/>
    <x v="1"/>
    <x v="1"/>
    <x v="1"/>
    <x v="1"/>
    <x v="1"/>
    <x v="1"/>
    <x v="1"/>
    <x v="1"/>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2"/>
    <x v="0"/>
    <x v="0"/>
    <n v="361919370"/>
    <n v="44880.732893518521"/>
    <x v="0"/>
    <x v="0"/>
    <x v="0"/>
  </r>
  <r>
    <n v="5"/>
    <s v="8fa99b6b-af7a-4c10-815c-2be41448b739"/>
    <x v="1"/>
    <x v="1"/>
    <x v="2"/>
    <x v="4"/>
    <n v="44882.344836504642"/>
    <x v="0"/>
    <x v="0"/>
    <x v="0"/>
    <x v="0"/>
    <x v="1"/>
    <x v="1"/>
    <x v="1"/>
    <x v="1"/>
    <x v="0"/>
    <x v="0"/>
    <x v="0"/>
    <x v="0"/>
    <x v="1"/>
    <x v="0"/>
    <x v="0"/>
    <x v="0"/>
    <x v="0"/>
    <x v="0"/>
    <x v="0"/>
    <x v="2"/>
    <x v="0"/>
    <x v="1"/>
    <x v="0"/>
    <x v="0"/>
    <x v="2"/>
    <x v="0"/>
    <x v="0"/>
    <x v="1"/>
    <x v="1"/>
    <x v="2"/>
    <x v="0"/>
    <x v="4"/>
    <x v="2"/>
    <x v="1"/>
    <x v="0"/>
    <x v="2"/>
    <x v="0"/>
    <x v="0"/>
    <x v="0"/>
    <x v="0"/>
    <x v="0"/>
    <x v="0"/>
    <x v="0"/>
    <x v="0"/>
    <x v="0"/>
    <x v="0"/>
    <x v="0"/>
    <x v="0"/>
    <x v="0"/>
    <x v="0"/>
    <x v="0"/>
    <x v="0"/>
    <x v="0"/>
    <x v="0"/>
    <x v="0"/>
    <x v="0"/>
    <x v="0"/>
    <x v="0"/>
    <x v="0"/>
    <x v="0"/>
    <x v="0"/>
    <x v="0"/>
    <x v="0"/>
    <x v="2"/>
    <x v="0"/>
    <x v="2"/>
    <x v="0"/>
    <x v="0"/>
    <x v="0"/>
    <x v="2"/>
    <x v="2"/>
    <x v="0"/>
    <x v="0"/>
    <x v="0"/>
    <x v="0"/>
    <x v="2"/>
    <x v="0"/>
    <x v="2"/>
    <x v="0"/>
    <x v="0"/>
    <x v="0"/>
    <x v="0"/>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assiette gobelet_plastique gobelet_acier bassine pagne"/>
    <x v="0"/>
    <x v="0"/>
    <x v="0"/>
    <x v="0"/>
    <x v="0"/>
    <x v="1"/>
    <x v="1"/>
    <x v="1"/>
    <x v="1"/>
    <x v="0"/>
    <x v="0"/>
    <x v="0"/>
    <x v="0"/>
    <x v="1"/>
    <x v="0"/>
    <x v="0"/>
    <x v="1"/>
    <x v="4"/>
    <x v="0"/>
    <x v="0"/>
    <x v="0"/>
    <x v="0"/>
    <x v="0"/>
    <x v="0"/>
    <x v="0"/>
    <x v="0"/>
    <x v="0"/>
    <x v="0"/>
    <x v="0"/>
    <x v="0"/>
    <x v="0"/>
    <x v="0"/>
    <x v="0"/>
    <x v="0"/>
    <x v="0"/>
    <x v="0"/>
    <x v="0"/>
    <x v="0"/>
    <x v="0"/>
    <x v="0"/>
    <x v="0"/>
    <x v="0"/>
    <x v="0"/>
    <x v="0"/>
    <x v="0"/>
    <x v="0"/>
    <x v="0"/>
    <x v="0"/>
    <x v="0"/>
    <x v="0"/>
    <x v="0"/>
    <x v="0"/>
    <x v="0"/>
    <x v="0"/>
    <x v="0"/>
    <x v="0"/>
    <x v="0"/>
    <x v="3"/>
    <x v="1"/>
    <x v="0"/>
    <x v="0"/>
    <x v="3"/>
    <x v="0"/>
    <x v="1"/>
    <x v="0"/>
    <x v="0"/>
    <x v="1"/>
    <x v="1"/>
    <x v="0"/>
    <x v="0"/>
    <x v="3"/>
    <x v="0"/>
    <x v="1"/>
    <x v="0"/>
    <x v="1"/>
    <x v="2"/>
    <x v="2"/>
    <x v="0"/>
    <x v="0"/>
    <x v="2"/>
    <x v="1"/>
    <x v="1"/>
    <x v="0"/>
    <x v="1"/>
    <x v="3"/>
    <x v="3"/>
    <x v="0"/>
    <x v="0"/>
    <x v="3"/>
    <x v="2"/>
    <x v="1"/>
    <x v="0"/>
    <x v="1"/>
    <x v="1"/>
    <x v="1"/>
    <x v="1"/>
    <x v="1"/>
    <x v="1"/>
    <x v="1"/>
    <x v="1"/>
    <x v="1"/>
    <x v="0"/>
    <x v="0"/>
    <x v="1"/>
    <x v="1"/>
    <x v="1"/>
    <x v="0"/>
    <x v="1"/>
    <x v="3"/>
    <x v="1"/>
    <x v="0"/>
    <x v="0"/>
    <x v="3"/>
    <x v="2"/>
    <x v="1"/>
    <x v="0"/>
    <x v="0"/>
    <x v="0"/>
    <x v="0"/>
    <x v="0"/>
    <x v="0"/>
    <x v="0"/>
    <x v="0"/>
    <x v="0"/>
    <x v="0"/>
    <x v="0"/>
    <x v="0"/>
    <x v="0"/>
    <x v="0"/>
    <x v="0"/>
    <x v="0"/>
    <x v="0"/>
    <x v="0"/>
    <x v="0"/>
    <x v="0"/>
    <x v="0"/>
    <x v="0"/>
    <x v="0"/>
    <x v="0"/>
    <x v="0"/>
    <x v="0"/>
    <x v="0"/>
    <x v="0"/>
    <x v="0"/>
    <x v="0"/>
    <x v="0"/>
    <x v="0"/>
    <x v="0"/>
    <x v="0"/>
    <x v="0"/>
    <x v="0"/>
    <x v="0"/>
    <x v="1"/>
    <x v="1"/>
    <x v="0"/>
    <x v="2"/>
    <x v="1"/>
    <x v="0"/>
    <x v="0"/>
    <x v="2"/>
    <x v="2"/>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0"/>
    <x v="0"/>
    <n v="362667947"/>
    <n v="44882.346446759257"/>
    <x v="0"/>
    <x v="0"/>
    <x v="0"/>
  </r>
  <r>
    <n v="6"/>
    <s v="369667ae-6ff1-47ab-a167-6d902e1d317a"/>
    <x v="1"/>
    <x v="1"/>
    <x v="3"/>
    <x v="5"/>
    <n v="44882.343116736112"/>
    <x v="0"/>
    <x v="0"/>
    <x v="0"/>
    <x v="0"/>
    <x v="1"/>
    <x v="1"/>
    <x v="1"/>
    <x v="1"/>
    <x v="0"/>
    <x v="0"/>
    <x v="0"/>
    <x v="0"/>
    <x v="1"/>
    <x v="0"/>
    <x v="0"/>
    <x v="0"/>
    <x v="0"/>
    <x v="0"/>
    <x v="0"/>
    <x v="2"/>
    <x v="0"/>
    <x v="1"/>
    <x v="0"/>
    <x v="0"/>
    <x v="2"/>
    <x v="0"/>
    <x v="0"/>
    <x v="4"/>
    <x v="1"/>
    <x v="3"/>
    <x v="0"/>
    <x v="0"/>
    <x v="3"/>
    <x v="0"/>
    <x v="0"/>
    <x v="1"/>
    <x v="2"/>
    <x v="1"/>
    <x v="2"/>
    <x v="2"/>
    <x v="1"/>
    <x v="1"/>
    <x v="1"/>
    <x v="0"/>
    <x v="2"/>
    <x v="2"/>
    <x v="1"/>
    <x v="0"/>
    <x v="0"/>
    <x v="0"/>
    <x v="0"/>
    <x v="0"/>
    <x v="0"/>
    <x v="0"/>
    <x v="0"/>
    <x v="0"/>
    <x v="0"/>
    <x v="0"/>
    <x v="0"/>
    <x v="0"/>
    <x v="0"/>
    <x v="0"/>
    <x v="0"/>
    <x v="2"/>
    <x v="0"/>
    <x v="2"/>
    <x v="0"/>
    <x v="0"/>
    <x v="0"/>
    <x v="3"/>
    <x v="0"/>
    <x v="0"/>
    <x v="0"/>
    <x v="0"/>
    <x v="0"/>
    <x v="2"/>
    <x v="0"/>
    <x v="0"/>
    <x v="0"/>
    <x v="0"/>
    <x v="2"/>
    <x v="0"/>
    <x v="1"/>
    <x v="0"/>
    <x v="1"/>
    <x v="1"/>
    <x v="1"/>
    <x v="0"/>
    <x v="0"/>
    <x v="3"/>
    <x v="2"/>
    <x v="1"/>
    <x v="2"/>
    <x v="1"/>
    <x v="3"/>
    <x v="1"/>
    <x v="1"/>
    <x v="1"/>
    <x v="2"/>
    <x v="1"/>
    <x v="2"/>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assiette gobelet_plastique gobelet_acier bassine natte couverture moustiquaire lampe pagne sac_boro"/>
    <x v="0"/>
    <x v="0"/>
    <x v="0"/>
    <x v="0"/>
    <x v="0"/>
    <x v="1"/>
    <x v="1"/>
    <x v="1"/>
    <x v="1"/>
    <x v="1"/>
    <x v="1"/>
    <x v="1"/>
    <x v="1"/>
    <x v="1"/>
    <x v="1"/>
    <x v="0"/>
    <x v="4"/>
    <x v="5"/>
    <x v="0"/>
    <x v="0"/>
    <x v="0"/>
    <x v="0"/>
    <x v="0"/>
    <x v="0"/>
    <x v="0"/>
    <x v="0"/>
    <x v="0"/>
    <x v="0"/>
    <x v="0"/>
    <x v="0"/>
    <x v="0"/>
    <x v="0"/>
    <x v="0"/>
    <x v="0"/>
    <x v="0"/>
    <x v="0"/>
    <x v="0"/>
    <x v="0"/>
    <x v="0"/>
    <x v="0"/>
    <x v="0"/>
    <x v="0"/>
    <x v="0"/>
    <x v="0"/>
    <x v="0"/>
    <x v="0"/>
    <x v="0"/>
    <x v="0"/>
    <x v="0"/>
    <x v="0"/>
    <x v="0"/>
    <x v="0"/>
    <x v="0"/>
    <x v="0"/>
    <x v="0"/>
    <x v="0"/>
    <x v="0"/>
    <x v="3"/>
    <x v="1"/>
    <x v="0"/>
    <x v="0"/>
    <x v="3"/>
    <x v="3"/>
    <x v="1"/>
    <x v="0"/>
    <x v="0"/>
    <x v="3"/>
    <x v="1"/>
    <x v="0"/>
    <x v="0"/>
    <x v="3"/>
    <x v="3"/>
    <x v="1"/>
    <x v="0"/>
    <x v="1"/>
    <x v="2"/>
    <x v="3"/>
    <x v="1"/>
    <x v="0"/>
    <x v="3"/>
    <x v="2"/>
    <x v="1"/>
    <x v="0"/>
    <x v="1"/>
    <x v="1"/>
    <x v="1"/>
    <x v="0"/>
    <x v="0"/>
    <x v="3"/>
    <x v="3"/>
    <x v="1"/>
    <x v="0"/>
    <x v="1"/>
    <x v="2"/>
    <x v="1"/>
    <x v="1"/>
    <x v="1"/>
    <x v="1"/>
    <x v="2"/>
    <x v="2"/>
    <x v="1"/>
    <x v="0"/>
    <x v="0"/>
    <x v="2"/>
    <x v="2"/>
    <x v="1"/>
    <x v="0"/>
    <x v="1"/>
    <x v="4"/>
    <x v="1"/>
    <x v="0"/>
    <x v="0"/>
    <x v="4"/>
    <x v="3"/>
    <x v="1"/>
    <x v="0"/>
    <x v="1"/>
    <x v="2"/>
    <x v="1"/>
    <x v="0"/>
    <x v="0"/>
    <x v="3"/>
    <x v="3"/>
    <x v="1"/>
    <x v="0"/>
    <x v="1"/>
    <x v="1"/>
    <x v="1"/>
    <x v="0"/>
    <x v="0"/>
    <x v="1"/>
    <x v="1"/>
    <x v="1"/>
    <x v="0"/>
    <x v="1"/>
    <x v="1"/>
    <x v="1"/>
    <x v="0"/>
    <x v="0"/>
    <x v="1"/>
    <x v="1"/>
    <x v="1"/>
    <x v="0"/>
    <x v="1"/>
    <x v="2"/>
    <x v="2"/>
    <x v="0"/>
    <x v="0"/>
    <x v="2"/>
    <x v="2"/>
    <x v="1"/>
    <x v="0"/>
    <x v="1"/>
    <x v="1"/>
    <x v="0"/>
    <x v="1"/>
    <x v="1"/>
    <x v="0"/>
    <x v="0"/>
    <x v="3"/>
    <x v="3"/>
    <x v="1"/>
    <x v="0"/>
    <x v="1"/>
    <x v="1"/>
    <x v="1"/>
    <x v="0"/>
    <x v="0"/>
    <x v="1"/>
    <x v="1"/>
    <x v="1"/>
    <x v="0"/>
    <x v="1"/>
    <x v="0"/>
    <x v="1"/>
    <x v="1"/>
    <x v="1"/>
    <x v="1"/>
    <x v="1"/>
    <x v="1"/>
    <x v="1"/>
    <x v="1"/>
    <x v="1"/>
    <x v="1"/>
    <x v="1"/>
    <x v="1"/>
    <x v="1"/>
    <x v="1"/>
    <x v="1"/>
    <x v="1"/>
    <x v="1"/>
    <x v="0"/>
    <x v="1"/>
    <x v="1"/>
    <x v="1"/>
    <x v="1"/>
    <x v="1"/>
    <x v="1"/>
    <x v="1"/>
    <x v="1"/>
    <x v="1"/>
    <x v="1"/>
    <x v="1"/>
    <x v="1"/>
    <x v="1"/>
    <x v="0"/>
    <x v="0"/>
    <x v="1"/>
    <x v="1"/>
    <x v="1"/>
    <x v="0"/>
    <x v="0"/>
    <x v="2"/>
    <x v="1"/>
    <x v="1"/>
    <x v="2"/>
    <x v="2"/>
    <x v="2"/>
    <x v="2"/>
    <x v="2"/>
    <x v="2"/>
    <x v="2"/>
    <x v="2"/>
    <x v="2"/>
    <x v="2"/>
    <x v="2"/>
    <x v="2"/>
    <x v="2"/>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1"/>
    <x v="0"/>
    <x v="0"/>
    <x v="0"/>
    <x v="0"/>
    <x v="0"/>
    <x v="0"/>
    <x v="0"/>
    <x v="0"/>
    <x v="0"/>
    <x v="0"/>
    <x v="0"/>
    <x v="0"/>
    <x v="0"/>
    <x v="0"/>
    <x v="0"/>
    <x v="0"/>
    <x v="1"/>
    <x v="1"/>
    <x v="0"/>
    <x v="0"/>
    <x v="0"/>
    <x v="0"/>
    <x v="0"/>
    <x v="0"/>
    <x v="1"/>
    <x v="0"/>
    <x v="0"/>
    <x v="4"/>
    <x v="0"/>
    <x v="0"/>
    <n v="362667984"/>
    <n v="44882.346539351864"/>
    <x v="0"/>
    <x v="0"/>
    <x v="0"/>
  </r>
  <r>
    <n v="7"/>
    <s v="f1d5724c-ea7a-4967-b5ce-387379998a23"/>
    <x v="1"/>
    <x v="1"/>
    <x v="4"/>
    <x v="6"/>
    <n v="44881.478680729168"/>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x v="0"/>
    <x v="0"/>
    <x v="0"/>
    <x v="1"/>
    <x v="1"/>
    <x v="0"/>
    <x v="0"/>
    <x v="0"/>
    <x v="0"/>
    <x v="0"/>
    <x v="0"/>
    <x v="0"/>
    <x v="0"/>
    <x v="1"/>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3"/>
    <x v="2"/>
    <x v="1"/>
    <x v="0"/>
    <x v="4"/>
    <x v="4"/>
    <x v="1"/>
    <x v="0"/>
    <x v="0"/>
    <x v="0"/>
    <x v="0"/>
    <x v="0"/>
    <x v="0"/>
    <x v="0"/>
    <x v="0"/>
    <x v="0"/>
    <x v="0"/>
    <x v="0"/>
    <x v="0"/>
    <x v="3"/>
    <x v="0"/>
    <x v="0"/>
    <x v="0"/>
    <x v="2"/>
    <x v="2"/>
    <x v="0"/>
    <x v="0"/>
    <x v="0"/>
    <x v="0"/>
    <x v="0"/>
    <x v="0"/>
    <x v="0"/>
    <x v="0"/>
    <x v="2"/>
    <x v="0"/>
    <x v="0"/>
    <x v="0"/>
    <x v="3"/>
    <x v="0"/>
    <x v="0"/>
    <x v="0"/>
    <x v="0"/>
    <x v="0"/>
    <x v="0"/>
    <x v="0"/>
    <x v="2"/>
    <x v="0"/>
    <x v="0"/>
    <x v="0"/>
    <x v="0"/>
    <x v="0"/>
    <x v="0"/>
    <x v="1"/>
    <x v="1"/>
    <x v="1"/>
    <x v="0"/>
    <x v="0"/>
    <x v="3"/>
    <x v="1"/>
    <x v="1"/>
    <x v="2"/>
    <x v="1"/>
    <x v="1"/>
    <x v="1"/>
    <x v="1"/>
    <x v="1"/>
    <x v="1"/>
    <x v="1"/>
    <x v="1"/>
    <x v="1"/>
    <x v="1"/>
    <x v="2"/>
    <x v="1"/>
    <x v="1"/>
    <x v="3"/>
    <x v="2"/>
    <x v="1"/>
    <x v="1"/>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4"/>
    <x v="0"/>
    <x v="0"/>
    <n v="362667996"/>
    <n v="44882.346562500003"/>
    <x v="0"/>
    <x v="0"/>
    <x v="0"/>
  </r>
  <r>
    <n v="8"/>
    <s v="4a2ce28b-dfbf-4c76-adc0-439a3c569444"/>
    <x v="1"/>
    <x v="1"/>
    <x v="5"/>
    <x v="7"/>
    <n v="44881.481951967588"/>
    <x v="0"/>
    <x v="0"/>
    <x v="0"/>
    <x v="0"/>
    <x v="1"/>
    <x v="1"/>
    <x v="1"/>
    <x v="1"/>
    <x v="0"/>
    <x v="0"/>
    <x v="0"/>
    <x v="0"/>
    <x v="1"/>
    <x v="0"/>
    <x v="0"/>
    <x v="0"/>
    <x v="0"/>
    <x v="0"/>
    <x v="0"/>
    <x v="4"/>
    <x v="1"/>
    <x v="0"/>
    <x v="1"/>
    <x v="0"/>
    <x v="0"/>
    <x v="0"/>
    <x v="1"/>
    <x v="5"/>
    <x v="2"/>
    <x v="0"/>
    <x v="0"/>
    <x v="5"/>
    <x v="4"/>
    <x v="2"/>
    <x v="0"/>
    <x v="0"/>
    <x v="0"/>
    <x v="0"/>
    <x v="0"/>
    <x v="0"/>
    <x v="0"/>
    <x v="0"/>
    <x v="0"/>
    <x v="0"/>
    <x v="0"/>
    <x v="0"/>
    <x v="0"/>
    <x v="0"/>
    <x v="1"/>
    <x v="1"/>
    <x v="1"/>
    <x v="1"/>
    <x v="2"/>
    <x v="2"/>
    <x v="2"/>
    <x v="0"/>
    <x v="0"/>
    <x v="2"/>
    <x v="2"/>
    <x v="1"/>
    <x v="0"/>
    <x v="1"/>
    <x v="0"/>
    <x v="1"/>
    <x v="1"/>
    <x v="1"/>
    <x v="1"/>
    <x v="1"/>
    <x v="0"/>
    <x v="1"/>
    <x v="1"/>
    <x v="1"/>
    <x v="1"/>
    <x v="1"/>
    <x v="1"/>
    <x v="1"/>
    <x v="1"/>
    <x v="1"/>
    <x v="1"/>
    <x v="1"/>
    <x v="1"/>
    <x v="1"/>
    <x v="0"/>
    <x v="0"/>
    <x v="1"/>
    <x v="1"/>
    <x v="1"/>
    <x v="0"/>
    <x v="0"/>
    <x v="4"/>
    <x v="2"/>
    <x v="2"/>
    <x v="1"/>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0"/>
    <x v="0"/>
    <x v="0"/>
    <x v="0"/>
    <x v="0"/>
    <x v="1"/>
    <x v="0"/>
    <x v="0"/>
    <x v="4"/>
    <x v="0"/>
    <x v="0"/>
    <n v="362668003"/>
    <n v="44882.346574074079"/>
    <x v="0"/>
    <x v="0"/>
    <x v="0"/>
  </r>
  <r>
    <n v="9"/>
    <s v="5299b580-e713-451d-b8e5-ea840418893a"/>
    <x v="1"/>
    <x v="1"/>
    <x v="5"/>
    <x v="8"/>
    <n v="44881.573515543983"/>
    <x v="0"/>
    <x v="0"/>
    <x v="0"/>
    <x v="0"/>
    <x v="1"/>
    <x v="1"/>
    <x v="1"/>
    <x v="1"/>
    <x v="0"/>
    <x v="0"/>
    <x v="0"/>
    <x v="0"/>
    <x v="1"/>
    <x v="0"/>
    <x v="0"/>
    <x v="0"/>
    <x v="0"/>
    <x v="0"/>
    <x v="0"/>
    <x v="4"/>
    <x v="1"/>
    <x v="0"/>
    <x v="1"/>
    <x v="0"/>
    <x v="0"/>
    <x v="0"/>
    <x v="1"/>
    <x v="5"/>
    <x v="2"/>
    <x v="0"/>
    <x v="0"/>
    <x v="5"/>
    <x v="4"/>
    <x v="2"/>
    <x v="0"/>
    <x v="0"/>
    <x v="0"/>
    <x v="0"/>
    <x v="0"/>
    <x v="0"/>
    <x v="0"/>
    <x v="0"/>
    <x v="0"/>
    <x v="0"/>
    <x v="0"/>
    <x v="0"/>
    <x v="0"/>
    <x v="0"/>
    <x v="1"/>
    <x v="1"/>
    <x v="1"/>
    <x v="1"/>
    <x v="3"/>
    <x v="3"/>
    <x v="2"/>
    <x v="0"/>
    <x v="0"/>
    <x v="3"/>
    <x v="3"/>
    <x v="1"/>
    <x v="0"/>
    <x v="1"/>
    <x v="0"/>
    <x v="1"/>
    <x v="1"/>
    <x v="1"/>
    <x v="1"/>
    <x v="1"/>
    <x v="0"/>
    <x v="1"/>
    <x v="1"/>
    <x v="1"/>
    <x v="1"/>
    <x v="1"/>
    <x v="1"/>
    <x v="1"/>
    <x v="1"/>
    <x v="1"/>
    <x v="1"/>
    <x v="1"/>
    <x v="1"/>
    <x v="1"/>
    <x v="0"/>
    <x v="0"/>
    <x v="1"/>
    <x v="1"/>
    <x v="1"/>
    <x v="0"/>
    <x v="0"/>
    <x v="4"/>
    <x v="2"/>
    <x v="2"/>
    <x v="1"/>
    <x v="1"/>
    <x v="5"/>
    <x v="1"/>
    <x v="1"/>
    <x v="1"/>
    <x v="2"/>
    <x v="1"/>
    <x v="2"/>
    <x v="1"/>
    <x v="1"/>
    <x v="2"/>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1"/>
    <x v="0"/>
    <x v="0"/>
    <x v="0"/>
    <x v="0"/>
    <x v="0"/>
    <x v="0"/>
    <x v="0"/>
    <x v="0"/>
    <x v="0"/>
    <x v="0"/>
    <x v="0"/>
    <x v="0"/>
    <x v="0"/>
    <x v="0"/>
    <x v="0"/>
    <x v="0"/>
    <x v="0"/>
    <x v="0"/>
    <x v="1"/>
    <x v="1"/>
    <x v="0"/>
    <x v="0"/>
    <x v="0"/>
    <x v="0"/>
    <x v="0"/>
    <x v="0"/>
    <x v="1"/>
    <x v="0"/>
    <x v="0"/>
    <x v="4"/>
    <x v="0"/>
    <x v="0"/>
    <n v="362668040"/>
    <n v="44882.346655092602"/>
    <x v="0"/>
    <x v="0"/>
    <x v="0"/>
  </r>
  <r>
    <n v="10"/>
    <s v="61e9537e-66c7-4b8b-9e30-4e29634b14ed"/>
    <x v="1"/>
    <x v="1"/>
    <x v="5"/>
    <x v="9"/>
    <n v="44882.345777326387"/>
    <x v="0"/>
    <x v="0"/>
    <x v="0"/>
    <x v="0"/>
    <x v="1"/>
    <x v="1"/>
    <x v="1"/>
    <x v="1"/>
    <x v="0"/>
    <x v="0"/>
    <x v="0"/>
    <x v="0"/>
    <x v="1"/>
    <x v="0"/>
    <x v="0"/>
    <x v="0"/>
    <x v="1"/>
    <x v="0"/>
    <x v="0"/>
    <x v="0"/>
    <x v="0"/>
    <x v="0"/>
    <x v="0"/>
    <x v="0"/>
    <x v="0"/>
    <x v="0"/>
    <x v="0"/>
    <x v="1"/>
    <x v="3"/>
    <x v="0"/>
    <x v="0"/>
    <x v="4"/>
    <x v="5"/>
    <x v="0"/>
    <x v="0"/>
    <x v="0"/>
    <x v="0"/>
    <x v="0"/>
    <x v="0"/>
    <x v="0"/>
    <x v="0"/>
    <x v="0"/>
    <x v="0"/>
    <x v="0"/>
    <x v="0"/>
    <x v="0"/>
    <x v="0"/>
    <x v="0"/>
    <x v="0"/>
    <x v="0"/>
    <x v="0"/>
    <x v="0"/>
    <x v="0"/>
    <x v="0"/>
    <x v="0"/>
    <x v="0"/>
    <x v="0"/>
    <x v="0"/>
    <x v="0"/>
    <x v="0"/>
    <x v="0"/>
    <x v="0"/>
    <x v="0"/>
    <x v="0"/>
    <x v="0"/>
    <x v="0"/>
    <x v="0"/>
    <x v="0"/>
    <x v="0"/>
    <x v="4"/>
    <x v="0"/>
    <x v="0"/>
    <x v="0"/>
    <x v="0"/>
    <x v="0"/>
    <x v="2"/>
    <x v="0"/>
    <x v="2"/>
    <x v="0"/>
    <x v="0"/>
    <x v="0"/>
    <x v="0"/>
    <x v="0"/>
    <x v="0"/>
    <x v="1"/>
    <x v="1"/>
    <x v="1"/>
    <x v="0"/>
    <x v="0"/>
    <x v="2"/>
    <x v="1"/>
    <x v="2"/>
    <x v="2"/>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5 marmite7 assiette gobelet_plastique gobelet_acier bassine natte"/>
    <x v="0"/>
    <x v="0"/>
    <x v="0"/>
    <x v="0"/>
    <x v="0"/>
    <x v="1"/>
    <x v="1"/>
    <x v="1"/>
    <x v="1"/>
    <x v="1"/>
    <x v="0"/>
    <x v="0"/>
    <x v="0"/>
    <x v="0"/>
    <x v="0"/>
    <x v="0"/>
    <x v="1"/>
    <x v="7"/>
    <x v="0"/>
    <x v="0"/>
    <x v="0"/>
    <x v="0"/>
    <x v="0"/>
    <x v="0"/>
    <x v="0"/>
    <x v="0"/>
    <x v="0"/>
    <x v="0"/>
    <x v="0"/>
    <x v="0"/>
    <x v="0"/>
    <x v="0"/>
    <x v="0"/>
    <x v="0"/>
    <x v="0"/>
    <x v="0"/>
    <x v="0"/>
    <x v="0"/>
    <x v="0"/>
    <x v="0"/>
    <x v="0"/>
    <x v="0"/>
    <x v="0"/>
    <x v="0"/>
    <x v="0"/>
    <x v="0"/>
    <x v="0"/>
    <x v="0"/>
    <x v="0"/>
    <x v="0"/>
    <x v="0"/>
    <x v="0"/>
    <x v="0"/>
    <x v="0"/>
    <x v="0"/>
    <x v="0"/>
    <x v="0"/>
    <x v="3"/>
    <x v="1"/>
    <x v="0"/>
    <x v="0"/>
    <x v="4"/>
    <x v="3"/>
    <x v="1"/>
    <x v="0"/>
    <x v="0"/>
    <x v="1"/>
    <x v="1"/>
    <x v="0"/>
    <x v="0"/>
    <x v="4"/>
    <x v="3"/>
    <x v="1"/>
    <x v="0"/>
    <x v="1"/>
    <x v="3"/>
    <x v="2"/>
    <x v="0"/>
    <x v="0"/>
    <x v="4"/>
    <x v="2"/>
    <x v="1"/>
    <x v="0"/>
    <x v="1"/>
    <x v="1"/>
    <x v="1"/>
    <x v="0"/>
    <x v="0"/>
    <x v="4"/>
    <x v="3"/>
    <x v="1"/>
    <x v="0"/>
    <x v="1"/>
    <x v="2"/>
    <x v="1"/>
    <x v="1"/>
    <x v="1"/>
    <x v="1"/>
    <x v="2"/>
    <x v="3"/>
    <x v="1"/>
    <x v="0"/>
    <x v="0"/>
    <x v="3"/>
    <x v="3"/>
    <x v="1"/>
    <x v="0"/>
    <x v="1"/>
    <x v="5"/>
    <x v="1"/>
    <x v="0"/>
    <x v="0"/>
    <x v="5"/>
    <x v="3"/>
    <x v="1"/>
    <x v="0"/>
    <x v="1"/>
    <x v="2"/>
    <x v="1"/>
    <x v="0"/>
    <x v="0"/>
    <x v="4"/>
    <x v="4"/>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4"/>
    <x v="1"/>
    <x v="1"/>
    <x v="2"/>
    <x v="2"/>
    <x v="2"/>
    <x v="2"/>
    <x v="2"/>
    <x v="2"/>
    <x v="2"/>
    <x v="2"/>
    <x v="1"/>
    <x v="1"/>
    <x v="1"/>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056"/>
    <n v="44882.346678240741"/>
    <x v="0"/>
    <x v="0"/>
    <x v="0"/>
  </r>
  <r>
    <n v="11"/>
    <s v="8e074a9f-a9e2-4ed4-8db6-c9b3d957c054"/>
    <x v="1"/>
    <x v="1"/>
    <x v="4"/>
    <x v="10"/>
    <n v="44882.337488275458"/>
    <x v="0"/>
    <x v="0"/>
    <x v="0"/>
    <x v="0"/>
    <x v="1"/>
    <x v="1"/>
    <x v="1"/>
    <x v="1"/>
    <x v="0"/>
    <x v="0"/>
    <x v="0"/>
    <x v="0"/>
    <x v="1"/>
    <x v="0"/>
    <x v="0"/>
    <x v="0"/>
    <x v="0"/>
    <x v="0"/>
    <x v="0"/>
    <x v="2"/>
    <x v="0"/>
    <x v="1"/>
    <x v="0"/>
    <x v="0"/>
    <x v="2"/>
    <x v="0"/>
    <x v="0"/>
    <x v="1"/>
    <x v="3"/>
    <x v="0"/>
    <x v="0"/>
    <x v="6"/>
    <x v="6"/>
    <x v="0"/>
    <x v="0"/>
    <x v="1"/>
    <x v="2"/>
    <x v="1"/>
    <x v="2"/>
    <x v="3"/>
    <x v="2"/>
    <x v="2"/>
    <x v="0"/>
    <x v="0"/>
    <x v="1"/>
    <x v="3"/>
    <x v="1"/>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5 assiette gobelet_plastique marmite7 gobelet_acier bassine natte"/>
    <x v="0"/>
    <x v="0"/>
    <x v="0"/>
    <x v="0"/>
    <x v="0"/>
    <x v="1"/>
    <x v="1"/>
    <x v="1"/>
    <x v="1"/>
    <x v="1"/>
    <x v="0"/>
    <x v="0"/>
    <x v="0"/>
    <x v="0"/>
    <x v="0"/>
    <x v="0"/>
    <x v="1"/>
    <x v="4"/>
    <x v="0"/>
    <x v="0"/>
    <x v="0"/>
    <x v="0"/>
    <x v="0"/>
    <x v="0"/>
    <x v="0"/>
    <x v="0"/>
    <x v="0"/>
    <x v="0"/>
    <x v="0"/>
    <x v="0"/>
    <x v="0"/>
    <x v="0"/>
    <x v="0"/>
    <x v="0"/>
    <x v="0"/>
    <x v="0"/>
    <x v="0"/>
    <x v="0"/>
    <x v="0"/>
    <x v="0"/>
    <x v="0"/>
    <x v="0"/>
    <x v="0"/>
    <x v="0"/>
    <x v="0"/>
    <x v="0"/>
    <x v="0"/>
    <x v="0"/>
    <x v="0"/>
    <x v="0"/>
    <x v="0"/>
    <x v="0"/>
    <x v="0"/>
    <x v="0"/>
    <x v="0"/>
    <x v="0"/>
    <x v="0"/>
    <x v="3"/>
    <x v="1"/>
    <x v="0"/>
    <x v="0"/>
    <x v="5"/>
    <x v="3"/>
    <x v="1"/>
    <x v="0"/>
    <x v="0"/>
    <x v="3"/>
    <x v="1"/>
    <x v="0"/>
    <x v="0"/>
    <x v="5"/>
    <x v="3"/>
    <x v="1"/>
    <x v="0"/>
    <x v="1"/>
    <x v="4"/>
    <x v="2"/>
    <x v="0"/>
    <x v="0"/>
    <x v="1"/>
    <x v="3"/>
    <x v="1"/>
    <x v="0"/>
    <x v="1"/>
    <x v="4"/>
    <x v="1"/>
    <x v="0"/>
    <x v="0"/>
    <x v="3"/>
    <x v="3"/>
    <x v="1"/>
    <x v="0"/>
    <x v="1"/>
    <x v="2"/>
    <x v="1"/>
    <x v="1"/>
    <x v="1"/>
    <x v="2"/>
    <x v="1"/>
    <x v="1"/>
    <x v="1"/>
    <x v="0"/>
    <x v="0"/>
    <x v="1"/>
    <x v="2"/>
    <x v="1"/>
    <x v="0"/>
    <x v="1"/>
    <x v="5"/>
    <x v="1"/>
    <x v="0"/>
    <x v="0"/>
    <x v="2"/>
    <x v="3"/>
    <x v="1"/>
    <x v="0"/>
    <x v="1"/>
    <x v="2"/>
    <x v="1"/>
    <x v="0"/>
    <x v="0"/>
    <x v="3"/>
    <x v="3"/>
    <x v="1"/>
    <x v="0"/>
    <x v="0"/>
    <x v="0"/>
    <x v="0"/>
    <x v="0"/>
    <x v="0"/>
    <x v="0"/>
    <x v="0"/>
    <x v="0"/>
    <x v="0"/>
    <x v="0"/>
    <x v="0"/>
    <x v="0"/>
    <x v="0"/>
    <x v="0"/>
    <x v="0"/>
    <x v="0"/>
    <x v="0"/>
    <x v="0"/>
    <x v="0"/>
    <x v="0"/>
    <x v="0"/>
    <x v="0"/>
    <x v="0"/>
    <x v="0"/>
    <x v="0"/>
    <x v="0"/>
    <x v="0"/>
    <x v="0"/>
    <x v="0"/>
    <x v="0"/>
    <x v="0"/>
    <x v="0"/>
    <x v="0"/>
    <x v="0"/>
    <x v="0"/>
    <x v="0"/>
    <x v="0"/>
    <x v="0"/>
    <x v="0"/>
    <x v="0"/>
    <x v="0"/>
    <x v="0"/>
    <x v="0"/>
    <x v="0"/>
    <x v="0"/>
    <x v="0"/>
    <x v="0"/>
    <x v="0"/>
    <x v="0"/>
    <x v="4"/>
    <x v="0"/>
    <x v="0"/>
    <x v="0"/>
    <x v="0"/>
    <x v="0"/>
    <x v="2"/>
    <x v="2"/>
    <x v="2"/>
    <x v="2"/>
    <x v="2"/>
    <x v="0"/>
    <x v="0"/>
    <x v="0"/>
    <x v="0"/>
    <x v="0"/>
    <x v="0"/>
    <x v="0"/>
    <x v="4"/>
    <x v="0"/>
    <x v="0"/>
    <x v="2"/>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098"/>
    <n v="44882.346736111111"/>
    <x v="0"/>
    <x v="0"/>
    <x v="0"/>
  </r>
  <r>
    <n v="12"/>
    <s v="96c705ef-2c05-471b-ac7a-9dcfd41a9776"/>
    <x v="1"/>
    <x v="1"/>
    <x v="5"/>
    <x v="11"/>
    <n v="44881.532207800927"/>
    <x v="0"/>
    <x v="0"/>
    <x v="0"/>
    <x v="0"/>
    <x v="1"/>
    <x v="1"/>
    <x v="1"/>
    <x v="1"/>
    <x v="0"/>
    <x v="0"/>
    <x v="0"/>
    <x v="0"/>
    <x v="1"/>
    <x v="0"/>
    <x v="0"/>
    <x v="0"/>
    <x v="0"/>
    <x v="0"/>
    <x v="0"/>
    <x v="5"/>
    <x v="1"/>
    <x v="1"/>
    <x v="0"/>
    <x v="0"/>
    <x v="0"/>
    <x v="0"/>
    <x v="1"/>
    <x v="5"/>
    <x v="2"/>
    <x v="0"/>
    <x v="0"/>
    <x v="5"/>
    <x v="4"/>
    <x v="2"/>
    <x v="0"/>
    <x v="3"/>
    <x v="1"/>
    <x v="1"/>
    <x v="1"/>
    <x v="1"/>
    <x v="0"/>
    <x v="2"/>
    <x v="0"/>
    <x v="0"/>
    <x v="3"/>
    <x v="3"/>
    <x v="2"/>
    <x v="0"/>
    <x v="0"/>
    <x v="0"/>
    <x v="0"/>
    <x v="0"/>
    <x v="0"/>
    <x v="0"/>
    <x v="0"/>
    <x v="0"/>
    <x v="0"/>
    <x v="0"/>
    <x v="0"/>
    <x v="0"/>
    <x v="0"/>
    <x v="0"/>
    <x v="0"/>
    <x v="3"/>
    <x v="2"/>
    <x v="2"/>
    <x v="0"/>
    <x v="0"/>
    <x v="0"/>
    <x v="5"/>
    <x v="0"/>
    <x v="0"/>
    <x v="0"/>
    <x v="0"/>
    <x v="2"/>
    <x v="2"/>
    <x v="0"/>
    <x v="0"/>
    <x v="0"/>
    <x v="0"/>
    <x v="0"/>
    <x v="0"/>
    <x v="0"/>
    <x v="0"/>
    <x v="1"/>
    <x v="1"/>
    <x v="1"/>
    <x v="0"/>
    <x v="0"/>
    <x v="3"/>
    <x v="2"/>
    <x v="1"/>
    <x v="2"/>
    <x v="1"/>
    <x v="4"/>
    <x v="1"/>
    <x v="1"/>
    <x v="1"/>
    <x v="2"/>
    <x v="1"/>
    <x v="1"/>
    <x v="1"/>
    <x v="1"/>
    <x v="1"/>
    <x v="1"/>
    <x v="1"/>
    <x v="1"/>
    <x v="0"/>
    <x v="0"/>
    <x v="0"/>
    <x v="0"/>
    <x v="0"/>
    <x v="0"/>
    <x v="0"/>
    <x v="0"/>
    <x v="0"/>
    <x v="0"/>
    <x v="0"/>
    <x v="0"/>
    <x v="0"/>
    <x v="0"/>
    <x v="0"/>
    <x v="0"/>
    <x v="0"/>
    <x v="0"/>
    <x v="0"/>
    <x v="0"/>
    <x v="0"/>
    <x v="4"/>
    <x v="1"/>
    <x v="1"/>
    <x v="1"/>
    <x v="0"/>
    <x v="0"/>
    <x v="2"/>
    <x v="0"/>
    <x v="1"/>
    <x v="3"/>
    <x v="2"/>
    <x v="0"/>
    <x v="0"/>
    <x v="2"/>
    <x v="2"/>
    <x v="1"/>
    <x v="0"/>
    <x v="1"/>
    <x v="2"/>
    <x v="1"/>
    <x v="2"/>
    <x v="0"/>
    <x v="2"/>
    <x v="2"/>
    <x v="1"/>
    <x v="0"/>
    <x v="2"/>
    <x v="2"/>
    <x v="1"/>
    <x v="0"/>
    <x v="0"/>
    <x v="2"/>
    <x v="2"/>
    <x v="1"/>
    <x v="0"/>
    <x v="0"/>
    <x v="0"/>
    <x v="0"/>
    <x v="0"/>
    <x v="0"/>
    <x v="0"/>
    <x v="0"/>
    <x v="0"/>
    <x v="0"/>
    <x v="1"/>
    <x v="0"/>
    <x v="1"/>
    <x v="1"/>
    <x v="1"/>
    <x v="1"/>
    <x v="1"/>
    <x v="1"/>
    <x v="0"/>
    <x v="1"/>
    <x v="1"/>
    <x v="1"/>
    <x v="1"/>
    <x v="1"/>
    <x v="1"/>
    <x v="1"/>
    <x v="1"/>
    <x v="1"/>
    <x v="1"/>
    <x v="1"/>
    <x v="1"/>
    <x v="1"/>
    <x v="0"/>
    <x v="0"/>
    <x v="1"/>
    <x v="1"/>
    <x v="1"/>
    <x v="0"/>
    <x v="0"/>
    <x v="2"/>
    <x v="1"/>
    <x v="1"/>
    <x v="2"/>
    <x v="2"/>
    <x v="1"/>
    <x v="2"/>
    <x v="1"/>
    <x v="1"/>
    <x v="1"/>
    <x v="1"/>
    <x v="1"/>
    <x v="2"/>
    <x v="1"/>
    <x v="1"/>
    <x v="1"/>
    <x v="1"/>
    <x v="1"/>
    <x v="1"/>
    <x v="0"/>
    <x v="0"/>
    <x v="0"/>
    <x v="0"/>
    <x v="0"/>
    <x v="0"/>
    <x v="0"/>
    <x v="0"/>
    <x v="0"/>
    <x v="0"/>
    <x v="0"/>
    <x v="0"/>
    <x v="0"/>
    <x v="0"/>
    <x v="0"/>
    <x v="0"/>
    <x v="0"/>
    <x v="0"/>
    <x v="0"/>
    <x v="0"/>
    <x v="0"/>
    <x v="0"/>
    <s v="sac_boro"/>
    <x v="0"/>
    <x v="0"/>
    <x v="0"/>
    <x v="1"/>
    <x v="1"/>
    <x v="0"/>
    <x v="0"/>
    <x v="0"/>
    <x v="0"/>
    <x v="0"/>
    <x v="0"/>
    <x v="0"/>
    <x v="0"/>
    <x v="0"/>
    <x v="1"/>
    <x v="0"/>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2"/>
    <x v="0"/>
    <x v="0"/>
    <x v="1"/>
    <x v="2"/>
    <x v="2"/>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4"/>
    <x v="0"/>
    <x v="0"/>
    <n v="362668099"/>
    <n v="44882.34674768518"/>
    <x v="0"/>
    <x v="0"/>
    <x v="0"/>
  </r>
  <r>
    <n v="13"/>
    <s v="90dc0768-b7b4-44ac-94b5-b06cfbfb7dd5"/>
    <x v="1"/>
    <x v="1"/>
    <x v="5"/>
    <x v="12"/>
    <n v="44881.552994710648"/>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5"/>
    <x v="1"/>
    <x v="0"/>
    <x v="0"/>
    <x v="1"/>
    <x v="0"/>
    <x v="3"/>
    <x v="0"/>
    <x v="1"/>
    <x v="4"/>
    <x v="2"/>
    <x v="0"/>
    <x v="0"/>
    <x v="3"/>
    <x v="2"/>
    <x v="1"/>
    <x v="0"/>
    <x v="0"/>
    <x v="0"/>
    <x v="0"/>
    <x v="0"/>
    <x v="0"/>
    <x v="0"/>
    <x v="0"/>
    <x v="0"/>
    <x v="0"/>
    <x v="0"/>
    <x v="1"/>
    <x v="0"/>
    <x v="0"/>
    <x v="0"/>
    <x v="4"/>
    <x v="4"/>
    <x v="0"/>
    <x v="0"/>
    <x v="1"/>
    <x v="2"/>
    <x v="1"/>
    <x v="0"/>
    <x v="0"/>
    <x v="2"/>
    <x v="2"/>
    <x v="1"/>
    <x v="0"/>
    <x v="0"/>
    <x v="0"/>
    <x v="3"/>
    <x v="2"/>
    <x v="0"/>
    <x v="0"/>
    <x v="2"/>
    <x v="0"/>
    <x v="0"/>
    <x v="2"/>
    <x v="0"/>
    <x v="0"/>
    <x v="0"/>
    <x v="0"/>
    <x v="0"/>
    <x v="2"/>
    <x v="0"/>
    <x v="2"/>
    <x v="2"/>
    <x v="0"/>
    <x v="0"/>
    <x v="0"/>
    <x v="0"/>
    <x v="0"/>
    <x v="1"/>
    <x v="1"/>
    <x v="1"/>
    <x v="0"/>
    <x v="0"/>
    <x v="3"/>
    <x v="1"/>
    <x v="2"/>
    <x v="1"/>
    <x v="1"/>
    <x v="1"/>
    <x v="3"/>
    <x v="1"/>
    <x v="1"/>
    <x v="1"/>
    <x v="1"/>
    <x v="1"/>
    <x v="2"/>
    <x v="1"/>
    <x v="1"/>
    <x v="2"/>
    <x v="1"/>
    <x v="1"/>
    <x v="1"/>
    <x v="0"/>
    <x v="0"/>
    <x v="0"/>
    <x v="0"/>
    <x v="0"/>
    <x v="0"/>
    <x v="0"/>
    <x v="0"/>
    <x v="0"/>
    <x v="0"/>
    <x v="0"/>
    <x v="0"/>
    <x v="0"/>
    <x v="0"/>
    <x v="0"/>
    <x v="0"/>
    <x v="0"/>
    <x v="0"/>
    <x v="0"/>
    <x v="0"/>
    <x v="0"/>
    <x v="0"/>
    <s v="combustible_gaz"/>
    <x v="0"/>
    <x v="0"/>
    <x v="1"/>
    <x v="1"/>
    <x v="1"/>
    <x v="0"/>
    <x v="0"/>
    <x v="0"/>
    <x v="0"/>
    <x v="0"/>
    <x v="0"/>
    <x v="0"/>
    <x v="0"/>
    <x v="0"/>
    <x v="0"/>
    <x v="0"/>
    <x v="5"/>
    <x v="2"/>
    <x v="0"/>
    <x v="0"/>
    <x v="0"/>
    <x v="0"/>
    <x v="0"/>
    <x v="0"/>
    <x v="0"/>
    <x v="0"/>
    <x v="0"/>
    <x v="0"/>
    <x v="0"/>
    <x v="0"/>
    <x v="0"/>
    <x v="0"/>
    <x v="0"/>
    <x v="0"/>
    <x v="0"/>
    <x v="0"/>
    <x v="0"/>
    <x v="0"/>
    <x v="0"/>
    <x v="0"/>
    <x v="0"/>
    <x v="1"/>
    <x v="3"/>
    <x v="1"/>
    <x v="1"/>
    <x v="2"/>
    <x v="0"/>
    <x v="2"/>
    <x v="2"/>
    <x v="1"/>
    <x v="0"/>
    <x v="0"/>
    <x v="3"/>
    <x v="3"/>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
    <x v="1"/>
    <x v="1"/>
    <x v="1"/>
    <x v="1"/>
    <x v="1"/>
    <x v="1"/>
    <x v="1"/>
    <x v="1"/>
    <x v="1"/>
    <x v="1"/>
    <x v="1"/>
    <x v="1"/>
    <x v="1"/>
    <x v="1"/>
    <x v="1"/>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4"/>
    <x v="0"/>
    <x v="0"/>
    <n v="362668104"/>
    <n v="44882.346759259257"/>
    <x v="0"/>
    <x v="0"/>
    <x v="0"/>
  </r>
  <r>
    <n v="14"/>
    <s v="1aea1988-4420-4fce-b825-8ca7d0935237"/>
    <x v="1"/>
    <x v="1"/>
    <x v="4"/>
    <x v="13"/>
    <n v="44881.528197731481"/>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4"/>
    <x v="1"/>
    <x v="1"/>
    <x v="1"/>
    <x v="0"/>
    <x v="0"/>
    <x v="2"/>
    <x v="0"/>
    <x v="1"/>
    <x v="3"/>
    <x v="2"/>
    <x v="0"/>
    <x v="0"/>
    <x v="4"/>
    <x v="3"/>
    <x v="1"/>
    <x v="0"/>
    <x v="1"/>
    <x v="3"/>
    <x v="2"/>
    <x v="0"/>
    <x v="0"/>
    <x v="3"/>
    <x v="3"/>
    <x v="1"/>
    <x v="0"/>
    <x v="2"/>
    <x v="2"/>
    <x v="1"/>
    <x v="0"/>
    <x v="0"/>
    <x v="2"/>
    <x v="2"/>
    <x v="1"/>
    <x v="0"/>
    <x v="0"/>
    <x v="0"/>
    <x v="0"/>
    <x v="0"/>
    <x v="0"/>
    <x v="0"/>
    <x v="0"/>
    <x v="0"/>
    <x v="0"/>
    <x v="1"/>
    <x v="0"/>
    <x v="1"/>
    <x v="1"/>
    <x v="1"/>
    <x v="1"/>
    <x v="1"/>
    <x v="1"/>
    <x v="0"/>
    <x v="1"/>
    <x v="1"/>
    <x v="1"/>
    <x v="1"/>
    <x v="1"/>
    <x v="1"/>
    <x v="1"/>
    <x v="1"/>
    <x v="1"/>
    <x v="1"/>
    <x v="1"/>
    <x v="1"/>
    <x v="1"/>
    <x v="0"/>
    <x v="0"/>
    <x v="3"/>
    <x v="1"/>
    <x v="0"/>
    <x v="2"/>
    <x v="0"/>
    <x v="0"/>
    <x v="0"/>
    <x v="0"/>
    <x v="0"/>
    <x v="0"/>
    <x v="0"/>
    <x v="0"/>
    <x v="0"/>
    <x v="0"/>
    <x v="0"/>
    <x v="0"/>
    <x v="0"/>
    <x v="0"/>
    <x v="0"/>
    <x v="0"/>
    <x v="0"/>
    <x v="0"/>
    <x v="0"/>
    <x v="0"/>
    <x v="0"/>
    <x v="1"/>
    <x v="1"/>
    <x v="1"/>
    <x v="1"/>
    <x v="1"/>
    <x v="1"/>
    <x v="1"/>
    <x v="1"/>
    <x v="1"/>
    <x v="1"/>
    <x v="1"/>
    <x v="1"/>
    <x v="1"/>
    <x v="1"/>
    <x v="1"/>
    <x v="1"/>
    <x v="1"/>
    <x v="1"/>
    <x v="1"/>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09"/>
    <n v="44882.346759259257"/>
    <x v="0"/>
    <x v="0"/>
    <x v="0"/>
  </r>
  <r>
    <n v="15"/>
    <s v="c5a5cafe-80e0-4b3f-880d-5bbc713a77f3"/>
    <x v="1"/>
    <x v="1"/>
    <x v="4"/>
    <x v="14"/>
    <n v="44881.53932847222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uverture moustiquaire"/>
    <x v="0"/>
    <x v="0"/>
    <x v="0"/>
    <x v="1"/>
    <x v="1"/>
    <x v="0"/>
    <x v="0"/>
    <x v="0"/>
    <x v="0"/>
    <x v="0"/>
    <x v="1"/>
    <x v="1"/>
    <x v="0"/>
    <x v="0"/>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2"/>
    <x v="1"/>
    <x v="0"/>
    <x v="0"/>
    <x v="1"/>
    <x v="1"/>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22"/>
    <n v="44882.346782407403"/>
    <x v="0"/>
    <x v="0"/>
    <x v="0"/>
  </r>
  <r>
    <n v="16"/>
    <s v="c7b1622e-8cfe-480f-ae7e-bdcff4552cbd"/>
    <x v="1"/>
    <x v="1"/>
    <x v="4"/>
    <x v="12"/>
    <n v="44881.547238923609"/>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4"/>
    <x v="1"/>
    <x v="1"/>
    <x v="1"/>
    <x v="0"/>
    <x v="0"/>
    <x v="2"/>
    <x v="0"/>
    <x v="1"/>
    <x v="3"/>
    <x v="2"/>
    <x v="0"/>
    <x v="0"/>
    <x v="4"/>
    <x v="3"/>
    <x v="1"/>
    <x v="0"/>
    <x v="1"/>
    <x v="4"/>
    <x v="3"/>
    <x v="0"/>
    <x v="0"/>
    <x v="4"/>
    <x v="4"/>
    <x v="1"/>
    <x v="0"/>
    <x v="2"/>
    <x v="2"/>
    <x v="1"/>
    <x v="0"/>
    <x v="0"/>
    <x v="2"/>
    <x v="2"/>
    <x v="1"/>
    <x v="0"/>
    <x v="0"/>
    <x v="0"/>
    <x v="0"/>
    <x v="0"/>
    <x v="0"/>
    <x v="0"/>
    <x v="0"/>
    <x v="0"/>
    <x v="0"/>
    <x v="1"/>
    <x v="0"/>
    <x v="1"/>
    <x v="1"/>
    <x v="1"/>
    <x v="1"/>
    <x v="1"/>
    <x v="1"/>
    <x v="0"/>
    <x v="1"/>
    <x v="1"/>
    <x v="1"/>
    <x v="1"/>
    <x v="1"/>
    <x v="1"/>
    <x v="1"/>
    <x v="1"/>
    <x v="1"/>
    <x v="1"/>
    <x v="1"/>
    <x v="1"/>
    <x v="1"/>
    <x v="0"/>
    <x v="0"/>
    <x v="3"/>
    <x v="1"/>
    <x v="0"/>
    <x v="2"/>
    <x v="0"/>
    <x v="0"/>
    <x v="0"/>
    <x v="0"/>
    <x v="0"/>
    <x v="0"/>
    <x v="0"/>
    <x v="0"/>
    <x v="0"/>
    <x v="0"/>
    <x v="0"/>
    <x v="0"/>
    <x v="0"/>
    <x v="0"/>
    <x v="0"/>
    <x v="0"/>
    <x v="0"/>
    <x v="0"/>
    <x v="0"/>
    <x v="0"/>
    <x v="0"/>
    <x v="1"/>
    <x v="1"/>
    <x v="1"/>
    <x v="1"/>
    <x v="1"/>
    <x v="1"/>
    <x v="1"/>
    <x v="1"/>
    <x v="1"/>
    <x v="1"/>
    <x v="1"/>
    <x v="1"/>
    <x v="1"/>
    <x v="1"/>
    <x v="1"/>
    <x v="1"/>
    <x v="1"/>
    <x v="1"/>
    <x v="1"/>
    <x v="0"/>
    <x v="0"/>
    <s v="couverture moustiquaire"/>
    <x v="0"/>
    <x v="0"/>
    <x v="0"/>
    <x v="1"/>
    <x v="1"/>
    <x v="0"/>
    <x v="0"/>
    <x v="0"/>
    <x v="0"/>
    <x v="0"/>
    <x v="1"/>
    <x v="1"/>
    <x v="0"/>
    <x v="0"/>
    <x v="0"/>
    <x v="0"/>
    <x v="0"/>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2"/>
    <x v="1"/>
    <x v="0"/>
    <x v="0"/>
    <x v="1"/>
    <x v="1"/>
    <x v="1"/>
    <x v="0"/>
    <x v="1"/>
    <x v="2"/>
    <x v="1"/>
    <x v="0"/>
    <x v="0"/>
    <x v="1"/>
    <x v="1"/>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5"/>
    <x v="1"/>
    <x v="1"/>
    <x v="2"/>
    <x v="1"/>
    <x v="1"/>
    <x v="1"/>
    <x v="1"/>
    <x v="1"/>
    <x v="1"/>
    <x v="1"/>
    <x v="2"/>
    <x v="2"/>
    <x v="1"/>
    <x v="1"/>
    <x v="1"/>
    <x v="1"/>
    <x v="3"/>
    <x v="2"/>
    <x v="1"/>
    <x v="1"/>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153"/>
    <n v="44882.346828703703"/>
    <x v="0"/>
    <x v="0"/>
    <x v="0"/>
  </r>
  <r>
    <n v="17"/>
    <s v="cb9e0130-3b65-4bee-9dec-511a7d3105b7"/>
    <x v="1"/>
    <x v="1"/>
    <x v="4"/>
    <x v="15"/>
    <n v="44881.55135480324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6"/>
    <x v="0"/>
    <x v="0"/>
    <x v="0"/>
    <x v="1"/>
    <x v="0"/>
    <x v="2"/>
    <x v="0"/>
    <x v="0"/>
    <x v="0"/>
    <x v="0"/>
    <x v="0"/>
    <x v="0"/>
    <x v="0"/>
    <x v="0"/>
    <x v="0"/>
    <x v="0"/>
    <x v="0"/>
    <x v="0"/>
    <x v="0"/>
    <x v="0"/>
    <x v="0"/>
    <x v="0"/>
    <x v="0"/>
    <x v="0"/>
    <x v="0"/>
    <x v="0"/>
    <x v="0"/>
    <x v="2"/>
    <x v="0"/>
    <x v="0"/>
    <x v="5"/>
    <x v="0"/>
    <x v="0"/>
    <x v="0"/>
    <x v="1"/>
    <x v="3"/>
    <x v="1"/>
    <x v="0"/>
    <x v="0"/>
    <x v="3"/>
    <x v="3"/>
    <x v="1"/>
    <x v="0"/>
    <x v="1"/>
    <x v="0"/>
    <x v="1"/>
    <x v="1"/>
    <x v="1"/>
    <x v="1"/>
    <x v="1"/>
    <x v="1"/>
    <x v="0"/>
    <x v="1"/>
    <x v="1"/>
    <x v="1"/>
    <x v="1"/>
    <x v="1"/>
    <x v="1"/>
    <x v="1"/>
    <x v="1"/>
    <x v="1"/>
    <x v="1"/>
    <x v="1"/>
    <x v="1"/>
    <x v="1"/>
    <x v="0"/>
    <x v="0"/>
    <x v="1"/>
    <x v="1"/>
    <x v="1"/>
    <x v="0"/>
    <x v="0"/>
    <x v="4"/>
    <x v="2"/>
    <x v="2"/>
    <x v="1"/>
    <x v="1"/>
    <x v="1"/>
    <x v="1"/>
    <x v="1"/>
    <x v="1"/>
    <x v="1"/>
    <x v="1"/>
    <x v="1"/>
    <x v="1"/>
    <x v="1"/>
    <x v="1"/>
    <x v="1"/>
    <x v="1"/>
    <x v="1"/>
    <x v="1"/>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67"/>
    <n v="44882.34684027778"/>
    <x v="0"/>
    <x v="0"/>
    <x v="0"/>
  </r>
  <r>
    <n v="18"/>
    <s v="2f804910-5ac0-4cec-9d97-1bd110446bc8"/>
    <x v="1"/>
    <x v="1"/>
    <x v="5"/>
    <x v="16"/>
    <n v="44881.565007002311"/>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7"/>
    <x v="0"/>
    <x v="1"/>
    <x v="0"/>
    <x v="1"/>
    <x v="0"/>
    <x v="3"/>
    <x v="0"/>
    <x v="0"/>
    <x v="0"/>
    <x v="0"/>
    <x v="0"/>
    <x v="0"/>
    <x v="0"/>
    <x v="0"/>
    <x v="0"/>
    <x v="0"/>
    <x v="1"/>
    <x v="3"/>
    <x v="3"/>
    <x v="0"/>
    <x v="0"/>
    <x v="2"/>
    <x v="4"/>
    <x v="1"/>
    <x v="0"/>
    <x v="0"/>
    <x v="1"/>
    <x v="0"/>
    <x v="0"/>
    <x v="0"/>
    <x v="4"/>
    <x v="0"/>
    <x v="0"/>
    <x v="0"/>
    <x v="1"/>
    <x v="3"/>
    <x v="1"/>
    <x v="0"/>
    <x v="0"/>
    <x v="4"/>
    <x v="3"/>
    <x v="1"/>
    <x v="0"/>
    <x v="0"/>
    <x v="0"/>
    <x v="4"/>
    <x v="0"/>
    <x v="2"/>
    <x v="0"/>
    <x v="2"/>
    <x v="0"/>
    <x v="0"/>
    <x v="3"/>
    <x v="2"/>
    <x v="0"/>
    <x v="0"/>
    <x v="0"/>
    <x v="0"/>
    <x v="0"/>
    <x v="0"/>
    <x v="0"/>
    <x v="0"/>
    <x v="0"/>
    <x v="0"/>
    <x v="0"/>
    <x v="0"/>
    <x v="0"/>
    <x v="1"/>
    <x v="1"/>
    <x v="1"/>
    <x v="0"/>
    <x v="0"/>
    <x v="5"/>
    <x v="2"/>
    <x v="1"/>
    <x v="1"/>
    <x v="1"/>
    <x v="1"/>
    <x v="2"/>
    <x v="1"/>
    <x v="1"/>
    <x v="1"/>
    <x v="1"/>
    <x v="1"/>
    <x v="2"/>
    <x v="1"/>
    <x v="1"/>
    <x v="1"/>
    <x v="1"/>
    <x v="1"/>
    <x v="1"/>
    <x v="0"/>
    <x v="0"/>
    <x v="0"/>
    <x v="0"/>
    <x v="0"/>
    <x v="0"/>
    <x v="0"/>
    <x v="0"/>
    <x v="0"/>
    <x v="0"/>
    <x v="0"/>
    <x v="0"/>
    <x v="0"/>
    <x v="0"/>
    <x v="0"/>
    <x v="0"/>
    <x v="0"/>
    <x v="0"/>
    <x v="0"/>
    <x v="0"/>
    <x v="0"/>
    <x v="0"/>
    <s v="combustible_gaz lampe"/>
    <x v="0"/>
    <x v="0"/>
    <x v="1"/>
    <x v="1"/>
    <x v="1"/>
    <x v="0"/>
    <x v="0"/>
    <x v="0"/>
    <x v="0"/>
    <x v="0"/>
    <x v="0"/>
    <x v="0"/>
    <x v="1"/>
    <x v="0"/>
    <x v="0"/>
    <x v="0"/>
    <x v="0"/>
    <x v="8"/>
    <x v="0"/>
    <x v="0"/>
    <x v="0"/>
    <x v="0"/>
    <x v="0"/>
    <x v="0"/>
    <x v="0"/>
    <x v="0"/>
    <x v="0"/>
    <x v="0"/>
    <x v="0"/>
    <x v="0"/>
    <x v="0"/>
    <x v="0"/>
    <x v="0"/>
    <x v="0"/>
    <x v="0"/>
    <x v="0"/>
    <x v="0"/>
    <x v="0"/>
    <x v="0"/>
    <x v="0"/>
    <x v="0"/>
    <x v="1"/>
    <x v="3"/>
    <x v="1"/>
    <x v="1"/>
    <x v="2"/>
    <x v="0"/>
    <x v="3"/>
    <x v="3"/>
    <x v="1"/>
    <x v="0"/>
    <x v="0"/>
    <x v="2"/>
    <x v="4"/>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0"/>
    <x v="0"/>
    <x v="3"/>
    <x v="2"/>
    <x v="1"/>
    <x v="0"/>
    <x v="0"/>
    <x v="0"/>
    <x v="0"/>
    <x v="0"/>
    <x v="0"/>
    <x v="0"/>
    <x v="0"/>
    <x v="0"/>
    <x v="0"/>
    <x v="0"/>
    <x v="0"/>
    <x v="0"/>
    <x v="0"/>
    <x v="0"/>
    <x v="0"/>
    <x v="0"/>
    <x v="0"/>
    <x v="0"/>
    <x v="0"/>
    <x v="0"/>
    <x v="0"/>
    <x v="0"/>
    <x v="5"/>
    <x v="0"/>
    <x v="0"/>
    <x v="2"/>
    <x v="2"/>
    <x v="2"/>
    <x v="0"/>
    <x v="0"/>
    <x v="0"/>
    <x v="0"/>
    <x v="0"/>
    <x v="0"/>
    <x v="0"/>
    <x v="2"/>
    <x v="0"/>
    <x v="0"/>
    <x v="0"/>
    <x v="0"/>
    <x v="5"/>
    <x v="0"/>
    <x v="0"/>
    <x v="0"/>
    <x v="0"/>
    <x v="0"/>
    <x v="2"/>
    <x v="0"/>
    <x v="2"/>
    <x v="0"/>
    <x v="0"/>
    <x v="0"/>
    <x v="0"/>
    <x v="0"/>
    <x v="0"/>
    <x v="1"/>
    <x v="1"/>
    <x v="1"/>
    <x v="0"/>
    <x v="0"/>
    <x v="6"/>
    <x v="1"/>
    <x v="1"/>
    <x v="1"/>
    <x v="1"/>
    <x v="1"/>
    <x v="1"/>
    <x v="1"/>
    <x v="1"/>
    <x v="1"/>
    <x v="1"/>
    <x v="1"/>
    <x v="1"/>
    <x v="2"/>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77"/>
    <n v="44882.346851851849"/>
    <x v="0"/>
    <x v="0"/>
    <x v="0"/>
  </r>
  <r>
    <n v="19"/>
    <s v="b2c213e5-eed6-4297-93c0-330bde96147b"/>
    <x v="1"/>
    <x v="1"/>
    <x v="4"/>
    <x v="17"/>
    <n v="44881.555452476852"/>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combustible_gaz"/>
    <x v="0"/>
    <x v="0"/>
    <x v="1"/>
    <x v="1"/>
    <x v="1"/>
    <x v="0"/>
    <x v="0"/>
    <x v="0"/>
    <x v="0"/>
    <x v="0"/>
    <x v="0"/>
    <x v="0"/>
    <x v="0"/>
    <x v="0"/>
    <x v="0"/>
    <x v="1"/>
    <x v="0"/>
    <x v="0"/>
    <x v="0"/>
    <x v="0"/>
    <x v="0"/>
    <x v="0"/>
    <x v="0"/>
    <x v="0"/>
    <x v="0"/>
    <x v="0"/>
    <x v="0"/>
    <x v="0"/>
    <x v="0"/>
    <x v="0"/>
    <x v="0"/>
    <x v="0"/>
    <x v="0"/>
    <x v="0"/>
    <x v="0"/>
    <x v="0"/>
    <x v="0"/>
    <x v="0"/>
    <x v="0"/>
    <x v="0"/>
    <x v="0"/>
    <x v="1"/>
    <x v="3"/>
    <x v="1"/>
    <x v="1"/>
    <x v="2"/>
    <x v="0"/>
    <x v="3"/>
    <x v="2"/>
    <x v="1"/>
    <x v="0"/>
    <x v="0"/>
    <x v="2"/>
    <x v="4"/>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
    <x v="1"/>
    <x v="1"/>
    <x v="1"/>
    <x v="1"/>
    <x v="1"/>
    <x v="1"/>
    <x v="1"/>
    <x v="1"/>
    <x v="1"/>
    <x v="1"/>
    <x v="1"/>
    <x v="1"/>
    <x v="1"/>
    <x v="1"/>
    <x v="1"/>
    <x v="1"/>
    <x v="5"/>
    <x v="1"/>
    <x v="1"/>
    <x v="2"/>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186"/>
    <n v="44882.346851851849"/>
    <x v="0"/>
    <x v="0"/>
    <x v="0"/>
  </r>
  <r>
    <n v="20"/>
    <s v="ba420811-5a64-4078-a7fd-edbb6664dea2"/>
    <x v="1"/>
    <x v="1"/>
    <x v="4"/>
    <x v="18"/>
    <n v="44881.56126572915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6"/>
    <x v="0"/>
    <x v="0"/>
    <x v="0"/>
    <x v="1"/>
    <x v="0"/>
    <x v="2"/>
    <x v="0"/>
    <x v="0"/>
    <x v="0"/>
    <x v="0"/>
    <x v="0"/>
    <x v="0"/>
    <x v="0"/>
    <x v="0"/>
    <x v="0"/>
    <x v="0"/>
    <x v="0"/>
    <x v="0"/>
    <x v="0"/>
    <x v="0"/>
    <x v="0"/>
    <x v="0"/>
    <x v="0"/>
    <x v="0"/>
    <x v="0"/>
    <x v="0"/>
    <x v="3"/>
    <x v="0"/>
    <x v="0"/>
    <x v="0"/>
    <x v="0"/>
    <x v="0"/>
    <x v="0"/>
    <x v="0"/>
    <x v="1"/>
    <x v="3"/>
    <x v="1"/>
    <x v="0"/>
    <x v="0"/>
    <x v="5"/>
    <x v="3"/>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combustible_gaz"/>
    <x v="0"/>
    <x v="0"/>
    <x v="1"/>
    <x v="1"/>
    <x v="1"/>
    <x v="0"/>
    <x v="0"/>
    <x v="0"/>
    <x v="0"/>
    <x v="0"/>
    <x v="0"/>
    <x v="0"/>
    <x v="0"/>
    <x v="0"/>
    <x v="0"/>
    <x v="0"/>
    <x v="5"/>
    <x v="0"/>
    <x v="0"/>
    <x v="0"/>
    <x v="0"/>
    <x v="0"/>
    <x v="0"/>
    <x v="0"/>
    <x v="0"/>
    <x v="0"/>
    <x v="0"/>
    <x v="0"/>
    <x v="0"/>
    <x v="0"/>
    <x v="0"/>
    <x v="0"/>
    <x v="0"/>
    <x v="0"/>
    <x v="0"/>
    <x v="0"/>
    <x v="0"/>
    <x v="0"/>
    <x v="0"/>
    <x v="0"/>
    <x v="0"/>
    <x v="1"/>
    <x v="3"/>
    <x v="1"/>
    <x v="1"/>
    <x v="2"/>
    <x v="0"/>
    <x v="3"/>
    <x v="2"/>
    <x v="1"/>
    <x v="0"/>
    <x v="0"/>
    <x v="2"/>
    <x v="4"/>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
    <x v="1"/>
    <x v="1"/>
    <x v="1"/>
    <x v="1"/>
    <x v="1"/>
    <x v="1"/>
    <x v="1"/>
    <x v="1"/>
    <x v="1"/>
    <x v="1"/>
    <x v="1"/>
    <x v="1"/>
    <x v="1"/>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98"/>
    <n v="44882.346875000003"/>
    <x v="0"/>
    <x v="0"/>
    <x v="0"/>
  </r>
  <r>
    <n v="21"/>
    <s v="6494d976-dc9b-4c75-97cf-b48d75bfee96"/>
    <x v="1"/>
    <x v="1"/>
    <x v="5"/>
    <x v="19"/>
    <n v="44881.58558530092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couverture"/>
    <x v="0"/>
    <x v="0"/>
    <x v="0"/>
    <x v="1"/>
    <x v="1"/>
    <x v="0"/>
    <x v="0"/>
    <x v="0"/>
    <x v="0"/>
    <x v="0"/>
    <x v="1"/>
    <x v="0"/>
    <x v="0"/>
    <x v="1"/>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0"/>
    <x v="0"/>
    <x v="2"/>
    <x v="1"/>
    <x v="1"/>
    <x v="0"/>
    <x v="0"/>
    <x v="0"/>
    <x v="0"/>
    <x v="0"/>
    <x v="0"/>
    <x v="0"/>
    <x v="0"/>
    <x v="0"/>
    <x v="0"/>
    <x v="0"/>
    <x v="0"/>
    <x v="0"/>
    <x v="0"/>
    <x v="0"/>
    <x v="0"/>
    <x v="0"/>
    <x v="0"/>
    <x v="0"/>
    <x v="1"/>
    <x v="1"/>
    <x v="0"/>
    <x v="2"/>
    <x v="1"/>
    <x v="0"/>
    <x v="0"/>
    <x v="2"/>
    <x v="5"/>
    <x v="1"/>
    <x v="0"/>
    <x v="0"/>
    <x v="0"/>
    <x v="0"/>
    <x v="0"/>
    <x v="0"/>
    <x v="0"/>
    <x v="0"/>
    <x v="0"/>
    <x v="0"/>
    <x v="1"/>
    <x v="0"/>
    <x v="1"/>
    <x v="1"/>
    <x v="1"/>
    <x v="1"/>
    <x v="1"/>
    <x v="1"/>
    <x v="1"/>
    <x v="1"/>
    <x v="1"/>
    <x v="1"/>
    <x v="1"/>
    <x v="1"/>
    <x v="1"/>
    <x v="1"/>
    <x v="1"/>
    <x v="1"/>
    <x v="1"/>
    <x v="0"/>
    <x v="1"/>
    <x v="1"/>
    <x v="1"/>
    <x v="1"/>
    <x v="1"/>
    <x v="1"/>
    <x v="1"/>
    <x v="1"/>
    <x v="1"/>
    <x v="1"/>
    <x v="1"/>
    <x v="1"/>
    <x v="1"/>
    <x v="0"/>
    <x v="0"/>
    <x v="1"/>
    <x v="1"/>
    <x v="1"/>
    <x v="0"/>
    <x v="0"/>
    <x v="7"/>
    <x v="1"/>
    <x v="1"/>
    <x v="2"/>
    <x v="1"/>
    <x v="1"/>
    <x v="1"/>
    <x v="1"/>
    <x v="1"/>
    <x v="1"/>
    <x v="1"/>
    <x v="2"/>
    <x v="1"/>
    <x v="1"/>
    <x v="2"/>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4"/>
    <x v="0"/>
    <x v="0"/>
    <n v="362668218"/>
    <n v="44882.346898148149"/>
    <x v="0"/>
    <x v="0"/>
    <x v="0"/>
  </r>
  <r>
    <n v="22"/>
    <s v="4d0ec278-e9ec-425f-a5ad-ac1b069ed9c8"/>
    <x v="1"/>
    <x v="1"/>
    <x v="4"/>
    <x v="20"/>
    <n v="44881.566410381944"/>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lampe"/>
    <x v="0"/>
    <x v="0"/>
    <x v="0"/>
    <x v="1"/>
    <x v="1"/>
    <x v="0"/>
    <x v="0"/>
    <x v="0"/>
    <x v="0"/>
    <x v="0"/>
    <x v="0"/>
    <x v="0"/>
    <x v="1"/>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4"/>
    <x v="2"/>
    <x v="0"/>
    <x v="0"/>
    <x v="3"/>
    <x v="2"/>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8"/>
    <x v="1"/>
    <x v="1"/>
    <x v="2"/>
    <x v="1"/>
    <x v="1"/>
    <x v="1"/>
    <x v="1"/>
    <x v="1"/>
    <x v="1"/>
    <x v="1"/>
    <x v="1"/>
    <x v="1"/>
    <x v="2"/>
    <x v="1"/>
    <x v="1"/>
    <x v="1"/>
    <x v="6"/>
    <x v="2"/>
    <x v="1"/>
    <x v="2"/>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21"/>
    <n v="44882.346898148149"/>
    <x v="0"/>
    <x v="0"/>
    <x v="0"/>
  </r>
  <r>
    <n v="23"/>
    <s v="710dd012-39d8-4933-bef6-6102fbb332d7"/>
    <x v="1"/>
    <x v="1"/>
    <x v="4"/>
    <x v="21"/>
    <n v="44881.57408981480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lampe"/>
    <x v="0"/>
    <x v="0"/>
    <x v="0"/>
    <x v="1"/>
    <x v="1"/>
    <x v="0"/>
    <x v="0"/>
    <x v="0"/>
    <x v="0"/>
    <x v="0"/>
    <x v="0"/>
    <x v="0"/>
    <x v="1"/>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4"/>
    <x v="2"/>
    <x v="0"/>
    <x v="0"/>
    <x v="3"/>
    <x v="2"/>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8"/>
    <x v="1"/>
    <x v="1"/>
    <x v="2"/>
    <x v="1"/>
    <x v="1"/>
    <x v="1"/>
    <x v="1"/>
    <x v="1"/>
    <x v="1"/>
    <x v="1"/>
    <x v="1"/>
    <x v="1"/>
    <x v="2"/>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27"/>
    <n v="44882.346909722233"/>
    <x v="0"/>
    <x v="0"/>
    <x v="0"/>
  </r>
  <r>
    <n v="24"/>
    <s v="e7625761-e561-4ca3-bbed-24854b69c647"/>
    <x v="1"/>
    <x v="1"/>
    <x v="5"/>
    <x v="22"/>
    <n v="44881.59161547454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oustiquaire"/>
    <x v="0"/>
    <x v="0"/>
    <x v="0"/>
    <x v="1"/>
    <x v="1"/>
    <x v="0"/>
    <x v="0"/>
    <x v="0"/>
    <x v="0"/>
    <x v="0"/>
    <x v="0"/>
    <x v="1"/>
    <x v="0"/>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1"/>
    <x v="0"/>
    <x v="0"/>
    <x v="2"/>
    <x v="2"/>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9"/>
    <x v="1"/>
    <x v="1"/>
    <x v="2"/>
    <x v="1"/>
    <x v="1"/>
    <x v="1"/>
    <x v="1"/>
    <x v="1"/>
    <x v="1"/>
    <x v="1"/>
    <x v="1"/>
    <x v="2"/>
    <x v="1"/>
    <x v="1"/>
    <x v="1"/>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228"/>
    <n v="44882.346909722233"/>
    <x v="0"/>
    <x v="0"/>
    <x v="0"/>
  </r>
  <r>
    <n v="25"/>
    <s v="31539703-06c3-41b6-888d-f6afc02c717d"/>
    <x v="1"/>
    <x v="1"/>
    <x v="5"/>
    <x v="23"/>
    <n v="44881.62834688657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x v="0"/>
    <x v="1"/>
    <x v="0"/>
    <x v="1"/>
    <x v="1"/>
    <x v="0"/>
    <x v="0"/>
    <x v="0"/>
    <x v="0"/>
    <x v="0"/>
    <x v="0"/>
    <x v="0"/>
    <x v="0"/>
    <x v="0"/>
    <x v="0"/>
    <x v="0"/>
    <x v="5"/>
    <x v="6"/>
    <x v="0"/>
    <x v="0"/>
    <x v="0"/>
    <x v="0"/>
    <x v="0"/>
    <x v="0"/>
    <x v="0"/>
    <x v="0"/>
    <x v="0"/>
    <x v="0"/>
    <x v="1"/>
    <x v="1"/>
    <x v="1"/>
    <x v="1"/>
    <x v="1"/>
    <x v="1"/>
    <x v="1"/>
    <x v="0"/>
    <x v="0"/>
    <x v="1"/>
    <x v="1"/>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0"/>
    <x v="1"/>
    <x v="2"/>
    <x v="2"/>
    <x v="1"/>
    <x v="1"/>
    <x v="1"/>
    <x v="1"/>
    <x v="1"/>
    <x v="1"/>
    <x v="1"/>
    <x v="1"/>
    <x v="1"/>
    <x v="1"/>
    <x v="1"/>
    <x v="1"/>
    <x v="1"/>
    <x v="7"/>
    <x v="1"/>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4"/>
    <x v="0"/>
    <x v="0"/>
    <n v="362668242"/>
    <n v="44882.346932870358"/>
    <x v="0"/>
    <x v="0"/>
    <x v="0"/>
  </r>
  <r>
    <n v="26"/>
    <s v="f25831ab-1a09-4cdc-88de-d3ce21adc25f"/>
    <x v="1"/>
    <x v="1"/>
    <x v="4"/>
    <x v="24"/>
    <n v="44881.587513472223"/>
    <x v="0"/>
    <x v="0"/>
    <x v="0"/>
    <x v="0"/>
    <x v="1"/>
    <x v="1"/>
    <x v="1"/>
    <x v="1"/>
    <x v="0"/>
    <x v="0"/>
    <x v="0"/>
    <x v="0"/>
    <x v="1"/>
    <x v="0"/>
    <x v="0"/>
    <x v="0"/>
    <x v="0"/>
    <x v="0"/>
    <x v="0"/>
    <x v="4"/>
    <x v="1"/>
    <x v="0"/>
    <x v="1"/>
    <x v="0"/>
    <x v="0"/>
    <x v="0"/>
    <x v="1"/>
    <x v="5"/>
    <x v="2"/>
    <x v="0"/>
    <x v="0"/>
    <x v="5"/>
    <x v="4"/>
    <x v="2"/>
    <x v="0"/>
    <x v="0"/>
    <x v="0"/>
    <x v="0"/>
    <x v="0"/>
    <x v="0"/>
    <x v="0"/>
    <x v="0"/>
    <x v="0"/>
    <x v="0"/>
    <x v="0"/>
    <x v="0"/>
    <x v="0"/>
    <x v="0"/>
    <x v="1"/>
    <x v="1"/>
    <x v="1"/>
    <x v="1"/>
    <x v="3"/>
    <x v="3"/>
    <x v="2"/>
    <x v="0"/>
    <x v="0"/>
    <x v="3"/>
    <x v="4"/>
    <x v="1"/>
    <x v="0"/>
    <x v="1"/>
    <x v="0"/>
    <x v="1"/>
    <x v="1"/>
    <x v="1"/>
    <x v="1"/>
    <x v="1"/>
    <x v="0"/>
    <x v="1"/>
    <x v="1"/>
    <x v="1"/>
    <x v="1"/>
    <x v="1"/>
    <x v="1"/>
    <x v="1"/>
    <x v="1"/>
    <x v="1"/>
    <x v="1"/>
    <x v="1"/>
    <x v="1"/>
    <x v="1"/>
    <x v="0"/>
    <x v="0"/>
    <x v="1"/>
    <x v="1"/>
    <x v="1"/>
    <x v="0"/>
    <x v="0"/>
    <x v="4"/>
    <x v="2"/>
    <x v="2"/>
    <x v="1"/>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45"/>
    <n v="44882.346944444449"/>
    <x v="0"/>
    <x v="0"/>
    <x v="0"/>
  </r>
  <r>
    <n v="27"/>
    <s v="9a045c43-1a1d-4182-a445-e6fe3d23b62b"/>
    <x v="1"/>
    <x v="1"/>
    <x v="5"/>
    <x v="25"/>
    <n v="44881.63766152777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x v="0"/>
    <x v="1"/>
    <x v="0"/>
    <x v="1"/>
    <x v="1"/>
    <x v="0"/>
    <x v="0"/>
    <x v="0"/>
    <x v="0"/>
    <x v="0"/>
    <x v="0"/>
    <x v="0"/>
    <x v="0"/>
    <x v="0"/>
    <x v="0"/>
    <x v="0"/>
    <x v="5"/>
    <x v="6"/>
    <x v="0"/>
    <x v="0"/>
    <x v="0"/>
    <x v="0"/>
    <x v="0"/>
    <x v="0"/>
    <x v="0"/>
    <x v="0"/>
    <x v="0"/>
    <x v="0"/>
    <x v="1"/>
    <x v="1"/>
    <x v="1"/>
    <x v="1"/>
    <x v="1"/>
    <x v="1"/>
    <x v="1"/>
    <x v="0"/>
    <x v="0"/>
    <x v="2"/>
    <x v="2"/>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0"/>
    <x v="1"/>
    <x v="2"/>
    <x v="2"/>
    <x v="1"/>
    <x v="1"/>
    <x v="1"/>
    <x v="1"/>
    <x v="1"/>
    <x v="1"/>
    <x v="1"/>
    <x v="1"/>
    <x v="1"/>
    <x v="1"/>
    <x v="1"/>
    <x v="1"/>
    <x v="1"/>
    <x v="8"/>
    <x v="1"/>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4"/>
    <x v="0"/>
    <x v="0"/>
    <n v="362668257"/>
    <n v="44882.346956018519"/>
    <x v="0"/>
    <x v="0"/>
    <x v="0"/>
  </r>
  <r>
    <n v="28"/>
    <s v="5f63adb7-d044-4982-8931-e81ceb145bc0"/>
    <x v="1"/>
    <x v="1"/>
    <x v="4"/>
    <x v="26"/>
    <n v="44881.591401990743"/>
    <x v="0"/>
    <x v="0"/>
    <x v="0"/>
    <x v="0"/>
    <x v="1"/>
    <x v="1"/>
    <x v="1"/>
    <x v="1"/>
    <x v="0"/>
    <x v="0"/>
    <x v="0"/>
    <x v="0"/>
    <x v="1"/>
    <x v="0"/>
    <x v="0"/>
    <x v="0"/>
    <x v="0"/>
    <x v="0"/>
    <x v="0"/>
    <x v="4"/>
    <x v="1"/>
    <x v="0"/>
    <x v="1"/>
    <x v="0"/>
    <x v="0"/>
    <x v="0"/>
    <x v="1"/>
    <x v="5"/>
    <x v="2"/>
    <x v="0"/>
    <x v="0"/>
    <x v="5"/>
    <x v="4"/>
    <x v="2"/>
    <x v="0"/>
    <x v="0"/>
    <x v="0"/>
    <x v="0"/>
    <x v="0"/>
    <x v="0"/>
    <x v="0"/>
    <x v="0"/>
    <x v="0"/>
    <x v="0"/>
    <x v="0"/>
    <x v="0"/>
    <x v="0"/>
    <x v="0"/>
    <x v="1"/>
    <x v="1"/>
    <x v="1"/>
    <x v="1"/>
    <x v="3"/>
    <x v="3"/>
    <x v="2"/>
    <x v="0"/>
    <x v="0"/>
    <x v="3"/>
    <x v="4"/>
    <x v="1"/>
    <x v="0"/>
    <x v="1"/>
    <x v="0"/>
    <x v="1"/>
    <x v="1"/>
    <x v="1"/>
    <x v="1"/>
    <x v="1"/>
    <x v="0"/>
    <x v="1"/>
    <x v="1"/>
    <x v="1"/>
    <x v="1"/>
    <x v="1"/>
    <x v="1"/>
    <x v="1"/>
    <x v="1"/>
    <x v="1"/>
    <x v="1"/>
    <x v="1"/>
    <x v="1"/>
    <x v="1"/>
    <x v="0"/>
    <x v="0"/>
    <x v="1"/>
    <x v="1"/>
    <x v="1"/>
    <x v="0"/>
    <x v="0"/>
    <x v="4"/>
    <x v="2"/>
    <x v="2"/>
    <x v="1"/>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62"/>
    <n v="44882.346967592588"/>
    <x v="0"/>
    <x v="0"/>
    <x v="0"/>
  </r>
  <r>
    <n v="29"/>
    <s v="e9cf1106-9390-451d-b52a-c65891357a44"/>
    <x v="1"/>
    <x v="1"/>
    <x v="4"/>
    <x v="27"/>
    <n v="44881.61795282408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x v="0"/>
    <x v="1"/>
    <x v="0"/>
    <x v="1"/>
    <x v="1"/>
    <x v="0"/>
    <x v="0"/>
    <x v="0"/>
    <x v="0"/>
    <x v="0"/>
    <x v="0"/>
    <x v="0"/>
    <x v="0"/>
    <x v="0"/>
    <x v="0"/>
    <x v="0"/>
    <x v="5"/>
    <x v="6"/>
    <x v="0"/>
    <x v="0"/>
    <x v="0"/>
    <x v="0"/>
    <x v="0"/>
    <x v="0"/>
    <x v="0"/>
    <x v="0"/>
    <x v="0"/>
    <x v="0"/>
    <x v="1"/>
    <x v="1"/>
    <x v="1"/>
    <x v="1"/>
    <x v="1"/>
    <x v="1"/>
    <x v="2"/>
    <x v="0"/>
    <x v="0"/>
    <x v="3"/>
    <x v="3"/>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0"/>
    <x v="1"/>
    <x v="2"/>
    <x v="2"/>
    <x v="1"/>
    <x v="1"/>
    <x v="1"/>
    <x v="1"/>
    <x v="1"/>
    <x v="1"/>
    <x v="1"/>
    <x v="1"/>
    <x v="1"/>
    <x v="1"/>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71"/>
    <n v="44882.346979166672"/>
    <x v="0"/>
    <x v="0"/>
    <x v="0"/>
  </r>
  <r>
    <n v="30"/>
    <s v="38df59f9-006c-45c7-8965-775b3b437157"/>
    <x v="1"/>
    <x v="1"/>
    <x v="5"/>
    <x v="28"/>
    <n v="44881.66287915509"/>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1"/>
    <x v="1"/>
    <x v="1"/>
    <x v="0"/>
    <x v="0"/>
    <x v="1"/>
    <x v="1"/>
    <x v="1"/>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1"/>
    <x v="2"/>
    <x v="1"/>
    <x v="2"/>
    <x v="1"/>
    <x v="1"/>
    <x v="1"/>
    <x v="1"/>
    <x v="1"/>
    <x v="1"/>
    <x v="1"/>
    <x v="1"/>
    <x v="1"/>
    <x v="1"/>
    <x v="1"/>
    <x v="1"/>
    <x v="1"/>
    <x v="9"/>
    <x v="2"/>
    <x v="1"/>
    <x v="1"/>
    <x v="1"/>
    <x v="1"/>
    <x v="2"/>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75"/>
    <n v="44882.346990740742"/>
    <x v="0"/>
    <x v="0"/>
    <x v="0"/>
  </r>
  <r>
    <n v="31"/>
    <s v="11a1d2ad-e5cd-41f3-a3bd-7965679e60af"/>
    <x v="1"/>
    <x v="1"/>
    <x v="5"/>
    <x v="29"/>
    <n v="44881.67290376157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2"/>
    <x v="1"/>
    <x v="2"/>
    <x v="0"/>
    <x v="0"/>
    <x v="2"/>
    <x v="2"/>
    <x v="2"/>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2"/>
    <x v="0"/>
    <x v="0"/>
    <x v="2"/>
    <x v="2"/>
    <x v="0"/>
    <x v="0"/>
    <x v="0"/>
    <x v="0"/>
    <x v="0"/>
    <x v="0"/>
    <x v="0"/>
    <x v="0"/>
    <x v="0"/>
    <x v="0"/>
    <x v="0"/>
    <x v="0"/>
    <x v="4"/>
    <x v="0"/>
    <x v="0"/>
    <x v="2"/>
    <x v="0"/>
    <x v="0"/>
    <x v="2"/>
    <x v="0"/>
    <x v="0"/>
    <x v="0"/>
    <x v="0"/>
    <x v="0"/>
    <x v="0"/>
    <x v="0"/>
    <x v="0"/>
    <x v="1"/>
    <x v="1"/>
    <x v="1"/>
    <x v="0"/>
    <x v="0"/>
    <x v="11"/>
    <x v="2"/>
    <x v="1"/>
    <x v="2"/>
    <x v="1"/>
    <x v="1"/>
    <x v="1"/>
    <x v="1"/>
    <x v="1"/>
    <x v="1"/>
    <x v="1"/>
    <x v="1"/>
    <x v="1"/>
    <x v="1"/>
    <x v="1"/>
    <x v="1"/>
    <x v="1"/>
    <x v="10"/>
    <x v="1"/>
    <x v="1"/>
    <x v="1"/>
    <x v="1"/>
    <x v="1"/>
    <x v="2"/>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4"/>
    <x v="0"/>
    <x v="0"/>
    <n v="362668287"/>
    <n v="44882.347013888888"/>
    <x v="0"/>
    <x v="0"/>
    <x v="0"/>
  </r>
  <r>
    <n v="32"/>
    <s v="5a529904-b479-4ae7-8465-46e6a60b043f"/>
    <x v="1"/>
    <x v="1"/>
    <x v="4"/>
    <x v="30"/>
    <n v="44881.622859247676"/>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combustible_charbon"/>
    <x v="0"/>
    <x v="1"/>
    <x v="0"/>
    <x v="1"/>
    <x v="1"/>
    <x v="0"/>
    <x v="0"/>
    <x v="0"/>
    <x v="0"/>
    <x v="0"/>
    <x v="0"/>
    <x v="0"/>
    <x v="0"/>
    <x v="0"/>
    <x v="0"/>
    <x v="1"/>
    <x v="0"/>
    <x v="0"/>
    <x v="0"/>
    <x v="0"/>
    <x v="0"/>
    <x v="0"/>
    <x v="0"/>
    <x v="0"/>
    <x v="0"/>
    <x v="0"/>
    <x v="0"/>
    <x v="0"/>
    <x v="1"/>
    <x v="1"/>
    <x v="1"/>
    <x v="1"/>
    <x v="2"/>
    <x v="1"/>
    <x v="2"/>
    <x v="0"/>
    <x v="0"/>
    <x v="3"/>
    <x v="3"/>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0"/>
    <x v="1"/>
    <x v="2"/>
    <x v="2"/>
    <x v="1"/>
    <x v="1"/>
    <x v="1"/>
    <x v="1"/>
    <x v="1"/>
    <x v="1"/>
    <x v="1"/>
    <x v="1"/>
    <x v="1"/>
    <x v="1"/>
    <x v="1"/>
    <x v="1"/>
    <x v="1"/>
    <x v="6"/>
    <x v="2"/>
    <x v="1"/>
    <x v="2"/>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89"/>
    <n v="44882.347013888888"/>
    <x v="0"/>
    <x v="0"/>
    <x v="0"/>
  </r>
  <r>
    <n v="33"/>
    <s v="d6811cef-dfd0-4dcd-9562-7fd08aae1ac1"/>
    <x v="1"/>
    <x v="1"/>
    <x v="4"/>
    <x v="31"/>
    <n v="44881.632957696762"/>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1"/>
    <x v="1"/>
    <x v="1"/>
    <x v="0"/>
    <x v="0"/>
    <x v="3"/>
    <x v="1"/>
    <x v="2"/>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1"/>
    <x v="2"/>
    <x v="1"/>
    <x v="2"/>
    <x v="1"/>
    <x v="1"/>
    <x v="1"/>
    <x v="1"/>
    <x v="1"/>
    <x v="1"/>
    <x v="1"/>
    <x v="1"/>
    <x v="1"/>
    <x v="1"/>
    <x v="1"/>
    <x v="1"/>
    <x v="1"/>
    <x v="9"/>
    <x v="2"/>
    <x v="1"/>
    <x v="1"/>
    <x v="1"/>
    <x v="1"/>
    <x v="2"/>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341"/>
    <n v="44882.347083333327"/>
    <x v="0"/>
    <x v="0"/>
    <x v="0"/>
  </r>
  <r>
    <n v="34"/>
    <s v="0d0bf74d-5362-4f09-9fdd-f065f5a861c5"/>
    <x v="1"/>
    <x v="1"/>
    <x v="4"/>
    <x v="32"/>
    <n v="44881.671784027778"/>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1"/>
    <x v="1"/>
    <x v="1"/>
    <x v="0"/>
    <x v="0"/>
    <x v="1"/>
    <x v="1"/>
    <x v="1"/>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1"/>
    <x v="2"/>
    <x v="1"/>
    <x v="2"/>
    <x v="1"/>
    <x v="1"/>
    <x v="1"/>
    <x v="1"/>
    <x v="1"/>
    <x v="1"/>
    <x v="1"/>
    <x v="1"/>
    <x v="1"/>
    <x v="1"/>
    <x v="1"/>
    <x v="1"/>
    <x v="1"/>
    <x v="9"/>
    <x v="2"/>
    <x v="1"/>
    <x v="1"/>
    <x v="1"/>
    <x v="1"/>
    <x v="2"/>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425"/>
    <n v="44882.347199074073"/>
    <x v="0"/>
    <x v="0"/>
    <x v="0"/>
  </r>
  <r>
    <n v="35"/>
    <s v="944d5c30-7e2a-4be4-9de4-a68e681fb65f"/>
    <x v="2"/>
    <x v="2"/>
    <x v="6"/>
    <x v="33"/>
    <n v="44882.462922870371"/>
    <x v="0"/>
    <x v="0"/>
    <x v="0"/>
    <x v="1"/>
    <x v="2"/>
    <x v="2"/>
    <x v="2"/>
    <x v="2"/>
    <x v="0"/>
    <x v="0"/>
    <x v="0"/>
    <x v="1"/>
    <x v="2"/>
    <x v="0"/>
    <x v="0"/>
    <x v="0"/>
    <x v="2"/>
    <x v="0"/>
    <x v="0"/>
    <x v="1"/>
    <x v="0"/>
    <x v="1"/>
    <x v="1"/>
    <x v="0"/>
    <x v="1"/>
    <x v="0"/>
    <x v="0"/>
    <x v="6"/>
    <x v="4"/>
    <x v="0"/>
    <x v="0"/>
    <x v="7"/>
    <x v="3"/>
    <x v="0"/>
    <x v="0"/>
    <x v="1"/>
    <x v="2"/>
    <x v="1"/>
    <x v="2"/>
    <x v="4"/>
    <x v="3"/>
    <x v="3"/>
    <x v="0"/>
    <x v="0"/>
    <x v="4"/>
    <x v="4"/>
    <x v="2"/>
    <x v="0"/>
    <x v="1"/>
    <x v="2"/>
    <x v="1"/>
    <x v="2"/>
    <x v="3"/>
    <x v="0"/>
    <x v="3"/>
    <x v="0"/>
    <x v="0"/>
    <x v="4"/>
    <x v="5"/>
    <x v="2"/>
    <x v="0"/>
    <x v="0"/>
    <x v="0"/>
    <x v="0"/>
    <x v="0"/>
    <x v="0"/>
    <x v="0"/>
    <x v="0"/>
    <x v="0"/>
    <x v="6"/>
    <x v="0"/>
    <x v="0"/>
    <x v="0"/>
    <x v="2"/>
    <x v="0"/>
    <x v="2"/>
    <x v="0"/>
    <x v="0"/>
    <x v="0"/>
    <x v="0"/>
    <x v="0"/>
    <x v="0"/>
    <x v="0"/>
    <x v="0"/>
    <x v="0"/>
    <x v="0"/>
    <x v="0"/>
    <x v="0"/>
    <x v="0"/>
    <x v="0"/>
    <x v="0"/>
    <x v="0"/>
    <x v="0"/>
    <x v="0"/>
    <x v="0"/>
    <x v="0"/>
    <x v="0"/>
    <x v="0"/>
    <x v="0"/>
    <x v="0"/>
    <x v="0"/>
    <x v="0"/>
    <x v="0"/>
    <x v="0"/>
    <x v="0"/>
    <x v="0"/>
    <x v="0"/>
    <x v="0"/>
    <x v="0"/>
    <x v="0"/>
    <x v="0"/>
    <x v="0"/>
    <x v="0"/>
    <x v="0"/>
    <x v="0"/>
    <x v="0"/>
    <x v="0"/>
    <x v="0"/>
    <x v="0"/>
    <x v="0"/>
    <x v="0"/>
    <x v="0"/>
    <x v="0"/>
    <x v="0"/>
    <x v="0"/>
    <x v="0"/>
    <x v="0"/>
    <x v="0"/>
    <x v="8"/>
    <x v="1"/>
    <x v="0"/>
    <x v="1"/>
    <x v="0"/>
    <x v="0"/>
    <x v="0"/>
    <x v="0"/>
    <x v="1"/>
    <x v="3"/>
    <x v="3"/>
    <x v="0"/>
    <x v="0"/>
    <x v="2"/>
    <x v="4"/>
    <x v="2"/>
    <x v="0"/>
    <x v="0"/>
    <x v="0"/>
    <x v="0"/>
    <x v="0"/>
    <x v="0"/>
    <x v="0"/>
    <x v="0"/>
    <x v="0"/>
    <x v="0"/>
    <x v="2"/>
    <x v="2"/>
    <x v="1"/>
    <x v="0"/>
    <x v="0"/>
    <x v="2"/>
    <x v="2"/>
    <x v="1"/>
    <x v="0"/>
    <x v="0"/>
    <x v="0"/>
    <x v="0"/>
    <x v="0"/>
    <x v="0"/>
    <x v="0"/>
    <x v="0"/>
    <x v="0"/>
    <x v="0"/>
    <x v="0"/>
    <x v="0"/>
    <x v="5"/>
    <x v="2"/>
    <x v="0"/>
    <x v="2"/>
    <x v="0"/>
    <x v="0"/>
    <x v="0"/>
    <x v="4"/>
    <x v="2"/>
    <x v="0"/>
    <x v="0"/>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s v="combustible_gaz gobelet_plastique natte"/>
    <x v="0"/>
    <x v="0"/>
    <x v="1"/>
    <x v="1"/>
    <x v="1"/>
    <x v="0"/>
    <x v="1"/>
    <x v="0"/>
    <x v="0"/>
    <x v="1"/>
    <x v="0"/>
    <x v="0"/>
    <x v="0"/>
    <x v="0"/>
    <x v="0"/>
    <x v="0"/>
    <x v="2"/>
    <x v="3"/>
    <x v="0"/>
    <x v="0"/>
    <x v="0"/>
    <x v="0"/>
    <x v="0"/>
    <x v="0"/>
    <x v="0"/>
    <x v="0"/>
    <x v="0"/>
    <x v="0"/>
    <x v="0"/>
    <x v="0"/>
    <x v="0"/>
    <x v="0"/>
    <x v="0"/>
    <x v="0"/>
    <x v="0"/>
    <x v="0"/>
    <x v="0"/>
    <x v="0"/>
    <x v="0"/>
    <x v="0"/>
    <x v="0"/>
    <x v="1"/>
    <x v="1"/>
    <x v="1"/>
    <x v="1"/>
    <x v="1"/>
    <x v="0"/>
    <x v="4"/>
    <x v="0"/>
    <x v="2"/>
    <x v="0"/>
    <x v="0"/>
    <x v="4"/>
    <x v="2"/>
    <x v="2"/>
    <x v="0"/>
    <x v="1"/>
    <x v="2"/>
    <x v="2"/>
    <x v="0"/>
    <x v="0"/>
    <x v="2"/>
    <x v="2"/>
    <x v="0"/>
    <x v="0"/>
    <x v="1"/>
    <x v="2"/>
    <x v="2"/>
    <x v="0"/>
    <x v="0"/>
    <x v="2"/>
    <x v="2"/>
    <x v="0"/>
    <x v="0"/>
    <x v="0"/>
    <x v="0"/>
    <x v="0"/>
    <x v="0"/>
    <x v="0"/>
    <x v="0"/>
    <x v="0"/>
    <x v="0"/>
    <x v="0"/>
    <x v="1"/>
    <x v="5"/>
    <x v="4"/>
    <x v="0"/>
    <x v="0"/>
    <x v="3"/>
    <x v="4"/>
    <x v="2"/>
    <x v="0"/>
    <x v="0"/>
    <x v="0"/>
    <x v="0"/>
    <x v="0"/>
    <x v="0"/>
    <x v="0"/>
    <x v="0"/>
    <x v="0"/>
    <x v="0"/>
    <x v="0"/>
    <x v="0"/>
    <x v="0"/>
    <x v="0"/>
    <x v="0"/>
    <x v="0"/>
    <x v="0"/>
    <x v="0"/>
    <x v="0"/>
    <x v="0"/>
    <x v="0"/>
    <x v="0"/>
    <x v="0"/>
    <x v="0"/>
    <x v="0"/>
    <x v="1"/>
    <x v="3"/>
    <x v="3"/>
    <x v="0"/>
    <x v="0"/>
    <x v="3"/>
    <x v="5"/>
    <x v="2"/>
    <x v="0"/>
    <x v="0"/>
    <x v="0"/>
    <x v="0"/>
    <x v="0"/>
    <x v="0"/>
    <x v="0"/>
    <x v="0"/>
    <x v="0"/>
    <x v="0"/>
    <x v="0"/>
    <x v="0"/>
    <x v="0"/>
    <x v="0"/>
    <x v="0"/>
    <x v="0"/>
    <x v="0"/>
    <x v="0"/>
    <x v="0"/>
    <x v="0"/>
    <x v="0"/>
    <x v="0"/>
    <x v="0"/>
    <x v="0"/>
    <x v="0"/>
    <x v="0"/>
    <x v="0"/>
    <x v="0"/>
    <x v="0"/>
    <x v="0"/>
    <x v="0"/>
    <x v="0"/>
    <x v="0"/>
    <x v="0"/>
    <x v="0"/>
    <x v="0"/>
    <x v="0"/>
    <x v="0"/>
    <x v="0"/>
    <x v="0"/>
    <x v="0"/>
    <x v="0"/>
    <x v="0"/>
    <x v="0"/>
    <x v="0"/>
    <x v="0"/>
    <x v="0"/>
    <x v="0"/>
    <x v="0"/>
    <x v="0"/>
    <x v="2"/>
    <x v="0"/>
    <x v="0"/>
    <x v="2"/>
    <x v="2"/>
    <x v="2"/>
    <x v="0"/>
    <x v="0"/>
    <x v="0"/>
    <x v="0"/>
    <x v="0"/>
    <x v="0"/>
    <x v="0"/>
    <x v="0"/>
    <x v="0"/>
    <x v="0"/>
    <x v="0"/>
    <x v="0"/>
    <x v="6"/>
    <x v="2"/>
    <x v="0"/>
    <x v="0"/>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1"/>
    <x v="1"/>
    <x v="1"/>
    <x v="1"/>
    <x v="1"/>
    <x v="1"/>
    <x v="1"/>
    <x v="1"/>
    <x v="1"/>
    <x v="1"/>
    <x v="0"/>
    <x v="2"/>
    <x v="0"/>
    <x v="0"/>
    <x v="0"/>
    <x v="0"/>
    <x v="1"/>
    <x v="0"/>
    <x v="0"/>
    <x v="1"/>
    <x v="0"/>
    <x v="0"/>
    <x v="4"/>
    <x v="0"/>
    <x v="0"/>
    <n v="362748320"/>
    <n v="44882.463391203702"/>
    <x v="0"/>
    <x v="0"/>
    <x v="0"/>
  </r>
  <r>
    <n v="36"/>
    <s v="cc51e5d2-fac0-4274-aba6-9c2f18d8bcf5"/>
    <x v="2"/>
    <x v="3"/>
    <x v="7"/>
    <x v="34"/>
    <n v="44882.48868628472"/>
    <x v="0"/>
    <x v="0"/>
    <x v="0"/>
    <x v="2"/>
    <x v="2"/>
    <x v="3"/>
    <x v="3"/>
    <x v="3"/>
    <x v="0"/>
    <x v="0"/>
    <x v="0"/>
    <x v="2"/>
    <x v="3"/>
    <x v="0"/>
    <x v="0"/>
    <x v="0"/>
    <x v="3"/>
    <x v="0"/>
    <x v="0"/>
    <x v="4"/>
    <x v="1"/>
    <x v="0"/>
    <x v="1"/>
    <x v="0"/>
    <x v="0"/>
    <x v="0"/>
    <x v="1"/>
    <x v="5"/>
    <x v="2"/>
    <x v="0"/>
    <x v="0"/>
    <x v="5"/>
    <x v="4"/>
    <x v="2"/>
    <x v="0"/>
    <x v="0"/>
    <x v="0"/>
    <x v="0"/>
    <x v="0"/>
    <x v="0"/>
    <x v="0"/>
    <x v="0"/>
    <x v="0"/>
    <x v="0"/>
    <x v="0"/>
    <x v="0"/>
    <x v="0"/>
    <x v="0"/>
    <x v="1"/>
    <x v="1"/>
    <x v="1"/>
    <x v="1"/>
    <x v="1"/>
    <x v="4"/>
    <x v="2"/>
    <x v="0"/>
    <x v="0"/>
    <x v="2"/>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9"/>
    <x v="1"/>
    <x v="1"/>
    <x v="0"/>
    <x v="1"/>
    <x v="0"/>
    <x v="1"/>
    <x v="0"/>
    <x v="1"/>
    <x v="5"/>
    <x v="2"/>
    <x v="0"/>
    <x v="0"/>
    <x v="5"/>
    <x v="5"/>
    <x v="1"/>
    <x v="0"/>
    <x v="1"/>
    <x v="5"/>
    <x v="3"/>
    <x v="0"/>
    <x v="0"/>
    <x v="5"/>
    <x v="3"/>
    <x v="1"/>
    <x v="0"/>
    <x v="0"/>
    <x v="0"/>
    <x v="0"/>
    <x v="0"/>
    <x v="0"/>
    <x v="0"/>
    <x v="3"/>
    <x v="0"/>
    <x v="0"/>
    <x v="1"/>
    <x v="4"/>
    <x v="1"/>
    <x v="0"/>
    <x v="0"/>
    <x v="6"/>
    <x v="4"/>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lampe sac_boro"/>
    <x v="0"/>
    <x v="0"/>
    <x v="0"/>
    <x v="1"/>
    <x v="1"/>
    <x v="0"/>
    <x v="0"/>
    <x v="0"/>
    <x v="0"/>
    <x v="0"/>
    <x v="0"/>
    <x v="0"/>
    <x v="1"/>
    <x v="0"/>
    <x v="1"/>
    <x v="0"/>
    <x v="0"/>
    <x v="3"/>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4"/>
    <x v="2"/>
    <x v="0"/>
    <x v="0"/>
    <x v="4"/>
    <x v="1"/>
    <x v="1"/>
    <x v="0"/>
    <x v="0"/>
    <x v="0"/>
    <x v="0"/>
    <x v="0"/>
    <x v="0"/>
    <x v="0"/>
    <x v="0"/>
    <x v="0"/>
    <x v="0"/>
    <x v="0"/>
    <x v="0"/>
    <x v="1"/>
    <x v="3"/>
    <x v="1"/>
    <x v="0"/>
    <x v="0"/>
    <x v="2"/>
    <x v="3"/>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1"/>
    <x v="1"/>
    <x v="1"/>
    <x v="1"/>
    <x v="1"/>
    <x v="1"/>
    <x v="1"/>
    <x v="1"/>
    <x v="1"/>
    <x v="1"/>
    <x v="1"/>
    <x v="1"/>
    <x v="1"/>
    <x v="1"/>
    <x v="1"/>
    <x v="1"/>
    <x v="1"/>
    <x v="1"/>
    <x v="1"/>
    <x v="1"/>
    <x v="1"/>
    <x v="1"/>
    <x v="1"/>
    <x v="0"/>
    <x v="1"/>
    <x v="1"/>
    <x v="1"/>
    <x v="1"/>
    <x v="1"/>
    <x v="0"/>
    <x v="1"/>
    <x v="1"/>
    <x v="1"/>
    <x v="0"/>
    <x v="0"/>
    <x v="1"/>
    <x v="1"/>
    <x v="1"/>
    <x v="0"/>
    <x v="1"/>
    <x v="1"/>
    <x v="1"/>
    <x v="1"/>
    <x v="1"/>
    <x v="0"/>
    <x v="1"/>
    <x v="1"/>
    <x v="1"/>
    <x v="0"/>
    <x v="0"/>
    <x v="1"/>
    <x v="1"/>
    <x v="1"/>
    <x v="0"/>
    <x v="1"/>
    <x v="1"/>
    <x v="1"/>
    <x v="1"/>
    <x v="1"/>
    <x v="0"/>
    <x v="1"/>
    <x v="1"/>
    <x v="1"/>
    <x v="0"/>
    <x v="0"/>
    <x v="1"/>
    <x v="1"/>
    <x v="1"/>
    <x v="0"/>
    <x v="1"/>
    <x v="1"/>
    <x v="1"/>
    <x v="1"/>
    <x v="1"/>
    <x v="0"/>
    <x v="1"/>
    <x v="1"/>
    <x v="1"/>
    <x v="0"/>
    <x v="0"/>
    <x v="1"/>
    <x v="1"/>
    <x v="1"/>
    <x v="0"/>
    <x v="1"/>
    <x v="1"/>
    <x v="1"/>
    <x v="1"/>
    <x v="1"/>
    <x v="1"/>
    <x v="1"/>
    <x v="1"/>
    <x v="1"/>
    <x v="0"/>
    <x v="0"/>
    <x v="1"/>
    <x v="1"/>
    <x v="1"/>
    <x v="0"/>
    <x v="1"/>
    <x v="1"/>
    <x v="1"/>
    <x v="1"/>
    <x v="1"/>
    <x v="1"/>
    <x v="1"/>
    <x v="1"/>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0"/>
    <x v="0"/>
    <x v="0"/>
    <x v="0"/>
    <x v="0"/>
    <x v="0"/>
    <x v="0"/>
    <x v="0"/>
    <x v="0"/>
    <x v="0"/>
    <x v="0"/>
    <x v="0"/>
    <x v="0"/>
    <x v="0"/>
    <x v="0"/>
    <x v="1"/>
    <x v="1"/>
    <x v="1"/>
    <x v="1"/>
    <x v="1"/>
    <x v="1"/>
    <x v="1"/>
    <x v="0"/>
    <x v="0"/>
    <x v="1"/>
    <x v="1"/>
    <x v="1"/>
    <x v="0"/>
    <x v="1"/>
    <x v="1"/>
    <x v="1"/>
    <x v="0"/>
    <x v="0"/>
    <x v="1"/>
    <x v="1"/>
    <x v="1"/>
    <x v="0"/>
    <x v="1"/>
    <x v="0"/>
    <x v="1"/>
    <x v="1"/>
    <x v="1"/>
    <x v="1"/>
    <x v="1"/>
    <x v="1"/>
    <x v="1"/>
    <x v="1"/>
    <x v="1"/>
    <x v="1"/>
    <x v="1"/>
    <x v="1"/>
    <x v="1"/>
    <x v="1"/>
    <x v="1"/>
    <x v="1"/>
    <x v="1"/>
    <x v="1"/>
    <x v="1"/>
    <x v="1"/>
    <x v="1"/>
    <x v="1"/>
    <x v="1"/>
    <x v="1"/>
    <x v="1"/>
    <x v="1"/>
    <x v="1"/>
    <x v="1"/>
    <x v="1"/>
    <x v="0"/>
    <x v="1"/>
    <x v="1"/>
    <x v="1"/>
    <x v="1"/>
    <x v="1"/>
    <x v="1"/>
    <x v="1"/>
    <x v="1"/>
    <x v="1"/>
    <x v="1"/>
    <x v="1"/>
    <x v="1"/>
    <x v="1"/>
    <x v="0"/>
    <x v="0"/>
    <x v="1"/>
    <x v="1"/>
    <x v="1"/>
    <x v="1"/>
    <x v="1"/>
    <x v="1"/>
    <x v="1"/>
    <x v="1"/>
    <x v="1"/>
    <x v="1"/>
    <x v="1"/>
    <x v="1"/>
    <x v="1"/>
    <x v="1"/>
    <x v="1"/>
    <x v="1"/>
    <x v="1"/>
    <x v="1"/>
    <x v="1"/>
    <x v="1"/>
    <x v="1"/>
    <x v="1"/>
    <x v="1"/>
    <x v="1"/>
    <x v="1"/>
    <x v="1"/>
    <x v="1"/>
    <x v="1"/>
    <x v="1"/>
    <x v="1"/>
    <x v="1"/>
    <x v="1"/>
    <x v="1"/>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156"/>
    <n v="44882.699259259258"/>
    <x v="0"/>
    <x v="0"/>
    <x v="0"/>
  </r>
  <r>
    <n v="37"/>
    <s v="eb23cd6f-07ca-45db-b851-84530361d666"/>
    <x v="2"/>
    <x v="3"/>
    <x v="7"/>
    <x v="35"/>
    <n v="44882.503033842593"/>
    <x v="0"/>
    <x v="0"/>
    <x v="0"/>
    <x v="2"/>
    <x v="2"/>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1"/>
    <x v="1"/>
    <x v="1"/>
    <x v="2"/>
    <x v="1"/>
    <x v="1"/>
    <x v="1"/>
    <x v="1"/>
    <x v="1"/>
    <x v="1"/>
    <x v="1"/>
    <x v="1"/>
    <x v="1"/>
    <x v="1"/>
    <x v="1"/>
    <x v="1"/>
    <x v="2"/>
    <x v="1"/>
    <x v="1"/>
    <x v="1"/>
    <x v="1"/>
    <x v="1"/>
    <x v="1"/>
    <x v="1"/>
    <x v="1"/>
    <x v="1"/>
    <x v="1"/>
    <x v="1"/>
    <x v="2"/>
    <x v="0"/>
    <x v="1"/>
    <x v="1"/>
    <x v="1"/>
    <x v="1"/>
    <x v="1"/>
    <x v="0"/>
    <x v="2"/>
    <x v="1"/>
    <x v="1"/>
    <x v="0"/>
    <x v="0"/>
    <x v="1"/>
    <x v="1"/>
    <x v="1"/>
    <x v="0"/>
    <x v="1"/>
    <x v="1"/>
    <x v="1"/>
    <x v="1"/>
    <x v="1"/>
    <x v="0"/>
    <x v="1"/>
    <x v="1"/>
    <x v="1"/>
    <x v="0"/>
    <x v="0"/>
    <x v="1"/>
    <x v="1"/>
    <x v="1"/>
    <x v="0"/>
    <x v="1"/>
    <x v="1"/>
    <x v="1"/>
    <x v="1"/>
    <x v="1"/>
    <x v="0"/>
    <x v="1"/>
    <x v="1"/>
    <x v="1"/>
    <x v="0"/>
    <x v="0"/>
    <x v="1"/>
    <x v="1"/>
    <x v="1"/>
    <x v="0"/>
    <x v="0"/>
    <x v="0"/>
    <x v="0"/>
    <x v="0"/>
    <x v="0"/>
    <x v="0"/>
    <x v="0"/>
    <x v="0"/>
    <x v="0"/>
    <x v="0"/>
    <x v="0"/>
    <x v="0"/>
    <x v="0"/>
    <x v="0"/>
    <x v="0"/>
    <x v="1"/>
    <x v="2"/>
    <x v="2"/>
    <x v="1"/>
    <x v="1"/>
    <x v="0"/>
    <x v="1"/>
    <x v="2"/>
    <x v="1"/>
    <x v="0"/>
    <x v="0"/>
    <x v="1"/>
    <x v="1"/>
    <x v="1"/>
    <x v="0"/>
    <x v="1"/>
    <x v="2"/>
    <x v="2"/>
    <x v="1"/>
    <x v="1"/>
    <x v="0"/>
    <x v="2"/>
    <x v="2"/>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1"/>
    <x v="1"/>
    <x v="0"/>
    <x v="0"/>
    <x v="0"/>
    <x v="0"/>
    <x v="0"/>
    <x v="0"/>
    <x v="0"/>
    <x v="0"/>
    <x v="0"/>
    <x v="0"/>
    <x v="0"/>
    <x v="0"/>
    <x v="0"/>
    <x v="0"/>
    <x v="0"/>
    <x v="0"/>
    <x v="1"/>
    <x v="1"/>
    <x v="1"/>
    <x v="1"/>
    <x v="1"/>
    <x v="1"/>
    <x v="2"/>
    <x v="0"/>
    <x v="0"/>
    <x v="1"/>
    <x v="1"/>
    <x v="1"/>
    <x v="0"/>
    <x v="1"/>
    <x v="1"/>
    <x v="1"/>
    <x v="0"/>
    <x v="0"/>
    <x v="2"/>
    <x v="1"/>
    <x v="1"/>
    <x v="0"/>
    <x v="1"/>
    <x v="0"/>
    <x v="2"/>
    <x v="1"/>
    <x v="1"/>
    <x v="1"/>
    <x v="2"/>
    <x v="1"/>
    <x v="1"/>
    <x v="1"/>
    <x v="1"/>
    <x v="1"/>
    <x v="1"/>
    <x v="1"/>
    <x v="1"/>
    <x v="1"/>
    <x v="1"/>
    <x v="1"/>
    <x v="1"/>
    <x v="1"/>
    <x v="1"/>
    <x v="1"/>
    <x v="1"/>
    <x v="1"/>
    <x v="1"/>
    <x v="1"/>
    <x v="1"/>
    <x v="1"/>
    <x v="1"/>
    <x v="2"/>
    <x v="1"/>
    <x v="0"/>
    <x v="1"/>
    <x v="1"/>
    <x v="1"/>
    <x v="1"/>
    <x v="1"/>
    <x v="1"/>
    <x v="1"/>
    <x v="1"/>
    <x v="1"/>
    <x v="1"/>
    <x v="1"/>
    <x v="1"/>
    <x v="1"/>
    <x v="0"/>
    <x v="0"/>
    <x v="1"/>
    <x v="1"/>
    <x v="1"/>
    <x v="1"/>
    <x v="1"/>
    <x v="2"/>
    <x v="2"/>
    <x v="2"/>
    <x v="2"/>
    <x v="2"/>
    <x v="2"/>
    <x v="1"/>
    <x v="1"/>
    <x v="1"/>
    <x v="1"/>
    <x v="1"/>
    <x v="1"/>
    <x v="1"/>
    <x v="1"/>
    <x v="1"/>
    <x v="1"/>
    <x v="1"/>
    <x v="1"/>
    <x v="1"/>
    <x v="1"/>
    <x v="1"/>
    <x v="1"/>
    <x v="1"/>
    <x v="1"/>
    <x v="1"/>
    <x v="1"/>
    <x v="1"/>
    <x v="1"/>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171"/>
    <n v="44882.699282407411"/>
    <x v="0"/>
    <x v="0"/>
    <x v="0"/>
  </r>
  <r>
    <n v="38"/>
    <s v="751eefae-14de-4dfc-840e-1b55d85e826e"/>
    <x v="2"/>
    <x v="3"/>
    <x v="7"/>
    <x v="36"/>
    <n v="44882.51058563657"/>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2"/>
    <x v="2"/>
    <x v="2"/>
    <x v="2"/>
    <x v="2"/>
    <x v="2"/>
    <x v="1"/>
    <x v="1"/>
    <x v="1"/>
    <x v="1"/>
    <x v="1"/>
    <x v="1"/>
    <x v="1"/>
    <x v="2"/>
    <x v="1"/>
    <x v="1"/>
    <x v="2"/>
    <x v="1"/>
    <x v="1"/>
    <x v="1"/>
    <x v="1"/>
    <x v="1"/>
    <x v="1"/>
    <x v="2"/>
    <x v="1"/>
    <x v="2"/>
    <x v="2"/>
    <x v="1"/>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3"/>
    <x v="2"/>
    <x v="2"/>
    <x v="2"/>
    <x v="2"/>
    <x v="2"/>
    <x v="2"/>
    <x v="1"/>
    <x v="1"/>
    <x v="1"/>
    <x v="1"/>
    <x v="1"/>
    <x v="1"/>
    <x v="1"/>
    <x v="2"/>
    <x v="1"/>
    <x v="1"/>
    <x v="1"/>
    <x v="1"/>
    <x v="1"/>
    <x v="1"/>
    <x v="1"/>
    <x v="1"/>
    <x v="1"/>
    <x v="2"/>
    <x v="1"/>
    <x v="2"/>
    <x v="1"/>
    <x v="1"/>
    <x v="0"/>
    <x v="1"/>
    <x v="1"/>
    <x v="1"/>
    <x v="1"/>
    <x v="1"/>
    <x v="1"/>
    <x v="1"/>
    <x v="1"/>
    <x v="1"/>
    <x v="1"/>
    <x v="1"/>
    <x v="1"/>
    <x v="1"/>
    <x v="0"/>
    <x v="0"/>
    <x v="1"/>
    <x v="1"/>
    <x v="1"/>
    <x v="1"/>
    <x v="1"/>
    <x v="3"/>
    <x v="2"/>
    <x v="2"/>
    <x v="2"/>
    <x v="2"/>
    <x v="2"/>
    <x v="2"/>
    <x v="1"/>
    <x v="1"/>
    <x v="1"/>
    <x v="1"/>
    <x v="1"/>
    <x v="1"/>
    <x v="1"/>
    <x v="2"/>
    <x v="1"/>
    <x v="1"/>
    <x v="1"/>
    <x v="1"/>
    <x v="1"/>
    <x v="1"/>
    <x v="1"/>
    <x v="1"/>
    <x v="1"/>
    <x v="2"/>
    <x v="1"/>
    <x v="2"/>
    <x v="2"/>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209"/>
    <n v="44882.699317129627"/>
    <x v="0"/>
    <x v="0"/>
    <x v="0"/>
  </r>
  <r>
    <n v="39"/>
    <s v="5ae51e21-df36-4004-8cb7-c76a193aeec0"/>
    <x v="2"/>
    <x v="3"/>
    <x v="7"/>
    <x v="37"/>
    <n v="44882.517535775463"/>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x v="0"/>
    <x v="0"/>
    <x v="0"/>
    <x v="1"/>
    <x v="1"/>
    <x v="0"/>
    <x v="0"/>
    <x v="0"/>
    <x v="0"/>
    <x v="0"/>
    <x v="0"/>
    <x v="0"/>
    <x v="0"/>
    <x v="1"/>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4"/>
    <x v="1"/>
    <x v="0"/>
    <x v="0"/>
    <x v="5"/>
    <x v="2"/>
    <x v="1"/>
    <x v="0"/>
    <x v="0"/>
    <x v="0"/>
    <x v="0"/>
    <x v="0"/>
    <x v="0"/>
    <x v="0"/>
    <x v="0"/>
    <x v="0"/>
    <x v="0"/>
    <x v="0"/>
    <x v="0"/>
    <x v="3"/>
    <x v="0"/>
    <x v="0"/>
    <x v="0"/>
    <x v="2"/>
    <x v="2"/>
    <x v="0"/>
    <x v="0"/>
    <x v="0"/>
    <x v="0"/>
    <x v="0"/>
    <x v="0"/>
    <x v="0"/>
    <x v="0"/>
    <x v="2"/>
    <x v="0"/>
    <x v="0"/>
    <x v="0"/>
    <x v="7"/>
    <x v="0"/>
    <x v="0"/>
    <x v="0"/>
    <x v="0"/>
    <x v="0"/>
    <x v="0"/>
    <x v="0"/>
    <x v="2"/>
    <x v="0"/>
    <x v="0"/>
    <x v="0"/>
    <x v="0"/>
    <x v="0"/>
    <x v="0"/>
    <x v="1"/>
    <x v="1"/>
    <x v="1"/>
    <x v="0"/>
    <x v="0"/>
    <x v="3"/>
    <x v="1"/>
    <x v="1"/>
    <x v="2"/>
    <x v="1"/>
    <x v="1"/>
    <x v="1"/>
    <x v="1"/>
    <x v="1"/>
    <x v="1"/>
    <x v="1"/>
    <x v="1"/>
    <x v="1"/>
    <x v="1"/>
    <x v="2"/>
    <x v="1"/>
    <x v="1"/>
    <x v="2"/>
    <x v="2"/>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230"/>
    <n v="44882.699363425927"/>
    <x v="0"/>
    <x v="0"/>
    <x v="0"/>
  </r>
  <r>
    <n v="40"/>
    <s v="89b46b69-c065-4264-b9b9-f8ab0688bf6f"/>
    <x v="2"/>
    <x v="3"/>
    <x v="7"/>
    <x v="38"/>
    <n v="44882.542213321758"/>
    <x v="0"/>
    <x v="0"/>
    <x v="0"/>
    <x v="2"/>
    <x v="2"/>
    <x v="3"/>
    <x v="3"/>
    <x v="3"/>
    <x v="0"/>
    <x v="0"/>
    <x v="0"/>
    <x v="2"/>
    <x v="3"/>
    <x v="0"/>
    <x v="0"/>
    <x v="0"/>
    <x v="1"/>
    <x v="0"/>
    <x v="0"/>
    <x v="6"/>
    <x v="1"/>
    <x v="1"/>
    <x v="1"/>
    <x v="0"/>
    <x v="2"/>
    <x v="0"/>
    <x v="1"/>
    <x v="5"/>
    <x v="2"/>
    <x v="0"/>
    <x v="0"/>
    <x v="5"/>
    <x v="4"/>
    <x v="2"/>
    <x v="0"/>
    <x v="1"/>
    <x v="1"/>
    <x v="1"/>
    <x v="1"/>
    <x v="5"/>
    <x v="0"/>
    <x v="2"/>
    <x v="0"/>
    <x v="0"/>
    <x v="5"/>
    <x v="5"/>
    <x v="1"/>
    <x v="0"/>
    <x v="1"/>
    <x v="1"/>
    <x v="1"/>
    <x v="1"/>
    <x v="3"/>
    <x v="3"/>
    <x v="2"/>
    <x v="0"/>
    <x v="0"/>
    <x v="5"/>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
    <x v="2"/>
    <x v="2"/>
    <x v="2"/>
    <x v="2"/>
    <x v="2"/>
    <x v="1"/>
    <x v="1"/>
    <x v="1"/>
    <x v="1"/>
    <x v="1"/>
    <x v="1"/>
    <x v="1"/>
    <x v="1"/>
    <x v="1"/>
    <x v="1"/>
    <x v="1"/>
    <x v="2"/>
    <x v="1"/>
    <x v="1"/>
    <x v="1"/>
    <x v="1"/>
    <x v="1"/>
    <x v="1"/>
    <x v="2"/>
    <x v="1"/>
    <x v="1"/>
    <x v="2"/>
    <x v="1"/>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2"/>
    <x v="0"/>
    <x v="0"/>
    <x v="1"/>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0"/>
    <x v="0"/>
    <x v="2"/>
    <x v="2"/>
    <x v="1"/>
    <x v="0"/>
    <x v="0"/>
    <x v="0"/>
    <x v="0"/>
    <x v="0"/>
    <x v="0"/>
    <x v="0"/>
    <x v="0"/>
    <x v="0"/>
    <x v="0"/>
    <x v="1"/>
    <x v="0"/>
    <x v="4"/>
    <x v="2"/>
    <x v="2"/>
    <x v="2"/>
    <x v="2"/>
    <x v="2"/>
    <x v="1"/>
    <x v="1"/>
    <x v="1"/>
    <x v="1"/>
    <x v="1"/>
    <x v="1"/>
    <x v="1"/>
    <x v="1"/>
    <x v="1"/>
    <x v="1"/>
    <x v="1"/>
    <x v="1"/>
    <x v="1"/>
    <x v="1"/>
    <x v="1"/>
    <x v="1"/>
    <x v="1"/>
    <x v="1"/>
    <x v="2"/>
    <x v="1"/>
    <x v="1"/>
    <x v="1"/>
    <x v="1"/>
    <x v="0"/>
    <x v="2"/>
    <x v="1"/>
    <x v="1"/>
    <x v="1"/>
    <x v="1"/>
    <x v="1"/>
    <x v="2"/>
    <x v="1"/>
    <x v="1"/>
    <x v="1"/>
    <x v="1"/>
    <x v="1"/>
    <x v="1"/>
    <x v="0"/>
    <x v="0"/>
    <x v="1"/>
    <x v="1"/>
    <x v="1"/>
    <x v="1"/>
    <x v="1"/>
    <x v="4"/>
    <x v="2"/>
    <x v="2"/>
    <x v="2"/>
    <x v="2"/>
    <x v="2"/>
    <x v="1"/>
    <x v="1"/>
    <x v="1"/>
    <x v="1"/>
    <x v="1"/>
    <x v="1"/>
    <x v="1"/>
    <x v="1"/>
    <x v="1"/>
    <x v="1"/>
    <x v="1"/>
    <x v="1"/>
    <x v="1"/>
    <x v="1"/>
    <x v="1"/>
    <x v="1"/>
    <x v="1"/>
    <x v="1"/>
    <x v="2"/>
    <x v="1"/>
    <x v="1"/>
    <x v="2"/>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255"/>
    <n v="44882.69939814815"/>
    <x v="0"/>
    <x v="0"/>
    <x v="0"/>
  </r>
  <r>
    <n v="41"/>
    <s v="1da66c19-0d44-4a7f-9843-b76a8703bfe1"/>
    <x v="2"/>
    <x v="3"/>
    <x v="7"/>
    <x v="39"/>
    <n v="44882.559012523147"/>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gaz"/>
    <x v="0"/>
    <x v="0"/>
    <x v="1"/>
    <x v="1"/>
    <x v="1"/>
    <x v="0"/>
    <x v="0"/>
    <x v="0"/>
    <x v="0"/>
    <x v="0"/>
    <x v="0"/>
    <x v="0"/>
    <x v="0"/>
    <x v="0"/>
    <x v="0"/>
    <x v="0"/>
    <x v="5"/>
    <x v="6"/>
    <x v="0"/>
    <x v="0"/>
    <x v="0"/>
    <x v="0"/>
    <x v="0"/>
    <x v="0"/>
    <x v="0"/>
    <x v="0"/>
    <x v="0"/>
    <x v="0"/>
    <x v="0"/>
    <x v="0"/>
    <x v="0"/>
    <x v="0"/>
    <x v="0"/>
    <x v="0"/>
    <x v="0"/>
    <x v="0"/>
    <x v="0"/>
    <x v="0"/>
    <x v="0"/>
    <x v="0"/>
    <x v="0"/>
    <x v="1"/>
    <x v="3"/>
    <x v="1"/>
    <x v="1"/>
    <x v="2"/>
    <x v="0"/>
    <x v="4"/>
    <x v="4"/>
    <x v="1"/>
    <x v="0"/>
    <x v="0"/>
    <x v="3"/>
    <x v="4"/>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2"/>
    <x v="2"/>
    <x v="2"/>
    <x v="0"/>
    <x v="0"/>
    <x v="0"/>
    <x v="0"/>
    <x v="0"/>
    <x v="0"/>
    <x v="0"/>
    <x v="0"/>
    <x v="0"/>
    <x v="0"/>
    <x v="0"/>
    <x v="0"/>
    <x v="7"/>
    <x v="0"/>
    <x v="0"/>
    <x v="0"/>
    <x v="0"/>
    <x v="0"/>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266"/>
    <n v="44882.699421296304"/>
    <x v="0"/>
    <x v="0"/>
    <x v="0"/>
  </r>
  <r>
    <n v="42"/>
    <s v="6802c07d-d1be-4a06-93f3-8c4223c65d06"/>
    <x v="2"/>
    <x v="3"/>
    <x v="7"/>
    <x v="40"/>
    <n v="44882.581279861122"/>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natte couverture pagne"/>
    <x v="0"/>
    <x v="0"/>
    <x v="0"/>
    <x v="1"/>
    <x v="1"/>
    <x v="0"/>
    <x v="0"/>
    <x v="0"/>
    <x v="0"/>
    <x v="1"/>
    <x v="1"/>
    <x v="0"/>
    <x v="0"/>
    <x v="1"/>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4"/>
    <x v="1"/>
    <x v="0"/>
    <x v="0"/>
    <x v="5"/>
    <x v="2"/>
    <x v="1"/>
    <x v="0"/>
    <x v="1"/>
    <x v="4"/>
    <x v="1"/>
    <x v="0"/>
    <x v="0"/>
    <x v="3"/>
    <x v="2"/>
    <x v="1"/>
    <x v="0"/>
    <x v="0"/>
    <x v="0"/>
    <x v="0"/>
    <x v="0"/>
    <x v="0"/>
    <x v="0"/>
    <x v="0"/>
    <x v="0"/>
    <x v="0"/>
    <x v="0"/>
    <x v="0"/>
    <x v="0"/>
    <x v="0"/>
    <x v="0"/>
    <x v="0"/>
    <x v="0"/>
    <x v="0"/>
    <x v="0"/>
    <x v="1"/>
    <x v="1"/>
    <x v="0"/>
    <x v="5"/>
    <x v="1"/>
    <x v="0"/>
    <x v="0"/>
    <x v="6"/>
    <x v="2"/>
    <x v="1"/>
    <x v="0"/>
    <x v="0"/>
    <x v="0"/>
    <x v="0"/>
    <x v="0"/>
    <x v="0"/>
    <x v="0"/>
    <x v="0"/>
    <x v="0"/>
    <x v="0"/>
    <x v="1"/>
    <x v="0"/>
    <x v="1"/>
    <x v="1"/>
    <x v="1"/>
    <x v="1"/>
    <x v="1"/>
    <x v="1"/>
    <x v="1"/>
    <x v="1"/>
    <x v="1"/>
    <x v="1"/>
    <x v="1"/>
    <x v="1"/>
    <x v="1"/>
    <x v="1"/>
    <x v="1"/>
    <x v="1"/>
    <x v="1"/>
    <x v="0"/>
    <x v="1"/>
    <x v="1"/>
    <x v="1"/>
    <x v="1"/>
    <x v="1"/>
    <x v="1"/>
    <x v="1"/>
    <x v="1"/>
    <x v="1"/>
    <x v="1"/>
    <x v="1"/>
    <x v="1"/>
    <x v="1"/>
    <x v="0"/>
    <x v="0"/>
    <x v="1"/>
    <x v="1"/>
    <x v="1"/>
    <x v="0"/>
    <x v="0"/>
    <x v="12"/>
    <x v="1"/>
    <x v="1"/>
    <x v="2"/>
    <x v="1"/>
    <x v="1"/>
    <x v="1"/>
    <x v="1"/>
    <x v="1"/>
    <x v="1"/>
    <x v="2"/>
    <x v="2"/>
    <x v="1"/>
    <x v="1"/>
    <x v="2"/>
    <x v="1"/>
    <x v="1"/>
    <x v="2"/>
    <x v="2"/>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
    <x v="0"/>
    <x v="1"/>
    <x v="0"/>
    <x v="0"/>
    <x v="0"/>
    <x v="0"/>
    <x v="0"/>
    <x v="0"/>
    <x v="0"/>
    <x v="0"/>
    <x v="0"/>
    <x v="0"/>
    <x v="0"/>
    <x v="0"/>
    <x v="0"/>
    <x v="0"/>
    <x v="0"/>
    <x v="0"/>
    <x v="0"/>
    <x v="0"/>
    <x v="0"/>
    <x v="0"/>
    <x v="0"/>
    <x v="0"/>
    <x v="0"/>
    <x v="0"/>
    <x v="0"/>
    <x v="0"/>
    <x v="0"/>
    <x v="0"/>
    <x v="0"/>
    <x v="0"/>
    <x v="0"/>
    <n v="362922284"/>
    <n v="44882.699467592603"/>
    <x v="0"/>
    <x v="0"/>
    <x v="0"/>
  </r>
  <r>
    <n v="43"/>
    <s v="0143d7e7-e72a-4e71-94b1-e0abba8b0cce"/>
    <x v="2"/>
    <x v="3"/>
    <x v="8"/>
    <x v="41"/>
    <n v="44882.476081956018"/>
    <x v="0"/>
    <x v="0"/>
    <x v="0"/>
    <x v="2"/>
    <x v="2"/>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1"/>
    <x v="1"/>
    <x v="1"/>
    <x v="1"/>
    <x v="2"/>
    <x v="2"/>
    <x v="1"/>
    <x v="1"/>
    <x v="1"/>
    <x v="1"/>
    <x v="1"/>
    <x v="1"/>
    <x v="1"/>
    <x v="1"/>
    <x v="1"/>
    <x v="1"/>
    <x v="1"/>
    <x v="2"/>
    <x v="1"/>
    <x v="2"/>
    <x v="1"/>
    <x v="1"/>
    <x v="1"/>
    <x v="2"/>
    <x v="1"/>
    <x v="2"/>
    <x v="2"/>
    <x v="1"/>
    <x v="5"/>
    <x v="0"/>
    <x v="2"/>
    <x v="2"/>
    <x v="1"/>
    <x v="1"/>
    <x v="2"/>
    <x v="0"/>
    <x v="3"/>
    <x v="0"/>
    <x v="1"/>
    <x v="0"/>
    <x v="0"/>
    <x v="2"/>
    <x v="2"/>
    <x v="1"/>
    <x v="0"/>
    <x v="1"/>
    <x v="2"/>
    <x v="1"/>
    <x v="1"/>
    <x v="2"/>
    <x v="0"/>
    <x v="2"/>
    <x v="0"/>
    <x v="2"/>
    <x v="0"/>
    <x v="0"/>
    <x v="2"/>
    <x v="2"/>
    <x v="1"/>
    <x v="0"/>
    <x v="1"/>
    <x v="2"/>
    <x v="1"/>
    <x v="1"/>
    <x v="2"/>
    <x v="0"/>
    <x v="2"/>
    <x v="0"/>
    <x v="2"/>
    <x v="0"/>
    <x v="0"/>
    <x v="2"/>
    <x v="2"/>
    <x v="1"/>
    <x v="0"/>
    <x v="1"/>
    <x v="2"/>
    <x v="1"/>
    <x v="1"/>
    <x v="2"/>
    <x v="0"/>
    <x v="2"/>
    <x v="0"/>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0"/>
    <x v="1"/>
    <x v="0"/>
    <x v="1"/>
    <x v="0"/>
    <x v="0"/>
    <x v="1"/>
    <x v="1"/>
    <x v="1"/>
    <x v="0"/>
    <x v="0"/>
    <x v="0"/>
    <x v="0"/>
    <x v="0"/>
    <x v="0"/>
    <x v="0"/>
    <x v="0"/>
    <x v="0"/>
    <x v="0"/>
    <x v="0"/>
    <x v="0"/>
    <x v="0"/>
    <x v="0"/>
    <x v="0"/>
    <x v="0"/>
    <x v="1"/>
    <x v="1"/>
    <x v="1"/>
    <x v="1"/>
    <x v="1"/>
    <x v="0"/>
    <x v="1"/>
    <x v="0"/>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1"/>
    <x v="1"/>
    <x v="1"/>
    <x v="1"/>
    <x v="1"/>
    <x v="1"/>
    <x v="1"/>
    <x v="1"/>
    <x v="1"/>
    <x v="1"/>
    <x v="1"/>
    <x v="1"/>
    <x v="1"/>
    <x v="1"/>
    <x v="1"/>
    <x v="1"/>
    <x v="1"/>
    <x v="1"/>
    <x v="1"/>
    <x v="1"/>
    <x v="1"/>
    <x v="1"/>
    <x v="1"/>
    <x v="1"/>
    <x v="1"/>
    <x v="1"/>
    <x v="1"/>
    <x v="1"/>
    <x v="1"/>
    <x v="1"/>
    <x v="1"/>
    <x v="1"/>
    <x v="1"/>
    <x v="1"/>
    <x v="1"/>
    <x v="1"/>
    <x v="1"/>
    <x v="1"/>
    <x v="1"/>
    <x v="1"/>
    <x v="1"/>
    <x v="1"/>
    <x v="0"/>
    <x v="0"/>
    <x v="4"/>
    <x v="0"/>
    <x v="0"/>
    <x v="0"/>
    <x v="1"/>
    <x v="0"/>
    <x v="0"/>
    <x v="0"/>
    <x v="1"/>
    <x v="0"/>
    <x v="0"/>
    <x v="0"/>
    <x v="0"/>
    <x v="0"/>
    <x v="0"/>
    <x v="0"/>
    <x v="0"/>
    <x v="0"/>
    <x v="0"/>
    <x v="0"/>
    <x v="0"/>
    <x v="0"/>
    <x v="0"/>
    <x v="0"/>
    <x v="0"/>
    <x v="0"/>
    <x v="0"/>
    <x v="0"/>
    <x v="0"/>
    <x v="0"/>
    <x v="0"/>
    <x v="5"/>
    <x v="0"/>
    <x v="0"/>
    <n v="362922412"/>
    <n v="44882.699699074074"/>
    <x v="0"/>
    <x v="0"/>
    <x v="0"/>
  </r>
  <r>
    <n v="44"/>
    <s v="0dd2c8e0-2c5e-45e0-a1a9-ca45a5406c87"/>
    <x v="2"/>
    <x v="3"/>
    <x v="8"/>
    <x v="42"/>
    <n v="44882.502718645832"/>
    <x v="0"/>
    <x v="0"/>
    <x v="0"/>
    <x v="2"/>
    <x v="2"/>
    <x v="3"/>
    <x v="3"/>
    <x v="3"/>
    <x v="0"/>
    <x v="0"/>
    <x v="0"/>
    <x v="2"/>
    <x v="3"/>
    <x v="0"/>
    <x v="0"/>
    <x v="0"/>
    <x v="1"/>
    <x v="0"/>
    <x v="0"/>
    <x v="4"/>
    <x v="1"/>
    <x v="0"/>
    <x v="1"/>
    <x v="0"/>
    <x v="0"/>
    <x v="0"/>
    <x v="1"/>
    <x v="5"/>
    <x v="2"/>
    <x v="0"/>
    <x v="0"/>
    <x v="5"/>
    <x v="4"/>
    <x v="2"/>
    <x v="0"/>
    <x v="0"/>
    <x v="0"/>
    <x v="0"/>
    <x v="0"/>
    <x v="0"/>
    <x v="0"/>
    <x v="0"/>
    <x v="0"/>
    <x v="0"/>
    <x v="0"/>
    <x v="0"/>
    <x v="0"/>
    <x v="0"/>
    <x v="1"/>
    <x v="1"/>
    <x v="1"/>
    <x v="1"/>
    <x v="4"/>
    <x v="3"/>
    <x v="4"/>
    <x v="0"/>
    <x v="0"/>
    <x v="6"/>
    <x v="3"/>
    <x v="1"/>
    <x v="0"/>
    <x v="1"/>
    <x v="0"/>
    <x v="1"/>
    <x v="1"/>
    <x v="1"/>
    <x v="1"/>
    <x v="1"/>
    <x v="0"/>
    <x v="1"/>
    <x v="1"/>
    <x v="1"/>
    <x v="1"/>
    <x v="1"/>
    <x v="1"/>
    <x v="1"/>
    <x v="1"/>
    <x v="1"/>
    <x v="1"/>
    <x v="1"/>
    <x v="1"/>
    <x v="1"/>
    <x v="0"/>
    <x v="0"/>
    <x v="1"/>
    <x v="1"/>
    <x v="1"/>
    <x v="0"/>
    <x v="0"/>
    <x v="4"/>
    <x v="2"/>
    <x v="2"/>
    <x v="1"/>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lampe"/>
    <x v="0"/>
    <x v="0"/>
    <x v="0"/>
    <x v="1"/>
    <x v="1"/>
    <x v="0"/>
    <x v="0"/>
    <x v="0"/>
    <x v="0"/>
    <x v="0"/>
    <x v="0"/>
    <x v="0"/>
    <x v="1"/>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5"/>
    <x v="3"/>
    <x v="0"/>
    <x v="0"/>
    <x v="5"/>
    <x v="1"/>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7"/>
    <x v="2"/>
    <x v="2"/>
    <x v="2"/>
    <x v="2"/>
    <x v="2"/>
    <x v="1"/>
    <x v="1"/>
    <x v="1"/>
    <x v="1"/>
    <x v="1"/>
    <x v="1"/>
    <x v="1"/>
    <x v="1"/>
    <x v="2"/>
    <x v="1"/>
    <x v="1"/>
    <x v="2"/>
    <x v="1"/>
    <x v="1"/>
    <x v="1"/>
    <x v="1"/>
    <x v="1"/>
    <x v="1"/>
    <x v="2"/>
    <x v="1"/>
    <x v="1"/>
    <x v="1"/>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1"/>
    <x v="0"/>
    <x v="0"/>
    <x v="2"/>
    <x v="0"/>
    <x v="0"/>
    <x v="3"/>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3"/>
    <x v="0"/>
    <x v="0"/>
    <x v="3"/>
    <x v="2"/>
    <x v="1"/>
    <x v="0"/>
    <x v="1"/>
    <x v="2"/>
    <x v="2"/>
    <x v="0"/>
    <x v="0"/>
    <x v="3"/>
    <x v="2"/>
    <x v="1"/>
    <x v="0"/>
    <x v="2"/>
    <x v="0"/>
    <x v="0"/>
    <x v="0"/>
    <x v="0"/>
    <x v="0"/>
    <x v="0"/>
    <x v="0"/>
    <x v="0"/>
    <x v="0"/>
    <x v="0"/>
    <x v="0"/>
    <x v="0"/>
    <x v="0"/>
    <x v="0"/>
    <x v="0"/>
    <x v="0"/>
    <x v="0"/>
    <x v="0"/>
    <x v="0"/>
    <x v="0"/>
    <x v="0"/>
    <x v="0"/>
    <x v="0"/>
    <x v="0"/>
    <x v="0"/>
    <x v="0"/>
    <x v="0"/>
    <x v="0"/>
    <x v="0"/>
    <x v="0"/>
    <x v="0"/>
    <x v="0"/>
    <x v="0"/>
    <x v="0"/>
    <x v="0"/>
    <x v="0"/>
    <x v="0"/>
    <x v="0"/>
    <x v="0"/>
    <x v="0"/>
    <x v="0"/>
    <x v="0"/>
    <x v="0"/>
    <x v="0"/>
    <x v="0"/>
    <x v="0"/>
    <x v="1"/>
    <x v="1"/>
    <x v="1"/>
    <x v="1"/>
    <x v="1"/>
    <x v="5"/>
    <x v="2"/>
    <x v="2"/>
    <x v="2"/>
    <x v="2"/>
    <x v="2"/>
    <x v="2"/>
    <x v="1"/>
    <x v="1"/>
    <x v="1"/>
    <x v="1"/>
    <x v="1"/>
    <x v="1"/>
    <x v="1"/>
    <x v="2"/>
    <x v="1"/>
    <x v="1"/>
    <x v="1"/>
    <x v="1"/>
    <x v="1"/>
    <x v="1"/>
    <x v="1"/>
    <x v="1"/>
    <x v="1"/>
    <x v="2"/>
    <x v="1"/>
    <x v="1"/>
    <x v="2"/>
    <x v="1"/>
    <x v="2"/>
    <x v="2"/>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447"/>
    <n v="44882.699756944443"/>
    <x v="0"/>
    <x v="0"/>
    <x v="0"/>
  </r>
  <r>
    <n v="45"/>
    <s v="21024f03-9c56-4966-b55a-b1e683835fbb"/>
    <x v="2"/>
    <x v="3"/>
    <x v="9"/>
    <x v="43"/>
    <n v="44882.464676932868"/>
    <x v="0"/>
    <x v="0"/>
    <x v="0"/>
    <x v="2"/>
    <x v="2"/>
    <x v="3"/>
    <x v="3"/>
    <x v="3"/>
    <x v="0"/>
    <x v="0"/>
    <x v="0"/>
    <x v="2"/>
    <x v="3"/>
    <x v="0"/>
    <x v="0"/>
    <x v="0"/>
    <x v="1"/>
    <x v="0"/>
    <x v="0"/>
    <x v="4"/>
    <x v="1"/>
    <x v="0"/>
    <x v="1"/>
    <x v="0"/>
    <x v="0"/>
    <x v="0"/>
    <x v="1"/>
    <x v="5"/>
    <x v="2"/>
    <x v="0"/>
    <x v="0"/>
    <x v="5"/>
    <x v="4"/>
    <x v="2"/>
    <x v="0"/>
    <x v="0"/>
    <x v="0"/>
    <x v="0"/>
    <x v="0"/>
    <x v="0"/>
    <x v="0"/>
    <x v="0"/>
    <x v="0"/>
    <x v="0"/>
    <x v="0"/>
    <x v="0"/>
    <x v="0"/>
    <x v="0"/>
    <x v="1"/>
    <x v="3"/>
    <x v="1"/>
    <x v="1"/>
    <x v="1"/>
    <x v="3"/>
    <x v="2"/>
    <x v="0"/>
    <x v="0"/>
    <x v="7"/>
    <x v="6"/>
    <x v="1"/>
    <x v="0"/>
    <x v="0"/>
    <x v="0"/>
    <x v="4"/>
    <x v="2"/>
    <x v="0"/>
    <x v="2"/>
    <x v="0"/>
    <x v="0"/>
    <x v="7"/>
    <x v="0"/>
    <x v="0"/>
    <x v="0"/>
    <x v="0"/>
    <x v="0"/>
    <x v="2"/>
    <x v="0"/>
    <x v="0"/>
    <x v="2"/>
    <x v="0"/>
    <x v="0"/>
    <x v="0"/>
    <x v="0"/>
    <x v="0"/>
    <x v="0"/>
    <x v="0"/>
    <x v="0"/>
    <x v="0"/>
    <x v="0"/>
    <x v="0"/>
    <x v="0"/>
    <x v="0"/>
    <x v="0"/>
    <x v="0"/>
    <x v="0"/>
    <x v="0"/>
    <x v="0"/>
    <x v="0"/>
    <x v="0"/>
    <x v="0"/>
    <x v="0"/>
    <x v="0"/>
    <x v="0"/>
    <x v="0"/>
    <x v="0"/>
    <x v="0"/>
    <x v="0"/>
    <x v="0"/>
    <x v="0"/>
    <x v="0"/>
    <x v="0"/>
    <x v="0"/>
    <x v="0"/>
    <x v="0"/>
    <x v="0"/>
    <x v="0"/>
    <x v="0"/>
    <x v="0"/>
    <x v="0"/>
    <x v="0"/>
    <x v="0"/>
    <x v="0"/>
    <x v="0"/>
    <x v="0"/>
    <x v="0"/>
    <x v="0"/>
    <x v="0"/>
    <x v="0"/>
    <x v="10"/>
    <x v="0"/>
    <x v="0"/>
    <x v="1"/>
    <x v="1"/>
    <x v="0"/>
    <x v="0"/>
    <x v="0"/>
    <x v="0"/>
    <x v="0"/>
    <x v="0"/>
    <x v="0"/>
    <x v="0"/>
    <x v="0"/>
    <x v="0"/>
    <x v="0"/>
    <x v="0"/>
    <x v="0"/>
    <x v="0"/>
    <x v="0"/>
    <x v="0"/>
    <x v="0"/>
    <x v="0"/>
    <x v="0"/>
    <x v="0"/>
    <x v="0"/>
    <x v="2"/>
    <x v="2"/>
    <x v="1"/>
    <x v="0"/>
    <x v="0"/>
    <x v="2"/>
    <x v="2"/>
    <x v="1"/>
    <x v="0"/>
    <x v="1"/>
    <x v="5"/>
    <x v="1"/>
    <x v="0"/>
    <x v="0"/>
    <x v="7"/>
    <x v="2"/>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lampe"/>
    <x v="0"/>
    <x v="0"/>
    <x v="0"/>
    <x v="1"/>
    <x v="1"/>
    <x v="0"/>
    <x v="0"/>
    <x v="0"/>
    <x v="0"/>
    <x v="0"/>
    <x v="0"/>
    <x v="0"/>
    <x v="1"/>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5"/>
    <x v="2"/>
    <x v="0"/>
    <x v="0"/>
    <x v="6"/>
    <x v="1"/>
    <x v="1"/>
    <x v="0"/>
    <x v="0"/>
    <x v="0"/>
    <x v="0"/>
    <x v="0"/>
    <x v="0"/>
    <x v="0"/>
    <x v="0"/>
    <x v="0"/>
    <x v="0"/>
    <x v="0"/>
    <x v="0"/>
    <x v="0"/>
    <x v="0"/>
    <x v="0"/>
    <x v="0"/>
    <x v="0"/>
    <x v="0"/>
    <x v="0"/>
    <x v="0"/>
    <x v="0"/>
    <x v="0"/>
    <x v="0"/>
    <x v="7"/>
    <x v="0"/>
    <x v="0"/>
    <x v="0"/>
    <x v="2"/>
    <x v="2"/>
    <x v="0"/>
    <x v="0"/>
    <x v="0"/>
    <x v="0"/>
    <x v="0"/>
    <x v="0"/>
    <x v="0"/>
    <x v="2"/>
    <x v="0"/>
    <x v="0"/>
    <x v="0"/>
    <x v="0"/>
    <x v="8"/>
    <x v="0"/>
    <x v="0"/>
    <x v="0"/>
    <x v="0"/>
    <x v="0"/>
    <x v="2"/>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8"/>
    <x v="2"/>
    <x v="2"/>
    <x v="2"/>
    <x v="2"/>
    <x v="1"/>
    <x v="1"/>
    <x v="1"/>
    <x v="1"/>
    <x v="1"/>
    <x v="1"/>
    <x v="1"/>
    <x v="1"/>
    <x v="1"/>
    <x v="1"/>
    <x v="1"/>
    <x v="2"/>
    <x v="2"/>
    <x v="1"/>
    <x v="1"/>
    <x v="1"/>
    <x v="1"/>
    <x v="1"/>
    <x v="1"/>
    <x v="2"/>
    <x v="1"/>
    <x v="1"/>
    <x v="1"/>
    <x v="1"/>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1"/>
    <x v="0"/>
    <x v="0"/>
    <x v="1"/>
    <x v="0"/>
    <x v="0"/>
    <x v="2"/>
    <x v="2"/>
    <x v="1"/>
    <x v="0"/>
    <x v="1"/>
    <x v="3"/>
    <x v="1"/>
    <x v="2"/>
    <x v="2"/>
    <x v="3"/>
    <x v="0"/>
    <x v="0"/>
    <x v="1"/>
    <x v="0"/>
    <x v="0"/>
    <x v="4"/>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0"/>
    <x v="0"/>
    <x v="4"/>
    <x v="2"/>
    <x v="1"/>
    <x v="0"/>
    <x v="1"/>
    <x v="3"/>
    <x v="1"/>
    <x v="0"/>
    <x v="0"/>
    <x v="4"/>
    <x v="2"/>
    <x v="1"/>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0"/>
    <x v="1"/>
    <x v="0"/>
    <x v="1"/>
    <x v="0"/>
    <x v="0"/>
    <x v="0"/>
    <x v="1"/>
    <x v="0"/>
    <x v="0"/>
    <x v="0"/>
    <x v="0"/>
    <x v="0"/>
    <x v="0"/>
    <x v="0"/>
    <x v="0"/>
    <x v="0"/>
    <x v="0"/>
    <x v="0"/>
    <x v="0"/>
    <x v="0"/>
    <x v="0"/>
    <x v="0"/>
    <x v="0"/>
    <x v="0"/>
    <x v="0"/>
    <x v="0"/>
    <x v="0"/>
    <x v="0"/>
    <x v="0"/>
    <x v="0"/>
    <x v="0"/>
    <x v="0"/>
    <n v="362922460"/>
    <n v="44882.69976851852"/>
    <x v="0"/>
    <x v="0"/>
    <x v="0"/>
  </r>
  <r>
    <n v="46"/>
    <s v="6bfa6183-6a2f-4da8-8d9f-dd27cd2ee077"/>
    <x v="2"/>
    <x v="3"/>
    <x v="8"/>
    <x v="44"/>
    <n v="44882.524282511571"/>
    <x v="0"/>
    <x v="0"/>
    <x v="0"/>
    <x v="2"/>
    <x v="2"/>
    <x v="3"/>
    <x v="3"/>
    <x v="3"/>
    <x v="0"/>
    <x v="0"/>
    <x v="0"/>
    <x v="2"/>
    <x v="3"/>
    <x v="0"/>
    <x v="0"/>
    <x v="0"/>
    <x v="1"/>
    <x v="0"/>
    <x v="0"/>
    <x v="4"/>
    <x v="1"/>
    <x v="0"/>
    <x v="1"/>
    <x v="0"/>
    <x v="0"/>
    <x v="0"/>
    <x v="1"/>
    <x v="5"/>
    <x v="2"/>
    <x v="0"/>
    <x v="0"/>
    <x v="5"/>
    <x v="4"/>
    <x v="2"/>
    <x v="0"/>
    <x v="0"/>
    <x v="0"/>
    <x v="0"/>
    <x v="0"/>
    <x v="0"/>
    <x v="0"/>
    <x v="0"/>
    <x v="0"/>
    <x v="0"/>
    <x v="0"/>
    <x v="0"/>
    <x v="0"/>
    <x v="0"/>
    <x v="1"/>
    <x v="1"/>
    <x v="1"/>
    <x v="1"/>
    <x v="5"/>
    <x v="3"/>
    <x v="2"/>
    <x v="0"/>
    <x v="0"/>
    <x v="6"/>
    <x v="6"/>
    <x v="1"/>
    <x v="0"/>
    <x v="1"/>
    <x v="0"/>
    <x v="1"/>
    <x v="1"/>
    <x v="1"/>
    <x v="1"/>
    <x v="1"/>
    <x v="0"/>
    <x v="1"/>
    <x v="1"/>
    <x v="1"/>
    <x v="1"/>
    <x v="1"/>
    <x v="1"/>
    <x v="1"/>
    <x v="1"/>
    <x v="1"/>
    <x v="1"/>
    <x v="1"/>
    <x v="1"/>
    <x v="1"/>
    <x v="0"/>
    <x v="0"/>
    <x v="1"/>
    <x v="1"/>
    <x v="1"/>
    <x v="0"/>
    <x v="0"/>
    <x v="4"/>
    <x v="2"/>
    <x v="2"/>
    <x v="1"/>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lampe pagne"/>
    <x v="0"/>
    <x v="0"/>
    <x v="0"/>
    <x v="1"/>
    <x v="1"/>
    <x v="0"/>
    <x v="0"/>
    <x v="0"/>
    <x v="0"/>
    <x v="0"/>
    <x v="0"/>
    <x v="0"/>
    <x v="1"/>
    <x v="1"/>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6"/>
    <x v="2"/>
    <x v="0"/>
    <x v="0"/>
    <x v="2"/>
    <x v="1"/>
    <x v="1"/>
    <x v="0"/>
    <x v="1"/>
    <x v="1"/>
    <x v="0"/>
    <x v="4"/>
    <x v="1"/>
    <x v="0"/>
    <x v="0"/>
    <x v="2"/>
    <x v="2"/>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2"/>
    <x v="2"/>
    <x v="2"/>
    <x v="2"/>
    <x v="1"/>
    <x v="1"/>
    <x v="1"/>
    <x v="1"/>
    <x v="1"/>
    <x v="1"/>
    <x v="1"/>
    <x v="1"/>
    <x v="1"/>
    <x v="1"/>
    <x v="1"/>
    <x v="1"/>
    <x v="2"/>
    <x v="1"/>
    <x v="1"/>
    <x v="1"/>
    <x v="1"/>
    <x v="1"/>
    <x v="1"/>
    <x v="2"/>
    <x v="1"/>
    <x v="1"/>
    <x v="1"/>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2"/>
    <x v="0"/>
    <x v="0"/>
    <x v="1"/>
    <x v="0"/>
    <x v="0"/>
    <x v="3"/>
    <x v="3"/>
    <x v="1"/>
    <x v="0"/>
    <x v="1"/>
    <x v="3"/>
    <x v="1"/>
    <x v="2"/>
    <x v="2"/>
    <x v="2"/>
    <x v="0"/>
    <x v="0"/>
    <x v="1"/>
    <x v="0"/>
    <x v="0"/>
    <x v="5"/>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2"/>
    <x v="1"/>
    <x v="0"/>
    <x v="0"/>
    <x v="5"/>
    <x v="2"/>
    <x v="1"/>
    <x v="0"/>
    <x v="1"/>
    <x v="2"/>
    <x v="1"/>
    <x v="0"/>
    <x v="0"/>
    <x v="5"/>
    <x v="2"/>
    <x v="1"/>
    <x v="0"/>
    <x v="2"/>
    <x v="0"/>
    <x v="0"/>
    <x v="0"/>
    <x v="0"/>
    <x v="0"/>
    <x v="0"/>
    <x v="0"/>
    <x v="0"/>
    <x v="0"/>
    <x v="0"/>
    <x v="0"/>
    <x v="0"/>
    <x v="0"/>
    <x v="0"/>
    <x v="0"/>
    <x v="0"/>
    <x v="0"/>
    <x v="0"/>
    <x v="0"/>
    <x v="0"/>
    <x v="0"/>
    <x v="0"/>
    <x v="0"/>
    <x v="0"/>
    <x v="0"/>
    <x v="0"/>
    <x v="0"/>
    <x v="0"/>
    <x v="0"/>
    <x v="0"/>
    <x v="0"/>
    <x v="0"/>
    <x v="0"/>
    <x v="0"/>
    <x v="0"/>
    <x v="0"/>
    <x v="0"/>
    <x v="0"/>
    <x v="0"/>
    <x v="0"/>
    <x v="0"/>
    <x v="0"/>
    <x v="0"/>
    <x v="0"/>
    <x v="0"/>
    <x v="0"/>
    <x v="1"/>
    <x v="1"/>
    <x v="1"/>
    <x v="1"/>
    <x v="1"/>
    <x v="4"/>
    <x v="2"/>
    <x v="2"/>
    <x v="2"/>
    <x v="2"/>
    <x v="2"/>
    <x v="1"/>
    <x v="1"/>
    <x v="1"/>
    <x v="1"/>
    <x v="1"/>
    <x v="1"/>
    <x v="1"/>
    <x v="1"/>
    <x v="1"/>
    <x v="1"/>
    <x v="1"/>
    <x v="1"/>
    <x v="1"/>
    <x v="1"/>
    <x v="1"/>
    <x v="1"/>
    <x v="1"/>
    <x v="1"/>
    <x v="2"/>
    <x v="1"/>
    <x v="1"/>
    <x v="2"/>
    <x v="1"/>
    <x v="2"/>
    <x v="2"/>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479"/>
    <n v="44882.699791666673"/>
    <x v="0"/>
    <x v="0"/>
    <x v="0"/>
  </r>
  <r>
    <n v="47"/>
    <s v="603c4176-520c-474c-939e-7058253a3a9f"/>
    <x v="2"/>
    <x v="3"/>
    <x v="9"/>
    <x v="45"/>
    <n v="44882.485949525457"/>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0"/>
    <x v="1"/>
    <x v="1"/>
    <x v="1"/>
    <x v="2"/>
    <x v="2"/>
    <x v="2"/>
    <x v="2"/>
    <x v="1"/>
    <x v="1"/>
    <x v="1"/>
    <x v="1"/>
    <x v="1"/>
    <x v="1"/>
    <x v="1"/>
    <x v="1"/>
    <x v="1"/>
    <x v="1"/>
    <x v="1"/>
    <x v="1"/>
    <x v="1"/>
    <x v="1"/>
    <x v="1"/>
    <x v="1"/>
    <x v="2"/>
    <x v="1"/>
    <x v="2"/>
    <x v="2"/>
    <x v="1"/>
    <x v="7"/>
    <x v="0"/>
    <x v="1"/>
    <x v="1"/>
    <x v="1"/>
    <x v="1"/>
    <x v="1"/>
    <x v="0"/>
    <x v="2"/>
    <x v="2"/>
    <x v="1"/>
    <x v="0"/>
    <x v="0"/>
    <x v="3"/>
    <x v="2"/>
    <x v="1"/>
    <x v="0"/>
    <x v="2"/>
    <x v="2"/>
    <x v="1"/>
    <x v="1"/>
    <x v="2"/>
    <x v="0"/>
    <x v="3"/>
    <x v="0"/>
    <x v="1"/>
    <x v="0"/>
    <x v="0"/>
    <x v="3"/>
    <x v="2"/>
    <x v="1"/>
    <x v="0"/>
    <x v="2"/>
    <x v="3"/>
    <x v="1"/>
    <x v="2"/>
    <x v="1"/>
    <x v="0"/>
    <x v="0"/>
    <x v="2"/>
    <x v="1"/>
    <x v="0"/>
    <x v="0"/>
    <x v="3"/>
    <x v="2"/>
    <x v="1"/>
    <x v="0"/>
    <x v="0"/>
    <x v="0"/>
    <x v="0"/>
    <x v="0"/>
    <x v="0"/>
    <x v="0"/>
    <x v="0"/>
    <x v="0"/>
    <x v="0"/>
    <x v="0"/>
    <x v="0"/>
    <x v="0"/>
    <x v="0"/>
    <x v="0"/>
    <x v="0"/>
    <x v="0"/>
    <x v="0"/>
    <x v="0"/>
    <x v="0"/>
    <x v="0"/>
    <x v="0"/>
    <x v="0"/>
    <x v="0"/>
    <x v="0"/>
    <x v="0"/>
    <x v="0"/>
    <x v="0"/>
    <x v="0"/>
    <x v="0"/>
    <x v="0"/>
    <x v="0"/>
    <x v="0"/>
    <x v="0"/>
    <x v="0"/>
    <x v="0"/>
    <x v="0"/>
    <x v="0"/>
    <x v="0"/>
    <x v="0"/>
    <x v="0"/>
    <x v="0"/>
    <x v="0"/>
    <x v="0"/>
    <x v="0"/>
    <x v="0"/>
    <x v="1"/>
    <x v="1"/>
    <x v="1"/>
    <x v="1"/>
    <x v="1"/>
    <x v="0"/>
    <x v="1"/>
    <x v="0"/>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2"/>
    <x v="1"/>
    <x v="1"/>
    <x v="1"/>
    <x v="2"/>
    <x v="1"/>
    <x v="1"/>
    <x v="1"/>
    <x v="1"/>
    <x v="1"/>
    <x v="1"/>
    <x v="1"/>
    <x v="1"/>
    <x v="1"/>
    <x v="1"/>
    <x v="1"/>
    <x v="1"/>
    <x v="1"/>
    <x v="2"/>
    <x v="1"/>
    <x v="2"/>
    <x v="1"/>
    <x v="1"/>
    <x v="1"/>
    <x v="1"/>
    <x v="1"/>
    <x v="1"/>
    <x v="1"/>
    <x v="1"/>
    <x v="1"/>
    <x v="1"/>
    <x v="1"/>
    <x v="1"/>
    <x v="1"/>
    <x v="1"/>
    <x v="1"/>
    <x v="1"/>
    <x v="1"/>
    <x v="1"/>
    <x v="1"/>
    <x v="1"/>
    <x v="1"/>
    <x v="0"/>
    <x v="0"/>
    <x v="6"/>
    <x v="0"/>
    <x v="1"/>
    <x v="0"/>
    <x v="1"/>
    <x v="0"/>
    <x v="0"/>
    <x v="0"/>
    <x v="2"/>
    <x v="0"/>
    <x v="0"/>
    <x v="0"/>
    <x v="0"/>
    <x v="0"/>
    <x v="0"/>
    <x v="0"/>
    <x v="0"/>
    <x v="0"/>
    <x v="0"/>
    <x v="0"/>
    <x v="0"/>
    <x v="0"/>
    <x v="0"/>
    <x v="0"/>
    <x v="0"/>
    <x v="0"/>
    <x v="0"/>
    <x v="0"/>
    <x v="0"/>
    <x v="0"/>
    <x v="0"/>
    <x v="0"/>
    <x v="0"/>
    <x v="0"/>
    <n v="362922492"/>
    <n v="44882.699803240743"/>
    <x v="0"/>
    <x v="0"/>
    <x v="0"/>
  </r>
  <r>
    <n v="48"/>
    <s v="d60a9dae-8f0a-47d5-b6fe-01b2f471c9c4"/>
    <x v="2"/>
    <x v="3"/>
    <x v="8"/>
    <x v="46"/>
    <n v="44882.548053356477"/>
    <x v="0"/>
    <x v="0"/>
    <x v="0"/>
    <x v="2"/>
    <x v="2"/>
    <x v="3"/>
    <x v="3"/>
    <x v="3"/>
    <x v="0"/>
    <x v="0"/>
    <x v="0"/>
    <x v="2"/>
    <x v="3"/>
    <x v="0"/>
    <x v="0"/>
    <x v="0"/>
    <x v="1"/>
    <x v="0"/>
    <x v="0"/>
    <x v="7"/>
    <x v="1"/>
    <x v="1"/>
    <x v="1"/>
    <x v="0"/>
    <x v="2"/>
    <x v="0"/>
    <x v="1"/>
    <x v="5"/>
    <x v="2"/>
    <x v="0"/>
    <x v="0"/>
    <x v="5"/>
    <x v="4"/>
    <x v="2"/>
    <x v="0"/>
    <x v="1"/>
    <x v="1"/>
    <x v="1"/>
    <x v="1"/>
    <x v="5"/>
    <x v="0"/>
    <x v="2"/>
    <x v="0"/>
    <x v="0"/>
    <x v="2"/>
    <x v="5"/>
    <x v="1"/>
    <x v="0"/>
    <x v="1"/>
    <x v="1"/>
    <x v="1"/>
    <x v="1"/>
    <x v="3"/>
    <x v="3"/>
    <x v="2"/>
    <x v="0"/>
    <x v="0"/>
    <x v="8"/>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combustible_gaz"/>
    <x v="0"/>
    <x v="0"/>
    <x v="1"/>
    <x v="1"/>
    <x v="1"/>
    <x v="0"/>
    <x v="0"/>
    <x v="0"/>
    <x v="0"/>
    <x v="0"/>
    <x v="0"/>
    <x v="0"/>
    <x v="0"/>
    <x v="0"/>
    <x v="0"/>
    <x v="1"/>
    <x v="0"/>
    <x v="2"/>
    <x v="0"/>
    <x v="0"/>
    <x v="0"/>
    <x v="0"/>
    <x v="0"/>
    <x v="0"/>
    <x v="0"/>
    <x v="0"/>
    <x v="0"/>
    <x v="0"/>
    <x v="0"/>
    <x v="0"/>
    <x v="0"/>
    <x v="0"/>
    <x v="0"/>
    <x v="0"/>
    <x v="0"/>
    <x v="0"/>
    <x v="0"/>
    <x v="0"/>
    <x v="0"/>
    <x v="0"/>
    <x v="0"/>
    <x v="2"/>
    <x v="3"/>
    <x v="1"/>
    <x v="1"/>
    <x v="2"/>
    <x v="0"/>
    <x v="4"/>
    <x v="4"/>
    <x v="1"/>
    <x v="0"/>
    <x v="0"/>
    <x v="1"/>
    <x v="3"/>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2"/>
    <x v="2"/>
    <x v="2"/>
    <x v="2"/>
    <x v="2"/>
    <x v="1"/>
    <x v="1"/>
    <x v="1"/>
    <x v="1"/>
    <x v="1"/>
    <x v="1"/>
    <x v="1"/>
    <x v="1"/>
    <x v="1"/>
    <x v="1"/>
    <x v="1"/>
    <x v="2"/>
    <x v="1"/>
    <x v="1"/>
    <x v="1"/>
    <x v="1"/>
    <x v="1"/>
    <x v="1"/>
    <x v="2"/>
    <x v="1"/>
    <x v="1"/>
    <x v="1"/>
    <x v="1"/>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2"/>
    <x v="0"/>
    <x v="0"/>
    <x v="1"/>
    <x v="0"/>
    <x v="0"/>
    <x v="5"/>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0"/>
    <x v="0"/>
    <x v="3"/>
    <x v="2"/>
    <x v="1"/>
    <x v="0"/>
    <x v="1"/>
    <x v="2"/>
    <x v="1"/>
    <x v="0"/>
    <x v="0"/>
    <x v="3"/>
    <x v="2"/>
    <x v="1"/>
    <x v="0"/>
    <x v="2"/>
    <x v="0"/>
    <x v="0"/>
    <x v="0"/>
    <x v="0"/>
    <x v="0"/>
    <x v="0"/>
    <x v="0"/>
    <x v="0"/>
    <x v="0"/>
    <x v="0"/>
    <x v="0"/>
    <x v="0"/>
    <x v="0"/>
    <x v="0"/>
    <x v="0"/>
    <x v="0"/>
    <x v="0"/>
    <x v="0"/>
    <x v="0"/>
    <x v="0"/>
    <x v="0"/>
    <x v="0"/>
    <x v="0"/>
    <x v="0"/>
    <x v="0"/>
    <x v="0"/>
    <x v="0"/>
    <x v="0"/>
    <x v="0"/>
    <x v="0"/>
    <x v="0"/>
    <x v="0"/>
    <x v="0"/>
    <x v="0"/>
    <x v="0"/>
    <x v="0"/>
    <x v="0"/>
    <x v="0"/>
    <x v="0"/>
    <x v="0"/>
    <x v="0"/>
    <x v="0"/>
    <x v="0"/>
    <x v="0"/>
    <x v="0"/>
    <x v="0"/>
    <x v="1"/>
    <x v="1"/>
    <x v="1"/>
    <x v="1"/>
    <x v="1"/>
    <x v="6"/>
    <x v="2"/>
    <x v="2"/>
    <x v="2"/>
    <x v="2"/>
    <x v="2"/>
    <x v="2"/>
    <x v="1"/>
    <x v="1"/>
    <x v="1"/>
    <x v="1"/>
    <x v="1"/>
    <x v="1"/>
    <x v="1"/>
    <x v="1"/>
    <x v="1"/>
    <x v="1"/>
    <x v="1"/>
    <x v="1"/>
    <x v="1"/>
    <x v="1"/>
    <x v="1"/>
    <x v="1"/>
    <x v="1"/>
    <x v="2"/>
    <x v="1"/>
    <x v="1"/>
    <x v="2"/>
    <x v="1"/>
    <x v="2"/>
    <x v="2"/>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507"/>
    <n v="44882.699837962973"/>
    <x v="0"/>
    <x v="0"/>
    <x v="0"/>
  </r>
  <r>
    <n v="49"/>
    <s v="876bbb97-7699-41b2-84b0-65c8056fe946"/>
    <x v="2"/>
    <x v="3"/>
    <x v="9"/>
    <x v="47"/>
    <n v="44882.53686868056"/>
    <x v="0"/>
    <x v="0"/>
    <x v="0"/>
    <x v="2"/>
    <x v="2"/>
    <x v="3"/>
    <x v="3"/>
    <x v="3"/>
    <x v="0"/>
    <x v="0"/>
    <x v="0"/>
    <x v="2"/>
    <x v="3"/>
    <x v="0"/>
    <x v="0"/>
    <x v="0"/>
    <x v="3"/>
    <x v="0"/>
    <x v="0"/>
    <x v="7"/>
    <x v="1"/>
    <x v="1"/>
    <x v="1"/>
    <x v="0"/>
    <x v="2"/>
    <x v="0"/>
    <x v="1"/>
    <x v="5"/>
    <x v="2"/>
    <x v="0"/>
    <x v="0"/>
    <x v="5"/>
    <x v="4"/>
    <x v="2"/>
    <x v="0"/>
    <x v="3"/>
    <x v="1"/>
    <x v="1"/>
    <x v="1"/>
    <x v="6"/>
    <x v="0"/>
    <x v="3"/>
    <x v="0"/>
    <x v="0"/>
    <x v="6"/>
    <x v="6"/>
    <x v="2"/>
    <x v="0"/>
    <x v="1"/>
    <x v="1"/>
    <x v="1"/>
    <x v="1"/>
    <x v="5"/>
    <x v="3"/>
    <x v="2"/>
    <x v="0"/>
    <x v="0"/>
    <x v="4"/>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gaz lampe sac_boro"/>
    <x v="0"/>
    <x v="0"/>
    <x v="1"/>
    <x v="1"/>
    <x v="1"/>
    <x v="0"/>
    <x v="0"/>
    <x v="0"/>
    <x v="0"/>
    <x v="0"/>
    <x v="0"/>
    <x v="0"/>
    <x v="1"/>
    <x v="0"/>
    <x v="1"/>
    <x v="0"/>
    <x v="2"/>
    <x v="8"/>
    <x v="0"/>
    <x v="0"/>
    <x v="0"/>
    <x v="0"/>
    <x v="0"/>
    <x v="0"/>
    <x v="0"/>
    <x v="0"/>
    <x v="0"/>
    <x v="0"/>
    <x v="0"/>
    <x v="0"/>
    <x v="0"/>
    <x v="0"/>
    <x v="0"/>
    <x v="0"/>
    <x v="0"/>
    <x v="0"/>
    <x v="0"/>
    <x v="0"/>
    <x v="0"/>
    <x v="0"/>
    <x v="0"/>
    <x v="1"/>
    <x v="3"/>
    <x v="1"/>
    <x v="1"/>
    <x v="2"/>
    <x v="0"/>
    <x v="4"/>
    <x v="4"/>
    <x v="1"/>
    <x v="0"/>
    <x v="0"/>
    <x v="2"/>
    <x v="5"/>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7"/>
    <x v="2"/>
    <x v="0"/>
    <x v="0"/>
    <x v="3"/>
    <x v="1"/>
    <x v="1"/>
    <x v="0"/>
    <x v="0"/>
    <x v="0"/>
    <x v="0"/>
    <x v="0"/>
    <x v="0"/>
    <x v="0"/>
    <x v="0"/>
    <x v="0"/>
    <x v="0"/>
    <x v="0"/>
    <x v="0"/>
    <x v="1"/>
    <x v="3"/>
    <x v="1"/>
    <x v="0"/>
    <x v="0"/>
    <x v="1"/>
    <x v="3"/>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2"/>
    <x v="2"/>
    <x v="2"/>
    <x v="2"/>
    <x v="2"/>
    <x v="1"/>
    <x v="1"/>
    <x v="1"/>
    <x v="1"/>
    <x v="1"/>
    <x v="1"/>
    <x v="1"/>
    <x v="1"/>
    <x v="1"/>
    <x v="1"/>
    <x v="1"/>
    <x v="1"/>
    <x v="2"/>
    <x v="1"/>
    <x v="1"/>
    <x v="1"/>
    <x v="1"/>
    <x v="1"/>
    <x v="1"/>
    <x v="2"/>
    <x v="1"/>
    <x v="1"/>
    <x v="1"/>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1"/>
    <x v="0"/>
    <x v="0"/>
    <x v="1"/>
    <x v="0"/>
    <x v="0"/>
    <x v="4"/>
    <x v="2"/>
    <x v="1"/>
    <x v="0"/>
    <x v="1"/>
    <x v="3"/>
    <x v="1"/>
    <x v="2"/>
    <x v="2"/>
    <x v="3"/>
    <x v="0"/>
    <x v="0"/>
    <x v="1"/>
    <x v="0"/>
    <x v="0"/>
    <x v="6"/>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0"/>
    <x v="0"/>
    <x v="4"/>
    <x v="1"/>
    <x v="1"/>
    <x v="0"/>
    <x v="1"/>
    <x v="4"/>
    <x v="1"/>
    <x v="0"/>
    <x v="0"/>
    <x v="6"/>
    <x v="1"/>
    <x v="1"/>
    <x v="0"/>
    <x v="1"/>
    <x v="0"/>
    <x v="5"/>
    <x v="2"/>
    <x v="2"/>
    <x v="2"/>
    <x v="2"/>
    <x v="1"/>
    <x v="2"/>
    <x v="1"/>
    <x v="1"/>
    <x v="1"/>
    <x v="1"/>
    <x v="1"/>
    <x v="1"/>
    <x v="1"/>
    <x v="1"/>
    <x v="1"/>
    <x v="1"/>
    <x v="1"/>
    <x v="1"/>
    <x v="1"/>
    <x v="1"/>
    <x v="1"/>
    <x v="1"/>
    <x v="1"/>
    <x v="2"/>
    <x v="1"/>
    <x v="1"/>
    <x v="1"/>
    <x v="1"/>
    <x v="0"/>
    <x v="3"/>
    <x v="1"/>
    <x v="1"/>
    <x v="1"/>
    <x v="1"/>
    <x v="2"/>
    <x v="2"/>
    <x v="1"/>
    <x v="2"/>
    <x v="2"/>
    <x v="2"/>
    <x v="1"/>
    <x v="1"/>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n v="362922516"/>
    <n v="44882.699849537043"/>
    <x v="0"/>
    <x v="0"/>
    <x v="0"/>
  </r>
  <r>
    <n v="50"/>
    <s v="678e3503-271a-44df-9a88-f04906c89590"/>
    <x v="2"/>
    <x v="3"/>
    <x v="8"/>
    <x v="48"/>
    <n v="44882.582183796301"/>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1"/>
    <x v="1"/>
    <x v="1"/>
    <x v="0"/>
    <x v="1"/>
    <x v="0"/>
    <x v="1"/>
    <x v="0"/>
    <x v="2"/>
    <x v="5"/>
    <x v="2"/>
    <x v="0"/>
    <x v="0"/>
    <x v="3"/>
    <x v="5"/>
    <x v="1"/>
    <x v="0"/>
    <x v="2"/>
    <x v="6"/>
    <x v="3"/>
    <x v="0"/>
    <x v="0"/>
    <x v="5"/>
    <x v="3"/>
    <x v="1"/>
    <x v="0"/>
    <x v="0"/>
    <x v="4"/>
    <x v="0"/>
    <x v="0"/>
    <x v="0"/>
    <x v="6"/>
    <x v="3"/>
    <x v="0"/>
    <x v="0"/>
    <x v="1"/>
    <x v="4"/>
    <x v="1"/>
    <x v="0"/>
    <x v="0"/>
    <x v="2"/>
    <x v="4"/>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531"/>
    <n v="44882.699872685189"/>
    <x v="0"/>
    <x v="0"/>
    <x v="0"/>
  </r>
  <r>
    <n v="51"/>
    <s v="2e96aba9-c2e3-4c50-8530-6c590996ea55"/>
    <x v="2"/>
    <x v="3"/>
    <x v="9"/>
    <x v="49"/>
    <n v="44882.582942534718"/>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natte couverture pagne"/>
    <x v="0"/>
    <x v="0"/>
    <x v="0"/>
    <x v="1"/>
    <x v="1"/>
    <x v="0"/>
    <x v="0"/>
    <x v="0"/>
    <x v="0"/>
    <x v="1"/>
    <x v="1"/>
    <x v="0"/>
    <x v="0"/>
    <x v="1"/>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1"/>
    <x v="1"/>
    <x v="0"/>
    <x v="0"/>
    <x v="6"/>
    <x v="2"/>
    <x v="1"/>
    <x v="0"/>
    <x v="1"/>
    <x v="1"/>
    <x v="1"/>
    <x v="0"/>
    <x v="0"/>
    <x v="4"/>
    <x v="2"/>
    <x v="1"/>
    <x v="0"/>
    <x v="0"/>
    <x v="0"/>
    <x v="0"/>
    <x v="0"/>
    <x v="0"/>
    <x v="0"/>
    <x v="0"/>
    <x v="0"/>
    <x v="0"/>
    <x v="0"/>
    <x v="0"/>
    <x v="0"/>
    <x v="0"/>
    <x v="0"/>
    <x v="0"/>
    <x v="0"/>
    <x v="0"/>
    <x v="0"/>
    <x v="1"/>
    <x v="1"/>
    <x v="0"/>
    <x v="5"/>
    <x v="1"/>
    <x v="0"/>
    <x v="0"/>
    <x v="4"/>
    <x v="2"/>
    <x v="1"/>
    <x v="0"/>
    <x v="0"/>
    <x v="0"/>
    <x v="0"/>
    <x v="0"/>
    <x v="0"/>
    <x v="0"/>
    <x v="0"/>
    <x v="0"/>
    <x v="0"/>
    <x v="1"/>
    <x v="0"/>
    <x v="1"/>
    <x v="1"/>
    <x v="1"/>
    <x v="1"/>
    <x v="1"/>
    <x v="1"/>
    <x v="1"/>
    <x v="1"/>
    <x v="1"/>
    <x v="1"/>
    <x v="1"/>
    <x v="1"/>
    <x v="1"/>
    <x v="1"/>
    <x v="1"/>
    <x v="1"/>
    <x v="1"/>
    <x v="0"/>
    <x v="1"/>
    <x v="1"/>
    <x v="1"/>
    <x v="1"/>
    <x v="1"/>
    <x v="1"/>
    <x v="1"/>
    <x v="1"/>
    <x v="1"/>
    <x v="1"/>
    <x v="1"/>
    <x v="1"/>
    <x v="1"/>
    <x v="0"/>
    <x v="0"/>
    <x v="1"/>
    <x v="1"/>
    <x v="1"/>
    <x v="0"/>
    <x v="0"/>
    <x v="12"/>
    <x v="1"/>
    <x v="1"/>
    <x v="2"/>
    <x v="1"/>
    <x v="1"/>
    <x v="1"/>
    <x v="1"/>
    <x v="1"/>
    <x v="1"/>
    <x v="2"/>
    <x v="2"/>
    <x v="1"/>
    <x v="1"/>
    <x v="2"/>
    <x v="1"/>
    <x v="1"/>
    <x v="7"/>
    <x v="1"/>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7"/>
    <x v="0"/>
    <x v="0"/>
    <x v="1"/>
    <x v="0"/>
    <x v="0"/>
    <x v="0"/>
    <x v="0"/>
    <x v="0"/>
    <x v="0"/>
    <x v="0"/>
    <x v="0"/>
    <x v="0"/>
    <x v="0"/>
    <x v="0"/>
    <x v="0"/>
    <x v="0"/>
    <x v="0"/>
    <x v="0"/>
    <x v="0"/>
    <x v="0"/>
    <x v="0"/>
    <x v="0"/>
    <x v="0"/>
    <x v="0"/>
    <x v="0"/>
    <x v="0"/>
    <x v="0"/>
    <x v="0"/>
    <x v="0"/>
    <x v="0"/>
    <x v="0"/>
    <x v="0"/>
    <x v="0"/>
    <n v="362922533"/>
    <n v="44882.699872685189"/>
    <x v="0"/>
    <x v="0"/>
    <x v="0"/>
  </r>
  <r>
    <n v="52"/>
    <s v="26dd2851-6dbe-4799-99bc-1fbf3163987f"/>
    <x v="2"/>
    <x v="3"/>
    <x v="8"/>
    <x v="50"/>
    <n v="44882.611384074073"/>
    <x v="0"/>
    <x v="0"/>
    <x v="0"/>
    <x v="2"/>
    <x v="2"/>
    <x v="3"/>
    <x v="3"/>
    <x v="3"/>
    <x v="0"/>
    <x v="0"/>
    <x v="0"/>
    <x v="2"/>
    <x v="3"/>
    <x v="0"/>
    <x v="0"/>
    <x v="0"/>
    <x v="1"/>
    <x v="0"/>
    <x v="0"/>
    <x v="0"/>
    <x v="0"/>
    <x v="0"/>
    <x v="0"/>
    <x v="0"/>
    <x v="0"/>
    <x v="0"/>
    <x v="0"/>
    <x v="0"/>
    <x v="3"/>
    <x v="0"/>
    <x v="0"/>
    <x v="8"/>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bassine natte marmite7 marmite5"/>
    <x v="0"/>
    <x v="0"/>
    <x v="0"/>
    <x v="0"/>
    <x v="0"/>
    <x v="0"/>
    <x v="1"/>
    <x v="0"/>
    <x v="1"/>
    <x v="1"/>
    <x v="0"/>
    <x v="0"/>
    <x v="0"/>
    <x v="0"/>
    <x v="0"/>
    <x v="0"/>
    <x v="6"/>
    <x v="3"/>
    <x v="0"/>
    <x v="0"/>
    <x v="0"/>
    <x v="0"/>
    <x v="0"/>
    <x v="0"/>
    <x v="0"/>
    <x v="0"/>
    <x v="0"/>
    <x v="0"/>
    <x v="0"/>
    <x v="0"/>
    <x v="0"/>
    <x v="0"/>
    <x v="0"/>
    <x v="0"/>
    <x v="0"/>
    <x v="0"/>
    <x v="0"/>
    <x v="0"/>
    <x v="0"/>
    <x v="0"/>
    <x v="0"/>
    <x v="0"/>
    <x v="0"/>
    <x v="0"/>
    <x v="0"/>
    <x v="0"/>
    <x v="0"/>
    <x v="0"/>
    <x v="0"/>
    <x v="0"/>
    <x v="0"/>
    <x v="0"/>
    <x v="0"/>
    <x v="0"/>
    <x v="0"/>
    <x v="0"/>
    <x v="0"/>
    <x v="4"/>
    <x v="1"/>
    <x v="0"/>
    <x v="0"/>
    <x v="6"/>
    <x v="0"/>
    <x v="1"/>
    <x v="0"/>
    <x v="0"/>
    <x v="4"/>
    <x v="1"/>
    <x v="0"/>
    <x v="0"/>
    <x v="6"/>
    <x v="0"/>
    <x v="1"/>
    <x v="0"/>
    <x v="0"/>
    <x v="0"/>
    <x v="0"/>
    <x v="0"/>
    <x v="0"/>
    <x v="0"/>
    <x v="0"/>
    <x v="0"/>
    <x v="0"/>
    <x v="1"/>
    <x v="3"/>
    <x v="1"/>
    <x v="0"/>
    <x v="0"/>
    <x v="4"/>
    <x v="2"/>
    <x v="1"/>
    <x v="0"/>
    <x v="0"/>
    <x v="0"/>
    <x v="0"/>
    <x v="0"/>
    <x v="0"/>
    <x v="0"/>
    <x v="0"/>
    <x v="0"/>
    <x v="0"/>
    <x v="0"/>
    <x v="0"/>
    <x v="0"/>
    <x v="0"/>
    <x v="0"/>
    <x v="0"/>
    <x v="1"/>
    <x v="6"/>
    <x v="1"/>
    <x v="0"/>
    <x v="0"/>
    <x v="5"/>
    <x v="2"/>
    <x v="1"/>
    <x v="0"/>
    <x v="1"/>
    <x v="2"/>
    <x v="1"/>
    <x v="0"/>
    <x v="0"/>
    <x v="4"/>
    <x v="2"/>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3"/>
    <x v="1"/>
    <x v="1"/>
    <x v="2"/>
    <x v="2"/>
    <x v="2"/>
    <x v="1"/>
    <x v="2"/>
    <x v="1"/>
    <x v="2"/>
    <x v="2"/>
    <x v="1"/>
    <x v="1"/>
    <x v="1"/>
    <x v="1"/>
    <x v="1"/>
    <x v="1"/>
    <x v="2"/>
    <x v="2"/>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559"/>
    <n v="44882.699895833328"/>
    <x v="0"/>
    <x v="0"/>
    <x v="0"/>
  </r>
  <r>
    <n v="53"/>
    <s v="1a934908-bea0-4946-8a58-fe85a01f5034"/>
    <x v="2"/>
    <x v="3"/>
    <x v="9"/>
    <x v="51"/>
    <n v="44882.608079895828"/>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
    <x v="1"/>
    <x v="1"/>
    <x v="0"/>
    <x v="1"/>
    <x v="0"/>
    <x v="1"/>
    <x v="0"/>
    <x v="1"/>
    <x v="2"/>
    <x v="2"/>
    <x v="0"/>
    <x v="0"/>
    <x v="6"/>
    <x v="5"/>
    <x v="1"/>
    <x v="0"/>
    <x v="2"/>
    <x v="7"/>
    <x v="3"/>
    <x v="0"/>
    <x v="0"/>
    <x v="6"/>
    <x v="3"/>
    <x v="1"/>
    <x v="0"/>
    <x v="1"/>
    <x v="3"/>
    <x v="0"/>
    <x v="0"/>
    <x v="0"/>
    <x v="7"/>
    <x v="3"/>
    <x v="0"/>
    <x v="0"/>
    <x v="1"/>
    <x v="4"/>
    <x v="1"/>
    <x v="0"/>
    <x v="0"/>
    <x v="6"/>
    <x v="4"/>
    <x v="1"/>
    <x v="0"/>
    <x v="1"/>
    <x v="0"/>
    <x v="1"/>
    <x v="1"/>
    <x v="1"/>
    <x v="1"/>
    <x v="1"/>
    <x v="1"/>
    <x v="0"/>
    <x v="1"/>
    <x v="1"/>
    <x v="1"/>
    <x v="1"/>
    <x v="1"/>
    <x v="1"/>
    <x v="1"/>
    <x v="1"/>
    <x v="1"/>
    <x v="1"/>
    <x v="1"/>
    <x v="1"/>
    <x v="1"/>
    <x v="0"/>
    <x v="0"/>
    <x v="1"/>
    <x v="1"/>
    <x v="1"/>
    <x v="0"/>
    <x v="0"/>
    <x v="1"/>
    <x v="1"/>
    <x v="1"/>
    <x v="1"/>
    <x v="1"/>
    <x v="1"/>
    <x v="4"/>
    <x v="1"/>
    <x v="1"/>
    <x v="1"/>
    <x v="1"/>
    <x v="1"/>
    <x v="2"/>
    <x v="1"/>
    <x v="1"/>
    <x v="1"/>
    <x v="1"/>
    <x v="1"/>
    <x v="1"/>
    <x v="0"/>
    <x v="0"/>
    <x v="0"/>
    <x v="0"/>
    <x v="0"/>
    <x v="0"/>
    <x v="0"/>
    <x v="0"/>
    <x v="0"/>
    <x v="0"/>
    <x v="0"/>
    <x v="0"/>
    <x v="0"/>
    <x v="0"/>
    <x v="0"/>
    <x v="0"/>
    <x v="0"/>
    <x v="0"/>
    <x v="0"/>
    <x v="0"/>
    <x v="0"/>
    <x v="0"/>
    <s v="sac_boro lampe"/>
    <x v="0"/>
    <x v="0"/>
    <x v="0"/>
    <x v="1"/>
    <x v="1"/>
    <x v="0"/>
    <x v="0"/>
    <x v="0"/>
    <x v="0"/>
    <x v="0"/>
    <x v="0"/>
    <x v="0"/>
    <x v="1"/>
    <x v="0"/>
    <x v="1"/>
    <x v="0"/>
    <x v="0"/>
    <x v="3"/>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7"/>
    <x v="2"/>
    <x v="0"/>
    <x v="0"/>
    <x v="7"/>
    <x v="1"/>
    <x v="1"/>
    <x v="0"/>
    <x v="0"/>
    <x v="0"/>
    <x v="0"/>
    <x v="0"/>
    <x v="0"/>
    <x v="0"/>
    <x v="0"/>
    <x v="0"/>
    <x v="0"/>
    <x v="0"/>
    <x v="0"/>
    <x v="1"/>
    <x v="3"/>
    <x v="1"/>
    <x v="0"/>
    <x v="0"/>
    <x v="3"/>
    <x v="3"/>
    <x v="1"/>
    <x v="0"/>
    <x v="1"/>
    <x v="0"/>
    <x v="1"/>
    <x v="1"/>
    <x v="1"/>
    <x v="1"/>
    <x v="1"/>
    <x v="1"/>
    <x v="1"/>
    <x v="1"/>
    <x v="1"/>
    <x v="1"/>
    <x v="1"/>
    <x v="1"/>
    <x v="1"/>
    <x v="1"/>
    <x v="1"/>
    <x v="1"/>
    <x v="1"/>
    <x v="0"/>
    <x v="1"/>
    <x v="1"/>
    <x v="1"/>
    <x v="1"/>
    <x v="1"/>
    <x v="1"/>
    <x v="1"/>
    <x v="1"/>
    <x v="1"/>
    <x v="1"/>
    <x v="1"/>
    <x v="1"/>
    <x v="1"/>
    <x v="0"/>
    <x v="0"/>
    <x v="1"/>
    <x v="1"/>
    <x v="1"/>
    <x v="0"/>
    <x v="0"/>
    <x v="14"/>
    <x v="1"/>
    <x v="1"/>
    <x v="2"/>
    <x v="1"/>
    <x v="1"/>
    <x v="1"/>
    <x v="1"/>
    <x v="1"/>
    <x v="1"/>
    <x v="1"/>
    <x v="1"/>
    <x v="1"/>
    <x v="2"/>
    <x v="1"/>
    <x v="2"/>
    <x v="1"/>
    <x v="3"/>
    <x v="2"/>
    <x v="1"/>
    <x v="1"/>
    <x v="1"/>
    <x v="1"/>
    <x v="2"/>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n v="362922560"/>
    <n v="44882.699907407412"/>
    <x v="0"/>
    <x v="0"/>
    <x v="0"/>
  </r>
  <r>
    <n v="54"/>
    <s v="d0f5af57-208f-4409-860c-22d19c9dae00"/>
    <x v="3"/>
    <x v="0"/>
    <x v="0"/>
    <x v="52"/>
    <n v="44883.401889016197"/>
    <x v="0"/>
    <x v="0"/>
    <x v="0"/>
    <x v="0"/>
    <x v="3"/>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gobelet_plastique gobelet_acier"/>
    <x v="0"/>
    <x v="0"/>
    <x v="0"/>
    <x v="0"/>
    <x v="0"/>
    <x v="0"/>
    <x v="1"/>
    <x v="1"/>
    <x v="0"/>
    <x v="0"/>
    <x v="0"/>
    <x v="0"/>
    <x v="0"/>
    <x v="0"/>
    <x v="0"/>
    <x v="0"/>
    <x v="3"/>
    <x v="8"/>
    <x v="0"/>
    <x v="0"/>
    <x v="0"/>
    <x v="0"/>
    <x v="0"/>
    <x v="0"/>
    <x v="0"/>
    <x v="0"/>
    <x v="0"/>
    <x v="0"/>
    <x v="0"/>
    <x v="0"/>
    <x v="0"/>
    <x v="0"/>
    <x v="0"/>
    <x v="0"/>
    <x v="0"/>
    <x v="0"/>
    <x v="0"/>
    <x v="0"/>
    <x v="0"/>
    <x v="0"/>
    <x v="0"/>
    <x v="0"/>
    <x v="0"/>
    <x v="0"/>
    <x v="0"/>
    <x v="0"/>
    <x v="0"/>
    <x v="0"/>
    <x v="0"/>
    <x v="0"/>
    <x v="0"/>
    <x v="0"/>
    <x v="0"/>
    <x v="0"/>
    <x v="0"/>
    <x v="0"/>
    <x v="0"/>
    <x v="3"/>
    <x v="0"/>
    <x v="0"/>
    <x v="0"/>
    <x v="6"/>
    <x v="0"/>
    <x v="1"/>
    <x v="0"/>
    <x v="0"/>
    <x v="1"/>
    <x v="0"/>
    <x v="0"/>
    <x v="0"/>
    <x v="6"/>
    <x v="0"/>
    <x v="1"/>
    <x v="0"/>
    <x v="0"/>
    <x v="0"/>
    <x v="0"/>
    <x v="0"/>
    <x v="0"/>
    <x v="0"/>
    <x v="0"/>
    <x v="0"/>
    <x v="0"/>
    <x v="1"/>
    <x v="3"/>
    <x v="2"/>
    <x v="0"/>
    <x v="0"/>
    <x v="2"/>
    <x v="5"/>
    <x v="1"/>
    <x v="0"/>
    <x v="1"/>
    <x v="1"/>
    <x v="1"/>
    <x v="1"/>
    <x v="1"/>
    <x v="1"/>
    <x v="2"/>
    <x v="1"/>
    <x v="2"/>
    <x v="0"/>
    <x v="0"/>
    <x v="4"/>
    <x v="4"/>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8"/>
    <x v="0"/>
    <x v="1"/>
    <x v="0"/>
    <x v="0"/>
    <x v="1"/>
    <x v="0"/>
    <x v="0"/>
    <x v="0"/>
    <x v="0"/>
    <x v="0"/>
    <x v="0"/>
    <x v="0"/>
    <x v="0"/>
    <x v="0"/>
    <x v="0"/>
    <x v="0"/>
    <x v="0"/>
    <x v="0"/>
    <x v="0"/>
    <x v="0"/>
    <x v="0"/>
    <x v="0"/>
    <x v="0"/>
    <x v="0"/>
    <x v="0"/>
    <x v="0"/>
    <x v="0"/>
    <x v="0"/>
    <x v="0"/>
    <x v="0"/>
    <x v="0"/>
    <x v="0"/>
    <x v="0"/>
    <n v="363224579"/>
    <n v="44883.584733796291"/>
    <x v="0"/>
    <x v="0"/>
    <x v="0"/>
  </r>
  <r>
    <n v="55"/>
    <s v="bccb4507-90e9-4263-98f6-8946fbb314c0"/>
    <x v="3"/>
    <x v="0"/>
    <x v="0"/>
    <x v="53"/>
    <n v="44883.455262210649"/>
    <x v="0"/>
    <x v="0"/>
    <x v="0"/>
    <x v="0"/>
    <x v="3"/>
    <x v="0"/>
    <x v="0"/>
    <x v="0"/>
    <x v="0"/>
    <x v="0"/>
    <x v="0"/>
    <x v="0"/>
    <x v="0"/>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2"/>
    <x v="0"/>
    <x v="0"/>
    <x v="0"/>
    <x v="1"/>
    <x v="0"/>
    <x v="2"/>
    <x v="0"/>
    <x v="0"/>
    <x v="0"/>
    <x v="0"/>
    <x v="0"/>
    <x v="0"/>
    <x v="0"/>
    <x v="0"/>
    <x v="0"/>
    <x v="0"/>
    <x v="0"/>
    <x v="0"/>
    <x v="0"/>
    <x v="0"/>
    <x v="0"/>
    <x v="0"/>
    <x v="0"/>
    <x v="0"/>
    <x v="0"/>
    <x v="0"/>
    <x v="5"/>
    <x v="0"/>
    <x v="0"/>
    <x v="0"/>
    <x v="0"/>
    <x v="4"/>
    <x v="0"/>
    <x v="0"/>
    <x v="1"/>
    <x v="2"/>
    <x v="1"/>
    <x v="0"/>
    <x v="0"/>
    <x v="2"/>
    <x v="2"/>
    <x v="1"/>
    <x v="0"/>
    <x v="0"/>
    <x v="0"/>
    <x v="6"/>
    <x v="0"/>
    <x v="0"/>
    <x v="0"/>
    <x v="2"/>
    <x v="0"/>
    <x v="0"/>
    <x v="0"/>
    <x v="0"/>
    <x v="0"/>
    <x v="0"/>
    <x v="0"/>
    <x v="0"/>
    <x v="0"/>
    <x v="0"/>
    <x v="0"/>
    <x v="0"/>
    <x v="0"/>
    <x v="0"/>
    <x v="0"/>
    <x v="0"/>
    <x v="0"/>
    <x v="1"/>
    <x v="1"/>
    <x v="1"/>
    <x v="0"/>
    <x v="0"/>
    <x v="6"/>
    <x v="2"/>
    <x v="2"/>
    <x v="1"/>
    <x v="1"/>
    <x v="1"/>
    <x v="5"/>
    <x v="2"/>
    <x v="1"/>
    <x v="1"/>
    <x v="1"/>
    <x v="1"/>
    <x v="2"/>
    <x v="1"/>
    <x v="1"/>
    <x v="1"/>
    <x v="1"/>
    <x v="1"/>
    <x v="1"/>
    <x v="0"/>
    <x v="0"/>
    <x v="0"/>
    <x v="0"/>
    <x v="0"/>
    <x v="0"/>
    <x v="0"/>
    <x v="0"/>
    <x v="0"/>
    <x v="0"/>
    <x v="0"/>
    <x v="0"/>
    <x v="0"/>
    <x v="0"/>
    <x v="0"/>
    <x v="0"/>
    <x v="0"/>
    <x v="0"/>
    <x v="0"/>
    <x v="0"/>
    <x v="0"/>
    <x v="0"/>
    <s v="lampe"/>
    <x v="0"/>
    <x v="0"/>
    <x v="0"/>
    <x v="1"/>
    <x v="1"/>
    <x v="0"/>
    <x v="0"/>
    <x v="0"/>
    <x v="0"/>
    <x v="0"/>
    <x v="0"/>
    <x v="0"/>
    <x v="1"/>
    <x v="0"/>
    <x v="0"/>
    <x v="0"/>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8"/>
    <x v="2"/>
    <x v="0"/>
    <x v="0"/>
    <x v="6"/>
    <x v="3"/>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1"/>
    <x v="0"/>
    <x v="0"/>
    <x v="1"/>
    <x v="0"/>
    <x v="0"/>
    <x v="0"/>
    <x v="0"/>
    <x v="0"/>
    <x v="0"/>
    <x v="0"/>
    <x v="0"/>
    <x v="0"/>
    <x v="0"/>
    <x v="0"/>
    <x v="0"/>
    <x v="0"/>
    <x v="0"/>
    <x v="0"/>
    <x v="0"/>
    <x v="0"/>
    <x v="0"/>
    <x v="0"/>
    <x v="0"/>
    <x v="0"/>
    <x v="0"/>
    <x v="0"/>
    <x v="0"/>
    <x v="0"/>
    <x v="0"/>
    <x v="0"/>
    <x v="0"/>
    <n v="363224673"/>
    <n v="44883.584861111107"/>
    <x v="0"/>
    <x v="0"/>
    <x v="0"/>
  </r>
  <r>
    <n v="56"/>
    <s v="4bba5545-9976-4de6-ad21-b526f018568e"/>
    <x v="3"/>
    <x v="0"/>
    <x v="10"/>
    <x v="54"/>
    <n v="44883.420362256948"/>
    <x v="0"/>
    <x v="0"/>
    <x v="0"/>
    <x v="0"/>
    <x v="3"/>
    <x v="0"/>
    <x v="0"/>
    <x v="0"/>
    <x v="0"/>
    <x v="0"/>
    <x v="0"/>
    <x v="0"/>
    <x v="0"/>
    <x v="0"/>
    <x v="0"/>
    <x v="0"/>
    <x v="0"/>
    <x v="0"/>
    <x v="0"/>
    <x v="0"/>
    <x v="0"/>
    <x v="0"/>
    <x v="0"/>
    <x v="0"/>
    <x v="0"/>
    <x v="0"/>
    <x v="0"/>
    <x v="7"/>
    <x v="3"/>
    <x v="0"/>
    <x v="0"/>
    <x v="3"/>
    <x v="5"/>
    <x v="0"/>
    <x v="0"/>
    <x v="0"/>
    <x v="0"/>
    <x v="0"/>
    <x v="0"/>
    <x v="0"/>
    <x v="0"/>
    <x v="0"/>
    <x v="0"/>
    <x v="0"/>
    <x v="0"/>
    <x v="0"/>
    <x v="0"/>
    <x v="0"/>
    <x v="0"/>
    <x v="0"/>
    <x v="0"/>
    <x v="0"/>
    <x v="0"/>
    <x v="0"/>
    <x v="0"/>
    <x v="0"/>
    <x v="0"/>
    <x v="0"/>
    <x v="0"/>
    <x v="0"/>
    <x v="0"/>
    <x v="1"/>
    <x v="0"/>
    <x v="1"/>
    <x v="1"/>
    <x v="1"/>
    <x v="1"/>
    <x v="1"/>
    <x v="0"/>
    <x v="1"/>
    <x v="1"/>
    <x v="1"/>
    <x v="1"/>
    <x v="1"/>
    <x v="1"/>
    <x v="1"/>
    <x v="1"/>
    <x v="1"/>
    <x v="1"/>
    <x v="1"/>
    <x v="1"/>
    <x v="1"/>
    <x v="0"/>
    <x v="0"/>
    <x v="1"/>
    <x v="1"/>
    <x v="1"/>
    <x v="0"/>
    <x v="0"/>
    <x v="2"/>
    <x v="1"/>
    <x v="2"/>
    <x v="2"/>
    <x v="1"/>
    <x v="7"/>
    <x v="1"/>
    <x v="1"/>
    <x v="2"/>
    <x v="2"/>
    <x v="1"/>
    <x v="2"/>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gobelet_acier natte"/>
    <x v="0"/>
    <x v="0"/>
    <x v="0"/>
    <x v="1"/>
    <x v="1"/>
    <x v="0"/>
    <x v="1"/>
    <x v="1"/>
    <x v="0"/>
    <x v="1"/>
    <x v="0"/>
    <x v="0"/>
    <x v="0"/>
    <x v="0"/>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1"/>
    <x v="4"/>
    <x v="1"/>
    <x v="0"/>
    <x v="0"/>
    <x v="1"/>
    <x v="1"/>
    <x v="1"/>
    <x v="0"/>
    <x v="2"/>
    <x v="3"/>
    <x v="2"/>
    <x v="2"/>
    <x v="1"/>
    <x v="0"/>
    <x v="0"/>
    <x v="1"/>
    <x v="1"/>
    <x v="0"/>
    <x v="0"/>
    <x v="5"/>
    <x v="5"/>
    <x v="1"/>
    <x v="0"/>
    <x v="0"/>
    <x v="0"/>
    <x v="0"/>
    <x v="0"/>
    <x v="0"/>
    <x v="0"/>
    <x v="0"/>
    <x v="0"/>
    <x v="0"/>
    <x v="1"/>
    <x v="4"/>
    <x v="1"/>
    <x v="0"/>
    <x v="0"/>
    <x v="5"/>
    <x v="1"/>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5"/>
    <x v="1"/>
    <x v="1"/>
    <x v="2"/>
    <x v="1"/>
    <x v="1"/>
    <x v="1"/>
    <x v="2"/>
    <x v="2"/>
    <x v="1"/>
    <x v="2"/>
    <x v="1"/>
    <x v="1"/>
    <x v="1"/>
    <x v="1"/>
    <x v="1"/>
    <x v="1"/>
    <x v="11"/>
    <x v="2"/>
    <x v="1"/>
    <x v="2"/>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0"/>
    <x v="0"/>
    <x v="0"/>
    <x v="1"/>
    <x v="1"/>
    <x v="1"/>
    <x v="0"/>
    <x v="1"/>
    <x v="0"/>
    <x v="0"/>
    <x v="6"/>
    <x v="0"/>
    <x v="0"/>
    <n v="363224706"/>
    <n v="44883.584918981483"/>
    <x v="0"/>
    <x v="0"/>
    <x v="0"/>
  </r>
  <r>
    <n v="57"/>
    <s v="2ca95501-ba93-453b-8532-f3edac4d62ec"/>
    <x v="3"/>
    <x v="0"/>
    <x v="0"/>
    <x v="55"/>
    <n v="44883.478166412038"/>
    <x v="0"/>
    <x v="0"/>
    <x v="0"/>
    <x v="0"/>
    <x v="3"/>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natte moustiquaire couverture"/>
    <x v="0"/>
    <x v="0"/>
    <x v="0"/>
    <x v="1"/>
    <x v="1"/>
    <x v="0"/>
    <x v="0"/>
    <x v="0"/>
    <x v="0"/>
    <x v="1"/>
    <x v="1"/>
    <x v="1"/>
    <x v="0"/>
    <x v="0"/>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2"/>
    <x v="2"/>
    <x v="0"/>
    <x v="0"/>
    <x v="5"/>
    <x v="2"/>
    <x v="1"/>
    <x v="0"/>
    <x v="1"/>
    <x v="5"/>
    <x v="2"/>
    <x v="0"/>
    <x v="0"/>
    <x v="5"/>
    <x v="2"/>
    <x v="1"/>
    <x v="0"/>
    <x v="2"/>
    <x v="1"/>
    <x v="2"/>
    <x v="0"/>
    <x v="0"/>
    <x v="3"/>
    <x v="2"/>
    <x v="1"/>
    <x v="0"/>
    <x v="0"/>
    <x v="0"/>
    <x v="0"/>
    <x v="0"/>
    <x v="0"/>
    <x v="0"/>
    <x v="0"/>
    <x v="0"/>
    <x v="0"/>
    <x v="0"/>
    <x v="0"/>
    <x v="0"/>
    <x v="0"/>
    <x v="0"/>
    <x v="0"/>
    <x v="0"/>
    <x v="0"/>
    <x v="0"/>
    <x v="0"/>
    <x v="0"/>
    <x v="0"/>
    <x v="0"/>
    <x v="0"/>
    <x v="0"/>
    <x v="0"/>
    <x v="0"/>
    <x v="0"/>
    <x v="0"/>
    <x v="0"/>
    <x v="0"/>
    <x v="0"/>
    <x v="8"/>
    <x v="0"/>
    <x v="0"/>
    <x v="0"/>
    <x v="2"/>
    <x v="2"/>
    <x v="0"/>
    <x v="0"/>
    <x v="0"/>
    <x v="0"/>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363224713"/>
    <n v="44883.58494212963"/>
    <x v="0"/>
    <x v="0"/>
    <x v="0"/>
  </r>
  <r>
    <n v="58"/>
    <s v="bfaa2476-183d-4169-9ae0-2b17c2458842"/>
    <x v="3"/>
    <x v="0"/>
    <x v="10"/>
    <x v="56"/>
    <n v="44883.461011446758"/>
    <x v="0"/>
    <x v="0"/>
    <x v="0"/>
    <x v="0"/>
    <x v="3"/>
    <x v="0"/>
    <x v="0"/>
    <x v="0"/>
    <x v="0"/>
    <x v="0"/>
    <x v="0"/>
    <x v="0"/>
    <x v="0"/>
    <x v="0"/>
    <x v="0"/>
    <x v="0"/>
    <x v="0"/>
    <x v="0"/>
    <x v="0"/>
    <x v="0"/>
    <x v="0"/>
    <x v="0"/>
    <x v="0"/>
    <x v="0"/>
    <x v="0"/>
    <x v="0"/>
    <x v="0"/>
    <x v="1"/>
    <x v="3"/>
    <x v="0"/>
    <x v="0"/>
    <x v="0"/>
    <x v="7"/>
    <x v="0"/>
    <x v="0"/>
    <x v="0"/>
    <x v="0"/>
    <x v="0"/>
    <x v="0"/>
    <x v="0"/>
    <x v="0"/>
    <x v="0"/>
    <x v="0"/>
    <x v="0"/>
    <x v="0"/>
    <x v="0"/>
    <x v="0"/>
    <x v="0"/>
    <x v="0"/>
    <x v="0"/>
    <x v="0"/>
    <x v="0"/>
    <x v="0"/>
    <x v="0"/>
    <x v="0"/>
    <x v="0"/>
    <x v="0"/>
    <x v="0"/>
    <x v="0"/>
    <x v="0"/>
    <x v="0"/>
    <x v="1"/>
    <x v="0"/>
    <x v="1"/>
    <x v="1"/>
    <x v="1"/>
    <x v="1"/>
    <x v="1"/>
    <x v="0"/>
    <x v="1"/>
    <x v="1"/>
    <x v="1"/>
    <x v="1"/>
    <x v="1"/>
    <x v="1"/>
    <x v="1"/>
    <x v="1"/>
    <x v="1"/>
    <x v="1"/>
    <x v="1"/>
    <x v="1"/>
    <x v="1"/>
    <x v="0"/>
    <x v="0"/>
    <x v="1"/>
    <x v="1"/>
    <x v="1"/>
    <x v="0"/>
    <x v="0"/>
    <x v="2"/>
    <x v="1"/>
    <x v="2"/>
    <x v="2"/>
    <x v="1"/>
    <x v="8"/>
    <x v="2"/>
    <x v="1"/>
    <x v="2"/>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gobelet_acier"/>
    <x v="0"/>
    <x v="0"/>
    <x v="0"/>
    <x v="0"/>
    <x v="0"/>
    <x v="0"/>
    <x v="0"/>
    <x v="1"/>
    <x v="0"/>
    <x v="0"/>
    <x v="0"/>
    <x v="0"/>
    <x v="0"/>
    <x v="0"/>
    <x v="0"/>
    <x v="0"/>
    <x v="2"/>
    <x v="2"/>
    <x v="0"/>
    <x v="0"/>
    <x v="0"/>
    <x v="0"/>
    <x v="0"/>
    <x v="0"/>
    <x v="0"/>
    <x v="0"/>
    <x v="0"/>
    <x v="0"/>
    <x v="0"/>
    <x v="0"/>
    <x v="0"/>
    <x v="0"/>
    <x v="0"/>
    <x v="0"/>
    <x v="0"/>
    <x v="0"/>
    <x v="0"/>
    <x v="0"/>
    <x v="0"/>
    <x v="0"/>
    <x v="0"/>
    <x v="0"/>
    <x v="0"/>
    <x v="0"/>
    <x v="0"/>
    <x v="0"/>
    <x v="0"/>
    <x v="0"/>
    <x v="0"/>
    <x v="0"/>
    <x v="0"/>
    <x v="0"/>
    <x v="0"/>
    <x v="0"/>
    <x v="0"/>
    <x v="0"/>
    <x v="0"/>
    <x v="3"/>
    <x v="0"/>
    <x v="0"/>
    <x v="0"/>
    <x v="4"/>
    <x v="4"/>
    <x v="2"/>
    <x v="0"/>
    <x v="0"/>
    <x v="1"/>
    <x v="0"/>
    <x v="0"/>
    <x v="0"/>
    <x v="7"/>
    <x v="1"/>
    <x v="1"/>
    <x v="0"/>
    <x v="0"/>
    <x v="0"/>
    <x v="0"/>
    <x v="0"/>
    <x v="0"/>
    <x v="0"/>
    <x v="0"/>
    <x v="0"/>
    <x v="0"/>
    <x v="0"/>
    <x v="0"/>
    <x v="0"/>
    <x v="0"/>
    <x v="0"/>
    <x v="0"/>
    <x v="0"/>
    <x v="0"/>
    <x v="0"/>
    <x v="2"/>
    <x v="1"/>
    <x v="1"/>
    <x v="1"/>
    <x v="1"/>
    <x v="3"/>
    <x v="3"/>
    <x v="4"/>
    <x v="1"/>
    <x v="0"/>
    <x v="0"/>
    <x v="1"/>
    <x v="6"/>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6"/>
    <x v="1"/>
    <x v="1"/>
    <x v="2"/>
    <x v="2"/>
    <x v="2"/>
    <x v="1"/>
    <x v="1"/>
    <x v="1"/>
    <x v="1"/>
    <x v="1"/>
    <x v="1"/>
    <x v="1"/>
    <x v="1"/>
    <x v="1"/>
    <x v="1"/>
    <x v="1"/>
    <x v="12"/>
    <x v="1"/>
    <x v="1"/>
    <x v="1"/>
    <x v="1"/>
    <x v="1"/>
    <x v="2"/>
    <x v="2"/>
    <x v="1"/>
    <x v="2"/>
    <x v="1"/>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4"/>
    <x v="0"/>
    <x v="0"/>
    <x v="0"/>
    <x v="0"/>
    <x v="1"/>
    <x v="1"/>
    <x v="0"/>
    <x v="1"/>
    <x v="0"/>
    <x v="0"/>
    <x v="7"/>
    <x v="0"/>
    <x v="0"/>
    <n v="363224720"/>
    <n v="44883.58494212963"/>
    <x v="0"/>
    <x v="0"/>
    <x v="0"/>
  </r>
  <r>
    <n v="59"/>
    <s v="8b204d85-dfe0-4b73-b105-3852ea257d47"/>
    <x v="3"/>
    <x v="0"/>
    <x v="0"/>
    <x v="57"/>
    <n v="44883.504933703713"/>
    <x v="0"/>
    <x v="0"/>
    <x v="0"/>
    <x v="0"/>
    <x v="3"/>
    <x v="0"/>
    <x v="0"/>
    <x v="0"/>
    <x v="0"/>
    <x v="0"/>
    <x v="0"/>
    <x v="0"/>
    <x v="0"/>
    <x v="0"/>
    <x v="0"/>
    <x v="0"/>
    <x v="1"/>
    <x v="0"/>
    <x v="0"/>
    <x v="4"/>
    <x v="1"/>
    <x v="0"/>
    <x v="1"/>
    <x v="0"/>
    <x v="0"/>
    <x v="0"/>
    <x v="1"/>
    <x v="5"/>
    <x v="2"/>
    <x v="0"/>
    <x v="0"/>
    <x v="5"/>
    <x v="4"/>
    <x v="2"/>
    <x v="0"/>
    <x v="0"/>
    <x v="0"/>
    <x v="0"/>
    <x v="0"/>
    <x v="0"/>
    <x v="0"/>
    <x v="0"/>
    <x v="0"/>
    <x v="0"/>
    <x v="0"/>
    <x v="0"/>
    <x v="0"/>
    <x v="0"/>
    <x v="1"/>
    <x v="1"/>
    <x v="1"/>
    <x v="1"/>
    <x v="5"/>
    <x v="5"/>
    <x v="5"/>
    <x v="0"/>
    <x v="0"/>
    <x v="2"/>
    <x v="3"/>
    <x v="1"/>
    <x v="0"/>
    <x v="0"/>
    <x v="0"/>
    <x v="4"/>
    <x v="2"/>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5 marmite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3"/>
    <x v="1"/>
    <x v="0"/>
    <x v="0"/>
    <x v="5"/>
    <x v="0"/>
    <x v="0"/>
    <x v="0"/>
    <x v="1"/>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0"/>
    <x v="0"/>
    <x v="0"/>
    <x v="0"/>
    <x v="0"/>
    <x v="1"/>
    <x v="0"/>
    <x v="0"/>
    <x v="0"/>
    <x v="0"/>
    <x v="0"/>
    <x v="0"/>
    <x v="0"/>
    <x v="0"/>
    <x v="0"/>
    <x v="0"/>
    <x v="0"/>
    <x v="0"/>
    <x v="0"/>
    <x v="0"/>
    <x v="0"/>
    <x v="0"/>
    <x v="0"/>
    <x v="0"/>
    <x v="0"/>
    <x v="0"/>
    <x v="0"/>
    <x v="0"/>
    <x v="0"/>
    <x v="0"/>
    <x v="0"/>
    <x v="0"/>
    <x v="0"/>
    <x v="0"/>
    <n v="363224734"/>
    <n v="44883.584965277783"/>
    <x v="0"/>
    <x v="0"/>
    <x v="0"/>
  </r>
  <r>
    <n v="60"/>
    <s v="1c51f3e8-9bee-4523-a16b-9c801cc6d9c8"/>
    <x v="3"/>
    <x v="0"/>
    <x v="0"/>
    <x v="58"/>
    <n v="44883.540709895839"/>
    <x v="0"/>
    <x v="0"/>
    <x v="0"/>
    <x v="0"/>
    <x v="3"/>
    <x v="0"/>
    <x v="0"/>
    <x v="0"/>
    <x v="0"/>
    <x v="0"/>
    <x v="0"/>
    <x v="0"/>
    <x v="0"/>
    <x v="0"/>
    <x v="0"/>
    <x v="0"/>
    <x v="1"/>
    <x v="0"/>
    <x v="0"/>
    <x v="4"/>
    <x v="1"/>
    <x v="0"/>
    <x v="1"/>
    <x v="0"/>
    <x v="0"/>
    <x v="0"/>
    <x v="1"/>
    <x v="5"/>
    <x v="2"/>
    <x v="0"/>
    <x v="0"/>
    <x v="5"/>
    <x v="4"/>
    <x v="2"/>
    <x v="0"/>
    <x v="0"/>
    <x v="0"/>
    <x v="0"/>
    <x v="0"/>
    <x v="0"/>
    <x v="0"/>
    <x v="0"/>
    <x v="0"/>
    <x v="0"/>
    <x v="0"/>
    <x v="0"/>
    <x v="0"/>
    <x v="0"/>
    <x v="1"/>
    <x v="1"/>
    <x v="1"/>
    <x v="1"/>
    <x v="5"/>
    <x v="3"/>
    <x v="5"/>
    <x v="0"/>
    <x v="0"/>
    <x v="9"/>
    <x v="3"/>
    <x v="1"/>
    <x v="0"/>
    <x v="0"/>
    <x v="0"/>
    <x v="4"/>
    <x v="2"/>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gobelet_acier"/>
    <x v="0"/>
    <x v="0"/>
    <x v="0"/>
    <x v="1"/>
    <x v="1"/>
    <x v="0"/>
    <x v="1"/>
    <x v="1"/>
    <x v="0"/>
    <x v="0"/>
    <x v="0"/>
    <x v="0"/>
    <x v="0"/>
    <x v="0"/>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1"/>
    <x v="6"/>
    <x v="2"/>
    <x v="0"/>
    <x v="0"/>
    <x v="5"/>
    <x v="2"/>
    <x v="1"/>
    <x v="0"/>
    <x v="1"/>
    <x v="2"/>
    <x v="1"/>
    <x v="1"/>
    <x v="1"/>
    <x v="1"/>
    <x v="2"/>
    <x v="1"/>
    <x v="2"/>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0"/>
    <x v="0"/>
    <x v="0"/>
    <x v="0"/>
    <x v="2"/>
    <x v="2"/>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363224761"/>
    <n v="44883.585023148153"/>
    <x v="0"/>
    <x v="0"/>
    <x v="0"/>
  </r>
  <r>
    <n v="61"/>
    <s v="86207a20-ca5b-43a6-b819-03514c0ffef7"/>
    <x v="3"/>
    <x v="0"/>
    <x v="10"/>
    <x v="59"/>
    <n v="44883.470049780088"/>
    <x v="0"/>
    <x v="0"/>
    <x v="0"/>
    <x v="0"/>
    <x v="3"/>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gaz"/>
    <x v="0"/>
    <x v="0"/>
    <x v="1"/>
    <x v="1"/>
    <x v="1"/>
    <x v="0"/>
    <x v="0"/>
    <x v="0"/>
    <x v="0"/>
    <x v="0"/>
    <x v="0"/>
    <x v="0"/>
    <x v="0"/>
    <x v="0"/>
    <x v="0"/>
    <x v="0"/>
    <x v="5"/>
    <x v="6"/>
    <x v="0"/>
    <x v="0"/>
    <x v="0"/>
    <x v="0"/>
    <x v="0"/>
    <x v="0"/>
    <x v="0"/>
    <x v="0"/>
    <x v="0"/>
    <x v="0"/>
    <x v="0"/>
    <x v="0"/>
    <x v="0"/>
    <x v="0"/>
    <x v="0"/>
    <x v="0"/>
    <x v="0"/>
    <x v="0"/>
    <x v="0"/>
    <x v="0"/>
    <x v="0"/>
    <x v="0"/>
    <x v="0"/>
    <x v="2"/>
    <x v="4"/>
    <x v="2"/>
    <x v="1"/>
    <x v="2"/>
    <x v="2"/>
    <x v="1"/>
    <x v="5"/>
    <x v="1"/>
    <x v="0"/>
    <x v="0"/>
    <x v="5"/>
    <x v="6"/>
    <x v="2"/>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5"/>
    <x v="0"/>
    <x v="0"/>
    <x v="0"/>
    <x v="1"/>
    <x v="1"/>
    <x v="1"/>
    <x v="0"/>
    <x v="1"/>
    <x v="0"/>
    <x v="0"/>
    <x v="4"/>
    <x v="0"/>
    <x v="0"/>
    <n v="363224763"/>
    <n v="44883.585023148153"/>
    <x v="0"/>
    <x v="0"/>
    <x v="0"/>
  </r>
  <r>
    <n v="62"/>
    <s v="427fa61f-885d-461d-bed6-68e5059df4e4"/>
    <x v="3"/>
    <x v="0"/>
    <x v="10"/>
    <x v="60"/>
    <n v="44883.490197638886"/>
    <x v="0"/>
    <x v="0"/>
    <x v="0"/>
    <x v="0"/>
    <x v="3"/>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8"/>
    <x v="1"/>
    <x v="0"/>
    <x v="1"/>
    <x v="0"/>
    <x v="0"/>
    <x v="0"/>
    <x v="0"/>
    <x v="1"/>
    <x v="6"/>
    <x v="2"/>
    <x v="0"/>
    <x v="0"/>
    <x v="7"/>
    <x v="3"/>
    <x v="1"/>
    <x v="0"/>
    <x v="0"/>
    <x v="0"/>
    <x v="0"/>
    <x v="0"/>
    <x v="0"/>
    <x v="0"/>
    <x v="0"/>
    <x v="0"/>
    <x v="0"/>
    <x v="2"/>
    <x v="2"/>
    <x v="1"/>
    <x v="0"/>
    <x v="0"/>
    <x v="2"/>
    <x v="2"/>
    <x v="1"/>
    <x v="0"/>
    <x v="0"/>
    <x v="0"/>
    <x v="0"/>
    <x v="0"/>
    <x v="0"/>
    <x v="0"/>
    <x v="0"/>
    <x v="0"/>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sac_boro"/>
    <x v="0"/>
    <x v="0"/>
    <x v="0"/>
    <x v="1"/>
    <x v="1"/>
    <x v="0"/>
    <x v="0"/>
    <x v="0"/>
    <x v="0"/>
    <x v="0"/>
    <x v="0"/>
    <x v="0"/>
    <x v="0"/>
    <x v="0"/>
    <x v="1"/>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4"/>
    <x v="1"/>
    <x v="0"/>
    <x v="0"/>
    <x v="4"/>
    <x v="4"/>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6"/>
    <x v="0"/>
    <x v="0"/>
    <x v="0"/>
    <x v="0"/>
    <x v="1"/>
    <x v="1"/>
    <x v="0"/>
    <x v="1"/>
    <x v="0"/>
    <x v="0"/>
    <x v="7"/>
    <x v="0"/>
    <x v="0"/>
    <n v="363224776"/>
    <n v="44883.585046296299"/>
    <x v="0"/>
    <x v="0"/>
    <x v="0"/>
  </r>
  <r>
    <n v="63"/>
    <s v="cf378eef-9c00-4428-94ca-4accfe339bb1"/>
    <x v="3"/>
    <x v="0"/>
    <x v="1"/>
    <x v="61"/>
    <n v="44883.428795798609"/>
    <x v="0"/>
    <x v="0"/>
    <x v="0"/>
    <x v="0"/>
    <x v="3"/>
    <x v="0"/>
    <x v="0"/>
    <x v="0"/>
    <x v="0"/>
    <x v="0"/>
    <x v="0"/>
    <x v="0"/>
    <x v="0"/>
    <x v="0"/>
    <x v="0"/>
    <x v="0"/>
    <x v="1"/>
    <x v="0"/>
    <x v="0"/>
    <x v="0"/>
    <x v="0"/>
    <x v="0"/>
    <x v="0"/>
    <x v="0"/>
    <x v="0"/>
    <x v="0"/>
    <x v="0"/>
    <x v="8"/>
    <x v="0"/>
    <x v="0"/>
    <x v="0"/>
    <x v="1"/>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1"/>
    <x v="1"/>
    <x v="1"/>
    <x v="0"/>
    <x v="1"/>
    <x v="0"/>
    <x v="1"/>
    <x v="0"/>
    <x v="1"/>
    <x v="4"/>
    <x v="2"/>
    <x v="0"/>
    <x v="0"/>
    <x v="1"/>
    <x v="2"/>
    <x v="1"/>
    <x v="0"/>
    <x v="1"/>
    <x v="8"/>
    <x v="3"/>
    <x v="0"/>
    <x v="0"/>
    <x v="1"/>
    <x v="5"/>
    <x v="1"/>
    <x v="0"/>
    <x v="0"/>
    <x v="3"/>
    <x v="0"/>
    <x v="0"/>
    <x v="0"/>
    <x v="8"/>
    <x v="4"/>
    <x v="0"/>
    <x v="0"/>
    <x v="1"/>
    <x v="1"/>
    <x v="1"/>
    <x v="0"/>
    <x v="0"/>
    <x v="8"/>
    <x v="2"/>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combustible_gaz natte sac_boro"/>
    <x v="0"/>
    <x v="0"/>
    <x v="1"/>
    <x v="1"/>
    <x v="1"/>
    <x v="0"/>
    <x v="0"/>
    <x v="0"/>
    <x v="0"/>
    <x v="1"/>
    <x v="0"/>
    <x v="0"/>
    <x v="0"/>
    <x v="0"/>
    <x v="1"/>
    <x v="0"/>
    <x v="2"/>
    <x v="9"/>
    <x v="0"/>
    <x v="0"/>
    <x v="0"/>
    <x v="0"/>
    <x v="0"/>
    <x v="0"/>
    <x v="0"/>
    <x v="0"/>
    <x v="0"/>
    <x v="0"/>
    <x v="0"/>
    <x v="0"/>
    <x v="0"/>
    <x v="0"/>
    <x v="0"/>
    <x v="0"/>
    <x v="0"/>
    <x v="0"/>
    <x v="0"/>
    <x v="0"/>
    <x v="0"/>
    <x v="0"/>
    <x v="0"/>
    <x v="1"/>
    <x v="3"/>
    <x v="1"/>
    <x v="1"/>
    <x v="2"/>
    <x v="0"/>
    <x v="1"/>
    <x v="5"/>
    <x v="1"/>
    <x v="0"/>
    <x v="0"/>
    <x v="3"/>
    <x v="3"/>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1"/>
    <x v="1"/>
    <x v="0"/>
    <x v="0"/>
    <x v="1"/>
    <x v="6"/>
    <x v="1"/>
    <x v="0"/>
    <x v="0"/>
    <x v="0"/>
    <x v="0"/>
    <x v="0"/>
    <x v="0"/>
    <x v="0"/>
    <x v="0"/>
    <x v="0"/>
    <x v="0"/>
    <x v="0"/>
    <x v="0"/>
    <x v="0"/>
    <x v="0"/>
    <x v="0"/>
    <x v="0"/>
    <x v="0"/>
    <x v="0"/>
    <x v="0"/>
    <x v="0"/>
    <x v="0"/>
    <x v="0"/>
    <x v="0"/>
    <x v="0"/>
    <x v="0"/>
    <x v="0"/>
    <x v="0"/>
    <x v="0"/>
    <x v="0"/>
    <x v="0"/>
    <x v="0"/>
    <x v="0"/>
    <x v="0"/>
    <x v="0"/>
    <x v="0"/>
    <x v="0"/>
    <x v="0"/>
    <x v="0"/>
    <x v="0"/>
    <x v="1"/>
    <x v="4"/>
    <x v="2"/>
    <x v="0"/>
    <x v="0"/>
    <x v="5"/>
    <x v="3"/>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8"/>
    <x v="0"/>
    <x v="0"/>
    <n v="363225392"/>
    <n v="44883.586469907408"/>
    <x v="0"/>
    <x v="0"/>
    <x v="0"/>
  </r>
  <r>
    <n v="64"/>
    <s v="1ba21410-b259-410c-9b38-4f10604990aa"/>
    <x v="3"/>
    <x v="0"/>
    <x v="1"/>
    <x v="62"/>
    <n v="44883.460986817117"/>
    <x v="0"/>
    <x v="0"/>
    <x v="0"/>
    <x v="0"/>
    <x v="3"/>
    <x v="0"/>
    <x v="0"/>
    <x v="0"/>
    <x v="0"/>
    <x v="0"/>
    <x v="0"/>
    <x v="0"/>
    <x v="0"/>
    <x v="0"/>
    <x v="0"/>
    <x v="0"/>
    <x v="0"/>
    <x v="0"/>
    <x v="0"/>
    <x v="0"/>
    <x v="0"/>
    <x v="0"/>
    <x v="0"/>
    <x v="0"/>
    <x v="0"/>
    <x v="0"/>
    <x v="0"/>
    <x v="1"/>
    <x v="0"/>
    <x v="0"/>
    <x v="0"/>
    <x v="2"/>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gaz assiette couverture lampe gobelet_plastique bassine"/>
    <x v="0"/>
    <x v="0"/>
    <x v="1"/>
    <x v="1"/>
    <x v="1"/>
    <x v="1"/>
    <x v="1"/>
    <x v="0"/>
    <x v="1"/>
    <x v="0"/>
    <x v="1"/>
    <x v="0"/>
    <x v="1"/>
    <x v="0"/>
    <x v="0"/>
    <x v="0"/>
    <x v="7"/>
    <x v="9"/>
    <x v="0"/>
    <x v="0"/>
    <x v="0"/>
    <x v="0"/>
    <x v="0"/>
    <x v="0"/>
    <x v="0"/>
    <x v="0"/>
    <x v="0"/>
    <x v="0"/>
    <x v="0"/>
    <x v="0"/>
    <x v="0"/>
    <x v="0"/>
    <x v="0"/>
    <x v="0"/>
    <x v="0"/>
    <x v="0"/>
    <x v="0"/>
    <x v="0"/>
    <x v="0"/>
    <x v="0"/>
    <x v="0"/>
    <x v="1"/>
    <x v="3"/>
    <x v="1"/>
    <x v="1"/>
    <x v="2"/>
    <x v="0"/>
    <x v="5"/>
    <x v="5"/>
    <x v="3"/>
    <x v="0"/>
    <x v="0"/>
    <x v="2"/>
    <x v="5"/>
    <x v="1"/>
    <x v="0"/>
    <x v="1"/>
    <x v="2"/>
    <x v="2"/>
    <x v="0"/>
    <x v="0"/>
    <x v="2"/>
    <x v="2"/>
    <x v="0"/>
    <x v="0"/>
    <x v="1"/>
    <x v="2"/>
    <x v="2"/>
    <x v="0"/>
    <x v="0"/>
    <x v="2"/>
    <x v="2"/>
    <x v="0"/>
    <x v="0"/>
    <x v="1"/>
    <x v="5"/>
    <x v="1"/>
    <x v="0"/>
    <x v="0"/>
    <x v="5"/>
    <x v="1"/>
    <x v="1"/>
    <x v="0"/>
    <x v="1"/>
    <x v="7"/>
    <x v="2"/>
    <x v="0"/>
    <x v="0"/>
    <x v="2"/>
    <x v="2"/>
    <x v="1"/>
    <x v="0"/>
    <x v="0"/>
    <x v="0"/>
    <x v="0"/>
    <x v="0"/>
    <x v="0"/>
    <x v="0"/>
    <x v="0"/>
    <x v="0"/>
    <x v="0"/>
    <x v="0"/>
    <x v="0"/>
    <x v="0"/>
    <x v="0"/>
    <x v="0"/>
    <x v="0"/>
    <x v="1"/>
    <x v="7"/>
    <x v="2"/>
    <x v="0"/>
    <x v="0"/>
    <x v="2"/>
    <x v="2"/>
    <x v="1"/>
    <x v="0"/>
    <x v="0"/>
    <x v="0"/>
    <x v="0"/>
    <x v="0"/>
    <x v="0"/>
    <x v="0"/>
    <x v="0"/>
    <x v="0"/>
    <x v="0"/>
    <x v="1"/>
    <x v="1"/>
    <x v="2"/>
    <x v="0"/>
    <x v="0"/>
    <x v="6"/>
    <x v="2"/>
    <x v="1"/>
    <x v="0"/>
    <x v="0"/>
    <x v="0"/>
    <x v="0"/>
    <x v="0"/>
    <x v="0"/>
    <x v="0"/>
    <x v="0"/>
    <x v="0"/>
    <x v="0"/>
    <x v="1"/>
    <x v="9"/>
    <x v="1"/>
    <x v="0"/>
    <x v="0"/>
    <x v="5"/>
    <x v="1"/>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9"/>
    <x v="0"/>
    <x v="0"/>
    <n v="363225428"/>
    <n v="44883.58662037037"/>
    <x v="0"/>
    <x v="0"/>
    <x v="0"/>
  </r>
  <r>
    <n v="65"/>
    <s v="8897f679-afba-425d-a953-dffcc3ef6a32"/>
    <x v="3"/>
    <x v="0"/>
    <x v="1"/>
    <x v="63"/>
    <n v="44883.479025300927"/>
    <x v="0"/>
    <x v="0"/>
    <x v="0"/>
    <x v="0"/>
    <x v="3"/>
    <x v="0"/>
    <x v="0"/>
    <x v="0"/>
    <x v="0"/>
    <x v="0"/>
    <x v="0"/>
    <x v="0"/>
    <x v="0"/>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oustiquaire pagne couverture"/>
    <x v="0"/>
    <x v="0"/>
    <x v="0"/>
    <x v="1"/>
    <x v="1"/>
    <x v="0"/>
    <x v="0"/>
    <x v="0"/>
    <x v="0"/>
    <x v="0"/>
    <x v="1"/>
    <x v="1"/>
    <x v="0"/>
    <x v="1"/>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7"/>
    <x v="1"/>
    <x v="1"/>
    <x v="0"/>
    <x v="1"/>
    <x v="2"/>
    <x v="1"/>
    <x v="0"/>
    <x v="0"/>
    <x v="4"/>
    <x v="1"/>
    <x v="1"/>
    <x v="0"/>
    <x v="0"/>
    <x v="0"/>
    <x v="0"/>
    <x v="0"/>
    <x v="0"/>
    <x v="0"/>
    <x v="0"/>
    <x v="0"/>
    <x v="0"/>
    <x v="1"/>
    <x v="1"/>
    <x v="0"/>
    <x v="1"/>
    <x v="1"/>
    <x v="0"/>
    <x v="0"/>
    <x v="2"/>
    <x v="3"/>
    <x v="1"/>
    <x v="0"/>
    <x v="0"/>
    <x v="0"/>
    <x v="0"/>
    <x v="0"/>
    <x v="0"/>
    <x v="0"/>
    <x v="0"/>
    <x v="0"/>
    <x v="0"/>
    <x v="1"/>
    <x v="0"/>
    <x v="1"/>
    <x v="1"/>
    <x v="1"/>
    <x v="1"/>
    <x v="1"/>
    <x v="1"/>
    <x v="1"/>
    <x v="1"/>
    <x v="1"/>
    <x v="1"/>
    <x v="1"/>
    <x v="1"/>
    <x v="1"/>
    <x v="1"/>
    <x v="1"/>
    <x v="1"/>
    <x v="1"/>
    <x v="0"/>
    <x v="1"/>
    <x v="1"/>
    <x v="1"/>
    <x v="1"/>
    <x v="1"/>
    <x v="1"/>
    <x v="1"/>
    <x v="1"/>
    <x v="1"/>
    <x v="1"/>
    <x v="1"/>
    <x v="1"/>
    <x v="1"/>
    <x v="0"/>
    <x v="0"/>
    <x v="1"/>
    <x v="1"/>
    <x v="1"/>
    <x v="0"/>
    <x v="0"/>
    <x v="17"/>
    <x v="1"/>
    <x v="1"/>
    <x v="2"/>
    <x v="1"/>
    <x v="1"/>
    <x v="1"/>
    <x v="1"/>
    <x v="1"/>
    <x v="1"/>
    <x v="1"/>
    <x v="2"/>
    <x v="2"/>
    <x v="1"/>
    <x v="2"/>
    <x v="1"/>
    <x v="1"/>
    <x v="6"/>
    <x v="2"/>
    <x v="1"/>
    <x v="2"/>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
    <x v="0"/>
    <x v="1"/>
    <x v="0"/>
    <x v="0"/>
    <x v="0"/>
    <x v="0"/>
    <x v="0"/>
    <x v="1"/>
    <x v="0"/>
    <x v="0"/>
    <x v="0"/>
    <x v="0"/>
    <x v="0"/>
    <x v="0"/>
    <x v="0"/>
    <x v="0"/>
    <x v="0"/>
    <x v="0"/>
    <x v="0"/>
    <x v="0"/>
    <x v="0"/>
    <x v="0"/>
    <x v="0"/>
    <x v="0"/>
    <x v="0"/>
    <x v="0"/>
    <x v="0"/>
    <x v="0"/>
    <x v="0"/>
    <x v="0"/>
    <x v="10"/>
    <x v="0"/>
    <x v="0"/>
    <n v="363225510"/>
    <n v="44883.586840277778"/>
    <x v="0"/>
    <x v="0"/>
    <x v="0"/>
  </r>
  <r>
    <n v="66"/>
    <s v="8b9fd330-2118-4f86-94ff-de9fe4cac5a3"/>
    <x v="3"/>
    <x v="0"/>
    <x v="11"/>
    <x v="64"/>
    <n v="44883.560597233787"/>
    <x v="0"/>
    <x v="0"/>
    <x v="0"/>
    <x v="0"/>
    <x v="3"/>
    <x v="0"/>
    <x v="0"/>
    <x v="0"/>
    <x v="0"/>
    <x v="0"/>
    <x v="0"/>
    <x v="0"/>
    <x v="0"/>
    <x v="0"/>
    <x v="0"/>
    <x v="0"/>
    <x v="1"/>
    <x v="0"/>
    <x v="0"/>
    <x v="1"/>
    <x v="0"/>
    <x v="1"/>
    <x v="1"/>
    <x v="0"/>
    <x v="1"/>
    <x v="0"/>
    <x v="0"/>
    <x v="7"/>
    <x v="3"/>
    <x v="0"/>
    <x v="0"/>
    <x v="9"/>
    <x v="6"/>
    <x v="0"/>
    <x v="0"/>
    <x v="2"/>
    <x v="0"/>
    <x v="0"/>
    <x v="0"/>
    <x v="0"/>
    <x v="0"/>
    <x v="0"/>
    <x v="0"/>
    <x v="0"/>
    <x v="0"/>
    <x v="0"/>
    <x v="0"/>
    <x v="0"/>
    <x v="1"/>
    <x v="1"/>
    <x v="1"/>
    <x v="1"/>
    <x v="1"/>
    <x v="3"/>
    <x v="2"/>
    <x v="0"/>
    <x v="0"/>
    <x v="10"/>
    <x v="3"/>
    <x v="1"/>
    <x v="0"/>
    <x v="0"/>
    <x v="0"/>
    <x v="3"/>
    <x v="2"/>
    <x v="2"/>
    <x v="0"/>
    <x v="0"/>
    <x v="0"/>
    <x v="8"/>
    <x v="0"/>
    <x v="0"/>
    <x v="0"/>
    <x v="0"/>
    <x v="2"/>
    <x v="2"/>
    <x v="0"/>
    <x v="0"/>
    <x v="0"/>
    <x v="2"/>
    <x v="0"/>
    <x v="0"/>
    <x v="0"/>
    <x v="0"/>
    <x v="1"/>
    <x v="1"/>
    <x v="1"/>
    <x v="0"/>
    <x v="0"/>
    <x v="3"/>
    <x v="2"/>
    <x v="1"/>
    <x v="2"/>
    <x v="1"/>
    <x v="9"/>
    <x v="1"/>
    <x v="1"/>
    <x v="1"/>
    <x v="2"/>
    <x v="1"/>
    <x v="1"/>
    <x v="1"/>
    <x v="1"/>
    <x v="1"/>
    <x v="2"/>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uverture moustiquaire lampe"/>
    <x v="0"/>
    <x v="0"/>
    <x v="0"/>
    <x v="1"/>
    <x v="1"/>
    <x v="0"/>
    <x v="0"/>
    <x v="0"/>
    <x v="0"/>
    <x v="0"/>
    <x v="1"/>
    <x v="1"/>
    <x v="1"/>
    <x v="0"/>
    <x v="0"/>
    <x v="0"/>
    <x v="2"/>
    <x v="3"/>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6"/>
    <x v="1"/>
    <x v="0"/>
    <x v="0"/>
    <x v="8"/>
    <x v="3"/>
    <x v="1"/>
    <x v="0"/>
    <x v="2"/>
    <x v="2"/>
    <x v="1"/>
    <x v="0"/>
    <x v="0"/>
    <x v="5"/>
    <x v="3"/>
    <x v="1"/>
    <x v="0"/>
    <x v="1"/>
    <x v="4"/>
    <x v="2"/>
    <x v="0"/>
    <x v="0"/>
    <x v="8"/>
    <x v="4"/>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8"/>
    <x v="1"/>
    <x v="1"/>
    <x v="2"/>
    <x v="1"/>
    <x v="1"/>
    <x v="1"/>
    <x v="1"/>
    <x v="1"/>
    <x v="1"/>
    <x v="1"/>
    <x v="2"/>
    <x v="1"/>
    <x v="2"/>
    <x v="1"/>
    <x v="1"/>
    <x v="1"/>
    <x v="3"/>
    <x v="2"/>
    <x v="1"/>
    <x v="1"/>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7"/>
    <x v="0"/>
    <x v="0"/>
    <x v="0"/>
    <x v="1"/>
    <x v="0"/>
    <x v="0"/>
    <x v="0"/>
    <x v="1"/>
    <x v="0"/>
    <x v="0"/>
    <x v="11"/>
    <x v="0"/>
    <x v="0"/>
    <n v="363226849"/>
    <n v="44883.588877314818"/>
    <x v="0"/>
    <x v="0"/>
    <x v="0"/>
  </r>
  <r>
    <n v="67"/>
    <s v="435fdc57-2f2b-4485-8541-e0829beefce5"/>
    <x v="3"/>
    <x v="0"/>
    <x v="11"/>
    <x v="65"/>
    <n v="44883.507403240743"/>
    <x v="0"/>
    <x v="0"/>
    <x v="0"/>
    <x v="0"/>
    <x v="3"/>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4"/>
    <x v="1"/>
    <x v="1"/>
    <x v="1"/>
    <x v="0"/>
    <x v="0"/>
    <x v="2"/>
    <x v="0"/>
    <x v="1"/>
    <x v="7"/>
    <x v="2"/>
    <x v="0"/>
    <x v="0"/>
    <x v="8"/>
    <x v="6"/>
    <x v="1"/>
    <x v="0"/>
    <x v="1"/>
    <x v="2"/>
    <x v="3"/>
    <x v="0"/>
    <x v="0"/>
    <x v="7"/>
    <x v="2"/>
    <x v="1"/>
    <x v="0"/>
    <x v="2"/>
    <x v="2"/>
    <x v="1"/>
    <x v="0"/>
    <x v="0"/>
    <x v="2"/>
    <x v="2"/>
    <x v="1"/>
    <x v="0"/>
    <x v="0"/>
    <x v="0"/>
    <x v="0"/>
    <x v="0"/>
    <x v="0"/>
    <x v="0"/>
    <x v="0"/>
    <x v="0"/>
    <x v="0"/>
    <x v="1"/>
    <x v="0"/>
    <x v="1"/>
    <x v="1"/>
    <x v="1"/>
    <x v="1"/>
    <x v="1"/>
    <x v="1"/>
    <x v="0"/>
    <x v="1"/>
    <x v="1"/>
    <x v="1"/>
    <x v="1"/>
    <x v="1"/>
    <x v="1"/>
    <x v="1"/>
    <x v="1"/>
    <x v="1"/>
    <x v="1"/>
    <x v="1"/>
    <x v="1"/>
    <x v="1"/>
    <x v="0"/>
    <x v="0"/>
    <x v="1"/>
    <x v="1"/>
    <x v="1"/>
    <x v="0"/>
    <x v="0"/>
    <x v="2"/>
    <x v="1"/>
    <x v="1"/>
    <x v="2"/>
    <x v="2"/>
    <x v="1"/>
    <x v="4"/>
    <x v="1"/>
    <x v="1"/>
    <x v="1"/>
    <x v="1"/>
    <x v="1"/>
    <x v="2"/>
    <x v="1"/>
    <x v="1"/>
    <x v="1"/>
    <x v="1"/>
    <x v="1"/>
    <x v="1"/>
    <x v="0"/>
    <x v="0"/>
    <x v="0"/>
    <x v="0"/>
    <x v="0"/>
    <x v="0"/>
    <x v="0"/>
    <x v="0"/>
    <x v="0"/>
    <x v="0"/>
    <x v="0"/>
    <x v="0"/>
    <x v="0"/>
    <x v="0"/>
    <x v="0"/>
    <x v="0"/>
    <x v="0"/>
    <x v="0"/>
    <x v="0"/>
    <x v="0"/>
    <x v="0"/>
    <x v="0"/>
    <s v="couverture natte sac_boro"/>
    <x v="0"/>
    <x v="0"/>
    <x v="0"/>
    <x v="1"/>
    <x v="1"/>
    <x v="0"/>
    <x v="0"/>
    <x v="0"/>
    <x v="0"/>
    <x v="1"/>
    <x v="1"/>
    <x v="0"/>
    <x v="0"/>
    <x v="0"/>
    <x v="1"/>
    <x v="0"/>
    <x v="2"/>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2"/>
    <x v="1"/>
    <x v="0"/>
    <x v="0"/>
    <x v="7"/>
    <x v="7"/>
    <x v="1"/>
    <x v="0"/>
    <x v="1"/>
    <x v="7"/>
    <x v="1"/>
    <x v="0"/>
    <x v="0"/>
    <x v="9"/>
    <x v="4"/>
    <x v="1"/>
    <x v="0"/>
    <x v="0"/>
    <x v="0"/>
    <x v="0"/>
    <x v="0"/>
    <x v="0"/>
    <x v="0"/>
    <x v="0"/>
    <x v="0"/>
    <x v="0"/>
    <x v="0"/>
    <x v="0"/>
    <x v="0"/>
    <x v="0"/>
    <x v="0"/>
    <x v="0"/>
    <x v="0"/>
    <x v="0"/>
    <x v="0"/>
    <x v="0"/>
    <x v="0"/>
    <x v="0"/>
    <x v="0"/>
    <x v="0"/>
    <x v="0"/>
    <x v="0"/>
    <x v="0"/>
    <x v="0"/>
    <x v="0"/>
    <x v="0"/>
    <x v="1"/>
    <x v="5"/>
    <x v="1"/>
    <x v="0"/>
    <x v="0"/>
    <x v="6"/>
    <x v="5"/>
    <x v="1"/>
    <x v="0"/>
    <x v="1"/>
    <x v="0"/>
    <x v="1"/>
    <x v="1"/>
    <x v="1"/>
    <x v="1"/>
    <x v="1"/>
    <x v="1"/>
    <x v="1"/>
    <x v="1"/>
    <x v="1"/>
    <x v="1"/>
    <x v="1"/>
    <x v="1"/>
    <x v="1"/>
    <x v="1"/>
    <x v="1"/>
    <x v="1"/>
    <x v="1"/>
    <x v="0"/>
    <x v="1"/>
    <x v="1"/>
    <x v="1"/>
    <x v="1"/>
    <x v="1"/>
    <x v="1"/>
    <x v="1"/>
    <x v="1"/>
    <x v="1"/>
    <x v="1"/>
    <x v="1"/>
    <x v="1"/>
    <x v="1"/>
    <x v="0"/>
    <x v="0"/>
    <x v="1"/>
    <x v="1"/>
    <x v="1"/>
    <x v="0"/>
    <x v="0"/>
    <x v="19"/>
    <x v="1"/>
    <x v="1"/>
    <x v="2"/>
    <x v="1"/>
    <x v="1"/>
    <x v="1"/>
    <x v="1"/>
    <x v="1"/>
    <x v="1"/>
    <x v="2"/>
    <x v="2"/>
    <x v="1"/>
    <x v="1"/>
    <x v="1"/>
    <x v="2"/>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0"/>
    <x v="0"/>
    <x v="0"/>
    <n v="364040843"/>
    <n v="44886.323738425926"/>
    <x v="0"/>
    <x v="0"/>
    <x v="0"/>
  </r>
  <r>
    <n v="68"/>
    <s v="cece3fad-5250-4e1c-b979-b572a33c83dc"/>
    <x v="4"/>
    <x v="0"/>
    <x v="0"/>
    <x v="66"/>
    <n v="44886.446728877323"/>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combustible_bois"/>
    <x v="1"/>
    <x v="1"/>
    <x v="0"/>
    <x v="1"/>
    <x v="1"/>
    <x v="0"/>
    <x v="0"/>
    <x v="0"/>
    <x v="0"/>
    <x v="0"/>
    <x v="0"/>
    <x v="0"/>
    <x v="0"/>
    <x v="0"/>
    <x v="0"/>
    <x v="0"/>
    <x v="0"/>
    <x v="0"/>
    <x v="0"/>
    <x v="2"/>
    <x v="2"/>
    <x v="2"/>
    <x v="0"/>
    <x v="0"/>
    <x v="4"/>
    <x v="3"/>
    <x v="2"/>
    <x v="0"/>
    <x v="1"/>
    <x v="2"/>
    <x v="2"/>
    <x v="1"/>
    <x v="0"/>
    <x v="1"/>
    <x v="1"/>
    <x v="0"/>
    <x v="0"/>
    <x v="1"/>
    <x v="4"/>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2"/>
    <x v="2"/>
    <x v="0"/>
    <x v="2"/>
    <x v="2"/>
    <x v="0"/>
    <x v="0"/>
    <x v="0"/>
    <x v="0"/>
    <x v="0"/>
    <x v="0"/>
    <x v="0"/>
    <x v="0"/>
    <x v="0"/>
    <x v="0"/>
    <x v="0"/>
    <x v="0"/>
    <x v="0"/>
    <x v="0"/>
    <x v="0"/>
    <x v="0"/>
    <x v="0"/>
    <x v="0"/>
    <x v="0"/>
    <x v="0"/>
    <x v="0"/>
    <x v="0"/>
    <x v="0"/>
    <x v="0"/>
    <x v="0"/>
    <x v="0"/>
    <x v="0"/>
    <x v="1"/>
    <x v="1"/>
    <x v="1"/>
    <x v="0"/>
    <x v="0"/>
    <x v="20"/>
    <x v="2"/>
    <x v="2"/>
    <x v="2"/>
    <x v="1"/>
    <x v="1"/>
    <x v="1"/>
    <x v="1"/>
    <x v="1"/>
    <x v="1"/>
    <x v="1"/>
    <x v="1"/>
    <x v="1"/>
    <x v="1"/>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0"/>
    <x v="0"/>
    <x v="0"/>
    <n v="364288501"/>
    <n v="44886.664479166662"/>
    <x v="0"/>
    <x v="0"/>
    <x v="0"/>
  </r>
  <r>
    <n v="69"/>
    <s v="0be743b8-dd6f-4145-8ae1-59bf57d48605"/>
    <x v="4"/>
    <x v="0"/>
    <x v="0"/>
    <x v="67"/>
    <n v="44886.460808923614"/>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combustible_charbon"/>
    <x v="1"/>
    <x v="1"/>
    <x v="0"/>
    <x v="1"/>
    <x v="1"/>
    <x v="0"/>
    <x v="0"/>
    <x v="0"/>
    <x v="0"/>
    <x v="0"/>
    <x v="0"/>
    <x v="0"/>
    <x v="0"/>
    <x v="0"/>
    <x v="0"/>
    <x v="0"/>
    <x v="0"/>
    <x v="0"/>
    <x v="0"/>
    <x v="2"/>
    <x v="3"/>
    <x v="3"/>
    <x v="0"/>
    <x v="0"/>
    <x v="1"/>
    <x v="4"/>
    <x v="1"/>
    <x v="0"/>
    <x v="1"/>
    <x v="3"/>
    <x v="1"/>
    <x v="1"/>
    <x v="3"/>
    <x v="1"/>
    <x v="1"/>
    <x v="0"/>
    <x v="0"/>
    <x v="4"/>
    <x v="2"/>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2"/>
    <x v="2"/>
    <x v="0"/>
    <x v="2"/>
    <x v="2"/>
    <x v="0"/>
    <x v="0"/>
    <x v="0"/>
    <x v="0"/>
    <x v="0"/>
    <x v="0"/>
    <x v="0"/>
    <x v="0"/>
    <x v="0"/>
    <x v="0"/>
    <x v="0"/>
    <x v="0"/>
    <x v="9"/>
    <x v="0"/>
    <x v="0"/>
    <x v="0"/>
    <x v="0"/>
    <x v="0"/>
    <x v="0"/>
    <x v="0"/>
    <x v="2"/>
    <x v="2"/>
    <x v="0"/>
    <x v="0"/>
    <x v="0"/>
    <x v="0"/>
    <x v="0"/>
    <x v="1"/>
    <x v="1"/>
    <x v="1"/>
    <x v="0"/>
    <x v="0"/>
    <x v="20"/>
    <x v="2"/>
    <x v="2"/>
    <x v="2"/>
    <x v="1"/>
    <x v="1"/>
    <x v="1"/>
    <x v="1"/>
    <x v="1"/>
    <x v="1"/>
    <x v="1"/>
    <x v="1"/>
    <x v="1"/>
    <x v="1"/>
    <x v="1"/>
    <x v="1"/>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n v="364288536"/>
    <n v="44886.664525462962"/>
    <x v="0"/>
    <x v="0"/>
    <x v="0"/>
  </r>
  <r>
    <n v="70"/>
    <s v="e657f4eb-5598-48de-8771-fde2b1e60165"/>
    <x v="4"/>
    <x v="0"/>
    <x v="0"/>
    <x v="68"/>
    <n v="44886.582633518519"/>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8"/>
    <x v="1"/>
    <x v="0"/>
    <x v="1"/>
    <x v="0"/>
    <x v="0"/>
    <x v="0"/>
    <x v="0"/>
    <x v="1"/>
    <x v="4"/>
    <x v="4"/>
    <x v="0"/>
    <x v="0"/>
    <x v="6"/>
    <x v="5"/>
    <x v="1"/>
    <x v="0"/>
    <x v="0"/>
    <x v="0"/>
    <x v="0"/>
    <x v="0"/>
    <x v="0"/>
    <x v="0"/>
    <x v="0"/>
    <x v="0"/>
    <x v="0"/>
    <x v="2"/>
    <x v="2"/>
    <x v="1"/>
    <x v="0"/>
    <x v="0"/>
    <x v="2"/>
    <x v="2"/>
    <x v="1"/>
    <x v="0"/>
    <x v="0"/>
    <x v="0"/>
    <x v="0"/>
    <x v="0"/>
    <x v="0"/>
    <x v="0"/>
    <x v="0"/>
    <x v="0"/>
    <x v="0"/>
    <x v="0"/>
    <x v="0"/>
    <x v="5"/>
    <x v="2"/>
    <x v="0"/>
    <x v="2"/>
    <x v="0"/>
    <x v="0"/>
    <x v="0"/>
    <x v="0"/>
    <x v="0"/>
    <x v="0"/>
    <x v="0"/>
    <x v="0"/>
    <x v="0"/>
    <x v="0"/>
    <x v="0"/>
    <x v="0"/>
    <x v="0"/>
    <x v="0"/>
    <x v="0"/>
    <x v="0"/>
    <x v="0"/>
    <x v="0"/>
    <x v="1"/>
    <x v="1"/>
    <x v="1"/>
    <x v="0"/>
    <x v="0"/>
    <x v="7"/>
    <x v="1"/>
    <x v="2"/>
    <x v="2"/>
    <x v="2"/>
    <x v="1"/>
    <x v="5"/>
    <x v="2"/>
    <x v="1"/>
    <x v="1"/>
    <x v="1"/>
    <x v="1"/>
    <x v="2"/>
    <x v="1"/>
    <x v="1"/>
    <x v="1"/>
    <x v="1"/>
    <x v="1"/>
    <x v="1"/>
    <x v="0"/>
    <x v="0"/>
    <x v="0"/>
    <x v="0"/>
    <x v="0"/>
    <x v="0"/>
    <x v="0"/>
    <x v="0"/>
    <x v="0"/>
    <x v="0"/>
    <x v="0"/>
    <x v="0"/>
    <x v="0"/>
    <x v="0"/>
    <x v="0"/>
    <x v="0"/>
    <x v="0"/>
    <x v="0"/>
    <x v="0"/>
    <x v="0"/>
    <x v="0"/>
    <x v="0"/>
    <s v="sac_boro"/>
    <x v="0"/>
    <x v="0"/>
    <x v="0"/>
    <x v="1"/>
    <x v="1"/>
    <x v="0"/>
    <x v="0"/>
    <x v="0"/>
    <x v="0"/>
    <x v="0"/>
    <x v="0"/>
    <x v="0"/>
    <x v="0"/>
    <x v="0"/>
    <x v="1"/>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6"/>
    <x v="2"/>
    <x v="0"/>
    <x v="0"/>
    <x v="4"/>
    <x v="3"/>
    <x v="1"/>
    <x v="0"/>
    <x v="0"/>
    <x v="0"/>
    <x v="12"/>
    <x v="0"/>
    <x v="0"/>
    <x v="0"/>
    <x v="2"/>
    <x v="2"/>
    <x v="0"/>
    <x v="0"/>
    <x v="0"/>
    <x v="0"/>
    <x v="0"/>
    <x v="0"/>
    <x v="0"/>
    <x v="0"/>
    <x v="0"/>
    <x v="2"/>
    <x v="0"/>
    <x v="0"/>
    <x v="0"/>
    <x v="0"/>
    <x v="0"/>
    <x v="0"/>
    <x v="0"/>
    <x v="0"/>
    <x v="0"/>
    <x v="0"/>
    <x v="0"/>
    <x v="0"/>
    <x v="0"/>
    <x v="0"/>
    <x v="0"/>
    <x v="0"/>
    <x v="0"/>
    <x v="1"/>
    <x v="1"/>
    <x v="1"/>
    <x v="0"/>
    <x v="0"/>
    <x v="21"/>
    <x v="1"/>
    <x v="1"/>
    <x v="2"/>
    <x v="1"/>
    <x v="1"/>
    <x v="1"/>
    <x v="1"/>
    <x v="1"/>
    <x v="1"/>
    <x v="1"/>
    <x v="1"/>
    <x v="1"/>
    <x v="1"/>
    <x v="1"/>
    <x v="2"/>
    <x v="1"/>
    <x v="7"/>
    <x v="1"/>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364288603"/>
    <n v="44886.664594907408"/>
    <x v="0"/>
    <x v="0"/>
    <x v="0"/>
  </r>
  <r>
    <n v="71"/>
    <s v="0441e12a-582e-4cdf-9048-6cc01e3eaf3c"/>
    <x v="4"/>
    <x v="0"/>
    <x v="0"/>
    <x v="69"/>
    <n v="44886.59863158565"/>
    <x v="0"/>
    <x v="0"/>
    <x v="0"/>
    <x v="0"/>
    <x v="4"/>
    <x v="0"/>
    <x v="0"/>
    <x v="0"/>
    <x v="0"/>
    <x v="0"/>
    <x v="0"/>
    <x v="0"/>
    <x v="0"/>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5"/>
    <x v="1"/>
    <x v="0"/>
    <x v="0"/>
    <x v="1"/>
    <x v="0"/>
    <x v="3"/>
    <x v="0"/>
    <x v="1"/>
    <x v="8"/>
    <x v="2"/>
    <x v="0"/>
    <x v="0"/>
    <x v="9"/>
    <x v="2"/>
    <x v="1"/>
    <x v="0"/>
    <x v="0"/>
    <x v="0"/>
    <x v="0"/>
    <x v="0"/>
    <x v="0"/>
    <x v="0"/>
    <x v="0"/>
    <x v="0"/>
    <x v="0"/>
    <x v="0"/>
    <x v="0"/>
    <x v="0"/>
    <x v="0"/>
    <x v="0"/>
    <x v="1"/>
    <x v="4"/>
    <x v="0"/>
    <x v="0"/>
    <x v="2"/>
    <x v="6"/>
    <x v="1"/>
    <x v="0"/>
    <x v="0"/>
    <x v="8"/>
    <x v="2"/>
    <x v="1"/>
    <x v="0"/>
    <x v="0"/>
    <x v="0"/>
    <x v="7"/>
    <x v="2"/>
    <x v="0"/>
    <x v="0"/>
    <x v="2"/>
    <x v="0"/>
    <x v="0"/>
    <x v="5"/>
    <x v="0"/>
    <x v="0"/>
    <x v="0"/>
    <x v="0"/>
    <x v="0"/>
    <x v="0"/>
    <x v="0"/>
    <x v="2"/>
    <x v="0"/>
    <x v="0"/>
    <x v="0"/>
    <x v="0"/>
    <x v="0"/>
    <x v="0"/>
    <x v="1"/>
    <x v="1"/>
    <x v="1"/>
    <x v="0"/>
    <x v="0"/>
    <x v="8"/>
    <x v="2"/>
    <x v="2"/>
    <x v="2"/>
    <x v="1"/>
    <x v="1"/>
    <x v="2"/>
    <x v="1"/>
    <x v="1"/>
    <x v="1"/>
    <x v="1"/>
    <x v="1"/>
    <x v="2"/>
    <x v="1"/>
    <x v="1"/>
    <x v="1"/>
    <x v="1"/>
    <x v="1"/>
    <x v="1"/>
    <x v="0"/>
    <x v="0"/>
    <x v="0"/>
    <x v="0"/>
    <x v="0"/>
    <x v="0"/>
    <x v="0"/>
    <x v="0"/>
    <x v="0"/>
    <x v="0"/>
    <x v="0"/>
    <x v="0"/>
    <x v="0"/>
    <x v="0"/>
    <x v="0"/>
    <x v="0"/>
    <x v="0"/>
    <x v="0"/>
    <x v="0"/>
    <x v="0"/>
    <x v="0"/>
    <x v="0"/>
    <s v="combustible_gaz"/>
    <x v="0"/>
    <x v="0"/>
    <x v="1"/>
    <x v="1"/>
    <x v="1"/>
    <x v="0"/>
    <x v="0"/>
    <x v="0"/>
    <x v="0"/>
    <x v="0"/>
    <x v="0"/>
    <x v="0"/>
    <x v="0"/>
    <x v="0"/>
    <x v="0"/>
    <x v="0"/>
    <x v="5"/>
    <x v="2"/>
    <x v="0"/>
    <x v="0"/>
    <x v="0"/>
    <x v="0"/>
    <x v="0"/>
    <x v="0"/>
    <x v="0"/>
    <x v="0"/>
    <x v="0"/>
    <x v="0"/>
    <x v="0"/>
    <x v="0"/>
    <x v="0"/>
    <x v="0"/>
    <x v="0"/>
    <x v="0"/>
    <x v="0"/>
    <x v="0"/>
    <x v="0"/>
    <x v="0"/>
    <x v="0"/>
    <x v="0"/>
    <x v="0"/>
    <x v="2"/>
    <x v="5"/>
    <x v="2"/>
    <x v="2"/>
    <x v="1"/>
    <x v="1"/>
    <x v="0"/>
    <x v="0"/>
    <x v="1"/>
    <x v="0"/>
    <x v="0"/>
    <x v="6"/>
    <x v="7"/>
    <x v="2"/>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2"/>
    <x v="2"/>
    <x v="2"/>
    <x v="0"/>
    <x v="0"/>
    <x v="0"/>
    <x v="0"/>
    <x v="0"/>
    <x v="0"/>
    <x v="0"/>
    <x v="0"/>
    <x v="0"/>
    <x v="0"/>
    <x v="0"/>
    <x v="0"/>
    <x v="10"/>
    <x v="0"/>
    <x v="0"/>
    <x v="0"/>
    <x v="0"/>
    <x v="0"/>
    <x v="2"/>
    <x v="0"/>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0"/>
    <x v="1"/>
    <x v="0"/>
    <x v="0"/>
    <x v="0"/>
    <x v="0"/>
    <x v="0"/>
    <x v="0"/>
    <x v="0"/>
    <x v="0"/>
    <x v="0"/>
    <x v="0"/>
    <x v="0"/>
    <x v="0"/>
    <x v="0"/>
    <x v="0"/>
    <x v="0"/>
    <x v="0"/>
    <x v="0"/>
    <x v="0"/>
    <x v="0"/>
    <x v="0"/>
    <x v="0"/>
    <x v="0"/>
    <x v="0"/>
    <x v="0"/>
    <x v="0"/>
    <x v="0"/>
    <x v="0"/>
    <x v="0"/>
    <x v="0"/>
    <x v="0"/>
    <x v="0"/>
    <n v="364288708"/>
    <n v="44886.664733796293"/>
    <x v="0"/>
    <x v="0"/>
    <x v="0"/>
  </r>
  <r>
    <n v="72"/>
    <s v="5c164a53-13e9-422a-bdbb-d2487aab214d"/>
    <x v="4"/>
    <x v="0"/>
    <x v="0"/>
    <x v="70"/>
    <n v="44886.621572118063"/>
    <x v="0"/>
    <x v="0"/>
    <x v="0"/>
    <x v="0"/>
    <x v="4"/>
    <x v="0"/>
    <x v="0"/>
    <x v="0"/>
    <x v="0"/>
    <x v="0"/>
    <x v="0"/>
    <x v="0"/>
    <x v="0"/>
    <x v="0"/>
    <x v="0"/>
    <x v="0"/>
    <x v="1"/>
    <x v="0"/>
    <x v="0"/>
    <x v="7"/>
    <x v="1"/>
    <x v="1"/>
    <x v="1"/>
    <x v="0"/>
    <x v="2"/>
    <x v="0"/>
    <x v="1"/>
    <x v="5"/>
    <x v="2"/>
    <x v="0"/>
    <x v="0"/>
    <x v="5"/>
    <x v="4"/>
    <x v="2"/>
    <x v="0"/>
    <x v="2"/>
    <x v="0"/>
    <x v="0"/>
    <x v="0"/>
    <x v="0"/>
    <x v="0"/>
    <x v="0"/>
    <x v="0"/>
    <x v="0"/>
    <x v="0"/>
    <x v="0"/>
    <x v="0"/>
    <x v="0"/>
    <x v="1"/>
    <x v="1"/>
    <x v="1"/>
    <x v="1"/>
    <x v="5"/>
    <x v="3"/>
    <x v="5"/>
    <x v="0"/>
    <x v="0"/>
    <x v="2"/>
    <x v="3"/>
    <x v="1"/>
    <x v="0"/>
    <x v="0"/>
    <x v="0"/>
    <x v="5"/>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0"/>
    <x v="1"/>
    <x v="0"/>
    <x v="0"/>
    <x v="0"/>
    <x v="0"/>
    <x v="0"/>
    <x v="0"/>
    <x v="0"/>
    <x v="0"/>
    <x v="0"/>
    <x v="0"/>
    <x v="0"/>
    <x v="0"/>
    <x v="0"/>
    <x v="0"/>
    <x v="0"/>
    <x v="0"/>
    <x v="0"/>
    <x v="0"/>
    <x v="0"/>
    <x v="0"/>
    <x v="0"/>
    <x v="0"/>
    <x v="0"/>
    <x v="0"/>
    <x v="0"/>
    <x v="0"/>
    <x v="0"/>
    <x v="0"/>
    <x v="0"/>
    <x v="0"/>
    <x v="0"/>
    <n v="364288779"/>
    <n v="44886.664814814823"/>
    <x v="0"/>
    <x v="0"/>
    <x v="0"/>
  </r>
  <r>
    <n v="73"/>
    <s v="faf25a62-a8ad-4a26-8cd8-475e18c4c401"/>
    <x v="4"/>
    <x v="0"/>
    <x v="1"/>
    <x v="71"/>
    <n v="44886.44341133102"/>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2"/>
    <x v="3"/>
    <x v="3"/>
    <x v="0"/>
    <x v="0"/>
    <x v="5"/>
    <x v="5"/>
    <x v="1"/>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2"/>
    <x v="0"/>
    <x v="0"/>
    <x v="2"/>
    <x v="2"/>
    <x v="0"/>
    <x v="0"/>
    <x v="0"/>
    <x v="0"/>
    <x v="0"/>
    <x v="0"/>
    <x v="0"/>
    <x v="0"/>
    <x v="0"/>
    <x v="0"/>
    <x v="0"/>
    <x v="0"/>
    <x v="3"/>
    <x v="0"/>
    <x v="0"/>
    <x v="0"/>
    <x v="0"/>
    <x v="0"/>
    <x v="0"/>
    <x v="0"/>
    <x v="2"/>
    <x v="0"/>
    <x v="0"/>
    <x v="0"/>
    <x v="0"/>
    <x v="0"/>
    <x v="0"/>
    <x v="1"/>
    <x v="1"/>
    <x v="1"/>
    <x v="0"/>
    <x v="0"/>
    <x v="11"/>
    <x v="2"/>
    <x v="1"/>
    <x v="2"/>
    <x v="1"/>
    <x v="1"/>
    <x v="1"/>
    <x v="1"/>
    <x v="1"/>
    <x v="1"/>
    <x v="1"/>
    <x v="1"/>
    <x v="1"/>
    <x v="1"/>
    <x v="1"/>
    <x v="1"/>
    <x v="1"/>
    <x v="13"/>
    <x v="1"/>
    <x v="1"/>
    <x v="1"/>
    <x v="2"/>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12"/>
    <x v="0"/>
    <x v="0"/>
    <n v="364289208"/>
    <n v="44886.665393518517"/>
    <x v="0"/>
    <x v="0"/>
    <x v="0"/>
  </r>
  <r>
    <n v="74"/>
    <s v="fa7c735c-d1a1-46b9-9b42-741fc43317e3"/>
    <x v="4"/>
    <x v="0"/>
    <x v="1"/>
    <x v="72"/>
    <n v="44886.454214270831"/>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combustible_charbon"/>
    <x v="1"/>
    <x v="1"/>
    <x v="0"/>
    <x v="1"/>
    <x v="1"/>
    <x v="0"/>
    <x v="0"/>
    <x v="0"/>
    <x v="0"/>
    <x v="0"/>
    <x v="0"/>
    <x v="0"/>
    <x v="0"/>
    <x v="0"/>
    <x v="0"/>
    <x v="0"/>
    <x v="0"/>
    <x v="0"/>
    <x v="0"/>
    <x v="2"/>
    <x v="3"/>
    <x v="3"/>
    <x v="0"/>
    <x v="0"/>
    <x v="4"/>
    <x v="5"/>
    <x v="1"/>
    <x v="0"/>
    <x v="2"/>
    <x v="1"/>
    <x v="1"/>
    <x v="1"/>
    <x v="4"/>
    <x v="1"/>
    <x v="1"/>
    <x v="0"/>
    <x v="0"/>
    <x v="5"/>
    <x v="2"/>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2"/>
    <x v="2"/>
    <x v="0"/>
    <x v="2"/>
    <x v="2"/>
    <x v="0"/>
    <x v="0"/>
    <x v="0"/>
    <x v="0"/>
    <x v="0"/>
    <x v="0"/>
    <x v="0"/>
    <x v="0"/>
    <x v="0"/>
    <x v="0"/>
    <x v="0"/>
    <x v="0"/>
    <x v="11"/>
    <x v="0"/>
    <x v="0"/>
    <x v="0"/>
    <x v="0"/>
    <x v="0"/>
    <x v="0"/>
    <x v="2"/>
    <x v="2"/>
    <x v="0"/>
    <x v="0"/>
    <x v="0"/>
    <x v="0"/>
    <x v="0"/>
    <x v="0"/>
    <x v="1"/>
    <x v="1"/>
    <x v="1"/>
    <x v="0"/>
    <x v="0"/>
    <x v="20"/>
    <x v="2"/>
    <x v="2"/>
    <x v="2"/>
    <x v="1"/>
    <x v="1"/>
    <x v="1"/>
    <x v="1"/>
    <x v="1"/>
    <x v="1"/>
    <x v="1"/>
    <x v="1"/>
    <x v="1"/>
    <x v="1"/>
    <x v="1"/>
    <x v="1"/>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13"/>
    <x v="0"/>
    <x v="0"/>
    <n v="364289525"/>
    <n v="44886.665868055563"/>
    <x v="0"/>
    <x v="0"/>
    <x v="0"/>
  </r>
  <r>
    <n v="75"/>
    <s v="22ee6ee6-b548-447e-946c-e35f80d5ad98"/>
    <x v="4"/>
    <x v="0"/>
    <x v="1"/>
    <x v="73"/>
    <n v="44886.478174629643"/>
    <x v="0"/>
    <x v="0"/>
    <x v="0"/>
    <x v="0"/>
    <x v="4"/>
    <x v="0"/>
    <x v="0"/>
    <x v="0"/>
    <x v="0"/>
    <x v="0"/>
    <x v="0"/>
    <x v="0"/>
    <x v="0"/>
    <x v="0"/>
    <x v="0"/>
    <x v="0"/>
    <x v="1"/>
    <x v="0"/>
    <x v="0"/>
    <x v="4"/>
    <x v="1"/>
    <x v="0"/>
    <x v="1"/>
    <x v="0"/>
    <x v="0"/>
    <x v="0"/>
    <x v="1"/>
    <x v="5"/>
    <x v="2"/>
    <x v="0"/>
    <x v="0"/>
    <x v="5"/>
    <x v="4"/>
    <x v="2"/>
    <x v="0"/>
    <x v="0"/>
    <x v="0"/>
    <x v="0"/>
    <x v="0"/>
    <x v="0"/>
    <x v="0"/>
    <x v="0"/>
    <x v="0"/>
    <x v="0"/>
    <x v="0"/>
    <x v="0"/>
    <x v="0"/>
    <x v="0"/>
    <x v="1"/>
    <x v="1"/>
    <x v="1"/>
    <x v="1"/>
    <x v="2"/>
    <x v="5"/>
    <x v="5"/>
    <x v="0"/>
    <x v="0"/>
    <x v="2"/>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lampe"/>
    <x v="0"/>
    <x v="0"/>
    <x v="0"/>
    <x v="1"/>
    <x v="1"/>
    <x v="0"/>
    <x v="1"/>
    <x v="0"/>
    <x v="0"/>
    <x v="0"/>
    <x v="0"/>
    <x v="0"/>
    <x v="1"/>
    <x v="0"/>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1"/>
    <x v="1"/>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1"/>
    <x v="5"/>
    <x v="1"/>
    <x v="0"/>
    <x v="0"/>
    <x v="5"/>
    <x v="1"/>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0"/>
    <x v="0"/>
    <x v="0"/>
    <n v="364289617"/>
    <n v="44886.66605324074"/>
    <x v="0"/>
    <x v="0"/>
    <x v="0"/>
  </r>
  <r>
    <n v="76"/>
    <s v="f0390c30-aacc-47cf-ae62-e8e72d251e04"/>
    <x v="4"/>
    <x v="0"/>
    <x v="1"/>
    <x v="74"/>
    <n v="44886.549520196757"/>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x v="0"/>
    <x v="0"/>
    <x v="0"/>
    <x v="1"/>
    <x v="1"/>
    <x v="0"/>
    <x v="0"/>
    <x v="0"/>
    <x v="0"/>
    <x v="0"/>
    <x v="0"/>
    <x v="0"/>
    <x v="0"/>
    <x v="1"/>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6"/>
    <x v="3"/>
    <x v="0"/>
    <x v="0"/>
    <x v="7"/>
    <x v="2"/>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289798"/>
    <n v="44886.666377314818"/>
    <x v="0"/>
    <x v="0"/>
    <x v="0"/>
  </r>
  <r>
    <n v="77"/>
    <s v="d5c49ee4-0398-4e02-b82a-b9688bf5e72f"/>
    <x v="4"/>
    <x v="0"/>
    <x v="1"/>
    <x v="75"/>
    <n v="44886.605191585651"/>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gobelet_acier assiette marmite5 marmite7"/>
    <x v="0"/>
    <x v="0"/>
    <x v="0"/>
    <x v="0"/>
    <x v="0"/>
    <x v="1"/>
    <x v="1"/>
    <x v="1"/>
    <x v="0"/>
    <x v="0"/>
    <x v="0"/>
    <x v="0"/>
    <x v="0"/>
    <x v="0"/>
    <x v="0"/>
    <x v="0"/>
    <x v="6"/>
    <x v="3"/>
    <x v="0"/>
    <x v="0"/>
    <x v="0"/>
    <x v="0"/>
    <x v="0"/>
    <x v="0"/>
    <x v="0"/>
    <x v="0"/>
    <x v="0"/>
    <x v="0"/>
    <x v="0"/>
    <x v="0"/>
    <x v="0"/>
    <x v="0"/>
    <x v="0"/>
    <x v="0"/>
    <x v="0"/>
    <x v="0"/>
    <x v="0"/>
    <x v="0"/>
    <x v="0"/>
    <x v="0"/>
    <x v="0"/>
    <x v="0"/>
    <x v="0"/>
    <x v="0"/>
    <x v="0"/>
    <x v="0"/>
    <x v="0"/>
    <x v="0"/>
    <x v="0"/>
    <x v="0"/>
    <x v="0"/>
    <x v="0"/>
    <x v="0"/>
    <x v="0"/>
    <x v="0"/>
    <x v="0"/>
    <x v="0"/>
    <x v="3"/>
    <x v="0"/>
    <x v="0"/>
    <x v="0"/>
    <x v="7"/>
    <x v="0"/>
    <x v="1"/>
    <x v="0"/>
    <x v="0"/>
    <x v="3"/>
    <x v="0"/>
    <x v="0"/>
    <x v="0"/>
    <x v="8"/>
    <x v="0"/>
    <x v="1"/>
    <x v="0"/>
    <x v="1"/>
    <x v="6"/>
    <x v="1"/>
    <x v="0"/>
    <x v="0"/>
    <x v="2"/>
    <x v="1"/>
    <x v="1"/>
    <x v="0"/>
    <x v="1"/>
    <x v="4"/>
    <x v="2"/>
    <x v="0"/>
    <x v="0"/>
    <x v="6"/>
    <x v="2"/>
    <x v="1"/>
    <x v="0"/>
    <x v="1"/>
    <x v="2"/>
    <x v="1"/>
    <x v="1"/>
    <x v="1"/>
    <x v="3"/>
    <x v="4"/>
    <x v="4"/>
    <x v="2"/>
    <x v="0"/>
    <x v="0"/>
    <x v="6"/>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14"/>
    <x v="0"/>
    <x v="0"/>
    <n v="364294115"/>
    <n v="44886.674108796287"/>
    <x v="0"/>
    <x v="0"/>
    <x v="0"/>
  </r>
  <r>
    <n v="78"/>
    <s v="8ce055be-ece2-400a-929d-cd000a16460f"/>
    <x v="4"/>
    <x v="0"/>
    <x v="1"/>
    <x v="76"/>
    <n v="44886.644170937499"/>
    <x v="0"/>
    <x v="0"/>
    <x v="0"/>
    <x v="0"/>
    <x v="4"/>
    <x v="0"/>
    <x v="0"/>
    <x v="0"/>
    <x v="0"/>
    <x v="0"/>
    <x v="0"/>
    <x v="0"/>
    <x v="0"/>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3"/>
    <x v="0"/>
    <x v="1"/>
    <x v="1"/>
    <x v="0"/>
    <x v="0"/>
    <x v="0"/>
    <x v="0"/>
    <x v="0"/>
    <x v="0"/>
    <x v="0"/>
    <x v="0"/>
    <x v="0"/>
    <x v="0"/>
    <x v="0"/>
    <x v="0"/>
    <x v="0"/>
    <x v="1"/>
    <x v="9"/>
    <x v="2"/>
    <x v="0"/>
    <x v="0"/>
    <x v="8"/>
    <x v="3"/>
    <x v="1"/>
    <x v="0"/>
    <x v="2"/>
    <x v="2"/>
    <x v="1"/>
    <x v="0"/>
    <x v="0"/>
    <x v="2"/>
    <x v="2"/>
    <x v="1"/>
    <x v="0"/>
    <x v="0"/>
    <x v="0"/>
    <x v="0"/>
    <x v="0"/>
    <x v="0"/>
    <x v="0"/>
    <x v="0"/>
    <x v="0"/>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pagne combustible_charbon assiette"/>
    <x v="0"/>
    <x v="1"/>
    <x v="0"/>
    <x v="1"/>
    <x v="1"/>
    <x v="1"/>
    <x v="0"/>
    <x v="0"/>
    <x v="0"/>
    <x v="0"/>
    <x v="0"/>
    <x v="0"/>
    <x v="0"/>
    <x v="1"/>
    <x v="0"/>
    <x v="0"/>
    <x v="2"/>
    <x v="2"/>
    <x v="0"/>
    <x v="0"/>
    <x v="0"/>
    <x v="0"/>
    <x v="0"/>
    <x v="0"/>
    <x v="0"/>
    <x v="0"/>
    <x v="0"/>
    <x v="0"/>
    <x v="1"/>
    <x v="3"/>
    <x v="1"/>
    <x v="1"/>
    <x v="3"/>
    <x v="1"/>
    <x v="1"/>
    <x v="0"/>
    <x v="0"/>
    <x v="1"/>
    <x v="2"/>
    <x v="1"/>
    <x v="0"/>
    <x v="0"/>
    <x v="0"/>
    <x v="0"/>
    <x v="0"/>
    <x v="0"/>
    <x v="0"/>
    <x v="0"/>
    <x v="0"/>
    <x v="0"/>
    <x v="0"/>
    <x v="0"/>
    <x v="0"/>
    <x v="0"/>
    <x v="0"/>
    <x v="0"/>
    <x v="1"/>
    <x v="2"/>
    <x v="2"/>
    <x v="0"/>
    <x v="0"/>
    <x v="2"/>
    <x v="2"/>
    <x v="0"/>
    <x v="0"/>
    <x v="1"/>
    <x v="2"/>
    <x v="2"/>
    <x v="0"/>
    <x v="0"/>
    <x v="2"/>
    <x v="2"/>
    <x v="0"/>
    <x v="0"/>
    <x v="1"/>
    <x v="1"/>
    <x v="1"/>
    <x v="0"/>
    <x v="0"/>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1"/>
    <x v="3"/>
    <x v="0"/>
    <x v="0"/>
    <x v="2"/>
    <x v="2"/>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15"/>
    <x v="0"/>
    <x v="0"/>
    <n v="364294123"/>
    <n v="44886.674131944441"/>
    <x v="0"/>
    <x v="0"/>
    <x v="0"/>
  </r>
  <r>
    <n v="79"/>
    <s v="e44096c0-5307-4254-bd17-3099cac099cb"/>
    <x v="5"/>
    <x v="3"/>
    <x v="12"/>
    <x v="77"/>
    <n v="44887.550794872688"/>
    <x v="0"/>
    <x v="0"/>
    <x v="0"/>
    <x v="2"/>
    <x v="5"/>
    <x v="3"/>
    <x v="3"/>
    <x v="3"/>
    <x v="0"/>
    <x v="0"/>
    <x v="0"/>
    <x v="2"/>
    <x v="3"/>
    <x v="0"/>
    <x v="0"/>
    <x v="0"/>
    <x v="1"/>
    <x v="0"/>
    <x v="0"/>
    <x v="2"/>
    <x v="0"/>
    <x v="1"/>
    <x v="0"/>
    <x v="0"/>
    <x v="2"/>
    <x v="0"/>
    <x v="0"/>
    <x v="0"/>
    <x v="5"/>
    <x v="0"/>
    <x v="0"/>
    <x v="2"/>
    <x v="5"/>
    <x v="0"/>
    <x v="0"/>
    <x v="1"/>
    <x v="3"/>
    <x v="2"/>
    <x v="2"/>
    <x v="0"/>
    <x v="4"/>
    <x v="3"/>
    <x v="0"/>
    <x v="0"/>
    <x v="7"/>
    <x v="7"/>
    <x v="1"/>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gobelet_acier natte bassine couverture moustiquaire marmite7 marmite5 assiette"/>
    <x v="0"/>
    <x v="0"/>
    <x v="0"/>
    <x v="0"/>
    <x v="0"/>
    <x v="1"/>
    <x v="1"/>
    <x v="1"/>
    <x v="1"/>
    <x v="1"/>
    <x v="1"/>
    <x v="1"/>
    <x v="0"/>
    <x v="0"/>
    <x v="0"/>
    <x v="0"/>
    <x v="8"/>
    <x v="10"/>
    <x v="0"/>
    <x v="0"/>
    <x v="0"/>
    <x v="0"/>
    <x v="0"/>
    <x v="0"/>
    <x v="0"/>
    <x v="0"/>
    <x v="0"/>
    <x v="0"/>
    <x v="0"/>
    <x v="0"/>
    <x v="0"/>
    <x v="0"/>
    <x v="0"/>
    <x v="0"/>
    <x v="0"/>
    <x v="0"/>
    <x v="0"/>
    <x v="0"/>
    <x v="0"/>
    <x v="0"/>
    <x v="0"/>
    <x v="0"/>
    <x v="0"/>
    <x v="0"/>
    <x v="0"/>
    <x v="0"/>
    <x v="0"/>
    <x v="0"/>
    <x v="0"/>
    <x v="0"/>
    <x v="0"/>
    <x v="0"/>
    <x v="0"/>
    <x v="0"/>
    <x v="0"/>
    <x v="0"/>
    <x v="0"/>
    <x v="3"/>
    <x v="0"/>
    <x v="0"/>
    <x v="0"/>
    <x v="7"/>
    <x v="5"/>
    <x v="1"/>
    <x v="0"/>
    <x v="0"/>
    <x v="3"/>
    <x v="0"/>
    <x v="0"/>
    <x v="0"/>
    <x v="6"/>
    <x v="1"/>
    <x v="1"/>
    <x v="0"/>
    <x v="1"/>
    <x v="7"/>
    <x v="1"/>
    <x v="0"/>
    <x v="0"/>
    <x v="6"/>
    <x v="4"/>
    <x v="1"/>
    <x v="0"/>
    <x v="1"/>
    <x v="3"/>
    <x v="2"/>
    <x v="0"/>
    <x v="0"/>
    <x v="7"/>
    <x v="3"/>
    <x v="1"/>
    <x v="0"/>
    <x v="1"/>
    <x v="2"/>
    <x v="1"/>
    <x v="1"/>
    <x v="1"/>
    <x v="3"/>
    <x v="1"/>
    <x v="1"/>
    <x v="3"/>
    <x v="0"/>
    <x v="0"/>
    <x v="7"/>
    <x v="6"/>
    <x v="1"/>
    <x v="0"/>
    <x v="1"/>
    <x v="4"/>
    <x v="2"/>
    <x v="0"/>
    <x v="0"/>
    <x v="2"/>
    <x v="4"/>
    <x v="1"/>
    <x v="0"/>
    <x v="1"/>
    <x v="1"/>
    <x v="2"/>
    <x v="0"/>
    <x v="0"/>
    <x v="8"/>
    <x v="8"/>
    <x v="1"/>
    <x v="0"/>
    <x v="1"/>
    <x v="1"/>
    <x v="2"/>
    <x v="0"/>
    <x v="0"/>
    <x v="10"/>
    <x v="1"/>
    <x v="1"/>
    <x v="0"/>
    <x v="1"/>
    <x v="2"/>
    <x v="2"/>
    <x v="0"/>
    <x v="0"/>
    <x v="2"/>
    <x v="1"/>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2"/>
    <x v="1"/>
    <x v="1"/>
    <x v="2"/>
    <x v="1"/>
    <x v="1"/>
    <x v="1"/>
    <x v="1"/>
    <x v="1"/>
    <x v="1"/>
    <x v="2"/>
    <x v="1"/>
    <x v="1"/>
    <x v="1"/>
    <x v="1"/>
    <x v="1"/>
    <x v="1"/>
    <x v="3"/>
    <x v="2"/>
    <x v="1"/>
    <x v="1"/>
    <x v="1"/>
    <x v="1"/>
    <x v="2"/>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2"/>
    <x v="0"/>
    <x v="0"/>
    <n v="364765108"/>
    <n v="44887.693090277782"/>
    <x v="0"/>
    <x v="0"/>
    <x v="0"/>
  </r>
  <r>
    <n v="80"/>
    <s v="402d5d9b-d375-47d2-a14d-6ae0b92ac3dc"/>
    <x v="5"/>
    <x v="3"/>
    <x v="12"/>
    <x v="78"/>
    <n v="44887.558149849538"/>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2"/>
    <x v="2"/>
    <x v="2"/>
    <x v="2"/>
    <x v="2"/>
    <x v="2"/>
    <x v="1"/>
    <x v="1"/>
    <x v="1"/>
    <x v="1"/>
    <x v="1"/>
    <x v="2"/>
    <x v="2"/>
    <x v="2"/>
    <x v="1"/>
    <x v="1"/>
    <x v="2"/>
    <x v="1"/>
    <x v="1"/>
    <x v="1"/>
    <x v="1"/>
    <x v="1"/>
    <x v="1"/>
    <x v="2"/>
    <x v="1"/>
    <x v="2"/>
    <x v="2"/>
    <x v="1"/>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1"/>
    <x v="1"/>
    <x v="0"/>
    <x v="0"/>
    <x v="1"/>
    <x v="1"/>
    <x v="1"/>
    <x v="0"/>
    <x v="1"/>
    <x v="1"/>
    <x v="2"/>
    <x v="0"/>
    <x v="0"/>
    <x v="3"/>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7"/>
    <x v="2"/>
    <x v="2"/>
    <x v="2"/>
    <x v="2"/>
    <x v="2"/>
    <x v="2"/>
    <x v="1"/>
    <x v="1"/>
    <x v="1"/>
    <x v="1"/>
    <x v="1"/>
    <x v="2"/>
    <x v="2"/>
    <x v="2"/>
    <x v="1"/>
    <x v="1"/>
    <x v="1"/>
    <x v="1"/>
    <x v="1"/>
    <x v="1"/>
    <x v="1"/>
    <x v="1"/>
    <x v="1"/>
    <x v="2"/>
    <x v="1"/>
    <x v="2"/>
    <x v="2"/>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16"/>
    <x v="0"/>
    <x v="0"/>
    <n v="364765129"/>
    <n v="44887.693125000013"/>
    <x v="0"/>
    <x v="0"/>
    <x v="0"/>
  </r>
  <r>
    <n v="81"/>
    <s v="ceaae87f-f194-4c3e-84a0-59adc0a5b4fd"/>
    <x v="5"/>
    <x v="3"/>
    <x v="12"/>
    <x v="79"/>
    <n v="44887.570521701389"/>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combustible_bois combustible_gaz"/>
    <x v="1"/>
    <x v="1"/>
    <x v="1"/>
    <x v="1"/>
    <x v="1"/>
    <x v="0"/>
    <x v="0"/>
    <x v="0"/>
    <x v="0"/>
    <x v="0"/>
    <x v="0"/>
    <x v="0"/>
    <x v="0"/>
    <x v="0"/>
    <x v="0"/>
    <x v="0"/>
    <x v="2"/>
    <x v="2"/>
    <x v="0"/>
    <x v="1"/>
    <x v="1"/>
    <x v="1"/>
    <x v="0"/>
    <x v="0"/>
    <x v="6"/>
    <x v="4"/>
    <x v="2"/>
    <x v="0"/>
    <x v="1"/>
    <x v="1"/>
    <x v="1"/>
    <x v="1"/>
    <x v="5"/>
    <x v="2"/>
    <x v="2"/>
    <x v="0"/>
    <x v="0"/>
    <x v="5"/>
    <x v="5"/>
    <x v="1"/>
    <x v="0"/>
    <x v="1"/>
    <x v="3"/>
    <x v="1"/>
    <x v="1"/>
    <x v="2"/>
    <x v="0"/>
    <x v="4"/>
    <x v="6"/>
    <x v="4"/>
    <x v="0"/>
    <x v="0"/>
    <x v="7"/>
    <x v="8"/>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3"/>
    <x v="2"/>
    <x v="2"/>
    <x v="1"/>
    <x v="1"/>
    <x v="1"/>
    <x v="1"/>
    <x v="1"/>
    <x v="1"/>
    <x v="1"/>
    <x v="1"/>
    <x v="1"/>
    <x v="1"/>
    <x v="1"/>
    <x v="1"/>
    <x v="1"/>
    <x v="1"/>
    <x v="3"/>
    <x v="2"/>
    <x v="1"/>
    <x v="1"/>
    <x v="1"/>
    <x v="1"/>
    <x v="2"/>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2"/>
    <x v="0"/>
    <x v="0"/>
    <n v="364765150"/>
    <n v="44887.693159722221"/>
    <x v="0"/>
    <x v="0"/>
    <x v="0"/>
  </r>
  <r>
    <n v="82"/>
    <s v="eaeb522a-503d-49a6-8f69-0f4eb88aa595"/>
    <x v="5"/>
    <x v="3"/>
    <x v="12"/>
    <x v="80"/>
    <n v="44887.591385960652"/>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4"/>
    <x v="1"/>
    <x v="1"/>
    <x v="1"/>
    <x v="1"/>
    <x v="1"/>
    <x v="1"/>
    <x v="2"/>
    <x v="1"/>
    <x v="1"/>
    <x v="1"/>
    <x v="1"/>
    <x v="1"/>
    <x v="1"/>
    <x v="1"/>
    <x v="1"/>
    <x v="1"/>
    <x v="1"/>
    <x v="2"/>
    <x v="2"/>
    <x v="2"/>
    <x v="1"/>
    <x v="1"/>
    <x v="1"/>
    <x v="2"/>
    <x v="1"/>
    <x v="2"/>
    <x v="2"/>
    <x v="1"/>
    <x v="9"/>
    <x v="0"/>
    <x v="1"/>
    <x v="3"/>
    <x v="2"/>
    <x v="1"/>
    <x v="1"/>
    <x v="1"/>
    <x v="1"/>
    <x v="1"/>
    <x v="2"/>
    <x v="0"/>
    <x v="0"/>
    <x v="2"/>
    <x v="3"/>
    <x v="1"/>
    <x v="0"/>
    <x v="1"/>
    <x v="3"/>
    <x v="2"/>
    <x v="1"/>
    <x v="1"/>
    <x v="1"/>
    <x v="4"/>
    <x v="2"/>
    <x v="3"/>
    <x v="0"/>
    <x v="0"/>
    <x v="1"/>
    <x v="3"/>
    <x v="1"/>
    <x v="0"/>
    <x v="1"/>
    <x v="4"/>
    <x v="2"/>
    <x v="1"/>
    <x v="1"/>
    <x v="1"/>
    <x v="3"/>
    <x v="3"/>
    <x v="2"/>
    <x v="0"/>
    <x v="0"/>
    <x v="2"/>
    <x v="3"/>
    <x v="1"/>
    <x v="0"/>
    <x v="1"/>
    <x v="3"/>
    <x v="2"/>
    <x v="1"/>
    <x v="1"/>
    <x v="1"/>
    <x v="2"/>
    <x v="2"/>
    <x v="2"/>
    <x v="0"/>
    <x v="0"/>
    <x v="2"/>
    <x v="3"/>
    <x v="1"/>
    <x v="0"/>
    <x v="1"/>
    <x v="4"/>
    <x v="1"/>
    <x v="1"/>
    <x v="1"/>
    <x v="1"/>
    <x v="2"/>
    <x v="3"/>
    <x v="2"/>
    <x v="0"/>
    <x v="0"/>
    <x v="5"/>
    <x v="4"/>
    <x v="1"/>
    <x v="0"/>
    <x v="1"/>
    <x v="4"/>
    <x v="1"/>
    <x v="1"/>
    <x v="1"/>
    <x v="3"/>
    <x v="3"/>
    <x v="3"/>
    <x v="3"/>
    <x v="0"/>
    <x v="0"/>
    <x v="7"/>
    <x v="1"/>
    <x v="1"/>
    <x v="0"/>
    <x v="2"/>
    <x v="2"/>
    <x v="2"/>
    <x v="1"/>
    <x v="2"/>
    <x v="1"/>
    <x v="2"/>
    <x v="1"/>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2"/>
    <x v="1"/>
    <x v="2"/>
    <x v="1"/>
    <x v="2"/>
    <x v="1"/>
    <x v="1"/>
    <x v="0"/>
    <x v="0"/>
    <x v="1"/>
    <x v="2"/>
    <x v="1"/>
    <x v="0"/>
    <x v="1"/>
    <x v="1"/>
    <x v="1"/>
    <x v="1"/>
    <x v="1"/>
    <x v="1"/>
    <x v="1"/>
    <x v="1"/>
    <x v="1"/>
    <x v="0"/>
    <x v="0"/>
    <x v="1"/>
    <x v="1"/>
    <x v="1"/>
    <x v="0"/>
    <x v="1"/>
    <x v="2"/>
    <x v="2"/>
    <x v="1"/>
    <x v="2"/>
    <x v="1"/>
    <x v="2"/>
    <x v="1"/>
    <x v="1"/>
    <x v="0"/>
    <x v="0"/>
    <x v="1"/>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3"/>
    <x v="1"/>
    <x v="1"/>
    <x v="1"/>
    <x v="1"/>
    <x v="2"/>
    <x v="2"/>
    <x v="2"/>
    <x v="1"/>
    <x v="1"/>
    <x v="1"/>
    <x v="1"/>
    <x v="1"/>
    <x v="1"/>
    <x v="1"/>
    <x v="1"/>
    <x v="1"/>
    <x v="1"/>
    <x v="1"/>
    <x v="2"/>
    <x v="1"/>
    <x v="1"/>
    <x v="1"/>
    <x v="1"/>
    <x v="1"/>
    <x v="1"/>
    <x v="1"/>
    <x v="1"/>
    <x v="1"/>
    <x v="2"/>
    <x v="1"/>
    <x v="1"/>
    <x v="1"/>
    <x v="1"/>
    <x v="1"/>
    <x v="1"/>
    <x v="1"/>
    <x v="2"/>
    <x v="1"/>
    <x v="2"/>
    <x v="1"/>
    <x v="1"/>
    <x v="0"/>
    <x v="0"/>
    <x v="12"/>
    <x v="1"/>
    <x v="1"/>
    <x v="0"/>
    <x v="1"/>
    <x v="0"/>
    <x v="0"/>
    <x v="0"/>
    <x v="1"/>
    <x v="0"/>
    <x v="0"/>
    <x v="0"/>
    <x v="0"/>
    <x v="0"/>
    <x v="0"/>
    <x v="0"/>
    <x v="0"/>
    <x v="0"/>
    <x v="0"/>
    <x v="0"/>
    <x v="0"/>
    <x v="0"/>
    <x v="0"/>
    <x v="0"/>
    <x v="0"/>
    <x v="0"/>
    <x v="0"/>
    <x v="0"/>
    <x v="0"/>
    <x v="0"/>
    <x v="0"/>
    <x v="2"/>
    <x v="0"/>
    <x v="0"/>
    <n v="364765173"/>
    <n v="44887.693194444437"/>
    <x v="0"/>
    <x v="0"/>
    <x v="0"/>
  </r>
  <r>
    <n v="83"/>
    <s v="8581e911-500f-4b6e-a7ac-e61d64a9755f"/>
    <x v="5"/>
    <x v="3"/>
    <x v="12"/>
    <x v="81"/>
    <n v="44887.61021253471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5"/>
    <x v="1"/>
    <x v="1"/>
    <x v="1"/>
    <x v="1"/>
    <x v="1"/>
    <x v="1"/>
    <x v="2"/>
    <x v="1"/>
    <x v="1"/>
    <x v="1"/>
    <x v="1"/>
    <x v="1"/>
    <x v="1"/>
    <x v="1"/>
    <x v="1"/>
    <x v="1"/>
    <x v="1"/>
    <x v="2"/>
    <x v="2"/>
    <x v="2"/>
    <x v="1"/>
    <x v="1"/>
    <x v="1"/>
    <x v="2"/>
    <x v="1"/>
    <x v="2"/>
    <x v="2"/>
    <x v="1"/>
    <x v="9"/>
    <x v="0"/>
    <x v="1"/>
    <x v="4"/>
    <x v="2"/>
    <x v="1"/>
    <x v="1"/>
    <x v="1"/>
    <x v="1"/>
    <x v="1"/>
    <x v="3"/>
    <x v="0"/>
    <x v="0"/>
    <x v="4"/>
    <x v="3"/>
    <x v="1"/>
    <x v="0"/>
    <x v="1"/>
    <x v="3"/>
    <x v="2"/>
    <x v="1"/>
    <x v="1"/>
    <x v="1"/>
    <x v="4"/>
    <x v="2"/>
    <x v="3"/>
    <x v="0"/>
    <x v="0"/>
    <x v="2"/>
    <x v="1"/>
    <x v="1"/>
    <x v="0"/>
    <x v="1"/>
    <x v="4"/>
    <x v="2"/>
    <x v="1"/>
    <x v="1"/>
    <x v="1"/>
    <x v="3"/>
    <x v="3"/>
    <x v="3"/>
    <x v="0"/>
    <x v="0"/>
    <x v="2"/>
    <x v="1"/>
    <x v="1"/>
    <x v="0"/>
    <x v="1"/>
    <x v="3"/>
    <x v="2"/>
    <x v="1"/>
    <x v="1"/>
    <x v="1"/>
    <x v="2"/>
    <x v="2"/>
    <x v="3"/>
    <x v="0"/>
    <x v="0"/>
    <x v="3"/>
    <x v="1"/>
    <x v="1"/>
    <x v="0"/>
    <x v="1"/>
    <x v="1"/>
    <x v="1"/>
    <x v="1"/>
    <x v="1"/>
    <x v="1"/>
    <x v="2"/>
    <x v="3"/>
    <x v="2"/>
    <x v="0"/>
    <x v="0"/>
    <x v="6"/>
    <x v="1"/>
    <x v="1"/>
    <x v="0"/>
    <x v="1"/>
    <x v="4"/>
    <x v="1"/>
    <x v="1"/>
    <x v="1"/>
    <x v="3"/>
    <x v="3"/>
    <x v="3"/>
    <x v="4"/>
    <x v="0"/>
    <x v="0"/>
    <x v="8"/>
    <x v="1"/>
    <x v="1"/>
    <x v="0"/>
    <x v="2"/>
    <x v="2"/>
    <x v="2"/>
    <x v="1"/>
    <x v="2"/>
    <x v="1"/>
    <x v="2"/>
    <x v="1"/>
    <x v="3"/>
    <x v="0"/>
    <x v="0"/>
    <x v="3"/>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1"/>
    <x v="2"/>
    <x v="1"/>
    <x v="2"/>
    <x v="1"/>
    <x v="2"/>
    <x v="0"/>
    <x v="0"/>
    <x v="2"/>
    <x v="3"/>
    <x v="1"/>
    <x v="0"/>
    <x v="1"/>
    <x v="1"/>
    <x v="1"/>
    <x v="1"/>
    <x v="1"/>
    <x v="1"/>
    <x v="1"/>
    <x v="1"/>
    <x v="2"/>
    <x v="0"/>
    <x v="0"/>
    <x v="2"/>
    <x v="1"/>
    <x v="1"/>
    <x v="0"/>
    <x v="1"/>
    <x v="2"/>
    <x v="2"/>
    <x v="1"/>
    <x v="2"/>
    <x v="2"/>
    <x v="3"/>
    <x v="2"/>
    <x v="2"/>
    <x v="0"/>
    <x v="0"/>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4"/>
    <x v="1"/>
    <x v="1"/>
    <x v="1"/>
    <x v="1"/>
    <x v="2"/>
    <x v="1"/>
    <x v="2"/>
    <x v="1"/>
    <x v="1"/>
    <x v="1"/>
    <x v="1"/>
    <x v="1"/>
    <x v="1"/>
    <x v="1"/>
    <x v="1"/>
    <x v="1"/>
    <x v="1"/>
    <x v="1"/>
    <x v="2"/>
    <x v="1"/>
    <x v="1"/>
    <x v="1"/>
    <x v="1"/>
    <x v="1"/>
    <x v="1"/>
    <x v="1"/>
    <x v="1"/>
    <x v="1"/>
    <x v="2"/>
    <x v="1"/>
    <x v="1"/>
    <x v="1"/>
    <x v="1"/>
    <x v="1"/>
    <x v="1"/>
    <x v="1"/>
    <x v="2"/>
    <x v="1"/>
    <x v="2"/>
    <x v="1"/>
    <x v="1"/>
    <x v="0"/>
    <x v="0"/>
    <x v="4"/>
    <x v="0"/>
    <x v="0"/>
    <x v="0"/>
    <x v="1"/>
    <x v="0"/>
    <x v="0"/>
    <x v="0"/>
    <x v="1"/>
    <x v="0"/>
    <x v="0"/>
    <x v="0"/>
    <x v="0"/>
    <x v="0"/>
    <x v="0"/>
    <x v="0"/>
    <x v="0"/>
    <x v="0"/>
    <x v="0"/>
    <x v="0"/>
    <x v="0"/>
    <x v="0"/>
    <x v="0"/>
    <x v="0"/>
    <x v="0"/>
    <x v="0"/>
    <x v="0"/>
    <x v="0"/>
    <x v="0"/>
    <x v="0"/>
    <x v="0"/>
    <x v="2"/>
    <x v="0"/>
    <x v="0"/>
    <n v="364765199"/>
    <n v="44887.693229166667"/>
    <x v="0"/>
    <x v="0"/>
    <x v="0"/>
  </r>
  <r>
    <n v="84"/>
    <s v="98da0641-8fbe-4cb4-a290-a988aa1474ff"/>
    <x v="5"/>
    <x v="3"/>
    <x v="12"/>
    <x v="82"/>
    <n v="44887.632138217603"/>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6"/>
    <x v="2"/>
    <x v="2"/>
    <x v="2"/>
    <x v="2"/>
    <x v="2"/>
    <x v="2"/>
    <x v="1"/>
    <x v="1"/>
    <x v="1"/>
    <x v="1"/>
    <x v="1"/>
    <x v="1"/>
    <x v="1"/>
    <x v="1"/>
    <x v="2"/>
    <x v="2"/>
    <x v="2"/>
    <x v="1"/>
    <x v="1"/>
    <x v="1"/>
    <x v="2"/>
    <x v="2"/>
    <x v="1"/>
    <x v="1"/>
    <x v="2"/>
    <x v="1"/>
    <x v="1"/>
    <x v="1"/>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2"/>
    <x v="2"/>
    <x v="0"/>
    <x v="0"/>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1"/>
    <x v="1"/>
    <x v="0"/>
    <x v="0"/>
    <x v="1"/>
    <x v="1"/>
    <x v="1"/>
    <x v="0"/>
    <x v="1"/>
    <x v="1"/>
    <x v="1"/>
    <x v="1"/>
    <x v="1"/>
    <x v="1"/>
    <x v="1"/>
    <x v="0"/>
    <x v="0"/>
    <x v="1"/>
    <x v="1"/>
    <x v="1"/>
    <x v="0"/>
    <x v="0"/>
    <x v="0"/>
    <x v="0"/>
    <x v="0"/>
    <x v="0"/>
    <x v="0"/>
    <x v="0"/>
    <x v="0"/>
    <x v="0"/>
    <x v="0"/>
    <x v="0"/>
    <x v="0"/>
    <x v="0"/>
    <x v="1"/>
    <x v="2"/>
    <x v="2"/>
    <x v="0"/>
    <x v="0"/>
    <x v="2"/>
    <x v="2"/>
    <x v="1"/>
    <x v="0"/>
    <x v="1"/>
    <x v="1"/>
    <x v="1"/>
    <x v="1"/>
    <x v="1"/>
    <x v="1"/>
    <x v="1"/>
    <x v="1"/>
    <x v="1"/>
    <x v="0"/>
    <x v="0"/>
    <x v="1"/>
    <x v="1"/>
    <x v="1"/>
    <x v="0"/>
    <x v="1"/>
    <x v="1"/>
    <x v="1"/>
    <x v="1"/>
    <x v="2"/>
    <x v="3"/>
    <x v="4"/>
    <x v="0"/>
    <x v="0"/>
    <x v="6"/>
    <x v="1"/>
    <x v="1"/>
    <x v="0"/>
    <x v="1"/>
    <x v="5"/>
    <x v="3"/>
    <x v="0"/>
    <x v="0"/>
    <x v="6"/>
    <x v="3"/>
    <x v="1"/>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2"/>
    <x v="0"/>
    <x v="0"/>
    <n v="364765248"/>
    <n v="44887.693287037036"/>
    <x v="0"/>
    <x v="0"/>
    <x v="0"/>
  </r>
  <r>
    <n v="85"/>
    <s v="8d9dba9c-26b2-4af1-bc07-abd330637ce6"/>
    <x v="5"/>
    <x v="3"/>
    <x v="12"/>
    <x v="83"/>
    <n v="44887.64523553240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4"/>
    <x v="0"/>
    <x v="1"/>
    <x v="0"/>
    <x v="0"/>
    <x v="0"/>
    <x v="2"/>
    <x v="0"/>
    <x v="0"/>
    <x v="0"/>
    <x v="0"/>
    <x v="0"/>
    <x v="0"/>
    <x v="0"/>
    <x v="0"/>
    <x v="0"/>
    <x v="0"/>
    <x v="1"/>
    <x v="10"/>
    <x v="4"/>
    <x v="0"/>
    <x v="0"/>
    <x v="1"/>
    <x v="4"/>
    <x v="1"/>
    <x v="0"/>
    <x v="0"/>
    <x v="6"/>
    <x v="3"/>
    <x v="0"/>
    <x v="0"/>
    <x v="8"/>
    <x v="5"/>
    <x v="0"/>
    <x v="0"/>
    <x v="0"/>
    <x v="0"/>
    <x v="0"/>
    <x v="0"/>
    <x v="0"/>
    <x v="0"/>
    <x v="0"/>
    <x v="0"/>
    <x v="0"/>
    <x v="0"/>
    <x v="0"/>
    <x v="8"/>
    <x v="0"/>
    <x v="2"/>
    <x v="0"/>
    <x v="0"/>
    <x v="0"/>
    <x v="0"/>
    <x v="0"/>
    <x v="0"/>
    <x v="0"/>
    <x v="0"/>
    <x v="0"/>
    <x v="0"/>
    <x v="0"/>
    <x v="0"/>
    <x v="0"/>
    <x v="0"/>
    <x v="0"/>
    <x v="0"/>
    <x v="0"/>
    <x v="0"/>
    <x v="0"/>
    <x v="1"/>
    <x v="1"/>
    <x v="1"/>
    <x v="0"/>
    <x v="0"/>
    <x v="9"/>
    <x v="2"/>
    <x v="1"/>
    <x v="1"/>
    <x v="2"/>
    <x v="1"/>
    <x v="2"/>
    <x v="1"/>
    <x v="1"/>
    <x v="1"/>
    <x v="1"/>
    <x v="1"/>
    <x v="2"/>
    <x v="1"/>
    <x v="1"/>
    <x v="1"/>
    <x v="1"/>
    <x v="1"/>
    <x v="1"/>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2"/>
    <x v="0"/>
    <x v="0"/>
    <n v="364765296"/>
    <n v="44887.693356481483"/>
    <x v="0"/>
    <x v="0"/>
    <x v="0"/>
  </r>
  <r>
    <n v="86"/>
    <s v="1cdbb79e-4ffb-42e9-9890-19589dea8d99"/>
    <x v="5"/>
    <x v="3"/>
    <x v="12"/>
    <x v="84"/>
    <n v="44887.661979016208"/>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7"/>
    <x v="2"/>
    <x v="2"/>
    <x v="2"/>
    <x v="2"/>
    <x v="2"/>
    <x v="2"/>
    <x v="1"/>
    <x v="1"/>
    <x v="1"/>
    <x v="1"/>
    <x v="1"/>
    <x v="1"/>
    <x v="1"/>
    <x v="1"/>
    <x v="1"/>
    <x v="1"/>
    <x v="2"/>
    <x v="1"/>
    <x v="1"/>
    <x v="1"/>
    <x v="2"/>
    <x v="2"/>
    <x v="2"/>
    <x v="1"/>
    <x v="2"/>
    <x v="2"/>
    <x v="2"/>
    <x v="1"/>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1"/>
    <x v="1"/>
    <x v="1"/>
    <x v="2"/>
    <x v="2"/>
    <x v="1"/>
    <x v="1"/>
    <x v="0"/>
    <x v="0"/>
    <x v="2"/>
    <x v="2"/>
    <x v="1"/>
    <x v="0"/>
    <x v="1"/>
    <x v="2"/>
    <x v="1"/>
    <x v="2"/>
    <x v="2"/>
    <x v="0"/>
    <x v="2"/>
    <x v="0"/>
    <x v="0"/>
    <x v="1"/>
    <x v="1"/>
    <x v="1"/>
    <x v="0"/>
    <x v="1"/>
    <x v="1"/>
    <x v="1"/>
    <x v="1"/>
    <x v="0"/>
    <x v="1"/>
    <x v="1"/>
    <x v="0"/>
    <x v="0"/>
    <x v="1"/>
    <x v="1"/>
    <x v="1"/>
    <x v="0"/>
    <x v="1"/>
    <x v="2"/>
    <x v="3"/>
    <x v="0"/>
    <x v="0"/>
    <x v="3"/>
    <x v="2"/>
    <x v="1"/>
    <x v="0"/>
    <x v="1"/>
    <x v="2"/>
    <x v="1"/>
    <x v="1"/>
    <x v="1"/>
    <x v="1"/>
    <x v="1"/>
    <x v="1"/>
    <x v="2"/>
    <x v="0"/>
    <x v="0"/>
    <x v="2"/>
    <x v="1"/>
    <x v="1"/>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2"/>
    <x v="1"/>
    <x v="1"/>
    <x v="0"/>
    <x v="1"/>
    <x v="0"/>
    <x v="0"/>
    <x v="0"/>
    <x v="1"/>
    <x v="0"/>
    <x v="0"/>
    <x v="0"/>
    <x v="0"/>
    <x v="0"/>
    <x v="0"/>
    <x v="0"/>
    <x v="0"/>
    <x v="0"/>
    <x v="0"/>
    <x v="0"/>
    <x v="0"/>
    <x v="0"/>
    <x v="0"/>
    <x v="0"/>
    <x v="0"/>
    <x v="0"/>
    <x v="0"/>
    <x v="0"/>
    <x v="0"/>
    <x v="0"/>
    <x v="0"/>
    <x v="2"/>
    <x v="0"/>
    <x v="0"/>
    <n v="364765310"/>
    <n v="44887.693368055552"/>
    <x v="0"/>
    <x v="0"/>
    <x v="0"/>
  </r>
  <r>
    <n v="87"/>
    <s v="c382360d-eded-4b01-aa36-e3c6bdd334b1"/>
    <x v="5"/>
    <x v="3"/>
    <x v="7"/>
    <x v="85"/>
    <n v="44887.549349606481"/>
    <x v="0"/>
    <x v="0"/>
    <x v="0"/>
    <x v="2"/>
    <x v="5"/>
    <x v="3"/>
    <x v="3"/>
    <x v="3"/>
    <x v="0"/>
    <x v="0"/>
    <x v="0"/>
    <x v="2"/>
    <x v="3"/>
    <x v="0"/>
    <x v="0"/>
    <x v="0"/>
    <x v="0"/>
    <x v="0"/>
    <x v="0"/>
    <x v="2"/>
    <x v="0"/>
    <x v="1"/>
    <x v="0"/>
    <x v="0"/>
    <x v="2"/>
    <x v="0"/>
    <x v="0"/>
    <x v="1"/>
    <x v="4"/>
    <x v="0"/>
    <x v="0"/>
    <x v="10"/>
    <x v="0"/>
    <x v="0"/>
    <x v="0"/>
    <x v="1"/>
    <x v="2"/>
    <x v="1"/>
    <x v="2"/>
    <x v="5"/>
    <x v="4"/>
    <x v="2"/>
    <x v="0"/>
    <x v="0"/>
    <x v="8"/>
    <x v="5"/>
    <x v="1"/>
    <x v="0"/>
    <x v="0"/>
    <x v="0"/>
    <x v="0"/>
    <x v="0"/>
    <x v="0"/>
    <x v="0"/>
    <x v="0"/>
    <x v="0"/>
    <x v="0"/>
    <x v="0"/>
    <x v="0"/>
    <x v="0"/>
    <x v="0"/>
    <x v="0"/>
    <x v="0"/>
    <x v="2"/>
    <x v="0"/>
    <x v="2"/>
    <x v="0"/>
    <x v="0"/>
    <x v="0"/>
    <x v="9"/>
    <x v="0"/>
    <x v="0"/>
    <x v="0"/>
    <x v="0"/>
    <x v="0"/>
    <x v="0"/>
    <x v="0"/>
    <x v="2"/>
    <x v="0"/>
    <x v="0"/>
    <x v="0"/>
    <x v="0"/>
    <x v="0"/>
    <x v="0"/>
    <x v="0"/>
    <x v="0"/>
    <x v="0"/>
    <x v="0"/>
    <x v="0"/>
    <x v="0"/>
    <x v="0"/>
    <x v="0"/>
    <x v="0"/>
    <x v="0"/>
    <x v="0"/>
    <x v="0"/>
    <x v="0"/>
    <x v="0"/>
    <x v="0"/>
    <x v="0"/>
    <x v="0"/>
    <x v="0"/>
    <x v="0"/>
    <x v="0"/>
    <x v="0"/>
    <x v="0"/>
    <x v="0"/>
    <x v="0"/>
    <x v="0"/>
    <x v="0"/>
    <x v="0"/>
    <x v="0"/>
    <x v="0"/>
    <x v="0"/>
    <x v="0"/>
    <x v="0"/>
    <x v="0"/>
    <x v="0"/>
    <x v="0"/>
    <x v="0"/>
    <x v="0"/>
    <x v="0"/>
    <x v="0"/>
    <x v="0"/>
    <x v="0"/>
    <x v="0"/>
    <x v="0"/>
    <x v="0"/>
    <x v="8"/>
    <x v="1"/>
    <x v="0"/>
    <x v="1"/>
    <x v="0"/>
    <x v="0"/>
    <x v="0"/>
    <x v="0"/>
    <x v="1"/>
    <x v="4"/>
    <x v="2"/>
    <x v="0"/>
    <x v="0"/>
    <x v="6"/>
    <x v="2"/>
    <x v="1"/>
    <x v="0"/>
    <x v="0"/>
    <x v="0"/>
    <x v="0"/>
    <x v="0"/>
    <x v="0"/>
    <x v="0"/>
    <x v="0"/>
    <x v="0"/>
    <x v="0"/>
    <x v="2"/>
    <x v="2"/>
    <x v="1"/>
    <x v="0"/>
    <x v="0"/>
    <x v="2"/>
    <x v="2"/>
    <x v="1"/>
    <x v="0"/>
    <x v="0"/>
    <x v="0"/>
    <x v="0"/>
    <x v="0"/>
    <x v="0"/>
    <x v="0"/>
    <x v="0"/>
    <x v="0"/>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combustible_gaz marmite7 marmite5 assiette gobelet_plastique gobelet_acier bassine couverture moustiquaire sac_boro"/>
    <x v="0"/>
    <x v="0"/>
    <x v="1"/>
    <x v="0"/>
    <x v="0"/>
    <x v="1"/>
    <x v="1"/>
    <x v="1"/>
    <x v="1"/>
    <x v="0"/>
    <x v="1"/>
    <x v="1"/>
    <x v="0"/>
    <x v="0"/>
    <x v="1"/>
    <x v="0"/>
    <x v="9"/>
    <x v="11"/>
    <x v="0"/>
    <x v="0"/>
    <x v="0"/>
    <x v="0"/>
    <x v="0"/>
    <x v="0"/>
    <x v="0"/>
    <x v="0"/>
    <x v="0"/>
    <x v="0"/>
    <x v="0"/>
    <x v="0"/>
    <x v="0"/>
    <x v="0"/>
    <x v="0"/>
    <x v="0"/>
    <x v="0"/>
    <x v="0"/>
    <x v="0"/>
    <x v="0"/>
    <x v="0"/>
    <x v="0"/>
    <x v="0"/>
    <x v="1"/>
    <x v="3"/>
    <x v="1"/>
    <x v="1"/>
    <x v="2"/>
    <x v="0"/>
    <x v="4"/>
    <x v="4"/>
    <x v="1"/>
    <x v="0"/>
    <x v="0"/>
    <x v="8"/>
    <x v="3"/>
    <x v="1"/>
    <x v="0"/>
    <x v="0"/>
    <x v="3"/>
    <x v="1"/>
    <x v="0"/>
    <x v="0"/>
    <x v="8"/>
    <x v="6"/>
    <x v="1"/>
    <x v="0"/>
    <x v="0"/>
    <x v="3"/>
    <x v="1"/>
    <x v="0"/>
    <x v="0"/>
    <x v="6"/>
    <x v="0"/>
    <x v="1"/>
    <x v="0"/>
    <x v="1"/>
    <x v="7"/>
    <x v="2"/>
    <x v="0"/>
    <x v="0"/>
    <x v="7"/>
    <x v="1"/>
    <x v="1"/>
    <x v="0"/>
    <x v="1"/>
    <x v="3"/>
    <x v="1"/>
    <x v="0"/>
    <x v="0"/>
    <x v="8"/>
    <x v="2"/>
    <x v="1"/>
    <x v="0"/>
    <x v="1"/>
    <x v="4"/>
    <x v="1"/>
    <x v="1"/>
    <x v="1"/>
    <x v="4"/>
    <x v="5"/>
    <x v="4"/>
    <x v="1"/>
    <x v="0"/>
    <x v="0"/>
    <x v="1"/>
    <x v="1"/>
    <x v="1"/>
    <x v="0"/>
    <x v="1"/>
    <x v="4"/>
    <x v="1"/>
    <x v="0"/>
    <x v="0"/>
    <x v="6"/>
    <x v="2"/>
    <x v="1"/>
    <x v="0"/>
    <x v="0"/>
    <x v="0"/>
    <x v="0"/>
    <x v="0"/>
    <x v="0"/>
    <x v="0"/>
    <x v="0"/>
    <x v="0"/>
    <x v="0"/>
    <x v="1"/>
    <x v="1"/>
    <x v="1"/>
    <x v="0"/>
    <x v="0"/>
    <x v="5"/>
    <x v="2"/>
    <x v="1"/>
    <x v="0"/>
    <x v="1"/>
    <x v="2"/>
    <x v="1"/>
    <x v="0"/>
    <x v="0"/>
    <x v="6"/>
    <x v="2"/>
    <x v="1"/>
    <x v="0"/>
    <x v="0"/>
    <x v="0"/>
    <x v="0"/>
    <x v="0"/>
    <x v="0"/>
    <x v="0"/>
    <x v="0"/>
    <x v="0"/>
    <x v="0"/>
    <x v="0"/>
    <x v="0"/>
    <x v="0"/>
    <x v="0"/>
    <x v="0"/>
    <x v="0"/>
    <x v="0"/>
    <x v="0"/>
    <x v="0"/>
    <x v="0"/>
    <x v="0"/>
    <x v="1"/>
    <x v="1"/>
    <x v="1"/>
    <x v="0"/>
    <x v="0"/>
    <x v="7"/>
    <x v="3"/>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5377"/>
    <n v="44887.693460648152"/>
    <x v="0"/>
    <x v="0"/>
    <x v="0"/>
  </r>
  <r>
    <n v="88"/>
    <s v="70fb6e7a-5620-444f-9b8b-157b886d16d9"/>
    <x v="5"/>
    <x v="3"/>
    <x v="13"/>
    <x v="86"/>
    <n v="44887.558793298609"/>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2"/>
    <x v="2"/>
    <x v="2"/>
    <x v="2"/>
    <x v="2"/>
    <x v="2"/>
    <x v="1"/>
    <x v="1"/>
    <x v="1"/>
    <x v="1"/>
    <x v="1"/>
    <x v="2"/>
    <x v="2"/>
    <x v="2"/>
    <x v="1"/>
    <x v="1"/>
    <x v="2"/>
    <x v="1"/>
    <x v="1"/>
    <x v="1"/>
    <x v="1"/>
    <x v="1"/>
    <x v="1"/>
    <x v="2"/>
    <x v="1"/>
    <x v="2"/>
    <x v="2"/>
    <x v="1"/>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2"/>
    <x v="0"/>
    <x v="0"/>
    <x v="2"/>
    <x v="2"/>
    <x v="2"/>
    <x v="0"/>
    <x v="1"/>
    <x v="1"/>
    <x v="2"/>
    <x v="0"/>
    <x v="0"/>
    <x v="2"/>
    <x v="2"/>
    <x v="2"/>
    <x v="0"/>
    <x v="1"/>
    <x v="1"/>
    <x v="2"/>
    <x v="0"/>
    <x v="0"/>
    <x v="3"/>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7"/>
    <x v="2"/>
    <x v="2"/>
    <x v="2"/>
    <x v="2"/>
    <x v="2"/>
    <x v="2"/>
    <x v="1"/>
    <x v="1"/>
    <x v="1"/>
    <x v="1"/>
    <x v="1"/>
    <x v="2"/>
    <x v="2"/>
    <x v="2"/>
    <x v="1"/>
    <x v="1"/>
    <x v="1"/>
    <x v="1"/>
    <x v="1"/>
    <x v="1"/>
    <x v="1"/>
    <x v="1"/>
    <x v="1"/>
    <x v="2"/>
    <x v="1"/>
    <x v="2"/>
    <x v="2"/>
    <x v="1"/>
    <x v="3"/>
    <x v="1"/>
    <x v="1"/>
    <x v="1"/>
    <x v="1"/>
    <x v="1"/>
    <x v="2"/>
    <x v="1"/>
    <x v="1"/>
    <x v="2"/>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5390"/>
    <n v="44887.693472222221"/>
    <x v="0"/>
    <x v="0"/>
    <x v="0"/>
  </r>
  <r>
    <n v="89"/>
    <s v="38e30831-36e1-4f7f-b2d8-2417c1fc2abe"/>
    <x v="5"/>
    <x v="3"/>
    <x v="7"/>
    <x v="87"/>
    <n v="44887.568990069441"/>
    <x v="0"/>
    <x v="0"/>
    <x v="0"/>
    <x v="2"/>
    <x v="5"/>
    <x v="3"/>
    <x v="3"/>
    <x v="3"/>
    <x v="0"/>
    <x v="0"/>
    <x v="0"/>
    <x v="2"/>
    <x v="3"/>
    <x v="0"/>
    <x v="0"/>
    <x v="0"/>
    <x v="0"/>
    <x v="0"/>
    <x v="0"/>
    <x v="5"/>
    <x v="1"/>
    <x v="1"/>
    <x v="0"/>
    <x v="0"/>
    <x v="0"/>
    <x v="0"/>
    <x v="1"/>
    <x v="5"/>
    <x v="2"/>
    <x v="0"/>
    <x v="0"/>
    <x v="5"/>
    <x v="4"/>
    <x v="2"/>
    <x v="0"/>
    <x v="1"/>
    <x v="3"/>
    <x v="2"/>
    <x v="2"/>
    <x v="0"/>
    <x v="4"/>
    <x v="2"/>
    <x v="0"/>
    <x v="0"/>
    <x v="8"/>
    <x v="3"/>
    <x v="1"/>
    <x v="0"/>
    <x v="0"/>
    <x v="0"/>
    <x v="0"/>
    <x v="0"/>
    <x v="0"/>
    <x v="0"/>
    <x v="0"/>
    <x v="0"/>
    <x v="0"/>
    <x v="0"/>
    <x v="0"/>
    <x v="0"/>
    <x v="0"/>
    <x v="1"/>
    <x v="0"/>
    <x v="1"/>
    <x v="1"/>
    <x v="1"/>
    <x v="1"/>
    <x v="1"/>
    <x v="0"/>
    <x v="1"/>
    <x v="1"/>
    <x v="1"/>
    <x v="1"/>
    <x v="1"/>
    <x v="1"/>
    <x v="1"/>
    <x v="1"/>
    <x v="1"/>
    <x v="1"/>
    <x v="1"/>
    <x v="1"/>
    <x v="1"/>
    <x v="0"/>
    <x v="0"/>
    <x v="1"/>
    <x v="1"/>
    <x v="1"/>
    <x v="0"/>
    <x v="0"/>
    <x v="3"/>
    <x v="2"/>
    <x v="1"/>
    <x v="2"/>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acier"/>
    <x v="0"/>
    <x v="0"/>
    <x v="0"/>
    <x v="1"/>
    <x v="1"/>
    <x v="0"/>
    <x v="0"/>
    <x v="1"/>
    <x v="0"/>
    <x v="0"/>
    <x v="0"/>
    <x v="0"/>
    <x v="0"/>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1"/>
    <x v="4"/>
    <x v="1"/>
    <x v="1"/>
    <x v="1"/>
    <x v="4"/>
    <x v="5"/>
    <x v="5"/>
    <x v="1"/>
    <x v="0"/>
    <x v="0"/>
    <x v="8"/>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0"/>
    <x v="0"/>
    <x v="0"/>
    <x v="2"/>
    <x v="2"/>
    <x v="0"/>
    <x v="0"/>
    <x v="2"/>
    <x v="0"/>
    <x v="0"/>
    <x v="0"/>
    <x v="0"/>
    <x v="0"/>
    <x v="0"/>
    <x v="0"/>
    <x v="0"/>
    <x v="0"/>
    <x v="12"/>
    <x v="0"/>
    <x v="0"/>
    <x v="2"/>
    <x v="0"/>
    <x v="0"/>
    <x v="2"/>
    <x v="0"/>
    <x v="2"/>
    <x v="0"/>
    <x v="0"/>
    <x v="0"/>
    <x v="0"/>
    <x v="0"/>
    <x v="0"/>
    <x v="1"/>
    <x v="1"/>
    <x v="1"/>
    <x v="0"/>
    <x v="0"/>
    <x v="24"/>
    <x v="1"/>
    <x v="1"/>
    <x v="2"/>
    <x v="1"/>
    <x v="1"/>
    <x v="1"/>
    <x v="1"/>
    <x v="2"/>
    <x v="1"/>
    <x v="1"/>
    <x v="1"/>
    <x v="1"/>
    <x v="1"/>
    <x v="1"/>
    <x v="1"/>
    <x v="1"/>
    <x v="2"/>
    <x v="2"/>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5402"/>
    <n v="44887.693495370368"/>
    <x v="0"/>
    <x v="0"/>
    <x v="0"/>
  </r>
  <r>
    <n v="90"/>
    <s v="f18535f4-a43e-4327-ae44-2b983d1c15e4"/>
    <x v="5"/>
    <x v="3"/>
    <x v="7"/>
    <x v="88"/>
    <n v="44887.592258067132"/>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8"/>
    <x v="1"/>
    <x v="1"/>
    <x v="1"/>
    <x v="1"/>
    <x v="1"/>
    <x v="1"/>
    <x v="2"/>
    <x v="1"/>
    <x v="1"/>
    <x v="1"/>
    <x v="1"/>
    <x v="1"/>
    <x v="1"/>
    <x v="1"/>
    <x v="1"/>
    <x v="1"/>
    <x v="1"/>
    <x v="2"/>
    <x v="2"/>
    <x v="2"/>
    <x v="1"/>
    <x v="1"/>
    <x v="1"/>
    <x v="2"/>
    <x v="1"/>
    <x v="2"/>
    <x v="2"/>
    <x v="1"/>
    <x v="9"/>
    <x v="0"/>
    <x v="1"/>
    <x v="5"/>
    <x v="2"/>
    <x v="1"/>
    <x v="1"/>
    <x v="1"/>
    <x v="1"/>
    <x v="1"/>
    <x v="1"/>
    <x v="0"/>
    <x v="0"/>
    <x v="5"/>
    <x v="1"/>
    <x v="1"/>
    <x v="0"/>
    <x v="1"/>
    <x v="3"/>
    <x v="2"/>
    <x v="1"/>
    <x v="1"/>
    <x v="1"/>
    <x v="4"/>
    <x v="2"/>
    <x v="1"/>
    <x v="0"/>
    <x v="0"/>
    <x v="4"/>
    <x v="1"/>
    <x v="1"/>
    <x v="0"/>
    <x v="1"/>
    <x v="4"/>
    <x v="2"/>
    <x v="1"/>
    <x v="1"/>
    <x v="1"/>
    <x v="3"/>
    <x v="3"/>
    <x v="1"/>
    <x v="0"/>
    <x v="0"/>
    <x v="4"/>
    <x v="1"/>
    <x v="1"/>
    <x v="0"/>
    <x v="1"/>
    <x v="3"/>
    <x v="2"/>
    <x v="1"/>
    <x v="1"/>
    <x v="1"/>
    <x v="2"/>
    <x v="2"/>
    <x v="1"/>
    <x v="0"/>
    <x v="0"/>
    <x v="1"/>
    <x v="1"/>
    <x v="1"/>
    <x v="0"/>
    <x v="1"/>
    <x v="4"/>
    <x v="1"/>
    <x v="1"/>
    <x v="1"/>
    <x v="1"/>
    <x v="2"/>
    <x v="3"/>
    <x v="1"/>
    <x v="0"/>
    <x v="0"/>
    <x v="5"/>
    <x v="1"/>
    <x v="1"/>
    <x v="0"/>
    <x v="1"/>
    <x v="4"/>
    <x v="1"/>
    <x v="1"/>
    <x v="1"/>
    <x v="3"/>
    <x v="3"/>
    <x v="3"/>
    <x v="1"/>
    <x v="0"/>
    <x v="0"/>
    <x v="7"/>
    <x v="2"/>
    <x v="1"/>
    <x v="0"/>
    <x v="2"/>
    <x v="2"/>
    <x v="2"/>
    <x v="1"/>
    <x v="2"/>
    <x v="1"/>
    <x v="2"/>
    <x v="1"/>
    <x v="1"/>
    <x v="0"/>
    <x v="0"/>
    <x v="4"/>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1"/>
    <x v="2"/>
    <x v="1"/>
    <x v="2"/>
    <x v="1"/>
    <x v="3"/>
    <x v="0"/>
    <x v="0"/>
    <x v="3"/>
    <x v="1"/>
    <x v="1"/>
    <x v="0"/>
    <x v="1"/>
    <x v="1"/>
    <x v="1"/>
    <x v="1"/>
    <x v="1"/>
    <x v="1"/>
    <x v="1"/>
    <x v="1"/>
    <x v="3"/>
    <x v="0"/>
    <x v="0"/>
    <x v="3"/>
    <x v="2"/>
    <x v="1"/>
    <x v="0"/>
    <x v="1"/>
    <x v="2"/>
    <x v="2"/>
    <x v="1"/>
    <x v="2"/>
    <x v="1"/>
    <x v="4"/>
    <x v="1"/>
    <x v="3"/>
    <x v="0"/>
    <x v="0"/>
    <x v="1"/>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5"/>
    <x v="1"/>
    <x v="1"/>
    <x v="1"/>
    <x v="1"/>
    <x v="2"/>
    <x v="2"/>
    <x v="2"/>
    <x v="1"/>
    <x v="1"/>
    <x v="1"/>
    <x v="1"/>
    <x v="1"/>
    <x v="1"/>
    <x v="1"/>
    <x v="1"/>
    <x v="1"/>
    <x v="1"/>
    <x v="1"/>
    <x v="2"/>
    <x v="1"/>
    <x v="1"/>
    <x v="1"/>
    <x v="1"/>
    <x v="1"/>
    <x v="1"/>
    <x v="1"/>
    <x v="1"/>
    <x v="1"/>
    <x v="3"/>
    <x v="1"/>
    <x v="1"/>
    <x v="1"/>
    <x v="1"/>
    <x v="1"/>
    <x v="2"/>
    <x v="1"/>
    <x v="2"/>
    <x v="1"/>
    <x v="2"/>
    <x v="1"/>
    <x v="1"/>
    <x v="0"/>
    <x v="0"/>
    <x v="0"/>
    <x v="0"/>
    <x v="0"/>
    <x v="0"/>
    <x v="0"/>
    <x v="0"/>
    <x v="0"/>
    <x v="0"/>
    <x v="1"/>
    <x v="0"/>
    <x v="0"/>
    <x v="0"/>
    <x v="0"/>
    <x v="0"/>
    <x v="0"/>
    <x v="0"/>
    <x v="0"/>
    <x v="0"/>
    <x v="0"/>
    <x v="0"/>
    <x v="0"/>
    <x v="0"/>
    <x v="0"/>
    <x v="0"/>
    <x v="0"/>
    <x v="0"/>
    <x v="0"/>
    <x v="0"/>
    <x v="0"/>
    <x v="0"/>
    <x v="0"/>
    <x v="0"/>
    <x v="0"/>
    <x v="0"/>
    <n v="364765438"/>
    <n v="44887.693541666667"/>
    <x v="0"/>
    <x v="0"/>
    <x v="0"/>
  </r>
  <r>
    <n v="91"/>
    <s v="81090899-5ceb-4ab2-9413-b9780ae72dc3"/>
    <x v="5"/>
    <x v="3"/>
    <x v="7"/>
    <x v="89"/>
    <n v="44887.60363015045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9"/>
    <x v="2"/>
    <x v="2"/>
    <x v="2"/>
    <x v="2"/>
    <x v="2"/>
    <x v="2"/>
    <x v="1"/>
    <x v="2"/>
    <x v="2"/>
    <x v="2"/>
    <x v="2"/>
    <x v="1"/>
    <x v="1"/>
    <x v="1"/>
    <x v="1"/>
    <x v="1"/>
    <x v="2"/>
    <x v="1"/>
    <x v="1"/>
    <x v="1"/>
    <x v="1"/>
    <x v="1"/>
    <x v="1"/>
    <x v="2"/>
    <x v="1"/>
    <x v="2"/>
    <x v="2"/>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1"/>
    <x v="1"/>
    <x v="0"/>
    <x v="0"/>
    <x v="1"/>
    <x v="1"/>
    <x v="1"/>
    <x v="0"/>
    <x v="1"/>
    <x v="1"/>
    <x v="1"/>
    <x v="0"/>
    <x v="0"/>
    <x v="1"/>
    <x v="1"/>
    <x v="1"/>
    <x v="0"/>
    <x v="1"/>
    <x v="1"/>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5449"/>
    <n v="44887.693564814806"/>
    <x v="0"/>
    <x v="0"/>
    <x v="0"/>
  </r>
  <r>
    <n v="92"/>
    <s v="ca7e82ff-2f59-40b1-8e64-2056f02039bc"/>
    <x v="5"/>
    <x v="3"/>
    <x v="7"/>
    <x v="90"/>
    <n v="44887.610384328713"/>
    <x v="0"/>
    <x v="0"/>
    <x v="0"/>
    <x v="2"/>
    <x v="5"/>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9"/>
    <x v="2"/>
    <x v="2"/>
    <x v="2"/>
    <x v="2"/>
    <x v="2"/>
    <x v="2"/>
    <x v="1"/>
    <x v="2"/>
    <x v="2"/>
    <x v="2"/>
    <x v="2"/>
    <x v="1"/>
    <x v="1"/>
    <x v="1"/>
    <x v="1"/>
    <x v="1"/>
    <x v="2"/>
    <x v="1"/>
    <x v="1"/>
    <x v="1"/>
    <x v="1"/>
    <x v="1"/>
    <x v="1"/>
    <x v="2"/>
    <x v="1"/>
    <x v="2"/>
    <x v="2"/>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1"/>
    <x v="1"/>
    <x v="0"/>
    <x v="0"/>
    <x v="2"/>
    <x v="1"/>
    <x v="1"/>
    <x v="0"/>
    <x v="1"/>
    <x v="1"/>
    <x v="1"/>
    <x v="0"/>
    <x v="0"/>
    <x v="2"/>
    <x v="1"/>
    <x v="1"/>
    <x v="0"/>
    <x v="1"/>
    <x v="2"/>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6"/>
    <x v="2"/>
    <x v="2"/>
    <x v="2"/>
    <x v="2"/>
    <x v="2"/>
    <x v="2"/>
    <x v="1"/>
    <x v="2"/>
    <x v="2"/>
    <x v="2"/>
    <x v="2"/>
    <x v="1"/>
    <x v="1"/>
    <x v="1"/>
    <x v="1"/>
    <x v="1"/>
    <x v="1"/>
    <x v="1"/>
    <x v="1"/>
    <x v="1"/>
    <x v="1"/>
    <x v="1"/>
    <x v="1"/>
    <x v="2"/>
    <x v="1"/>
    <x v="2"/>
    <x v="1"/>
    <x v="1"/>
    <x v="0"/>
    <x v="4"/>
    <x v="1"/>
    <x v="2"/>
    <x v="2"/>
    <x v="1"/>
    <x v="1"/>
    <x v="2"/>
    <x v="1"/>
    <x v="2"/>
    <x v="1"/>
    <x v="1"/>
    <x v="1"/>
    <x v="1"/>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5461"/>
    <n v="44887.693599537037"/>
    <x v="0"/>
    <x v="0"/>
    <x v="0"/>
  </r>
  <r>
    <n v="93"/>
    <s v="a166699a-afc3-4f8f-8adc-e38b4a6e909e"/>
    <x v="5"/>
    <x v="3"/>
    <x v="7"/>
    <x v="91"/>
    <n v="44887.625718078707"/>
    <x v="0"/>
    <x v="0"/>
    <x v="0"/>
    <x v="2"/>
    <x v="5"/>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combustible_charbon"/>
    <x v="1"/>
    <x v="1"/>
    <x v="0"/>
    <x v="1"/>
    <x v="1"/>
    <x v="0"/>
    <x v="0"/>
    <x v="0"/>
    <x v="0"/>
    <x v="0"/>
    <x v="0"/>
    <x v="0"/>
    <x v="0"/>
    <x v="0"/>
    <x v="0"/>
    <x v="0"/>
    <x v="0"/>
    <x v="0"/>
    <x v="0"/>
    <x v="1"/>
    <x v="4"/>
    <x v="2"/>
    <x v="0"/>
    <x v="0"/>
    <x v="7"/>
    <x v="6"/>
    <x v="2"/>
    <x v="0"/>
    <x v="1"/>
    <x v="1"/>
    <x v="1"/>
    <x v="1"/>
    <x v="5"/>
    <x v="1"/>
    <x v="1"/>
    <x v="0"/>
    <x v="0"/>
    <x v="1"/>
    <x v="6"/>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5470"/>
    <n v="44887.693622685183"/>
    <x v="0"/>
    <x v="0"/>
    <x v="0"/>
  </r>
  <r>
    <n v="94"/>
    <s v="2951a491-fe6c-4bf7-820e-207860f35f00"/>
    <x v="5"/>
    <x v="3"/>
    <x v="7"/>
    <x v="92"/>
    <n v="44887.644536481479"/>
    <x v="0"/>
    <x v="0"/>
    <x v="0"/>
    <x v="2"/>
    <x v="5"/>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5"/>
    <x v="1"/>
    <x v="1"/>
    <x v="0"/>
    <x v="0"/>
    <x v="0"/>
    <x v="3"/>
    <x v="0"/>
    <x v="1"/>
    <x v="4"/>
    <x v="2"/>
    <x v="0"/>
    <x v="0"/>
    <x v="6"/>
    <x v="2"/>
    <x v="1"/>
    <x v="0"/>
    <x v="1"/>
    <x v="11"/>
    <x v="3"/>
    <x v="0"/>
    <x v="0"/>
    <x v="6"/>
    <x v="3"/>
    <x v="1"/>
    <x v="0"/>
    <x v="0"/>
    <x v="1"/>
    <x v="0"/>
    <x v="0"/>
    <x v="0"/>
    <x v="0"/>
    <x v="3"/>
    <x v="0"/>
    <x v="0"/>
    <x v="0"/>
    <x v="0"/>
    <x v="0"/>
    <x v="0"/>
    <x v="0"/>
    <x v="0"/>
    <x v="0"/>
    <x v="0"/>
    <x v="0"/>
    <x v="1"/>
    <x v="0"/>
    <x v="1"/>
    <x v="1"/>
    <x v="1"/>
    <x v="1"/>
    <x v="1"/>
    <x v="1"/>
    <x v="0"/>
    <x v="1"/>
    <x v="1"/>
    <x v="1"/>
    <x v="1"/>
    <x v="1"/>
    <x v="1"/>
    <x v="1"/>
    <x v="1"/>
    <x v="1"/>
    <x v="1"/>
    <x v="1"/>
    <x v="1"/>
    <x v="1"/>
    <x v="0"/>
    <x v="0"/>
    <x v="1"/>
    <x v="1"/>
    <x v="1"/>
    <x v="0"/>
    <x v="0"/>
    <x v="10"/>
    <x v="1"/>
    <x v="1"/>
    <x v="1"/>
    <x v="2"/>
    <x v="1"/>
    <x v="2"/>
    <x v="1"/>
    <x v="1"/>
    <x v="1"/>
    <x v="1"/>
    <x v="1"/>
    <x v="2"/>
    <x v="1"/>
    <x v="1"/>
    <x v="1"/>
    <x v="1"/>
    <x v="1"/>
    <x v="1"/>
    <x v="0"/>
    <x v="0"/>
    <x v="0"/>
    <x v="0"/>
    <x v="0"/>
    <x v="0"/>
    <x v="0"/>
    <x v="0"/>
    <x v="0"/>
    <x v="0"/>
    <x v="0"/>
    <x v="0"/>
    <x v="0"/>
    <x v="0"/>
    <x v="0"/>
    <x v="0"/>
    <x v="0"/>
    <x v="0"/>
    <x v="0"/>
    <x v="0"/>
    <x v="0"/>
    <x v="0"/>
    <s v="aucun"/>
    <x v="0"/>
    <x v="0"/>
    <x v="0"/>
    <x v="1"/>
    <x v="1"/>
    <x v="0"/>
    <x v="0"/>
    <x v="0"/>
    <x v="0"/>
    <x v="0"/>
    <x v="0"/>
    <x v="0"/>
    <x v="0"/>
    <x v="0"/>
    <x v="0"/>
    <x v="1"/>
    <x v="5"/>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0"/>
    <x v="0"/>
    <x v="0"/>
    <n v="364765491"/>
    <n v="44887.693645833337"/>
    <x v="0"/>
    <x v="0"/>
    <x v="0"/>
  </r>
  <r>
    <n v="95"/>
    <s v="18e52438-575b-42bc-a08b-66824e3389fe"/>
    <x v="5"/>
    <x v="3"/>
    <x v="7"/>
    <x v="93"/>
    <n v="44887.65790173610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0"/>
    <x v="2"/>
    <x v="2"/>
    <x v="2"/>
    <x v="2"/>
    <x v="2"/>
    <x v="2"/>
    <x v="1"/>
    <x v="1"/>
    <x v="1"/>
    <x v="1"/>
    <x v="1"/>
    <x v="1"/>
    <x v="1"/>
    <x v="1"/>
    <x v="1"/>
    <x v="1"/>
    <x v="2"/>
    <x v="1"/>
    <x v="1"/>
    <x v="1"/>
    <x v="2"/>
    <x v="2"/>
    <x v="2"/>
    <x v="1"/>
    <x v="2"/>
    <x v="2"/>
    <x v="2"/>
    <x v="1"/>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2"/>
    <x v="2"/>
    <x v="1"/>
    <x v="2"/>
    <x v="0"/>
    <x v="0"/>
    <x v="3"/>
    <x v="3"/>
    <x v="1"/>
    <x v="0"/>
    <x v="1"/>
    <x v="1"/>
    <x v="1"/>
    <x v="1"/>
    <x v="2"/>
    <x v="2"/>
    <x v="2"/>
    <x v="0"/>
    <x v="0"/>
    <x v="2"/>
    <x v="2"/>
    <x v="1"/>
    <x v="0"/>
    <x v="1"/>
    <x v="1"/>
    <x v="1"/>
    <x v="1"/>
    <x v="0"/>
    <x v="2"/>
    <x v="1"/>
    <x v="0"/>
    <x v="0"/>
    <x v="2"/>
    <x v="2"/>
    <x v="1"/>
    <x v="0"/>
    <x v="1"/>
    <x v="3"/>
    <x v="3"/>
    <x v="0"/>
    <x v="0"/>
    <x v="3"/>
    <x v="3"/>
    <x v="1"/>
    <x v="0"/>
    <x v="1"/>
    <x v="2"/>
    <x v="1"/>
    <x v="1"/>
    <x v="1"/>
    <x v="1"/>
    <x v="1"/>
    <x v="1"/>
    <x v="2"/>
    <x v="0"/>
    <x v="0"/>
    <x v="3"/>
    <x v="2"/>
    <x v="1"/>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5500"/>
    <n v="44887.693668981483"/>
    <x v="0"/>
    <x v="0"/>
    <x v="0"/>
  </r>
  <r>
    <n v="96"/>
    <s v="4a6c4525-dfbb-4a84-bedc-b4590d5eeddb"/>
    <x v="5"/>
    <x v="3"/>
    <x v="7"/>
    <x v="94"/>
    <n v="44887.668015046293"/>
    <x v="0"/>
    <x v="0"/>
    <x v="0"/>
    <x v="2"/>
    <x v="5"/>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1"/>
    <x v="2"/>
    <x v="2"/>
    <x v="2"/>
    <x v="2"/>
    <x v="2"/>
    <x v="2"/>
    <x v="1"/>
    <x v="1"/>
    <x v="1"/>
    <x v="1"/>
    <x v="1"/>
    <x v="1"/>
    <x v="1"/>
    <x v="1"/>
    <x v="2"/>
    <x v="2"/>
    <x v="2"/>
    <x v="1"/>
    <x v="1"/>
    <x v="1"/>
    <x v="1"/>
    <x v="1"/>
    <x v="1"/>
    <x v="2"/>
    <x v="1"/>
    <x v="2"/>
    <x v="2"/>
    <x v="1"/>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2"/>
    <x v="0"/>
    <x v="0"/>
    <x v="2"/>
    <x v="2"/>
    <x v="1"/>
    <x v="0"/>
    <x v="1"/>
    <x v="2"/>
    <x v="1"/>
    <x v="0"/>
    <x v="0"/>
    <x v="3"/>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8"/>
    <x v="2"/>
    <x v="2"/>
    <x v="2"/>
    <x v="2"/>
    <x v="2"/>
    <x v="2"/>
    <x v="1"/>
    <x v="1"/>
    <x v="1"/>
    <x v="1"/>
    <x v="1"/>
    <x v="1"/>
    <x v="1"/>
    <x v="1"/>
    <x v="2"/>
    <x v="1"/>
    <x v="1"/>
    <x v="1"/>
    <x v="1"/>
    <x v="1"/>
    <x v="1"/>
    <x v="1"/>
    <x v="1"/>
    <x v="2"/>
    <x v="1"/>
    <x v="2"/>
    <x v="2"/>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5514"/>
    <n v="44887.693692129629"/>
    <x v="0"/>
    <x v="0"/>
    <x v="0"/>
  </r>
  <r>
    <n v="97"/>
    <s v="6640a337-59e5-44c9-a6d7-ab55f07c2f1f"/>
    <x v="5"/>
    <x v="3"/>
    <x v="8"/>
    <x v="95"/>
    <n v="44887.548079826389"/>
    <x v="0"/>
    <x v="0"/>
    <x v="0"/>
    <x v="2"/>
    <x v="5"/>
    <x v="3"/>
    <x v="3"/>
    <x v="3"/>
    <x v="0"/>
    <x v="0"/>
    <x v="0"/>
    <x v="2"/>
    <x v="3"/>
    <x v="0"/>
    <x v="0"/>
    <x v="0"/>
    <x v="1"/>
    <x v="0"/>
    <x v="0"/>
    <x v="2"/>
    <x v="0"/>
    <x v="1"/>
    <x v="0"/>
    <x v="0"/>
    <x v="2"/>
    <x v="0"/>
    <x v="0"/>
    <x v="1"/>
    <x v="3"/>
    <x v="0"/>
    <x v="0"/>
    <x v="11"/>
    <x v="0"/>
    <x v="0"/>
    <x v="0"/>
    <x v="1"/>
    <x v="2"/>
    <x v="1"/>
    <x v="2"/>
    <x v="5"/>
    <x v="4"/>
    <x v="2"/>
    <x v="0"/>
    <x v="0"/>
    <x v="9"/>
    <x v="5"/>
    <x v="1"/>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5 marmite7 assiette gobelet_plastique gobelet_acier bassine natte couverture moustiquaire"/>
    <x v="0"/>
    <x v="0"/>
    <x v="0"/>
    <x v="0"/>
    <x v="0"/>
    <x v="1"/>
    <x v="1"/>
    <x v="1"/>
    <x v="1"/>
    <x v="1"/>
    <x v="1"/>
    <x v="1"/>
    <x v="0"/>
    <x v="0"/>
    <x v="0"/>
    <x v="0"/>
    <x v="8"/>
    <x v="10"/>
    <x v="0"/>
    <x v="0"/>
    <x v="0"/>
    <x v="0"/>
    <x v="0"/>
    <x v="0"/>
    <x v="0"/>
    <x v="0"/>
    <x v="0"/>
    <x v="0"/>
    <x v="0"/>
    <x v="0"/>
    <x v="0"/>
    <x v="0"/>
    <x v="0"/>
    <x v="0"/>
    <x v="0"/>
    <x v="0"/>
    <x v="0"/>
    <x v="0"/>
    <x v="0"/>
    <x v="0"/>
    <x v="0"/>
    <x v="0"/>
    <x v="0"/>
    <x v="0"/>
    <x v="0"/>
    <x v="0"/>
    <x v="0"/>
    <x v="0"/>
    <x v="0"/>
    <x v="0"/>
    <x v="0"/>
    <x v="0"/>
    <x v="0"/>
    <x v="0"/>
    <x v="0"/>
    <x v="0"/>
    <x v="0"/>
    <x v="3"/>
    <x v="1"/>
    <x v="0"/>
    <x v="0"/>
    <x v="9"/>
    <x v="6"/>
    <x v="1"/>
    <x v="0"/>
    <x v="0"/>
    <x v="3"/>
    <x v="1"/>
    <x v="0"/>
    <x v="0"/>
    <x v="9"/>
    <x v="4"/>
    <x v="1"/>
    <x v="0"/>
    <x v="1"/>
    <x v="7"/>
    <x v="2"/>
    <x v="0"/>
    <x v="0"/>
    <x v="1"/>
    <x v="1"/>
    <x v="1"/>
    <x v="0"/>
    <x v="1"/>
    <x v="3"/>
    <x v="1"/>
    <x v="0"/>
    <x v="0"/>
    <x v="2"/>
    <x v="2"/>
    <x v="1"/>
    <x v="0"/>
    <x v="1"/>
    <x v="2"/>
    <x v="1"/>
    <x v="1"/>
    <x v="1"/>
    <x v="4"/>
    <x v="5"/>
    <x v="4"/>
    <x v="1"/>
    <x v="0"/>
    <x v="0"/>
    <x v="7"/>
    <x v="1"/>
    <x v="1"/>
    <x v="0"/>
    <x v="1"/>
    <x v="4"/>
    <x v="1"/>
    <x v="0"/>
    <x v="0"/>
    <x v="7"/>
    <x v="2"/>
    <x v="1"/>
    <x v="0"/>
    <x v="1"/>
    <x v="2"/>
    <x v="1"/>
    <x v="0"/>
    <x v="0"/>
    <x v="5"/>
    <x v="2"/>
    <x v="1"/>
    <x v="0"/>
    <x v="1"/>
    <x v="1"/>
    <x v="1"/>
    <x v="0"/>
    <x v="0"/>
    <x v="9"/>
    <x v="2"/>
    <x v="1"/>
    <x v="0"/>
    <x v="1"/>
    <x v="2"/>
    <x v="1"/>
    <x v="0"/>
    <x v="0"/>
    <x v="2"/>
    <x v="2"/>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6245"/>
    <n v="44887.694872685177"/>
    <x v="0"/>
    <x v="0"/>
    <x v="0"/>
  </r>
  <r>
    <n v="98"/>
    <s v="cc864bdd-cb42-42fd-bd2a-dffa9bd6d3f6"/>
    <x v="5"/>
    <x v="3"/>
    <x v="8"/>
    <x v="96"/>
    <n v="44887.558220208331"/>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2"/>
    <x v="2"/>
    <x v="2"/>
    <x v="2"/>
    <x v="2"/>
    <x v="2"/>
    <x v="1"/>
    <x v="1"/>
    <x v="1"/>
    <x v="1"/>
    <x v="1"/>
    <x v="2"/>
    <x v="2"/>
    <x v="2"/>
    <x v="1"/>
    <x v="1"/>
    <x v="2"/>
    <x v="1"/>
    <x v="1"/>
    <x v="1"/>
    <x v="1"/>
    <x v="1"/>
    <x v="1"/>
    <x v="2"/>
    <x v="1"/>
    <x v="2"/>
    <x v="2"/>
    <x v="1"/>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2"/>
    <x v="0"/>
    <x v="0"/>
    <x v="2"/>
    <x v="2"/>
    <x v="2"/>
    <x v="0"/>
    <x v="1"/>
    <x v="1"/>
    <x v="1"/>
    <x v="0"/>
    <x v="0"/>
    <x v="2"/>
    <x v="2"/>
    <x v="2"/>
    <x v="0"/>
    <x v="1"/>
    <x v="1"/>
    <x v="2"/>
    <x v="0"/>
    <x v="0"/>
    <x v="4"/>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7"/>
    <x v="2"/>
    <x v="2"/>
    <x v="2"/>
    <x v="2"/>
    <x v="2"/>
    <x v="2"/>
    <x v="1"/>
    <x v="1"/>
    <x v="1"/>
    <x v="1"/>
    <x v="1"/>
    <x v="2"/>
    <x v="2"/>
    <x v="2"/>
    <x v="1"/>
    <x v="1"/>
    <x v="1"/>
    <x v="1"/>
    <x v="1"/>
    <x v="1"/>
    <x v="1"/>
    <x v="1"/>
    <x v="1"/>
    <x v="2"/>
    <x v="1"/>
    <x v="2"/>
    <x v="2"/>
    <x v="1"/>
    <x v="4"/>
    <x v="2"/>
    <x v="1"/>
    <x v="1"/>
    <x v="1"/>
    <x v="1"/>
    <x v="2"/>
    <x v="1"/>
    <x v="1"/>
    <x v="2"/>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6252"/>
    <n v="44887.694884259261"/>
    <x v="0"/>
    <x v="0"/>
    <x v="0"/>
  </r>
  <r>
    <n v="99"/>
    <s v="0fbefdeb-cc83-431c-8664-34daa09825e6"/>
    <x v="5"/>
    <x v="3"/>
    <x v="8"/>
    <x v="97"/>
    <n v="44887.564051597219"/>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2"/>
    <x v="2"/>
    <x v="2"/>
    <x v="2"/>
    <x v="2"/>
    <x v="2"/>
    <x v="2"/>
    <x v="1"/>
    <x v="1"/>
    <x v="1"/>
    <x v="1"/>
    <x v="1"/>
    <x v="2"/>
    <x v="2"/>
    <x v="1"/>
    <x v="1"/>
    <x v="1"/>
    <x v="2"/>
    <x v="1"/>
    <x v="1"/>
    <x v="1"/>
    <x v="1"/>
    <x v="1"/>
    <x v="1"/>
    <x v="2"/>
    <x v="1"/>
    <x v="2"/>
    <x v="2"/>
    <x v="1"/>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2"/>
    <x v="2"/>
    <x v="0"/>
    <x v="1"/>
    <x v="1"/>
    <x v="1"/>
    <x v="0"/>
    <x v="0"/>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7"/>
    <x v="2"/>
    <x v="2"/>
    <x v="2"/>
    <x v="2"/>
    <x v="2"/>
    <x v="2"/>
    <x v="1"/>
    <x v="1"/>
    <x v="1"/>
    <x v="1"/>
    <x v="1"/>
    <x v="2"/>
    <x v="2"/>
    <x v="1"/>
    <x v="1"/>
    <x v="1"/>
    <x v="1"/>
    <x v="1"/>
    <x v="1"/>
    <x v="1"/>
    <x v="1"/>
    <x v="1"/>
    <x v="1"/>
    <x v="2"/>
    <x v="1"/>
    <x v="2"/>
    <x v="1"/>
    <x v="1"/>
    <x v="0"/>
    <x v="5"/>
    <x v="1"/>
    <x v="1"/>
    <x v="1"/>
    <x v="1"/>
    <x v="1"/>
    <x v="1"/>
    <x v="1"/>
    <x v="2"/>
    <x v="1"/>
    <x v="1"/>
    <x v="1"/>
    <x v="1"/>
    <x v="0"/>
    <x v="0"/>
    <x v="1"/>
    <x v="1"/>
    <x v="1"/>
    <x v="1"/>
    <x v="1"/>
    <x v="9"/>
    <x v="2"/>
    <x v="2"/>
    <x v="2"/>
    <x v="2"/>
    <x v="2"/>
    <x v="2"/>
    <x v="1"/>
    <x v="1"/>
    <x v="1"/>
    <x v="1"/>
    <x v="1"/>
    <x v="2"/>
    <x v="2"/>
    <x v="1"/>
    <x v="1"/>
    <x v="1"/>
    <x v="1"/>
    <x v="1"/>
    <x v="1"/>
    <x v="1"/>
    <x v="1"/>
    <x v="1"/>
    <x v="1"/>
    <x v="2"/>
    <x v="1"/>
    <x v="2"/>
    <x v="2"/>
    <x v="1"/>
    <x v="5"/>
    <x v="2"/>
    <x v="1"/>
    <x v="1"/>
    <x v="1"/>
    <x v="1"/>
    <x v="1"/>
    <x v="1"/>
    <x v="1"/>
    <x v="2"/>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6263"/>
    <n v="44887.694907407407"/>
    <x v="0"/>
    <x v="0"/>
    <x v="0"/>
  </r>
  <r>
    <n v="100"/>
    <s v="03dba578-8a00-4326-a216-000c63ddc9de"/>
    <x v="5"/>
    <x v="3"/>
    <x v="8"/>
    <x v="98"/>
    <n v="44887.58848577545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4"/>
    <x v="1"/>
    <x v="1"/>
    <x v="1"/>
    <x v="1"/>
    <x v="1"/>
    <x v="1"/>
    <x v="2"/>
    <x v="1"/>
    <x v="1"/>
    <x v="1"/>
    <x v="1"/>
    <x v="1"/>
    <x v="1"/>
    <x v="1"/>
    <x v="1"/>
    <x v="1"/>
    <x v="1"/>
    <x v="2"/>
    <x v="2"/>
    <x v="2"/>
    <x v="1"/>
    <x v="1"/>
    <x v="1"/>
    <x v="2"/>
    <x v="1"/>
    <x v="2"/>
    <x v="2"/>
    <x v="1"/>
    <x v="9"/>
    <x v="0"/>
    <x v="1"/>
    <x v="5"/>
    <x v="2"/>
    <x v="1"/>
    <x v="1"/>
    <x v="1"/>
    <x v="1"/>
    <x v="1"/>
    <x v="1"/>
    <x v="0"/>
    <x v="0"/>
    <x v="4"/>
    <x v="2"/>
    <x v="1"/>
    <x v="0"/>
    <x v="1"/>
    <x v="3"/>
    <x v="2"/>
    <x v="1"/>
    <x v="1"/>
    <x v="1"/>
    <x v="4"/>
    <x v="2"/>
    <x v="3"/>
    <x v="0"/>
    <x v="0"/>
    <x v="5"/>
    <x v="2"/>
    <x v="1"/>
    <x v="0"/>
    <x v="1"/>
    <x v="4"/>
    <x v="2"/>
    <x v="1"/>
    <x v="1"/>
    <x v="1"/>
    <x v="3"/>
    <x v="3"/>
    <x v="3"/>
    <x v="0"/>
    <x v="0"/>
    <x v="5"/>
    <x v="2"/>
    <x v="1"/>
    <x v="0"/>
    <x v="1"/>
    <x v="3"/>
    <x v="2"/>
    <x v="1"/>
    <x v="1"/>
    <x v="1"/>
    <x v="2"/>
    <x v="2"/>
    <x v="3"/>
    <x v="0"/>
    <x v="0"/>
    <x v="2"/>
    <x v="4"/>
    <x v="1"/>
    <x v="0"/>
    <x v="1"/>
    <x v="4"/>
    <x v="1"/>
    <x v="1"/>
    <x v="1"/>
    <x v="1"/>
    <x v="2"/>
    <x v="3"/>
    <x v="1"/>
    <x v="0"/>
    <x v="0"/>
    <x v="5"/>
    <x v="2"/>
    <x v="1"/>
    <x v="0"/>
    <x v="1"/>
    <x v="4"/>
    <x v="1"/>
    <x v="1"/>
    <x v="1"/>
    <x v="3"/>
    <x v="3"/>
    <x v="3"/>
    <x v="1"/>
    <x v="0"/>
    <x v="0"/>
    <x v="9"/>
    <x v="3"/>
    <x v="1"/>
    <x v="0"/>
    <x v="2"/>
    <x v="2"/>
    <x v="2"/>
    <x v="1"/>
    <x v="2"/>
    <x v="1"/>
    <x v="2"/>
    <x v="1"/>
    <x v="1"/>
    <x v="0"/>
    <x v="0"/>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1"/>
    <x v="2"/>
    <x v="1"/>
    <x v="2"/>
    <x v="1"/>
    <x v="1"/>
    <x v="0"/>
    <x v="0"/>
    <x v="4"/>
    <x v="4"/>
    <x v="1"/>
    <x v="0"/>
    <x v="1"/>
    <x v="1"/>
    <x v="1"/>
    <x v="1"/>
    <x v="1"/>
    <x v="1"/>
    <x v="1"/>
    <x v="1"/>
    <x v="1"/>
    <x v="0"/>
    <x v="0"/>
    <x v="2"/>
    <x v="3"/>
    <x v="1"/>
    <x v="0"/>
    <x v="1"/>
    <x v="2"/>
    <x v="2"/>
    <x v="1"/>
    <x v="2"/>
    <x v="1"/>
    <x v="2"/>
    <x v="1"/>
    <x v="2"/>
    <x v="0"/>
    <x v="0"/>
    <x v="2"/>
    <x v="3"/>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3"/>
    <x v="1"/>
    <x v="1"/>
    <x v="1"/>
    <x v="1"/>
    <x v="2"/>
    <x v="2"/>
    <x v="2"/>
    <x v="1"/>
    <x v="1"/>
    <x v="1"/>
    <x v="1"/>
    <x v="1"/>
    <x v="1"/>
    <x v="1"/>
    <x v="1"/>
    <x v="1"/>
    <x v="1"/>
    <x v="1"/>
    <x v="2"/>
    <x v="1"/>
    <x v="1"/>
    <x v="1"/>
    <x v="1"/>
    <x v="1"/>
    <x v="1"/>
    <x v="1"/>
    <x v="1"/>
    <x v="1"/>
    <x v="3"/>
    <x v="1"/>
    <x v="1"/>
    <x v="1"/>
    <x v="1"/>
    <x v="1"/>
    <x v="2"/>
    <x v="1"/>
    <x v="2"/>
    <x v="1"/>
    <x v="2"/>
    <x v="1"/>
    <x v="1"/>
    <x v="0"/>
    <x v="0"/>
    <x v="4"/>
    <x v="0"/>
    <x v="0"/>
    <x v="0"/>
    <x v="1"/>
    <x v="0"/>
    <x v="0"/>
    <x v="0"/>
    <x v="1"/>
    <x v="0"/>
    <x v="0"/>
    <x v="0"/>
    <x v="0"/>
    <x v="0"/>
    <x v="0"/>
    <x v="0"/>
    <x v="0"/>
    <x v="0"/>
    <x v="0"/>
    <x v="0"/>
    <x v="0"/>
    <x v="0"/>
    <x v="0"/>
    <x v="0"/>
    <x v="0"/>
    <x v="0"/>
    <x v="0"/>
    <x v="0"/>
    <x v="0"/>
    <x v="0"/>
    <x v="0"/>
    <x v="0"/>
    <x v="0"/>
    <x v="0"/>
    <n v="364766270"/>
    <n v="44887.694918981477"/>
    <x v="0"/>
    <x v="0"/>
    <x v="0"/>
  </r>
  <r>
    <n v="101"/>
    <s v="b31d1082-a387-4626-b2fb-821146fd242c"/>
    <x v="5"/>
    <x v="3"/>
    <x v="8"/>
    <x v="99"/>
    <n v="44887.602216145831"/>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3"/>
    <x v="2"/>
    <x v="2"/>
    <x v="2"/>
    <x v="2"/>
    <x v="2"/>
    <x v="2"/>
    <x v="1"/>
    <x v="2"/>
    <x v="2"/>
    <x v="2"/>
    <x v="2"/>
    <x v="1"/>
    <x v="1"/>
    <x v="1"/>
    <x v="1"/>
    <x v="1"/>
    <x v="2"/>
    <x v="1"/>
    <x v="1"/>
    <x v="1"/>
    <x v="1"/>
    <x v="1"/>
    <x v="1"/>
    <x v="2"/>
    <x v="1"/>
    <x v="2"/>
    <x v="2"/>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2"/>
    <x v="1"/>
    <x v="0"/>
    <x v="1"/>
    <x v="2"/>
    <x v="1"/>
    <x v="0"/>
    <x v="0"/>
    <x v="3"/>
    <x v="1"/>
    <x v="1"/>
    <x v="0"/>
    <x v="1"/>
    <x v="2"/>
    <x v="2"/>
    <x v="0"/>
    <x v="0"/>
    <x v="3"/>
    <x v="2"/>
    <x v="1"/>
    <x v="0"/>
    <x v="1"/>
    <x v="1"/>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6277"/>
    <n v="44887.694930555561"/>
    <x v="0"/>
    <x v="0"/>
    <x v="0"/>
  </r>
  <r>
    <n v="102"/>
    <s v="fc88b380-11d8-43bc-842d-1d125ba8ae7a"/>
    <x v="5"/>
    <x v="3"/>
    <x v="8"/>
    <x v="100"/>
    <n v="44887.61786381944"/>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4"/>
    <x v="2"/>
    <x v="2"/>
    <x v="2"/>
    <x v="2"/>
    <x v="2"/>
    <x v="2"/>
    <x v="1"/>
    <x v="2"/>
    <x v="2"/>
    <x v="2"/>
    <x v="2"/>
    <x v="1"/>
    <x v="1"/>
    <x v="1"/>
    <x v="1"/>
    <x v="1"/>
    <x v="2"/>
    <x v="1"/>
    <x v="1"/>
    <x v="1"/>
    <x v="1"/>
    <x v="1"/>
    <x v="1"/>
    <x v="2"/>
    <x v="1"/>
    <x v="2"/>
    <x v="2"/>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1"/>
    <x v="0"/>
    <x v="0"/>
    <x v="3"/>
    <x v="1"/>
    <x v="1"/>
    <x v="0"/>
    <x v="1"/>
    <x v="3"/>
    <x v="1"/>
    <x v="0"/>
    <x v="0"/>
    <x v="4"/>
    <x v="1"/>
    <x v="1"/>
    <x v="0"/>
    <x v="1"/>
    <x v="1"/>
    <x v="1"/>
    <x v="0"/>
    <x v="0"/>
    <x v="4"/>
    <x v="2"/>
    <x v="1"/>
    <x v="0"/>
    <x v="1"/>
    <x v="1"/>
    <x v="2"/>
    <x v="0"/>
    <x v="0"/>
    <x v="1"/>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6"/>
    <x v="2"/>
    <x v="2"/>
    <x v="2"/>
    <x v="2"/>
    <x v="2"/>
    <x v="2"/>
    <x v="1"/>
    <x v="2"/>
    <x v="2"/>
    <x v="2"/>
    <x v="2"/>
    <x v="1"/>
    <x v="1"/>
    <x v="1"/>
    <x v="1"/>
    <x v="1"/>
    <x v="1"/>
    <x v="1"/>
    <x v="1"/>
    <x v="1"/>
    <x v="1"/>
    <x v="1"/>
    <x v="1"/>
    <x v="2"/>
    <x v="1"/>
    <x v="2"/>
    <x v="1"/>
    <x v="1"/>
    <x v="0"/>
    <x v="6"/>
    <x v="1"/>
    <x v="1"/>
    <x v="2"/>
    <x v="1"/>
    <x v="1"/>
    <x v="2"/>
    <x v="1"/>
    <x v="2"/>
    <x v="1"/>
    <x v="1"/>
    <x v="1"/>
    <x v="1"/>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6284"/>
    <n v="44887.6949537037"/>
    <x v="0"/>
    <x v="0"/>
    <x v="0"/>
  </r>
  <r>
    <n v="103"/>
    <s v="af519bb9-e5de-4ac7-9179-8bfd80465b78"/>
    <x v="5"/>
    <x v="3"/>
    <x v="8"/>
    <x v="101"/>
    <n v="44887.642617152778"/>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combustible_charbon"/>
    <x v="1"/>
    <x v="1"/>
    <x v="0"/>
    <x v="1"/>
    <x v="1"/>
    <x v="0"/>
    <x v="0"/>
    <x v="0"/>
    <x v="0"/>
    <x v="0"/>
    <x v="0"/>
    <x v="0"/>
    <x v="0"/>
    <x v="0"/>
    <x v="0"/>
    <x v="0"/>
    <x v="0"/>
    <x v="0"/>
    <x v="0"/>
    <x v="1"/>
    <x v="5"/>
    <x v="4"/>
    <x v="0"/>
    <x v="0"/>
    <x v="2"/>
    <x v="7"/>
    <x v="2"/>
    <x v="0"/>
    <x v="1"/>
    <x v="1"/>
    <x v="1"/>
    <x v="1"/>
    <x v="6"/>
    <x v="1"/>
    <x v="3"/>
    <x v="0"/>
    <x v="0"/>
    <x v="2"/>
    <x v="4"/>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0"/>
    <x v="2"/>
    <x v="2"/>
    <x v="2"/>
    <x v="1"/>
    <x v="1"/>
    <x v="1"/>
    <x v="1"/>
    <x v="1"/>
    <x v="1"/>
    <x v="1"/>
    <x v="1"/>
    <x v="1"/>
    <x v="1"/>
    <x v="1"/>
    <x v="1"/>
    <x v="1"/>
    <x v="7"/>
    <x v="1"/>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6298"/>
    <n v="44887.694988425923"/>
    <x v="0"/>
    <x v="0"/>
    <x v="0"/>
  </r>
  <r>
    <n v="104"/>
    <s v="4aefe9b1-10d3-41f1-a02c-87d606cc96b9"/>
    <x v="5"/>
    <x v="3"/>
    <x v="8"/>
    <x v="102"/>
    <n v="44887.656912407409"/>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0"/>
    <x v="2"/>
    <x v="2"/>
    <x v="2"/>
    <x v="2"/>
    <x v="2"/>
    <x v="2"/>
    <x v="1"/>
    <x v="1"/>
    <x v="1"/>
    <x v="1"/>
    <x v="1"/>
    <x v="1"/>
    <x v="1"/>
    <x v="1"/>
    <x v="1"/>
    <x v="1"/>
    <x v="2"/>
    <x v="1"/>
    <x v="1"/>
    <x v="1"/>
    <x v="2"/>
    <x v="2"/>
    <x v="2"/>
    <x v="1"/>
    <x v="2"/>
    <x v="2"/>
    <x v="2"/>
    <x v="1"/>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2"/>
    <x v="2"/>
    <x v="1"/>
    <x v="2"/>
    <x v="0"/>
    <x v="0"/>
    <x v="4"/>
    <x v="3"/>
    <x v="1"/>
    <x v="0"/>
    <x v="1"/>
    <x v="1"/>
    <x v="1"/>
    <x v="1"/>
    <x v="3"/>
    <x v="2"/>
    <x v="2"/>
    <x v="0"/>
    <x v="0"/>
    <x v="3"/>
    <x v="2"/>
    <x v="1"/>
    <x v="0"/>
    <x v="1"/>
    <x v="1"/>
    <x v="1"/>
    <x v="1"/>
    <x v="0"/>
    <x v="3"/>
    <x v="1"/>
    <x v="0"/>
    <x v="0"/>
    <x v="3"/>
    <x v="2"/>
    <x v="1"/>
    <x v="0"/>
    <x v="1"/>
    <x v="2"/>
    <x v="3"/>
    <x v="0"/>
    <x v="0"/>
    <x v="4"/>
    <x v="3"/>
    <x v="1"/>
    <x v="0"/>
    <x v="1"/>
    <x v="2"/>
    <x v="1"/>
    <x v="1"/>
    <x v="1"/>
    <x v="1"/>
    <x v="1"/>
    <x v="1"/>
    <x v="2"/>
    <x v="0"/>
    <x v="0"/>
    <x v="1"/>
    <x v="3"/>
    <x v="1"/>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6305"/>
    <n v="44887.695"/>
    <x v="0"/>
    <x v="0"/>
    <x v="0"/>
  </r>
  <r>
    <n v="105"/>
    <s v="33049bfe-3ed5-4264-9836-5b1cd0628d48"/>
    <x v="5"/>
    <x v="3"/>
    <x v="8"/>
    <x v="103"/>
    <n v="44887.66695559027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1"/>
    <x v="2"/>
    <x v="2"/>
    <x v="2"/>
    <x v="2"/>
    <x v="2"/>
    <x v="2"/>
    <x v="1"/>
    <x v="1"/>
    <x v="1"/>
    <x v="1"/>
    <x v="1"/>
    <x v="1"/>
    <x v="1"/>
    <x v="1"/>
    <x v="2"/>
    <x v="2"/>
    <x v="2"/>
    <x v="1"/>
    <x v="1"/>
    <x v="1"/>
    <x v="1"/>
    <x v="1"/>
    <x v="1"/>
    <x v="2"/>
    <x v="1"/>
    <x v="2"/>
    <x v="2"/>
    <x v="1"/>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0"/>
    <x v="0"/>
    <x v="3"/>
    <x v="2"/>
    <x v="1"/>
    <x v="0"/>
    <x v="1"/>
    <x v="2"/>
    <x v="3"/>
    <x v="0"/>
    <x v="0"/>
    <x v="4"/>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8"/>
    <x v="2"/>
    <x v="2"/>
    <x v="2"/>
    <x v="2"/>
    <x v="2"/>
    <x v="2"/>
    <x v="1"/>
    <x v="1"/>
    <x v="1"/>
    <x v="1"/>
    <x v="1"/>
    <x v="1"/>
    <x v="1"/>
    <x v="1"/>
    <x v="2"/>
    <x v="1"/>
    <x v="1"/>
    <x v="1"/>
    <x v="1"/>
    <x v="1"/>
    <x v="1"/>
    <x v="1"/>
    <x v="1"/>
    <x v="2"/>
    <x v="1"/>
    <x v="2"/>
    <x v="2"/>
    <x v="1"/>
    <x v="2"/>
    <x v="2"/>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6312"/>
    <n v="44887.695011574076"/>
    <x v="0"/>
    <x v="0"/>
    <x v="0"/>
  </r>
  <r>
    <n v="107"/>
    <s v="94c40f41-e500-4c4c-8b09-d8bea7456f61"/>
    <x v="6"/>
    <x v="4"/>
    <x v="14"/>
    <x v="104"/>
    <n v="44888.529342303242"/>
    <x v="0"/>
    <x v="0"/>
    <x v="0"/>
    <x v="1"/>
    <x v="6"/>
    <x v="2"/>
    <x v="4"/>
    <x v="4"/>
    <x v="0"/>
    <x v="0"/>
    <x v="0"/>
    <x v="1"/>
    <x v="4"/>
    <x v="0"/>
    <x v="0"/>
    <x v="0"/>
    <x v="0"/>
    <x v="0"/>
    <x v="0"/>
    <x v="2"/>
    <x v="0"/>
    <x v="1"/>
    <x v="0"/>
    <x v="0"/>
    <x v="2"/>
    <x v="0"/>
    <x v="0"/>
    <x v="1"/>
    <x v="3"/>
    <x v="0"/>
    <x v="0"/>
    <x v="4"/>
    <x v="6"/>
    <x v="0"/>
    <x v="0"/>
    <x v="1"/>
    <x v="1"/>
    <x v="1"/>
    <x v="1"/>
    <x v="6"/>
    <x v="0"/>
    <x v="2"/>
    <x v="0"/>
    <x v="0"/>
    <x v="10"/>
    <x v="3"/>
    <x v="2"/>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8"/>
    <x v="1"/>
    <x v="0"/>
    <x v="1"/>
    <x v="0"/>
    <x v="0"/>
    <x v="0"/>
    <x v="0"/>
    <x v="1"/>
    <x v="9"/>
    <x v="2"/>
    <x v="0"/>
    <x v="0"/>
    <x v="2"/>
    <x v="2"/>
    <x v="1"/>
    <x v="0"/>
    <x v="0"/>
    <x v="0"/>
    <x v="0"/>
    <x v="0"/>
    <x v="0"/>
    <x v="0"/>
    <x v="0"/>
    <x v="0"/>
    <x v="0"/>
    <x v="2"/>
    <x v="2"/>
    <x v="1"/>
    <x v="0"/>
    <x v="0"/>
    <x v="2"/>
    <x v="2"/>
    <x v="1"/>
    <x v="0"/>
    <x v="0"/>
    <x v="0"/>
    <x v="0"/>
    <x v="0"/>
    <x v="0"/>
    <x v="0"/>
    <x v="0"/>
    <x v="0"/>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marmite7 marmite5 assiette gobelet_plastique gobelet_acier bassine natte"/>
    <x v="0"/>
    <x v="0"/>
    <x v="0"/>
    <x v="0"/>
    <x v="0"/>
    <x v="1"/>
    <x v="1"/>
    <x v="1"/>
    <x v="1"/>
    <x v="1"/>
    <x v="0"/>
    <x v="0"/>
    <x v="0"/>
    <x v="0"/>
    <x v="0"/>
    <x v="0"/>
    <x v="1"/>
    <x v="4"/>
    <x v="0"/>
    <x v="0"/>
    <x v="0"/>
    <x v="0"/>
    <x v="0"/>
    <x v="0"/>
    <x v="0"/>
    <x v="0"/>
    <x v="0"/>
    <x v="0"/>
    <x v="0"/>
    <x v="0"/>
    <x v="0"/>
    <x v="0"/>
    <x v="0"/>
    <x v="0"/>
    <x v="0"/>
    <x v="0"/>
    <x v="0"/>
    <x v="0"/>
    <x v="0"/>
    <x v="0"/>
    <x v="0"/>
    <x v="0"/>
    <x v="0"/>
    <x v="0"/>
    <x v="0"/>
    <x v="0"/>
    <x v="0"/>
    <x v="0"/>
    <x v="0"/>
    <x v="0"/>
    <x v="0"/>
    <x v="0"/>
    <x v="0"/>
    <x v="0"/>
    <x v="0"/>
    <x v="0"/>
    <x v="0"/>
    <x v="0"/>
    <x v="1"/>
    <x v="0"/>
    <x v="0"/>
    <x v="6"/>
    <x v="6"/>
    <x v="1"/>
    <x v="0"/>
    <x v="0"/>
    <x v="6"/>
    <x v="1"/>
    <x v="0"/>
    <x v="0"/>
    <x v="6"/>
    <x v="4"/>
    <x v="1"/>
    <x v="0"/>
    <x v="1"/>
    <x v="8"/>
    <x v="2"/>
    <x v="0"/>
    <x v="0"/>
    <x v="8"/>
    <x v="5"/>
    <x v="1"/>
    <x v="0"/>
    <x v="1"/>
    <x v="8"/>
    <x v="1"/>
    <x v="0"/>
    <x v="0"/>
    <x v="9"/>
    <x v="5"/>
    <x v="1"/>
    <x v="0"/>
    <x v="1"/>
    <x v="2"/>
    <x v="1"/>
    <x v="1"/>
    <x v="1"/>
    <x v="3"/>
    <x v="3"/>
    <x v="1"/>
    <x v="1"/>
    <x v="0"/>
    <x v="0"/>
    <x v="1"/>
    <x v="4"/>
    <x v="1"/>
    <x v="0"/>
    <x v="1"/>
    <x v="4"/>
    <x v="1"/>
    <x v="0"/>
    <x v="0"/>
    <x v="2"/>
    <x v="5"/>
    <x v="1"/>
    <x v="0"/>
    <x v="1"/>
    <x v="2"/>
    <x v="1"/>
    <x v="0"/>
    <x v="0"/>
    <x v="5"/>
    <x v="6"/>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0"/>
    <x v="0"/>
    <x v="1"/>
    <x v="0"/>
    <x v="0"/>
    <x v="0"/>
    <x v="0"/>
    <x v="0"/>
    <x v="0"/>
    <x v="0"/>
    <x v="0"/>
    <x v="0"/>
    <x v="0"/>
    <x v="0"/>
    <x v="0"/>
    <x v="0"/>
    <x v="0"/>
    <x v="0"/>
    <x v="0"/>
    <x v="8"/>
    <x v="0"/>
    <x v="1"/>
    <x v="0"/>
    <x v="0"/>
    <x v="0"/>
    <x v="0"/>
    <x v="0"/>
    <x v="1"/>
    <x v="0"/>
    <x v="0"/>
    <x v="0"/>
    <x v="0"/>
    <x v="0"/>
    <n v="365568091"/>
    <n v="44889.466516203713"/>
    <x v="0"/>
    <x v="0"/>
    <x v="0"/>
  </r>
  <r>
    <n v="108"/>
    <s v="5a9a1d71-c86d-4e6d-8889-1c84ddefbb4d"/>
    <x v="2"/>
    <x v="2"/>
    <x v="15"/>
    <x v="105"/>
    <n v="44888.744138564813"/>
    <x v="0"/>
    <x v="0"/>
    <x v="0"/>
    <x v="1"/>
    <x v="6"/>
    <x v="2"/>
    <x v="2"/>
    <x v="2"/>
    <x v="0"/>
    <x v="0"/>
    <x v="0"/>
    <x v="1"/>
    <x v="2"/>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5"/>
    <x v="1"/>
    <x v="1"/>
    <x v="0"/>
    <x v="0"/>
    <x v="0"/>
    <x v="3"/>
    <x v="0"/>
    <x v="1"/>
    <x v="3"/>
    <x v="2"/>
    <x v="0"/>
    <x v="0"/>
    <x v="3"/>
    <x v="3"/>
    <x v="1"/>
    <x v="0"/>
    <x v="1"/>
    <x v="12"/>
    <x v="3"/>
    <x v="0"/>
    <x v="0"/>
    <x v="6"/>
    <x v="4"/>
    <x v="1"/>
    <x v="0"/>
    <x v="0"/>
    <x v="0"/>
    <x v="0"/>
    <x v="0"/>
    <x v="0"/>
    <x v="9"/>
    <x v="0"/>
    <x v="0"/>
    <x v="0"/>
    <x v="0"/>
    <x v="0"/>
    <x v="0"/>
    <x v="0"/>
    <x v="0"/>
    <x v="0"/>
    <x v="0"/>
    <x v="0"/>
    <x v="0"/>
    <x v="0"/>
    <x v="0"/>
    <x v="9"/>
    <x v="2"/>
    <x v="2"/>
    <x v="0"/>
    <x v="0"/>
    <x v="0"/>
    <x v="0"/>
    <x v="6"/>
    <x v="0"/>
    <x v="0"/>
    <x v="0"/>
    <x v="0"/>
    <x v="0"/>
    <x v="2"/>
    <x v="0"/>
    <x v="0"/>
    <x v="2"/>
    <x v="0"/>
    <x v="0"/>
    <x v="0"/>
    <x v="0"/>
    <x v="0"/>
    <x v="0"/>
    <x v="0"/>
    <x v="0"/>
    <x v="0"/>
    <x v="0"/>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9"/>
    <x v="0"/>
    <x v="0"/>
    <x v="0"/>
    <x v="0"/>
    <x v="0"/>
    <x v="0"/>
    <x v="0"/>
    <x v="1"/>
    <x v="1"/>
    <x v="0"/>
    <x v="0"/>
    <x v="0"/>
    <x v="0"/>
    <n v="365599168"/>
    <n v="44889.506631944438"/>
    <x v="0"/>
    <x v="0"/>
    <x v="0"/>
  </r>
  <r>
    <n v="109"/>
    <s v="7f248634-2890-43f4-96f7-39cf3f814750"/>
    <x v="6"/>
    <x v="2"/>
    <x v="15"/>
    <x v="106"/>
    <n v="44888.430414560193"/>
    <x v="0"/>
    <x v="0"/>
    <x v="0"/>
    <x v="1"/>
    <x v="6"/>
    <x v="2"/>
    <x v="2"/>
    <x v="2"/>
    <x v="0"/>
    <x v="0"/>
    <x v="0"/>
    <x v="1"/>
    <x v="2"/>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
    <x v="1"/>
    <x v="1"/>
    <x v="0"/>
    <x v="1"/>
    <x v="0"/>
    <x v="1"/>
    <x v="0"/>
    <x v="1"/>
    <x v="3"/>
    <x v="2"/>
    <x v="0"/>
    <x v="0"/>
    <x v="10"/>
    <x v="2"/>
    <x v="1"/>
    <x v="0"/>
    <x v="1"/>
    <x v="7"/>
    <x v="3"/>
    <x v="0"/>
    <x v="0"/>
    <x v="5"/>
    <x v="5"/>
    <x v="1"/>
    <x v="0"/>
    <x v="0"/>
    <x v="5"/>
    <x v="0"/>
    <x v="0"/>
    <x v="0"/>
    <x v="8"/>
    <x v="4"/>
    <x v="0"/>
    <x v="0"/>
    <x v="1"/>
    <x v="7"/>
    <x v="1"/>
    <x v="0"/>
    <x v="0"/>
    <x v="8"/>
    <x v="2"/>
    <x v="1"/>
    <x v="0"/>
    <x v="1"/>
    <x v="0"/>
    <x v="1"/>
    <x v="1"/>
    <x v="1"/>
    <x v="1"/>
    <x v="1"/>
    <x v="1"/>
    <x v="0"/>
    <x v="1"/>
    <x v="1"/>
    <x v="1"/>
    <x v="1"/>
    <x v="1"/>
    <x v="1"/>
    <x v="1"/>
    <x v="1"/>
    <x v="1"/>
    <x v="1"/>
    <x v="1"/>
    <x v="1"/>
    <x v="1"/>
    <x v="0"/>
    <x v="0"/>
    <x v="1"/>
    <x v="1"/>
    <x v="1"/>
    <x v="0"/>
    <x v="0"/>
    <x v="11"/>
    <x v="1"/>
    <x v="1"/>
    <x v="1"/>
    <x v="1"/>
    <x v="1"/>
    <x v="5"/>
    <x v="2"/>
    <x v="1"/>
    <x v="1"/>
    <x v="1"/>
    <x v="1"/>
    <x v="2"/>
    <x v="1"/>
    <x v="1"/>
    <x v="1"/>
    <x v="1"/>
    <x v="1"/>
    <x v="1"/>
    <x v="0"/>
    <x v="0"/>
    <x v="0"/>
    <x v="0"/>
    <x v="0"/>
    <x v="0"/>
    <x v="0"/>
    <x v="0"/>
    <x v="0"/>
    <x v="0"/>
    <x v="0"/>
    <x v="0"/>
    <x v="0"/>
    <x v="0"/>
    <x v="0"/>
    <x v="0"/>
    <x v="0"/>
    <x v="0"/>
    <x v="0"/>
    <x v="0"/>
    <x v="0"/>
    <x v="0"/>
    <s v="aucun"/>
    <x v="0"/>
    <x v="0"/>
    <x v="0"/>
    <x v="1"/>
    <x v="1"/>
    <x v="0"/>
    <x v="0"/>
    <x v="0"/>
    <x v="0"/>
    <x v="0"/>
    <x v="0"/>
    <x v="0"/>
    <x v="0"/>
    <x v="0"/>
    <x v="0"/>
    <x v="1"/>
    <x v="5"/>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2"/>
    <x v="0"/>
    <x v="0"/>
    <x v="0"/>
    <x v="0"/>
    <x v="0"/>
    <x v="0"/>
    <x v="0"/>
    <x v="0"/>
    <x v="0"/>
    <x v="0"/>
    <x v="9"/>
    <x v="0"/>
    <x v="0"/>
    <x v="0"/>
    <x v="0"/>
    <x v="0"/>
    <x v="0"/>
    <x v="0"/>
    <x v="1"/>
    <x v="1"/>
    <x v="0"/>
    <x v="0"/>
    <x v="0"/>
    <x v="0"/>
    <n v="365599182"/>
    <n v="44889.506631944438"/>
    <x v="0"/>
    <x v="0"/>
    <x v="0"/>
  </r>
  <r>
    <n v="110"/>
    <s v="d997758f-2b67-4adb-a9db-f08c760bfc18"/>
    <x v="6"/>
    <x v="2"/>
    <x v="15"/>
    <x v="107"/>
    <n v="44889.500644016203"/>
    <x v="0"/>
    <x v="0"/>
    <x v="0"/>
    <x v="1"/>
    <x v="6"/>
    <x v="2"/>
    <x v="2"/>
    <x v="2"/>
    <x v="0"/>
    <x v="0"/>
    <x v="0"/>
    <x v="1"/>
    <x v="2"/>
    <x v="0"/>
    <x v="0"/>
    <x v="0"/>
    <x v="0"/>
    <x v="0"/>
    <x v="0"/>
    <x v="8"/>
    <x v="0"/>
    <x v="0"/>
    <x v="1"/>
    <x v="0"/>
    <x v="2"/>
    <x v="0"/>
    <x v="0"/>
    <x v="1"/>
    <x v="3"/>
    <x v="0"/>
    <x v="0"/>
    <x v="6"/>
    <x v="6"/>
    <x v="0"/>
    <x v="0"/>
    <x v="0"/>
    <x v="0"/>
    <x v="0"/>
    <x v="0"/>
    <x v="0"/>
    <x v="0"/>
    <x v="0"/>
    <x v="0"/>
    <x v="0"/>
    <x v="0"/>
    <x v="0"/>
    <x v="0"/>
    <x v="0"/>
    <x v="1"/>
    <x v="1"/>
    <x v="1"/>
    <x v="1"/>
    <x v="6"/>
    <x v="1"/>
    <x v="5"/>
    <x v="0"/>
    <x v="0"/>
    <x v="4"/>
    <x v="6"/>
    <x v="1"/>
    <x v="0"/>
    <x v="1"/>
    <x v="0"/>
    <x v="1"/>
    <x v="1"/>
    <x v="1"/>
    <x v="1"/>
    <x v="1"/>
    <x v="0"/>
    <x v="1"/>
    <x v="1"/>
    <x v="1"/>
    <x v="1"/>
    <x v="1"/>
    <x v="1"/>
    <x v="1"/>
    <x v="1"/>
    <x v="1"/>
    <x v="1"/>
    <x v="1"/>
    <x v="1"/>
    <x v="1"/>
    <x v="0"/>
    <x v="0"/>
    <x v="1"/>
    <x v="1"/>
    <x v="1"/>
    <x v="0"/>
    <x v="0"/>
    <x v="5"/>
    <x v="1"/>
    <x v="2"/>
    <x v="1"/>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assiette gobelet_plastique bassine natte"/>
    <x v="0"/>
    <x v="0"/>
    <x v="0"/>
    <x v="0"/>
    <x v="0"/>
    <x v="1"/>
    <x v="1"/>
    <x v="0"/>
    <x v="1"/>
    <x v="1"/>
    <x v="0"/>
    <x v="0"/>
    <x v="0"/>
    <x v="0"/>
    <x v="0"/>
    <x v="0"/>
    <x v="7"/>
    <x v="7"/>
    <x v="0"/>
    <x v="0"/>
    <x v="0"/>
    <x v="0"/>
    <x v="0"/>
    <x v="0"/>
    <x v="0"/>
    <x v="0"/>
    <x v="0"/>
    <x v="0"/>
    <x v="0"/>
    <x v="0"/>
    <x v="0"/>
    <x v="0"/>
    <x v="0"/>
    <x v="0"/>
    <x v="0"/>
    <x v="0"/>
    <x v="0"/>
    <x v="0"/>
    <x v="0"/>
    <x v="0"/>
    <x v="0"/>
    <x v="0"/>
    <x v="0"/>
    <x v="0"/>
    <x v="0"/>
    <x v="0"/>
    <x v="0"/>
    <x v="0"/>
    <x v="0"/>
    <x v="0"/>
    <x v="0"/>
    <x v="0"/>
    <x v="0"/>
    <x v="0"/>
    <x v="0"/>
    <x v="0"/>
    <x v="0"/>
    <x v="5"/>
    <x v="1"/>
    <x v="0"/>
    <x v="0"/>
    <x v="6"/>
    <x v="6"/>
    <x v="1"/>
    <x v="0"/>
    <x v="0"/>
    <x v="7"/>
    <x v="1"/>
    <x v="0"/>
    <x v="0"/>
    <x v="10"/>
    <x v="4"/>
    <x v="1"/>
    <x v="0"/>
    <x v="1"/>
    <x v="9"/>
    <x v="2"/>
    <x v="0"/>
    <x v="0"/>
    <x v="9"/>
    <x v="5"/>
    <x v="1"/>
    <x v="0"/>
    <x v="1"/>
    <x v="3"/>
    <x v="1"/>
    <x v="0"/>
    <x v="0"/>
    <x v="3"/>
    <x v="5"/>
    <x v="1"/>
    <x v="0"/>
    <x v="0"/>
    <x v="0"/>
    <x v="0"/>
    <x v="0"/>
    <x v="0"/>
    <x v="0"/>
    <x v="0"/>
    <x v="0"/>
    <x v="0"/>
    <x v="0"/>
    <x v="0"/>
    <x v="0"/>
    <x v="0"/>
    <x v="0"/>
    <x v="0"/>
    <x v="1"/>
    <x v="8"/>
    <x v="1"/>
    <x v="0"/>
    <x v="0"/>
    <x v="4"/>
    <x v="5"/>
    <x v="1"/>
    <x v="0"/>
    <x v="1"/>
    <x v="2"/>
    <x v="1"/>
    <x v="0"/>
    <x v="0"/>
    <x v="1"/>
    <x v="6"/>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3"/>
    <x v="1"/>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4"/>
    <x v="0"/>
    <x v="0"/>
    <x v="0"/>
    <x v="0"/>
    <x v="0"/>
    <x v="0"/>
    <x v="0"/>
    <x v="0"/>
    <x v="0"/>
    <x v="0"/>
    <x v="0"/>
    <x v="0"/>
    <x v="0"/>
    <x v="0"/>
    <x v="0"/>
    <x v="0"/>
    <x v="0"/>
    <x v="0"/>
    <x v="0"/>
    <x v="9"/>
    <x v="0"/>
    <x v="0"/>
    <x v="0"/>
    <x v="0"/>
    <x v="0"/>
    <x v="0"/>
    <x v="0"/>
    <x v="1"/>
    <x v="1"/>
    <x v="0"/>
    <x v="0"/>
    <x v="0"/>
    <x v="0"/>
    <n v="365599205"/>
    <n v="44889.506655092591"/>
    <x v="0"/>
    <x v="0"/>
    <x v="0"/>
  </r>
  <r>
    <n v="111"/>
    <s v="7c5e021b-4f7c-427f-b393-340687b78126"/>
    <x v="6"/>
    <x v="2"/>
    <x v="16"/>
    <x v="108"/>
    <n v="44889.496606875"/>
    <x v="0"/>
    <x v="0"/>
    <x v="0"/>
    <x v="1"/>
    <x v="6"/>
    <x v="2"/>
    <x v="2"/>
    <x v="2"/>
    <x v="0"/>
    <x v="0"/>
    <x v="0"/>
    <x v="1"/>
    <x v="2"/>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3"/>
    <x v="1"/>
    <x v="0"/>
    <x v="0"/>
    <x v="0"/>
    <x v="0"/>
    <x v="2"/>
    <x v="0"/>
    <x v="1"/>
    <x v="3"/>
    <x v="2"/>
    <x v="0"/>
    <x v="0"/>
    <x v="3"/>
    <x v="3"/>
    <x v="1"/>
    <x v="0"/>
    <x v="0"/>
    <x v="0"/>
    <x v="0"/>
    <x v="0"/>
    <x v="0"/>
    <x v="0"/>
    <x v="0"/>
    <x v="0"/>
    <x v="0"/>
    <x v="0"/>
    <x v="0"/>
    <x v="0"/>
    <x v="0"/>
    <x v="0"/>
    <x v="0"/>
    <x v="0"/>
    <x v="0"/>
    <x v="0"/>
    <x v="0"/>
    <x v="0"/>
    <x v="0"/>
    <x v="0"/>
    <x v="0"/>
    <x v="0"/>
    <x v="0"/>
    <x v="0"/>
    <x v="0"/>
    <x v="1"/>
    <x v="0"/>
    <x v="1"/>
    <x v="1"/>
    <x v="1"/>
    <x v="1"/>
    <x v="1"/>
    <x v="1"/>
    <x v="0"/>
    <x v="1"/>
    <x v="1"/>
    <x v="1"/>
    <x v="1"/>
    <x v="1"/>
    <x v="1"/>
    <x v="1"/>
    <x v="1"/>
    <x v="1"/>
    <x v="1"/>
    <x v="1"/>
    <x v="1"/>
    <x v="1"/>
    <x v="0"/>
    <x v="0"/>
    <x v="1"/>
    <x v="1"/>
    <x v="1"/>
    <x v="0"/>
    <x v="0"/>
    <x v="12"/>
    <x v="1"/>
    <x v="2"/>
    <x v="1"/>
    <x v="2"/>
    <x v="1"/>
    <x v="5"/>
    <x v="2"/>
    <x v="1"/>
    <x v="1"/>
    <x v="1"/>
    <x v="1"/>
    <x v="2"/>
    <x v="1"/>
    <x v="1"/>
    <x v="1"/>
    <x v="1"/>
    <x v="1"/>
    <x v="1"/>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9"/>
    <x v="0"/>
    <x v="0"/>
    <x v="0"/>
    <x v="0"/>
    <x v="0"/>
    <x v="0"/>
    <x v="0"/>
    <x v="1"/>
    <x v="1"/>
    <x v="0"/>
    <x v="17"/>
    <x v="0"/>
    <x v="0"/>
    <n v="365599227"/>
    <n v="44889.506678240738"/>
    <x v="0"/>
    <x v="0"/>
    <x v="0"/>
  </r>
  <r>
    <n v="112"/>
    <s v="59d16171-5e0a-4395-bed1-fb629b587e79"/>
    <x v="6"/>
    <x v="2"/>
    <x v="15"/>
    <x v="109"/>
    <n v="44889.495070578712"/>
    <x v="0"/>
    <x v="0"/>
    <x v="0"/>
    <x v="1"/>
    <x v="6"/>
    <x v="2"/>
    <x v="2"/>
    <x v="2"/>
    <x v="0"/>
    <x v="0"/>
    <x v="0"/>
    <x v="1"/>
    <x v="2"/>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5"/>
    <x v="1"/>
    <x v="1"/>
    <x v="0"/>
    <x v="0"/>
    <x v="0"/>
    <x v="3"/>
    <x v="0"/>
    <x v="1"/>
    <x v="10"/>
    <x v="2"/>
    <x v="0"/>
    <x v="0"/>
    <x v="3"/>
    <x v="3"/>
    <x v="1"/>
    <x v="0"/>
    <x v="1"/>
    <x v="12"/>
    <x v="3"/>
    <x v="0"/>
    <x v="0"/>
    <x v="6"/>
    <x v="4"/>
    <x v="1"/>
    <x v="0"/>
    <x v="0"/>
    <x v="0"/>
    <x v="0"/>
    <x v="0"/>
    <x v="0"/>
    <x v="0"/>
    <x v="0"/>
    <x v="0"/>
    <x v="0"/>
    <x v="0"/>
    <x v="0"/>
    <x v="0"/>
    <x v="0"/>
    <x v="0"/>
    <x v="0"/>
    <x v="0"/>
    <x v="0"/>
    <x v="0"/>
    <x v="0"/>
    <x v="0"/>
    <x v="9"/>
    <x v="2"/>
    <x v="2"/>
    <x v="0"/>
    <x v="0"/>
    <x v="0"/>
    <x v="0"/>
    <x v="7"/>
    <x v="0"/>
    <x v="0"/>
    <x v="0"/>
    <x v="0"/>
    <x v="0"/>
    <x v="2"/>
    <x v="0"/>
    <x v="0"/>
    <x v="0"/>
    <x v="0"/>
    <x v="2"/>
    <x v="0"/>
    <x v="1"/>
    <x v="0"/>
    <x v="1"/>
    <x v="1"/>
    <x v="1"/>
    <x v="0"/>
    <x v="0"/>
    <x v="10"/>
    <x v="1"/>
    <x v="1"/>
    <x v="1"/>
    <x v="2"/>
    <x v="1"/>
    <x v="5"/>
    <x v="2"/>
    <x v="1"/>
    <x v="1"/>
    <x v="1"/>
    <x v="1"/>
    <x v="2"/>
    <x v="1"/>
    <x v="1"/>
    <x v="1"/>
    <x v="1"/>
    <x v="1"/>
    <x v="1"/>
    <x v="0"/>
    <x v="0"/>
    <x v="0"/>
    <x v="0"/>
    <x v="0"/>
    <x v="0"/>
    <x v="0"/>
    <x v="0"/>
    <x v="0"/>
    <x v="0"/>
    <x v="0"/>
    <x v="0"/>
    <x v="0"/>
    <x v="0"/>
    <x v="0"/>
    <x v="0"/>
    <x v="0"/>
    <x v="0"/>
    <x v="0"/>
    <x v="0"/>
    <x v="0"/>
    <x v="0"/>
    <s v="aucun"/>
    <x v="0"/>
    <x v="0"/>
    <x v="0"/>
    <x v="1"/>
    <x v="1"/>
    <x v="0"/>
    <x v="0"/>
    <x v="0"/>
    <x v="0"/>
    <x v="0"/>
    <x v="0"/>
    <x v="0"/>
    <x v="0"/>
    <x v="0"/>
    <x v="0"/>
    <x v="1"/>
    <x v="5"/>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1"/>
    <x v="1"/>
    <x v="0"/>
    <x v="18"/>
    <x v="0"/>
    <x v="0"/>
    <n v="365599248"/>
    <n v="44889.506689814807"/>
    <x v="0"/>
    <x v="0"/>
    <x v="0"/>
  </r>
  <r>
    <n v="113"/>
    <s v="a6d69061-a7c3-489b-ac7a-92d8e05c4c6d"/>
    <x v="7"/>
    <x v="2"/>
    <x v="15"/>
    <x v="110"/>
    <n v="44889.459665347233"/>
    <x v="0"/>
    <x v="0"/>
    <x v="0"/>
    <x v="1"/>
    <x v="7"/>
    <x v="2"/>
    <x v="2"/>
    <x v="2"/>
    <x v="0"/>
    <x v="0"/>
    <x v="0"/>
    <x v="1"/>
    <x v="2"/>
    <x v="0"/>
    <x v="0"/>
    <x v="0"/>
    <x v="2"/>
    <x v="0"/>
    <x v="0"/>
    <x v="1"/>
    <x v="0"/>
    <x v="1"/>
    <x v="1"/>
    <x v="0"/>
    <x v="1"/>
    <x v="0"/>
    <x v="0"/>
    <x v="1"/>
    <x v="3"/>
    <x v="0"/>
    <x v="0"/>
    <x v="2"/>
    <x v="5"/>
    <x v="0"/>
    <x v="0"/>
    <x v="3"/>
    <x v="1"/>
    <x v="1"/>
    <x v="1"/>
    <x v="4"/>
    <x v="0"/>
    <x v="2"/>
    <x v="0"/>
    <x v="0"/>
    <x v="10"/>
    <x v="7"/>
    <x v="2"/>
    <x v="0"/>
    <x v="1"/>
    <x v="1"/>
    <x v="1"/>
    <x v="1"/>
    <x v="1"/>
    <x v="1"/>
    <x v="5"/>
    <x v="0"/>
    <x v="0"/>
    <x v="4"/>
    <x v="6"/>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bassine gobelet_plastique"/>
    <x v="0"/>
    <x v="0"/>
    <x v="0"/>
    <x v="0"/>
    <x v="0"/>
    <x v="0"/>
    <x v="1"/>
    <x v="0"/>
    <x v="1"/>
    <x v="0"/>
    <x v="0"/>
    <x v="0"/>
    <x v="0"/>
    <x v="0"/>
    <x v="0"/>
    <x v="0"/>
    <x v="3"/>
    <x v="9"/>
    <x v="0"/>
    <x v="0"/>
    <x v="0"/>
    <x v="0"/>
    <x v="0"/>
    <x v="0"/>
    <x v="0"/>
    <x v="0"/>
    <x v="0"/>
    <x v="0"/>
    <x v="0"/>
    <x v="0"/>
    <x v="0"/>
    <x v="0"/>
    <x v="0"/>
    <x v="0"/>
    <x v="0"/>
    <x v="0"/>
    <x v="0"/>
    <x v="0"/>
    <x v="0"/>
    <x v="0"/>
    <x v="0"/>
    <x v="0"/>
    <x v="0"/>
    <x v="0"/>
    <x v="0"/>
    <x v="0"/>
    <x v="0"/>
    <x v="0"/>
    <x v="0"/>
    <x v="0"/>
    <x v="0"/>
    <x v="0"/>
    <x v="0"/>
    <x v="0"/>
    <x v="0"/>
    <x v="0"/>
    <x v="0"/>
    <x v="6"/>
    <x v="1"/>
    <x v="0"/>
    <x v="0"/>
    <x v="3"/>
    <x v="6"/>
    <x v="1"/>
    <x v="0"/>
    <x v="0"/>
    <x v="8"/>
    <x v="1"/>
    <x v="0"/>
    <x v="0"/>
    <x v="3"/>
    <x v="4"/>
    <x v="1"/>
    <x v="0"/>
    <x v="0"/>
    <x v="0"/>
    <x v="0"/>
    <x v="0"/>
    <x v="0"/>
    <x v="0"/>
    <x v="0"/>
    <x v="0"/>
    <x v="0"/>
    <x v="1"/>
    <x v="1"/>
    <x v="1"/>
    <x v="0"/>
    <x v="0"/>
    <x v="3"/>
    <x v="5"/>
    <x v="1"/>
    <x v="0"/>
    <x v="0"/>
    <x v="0"/>
    <x v="0"/>
    <x v="0"/>
    <x v="0"/>
    <x v="0"/>
    <x v="0"/>
    <x v="0"/>
    <x v="0"/>
    <x v="0"/>
    <x v="0"/>
    <x v="0"/>
    <x v="0"/>
    <x v="0"/>
    <x v="0"/>
    <x v="1"/>
    <x v="4"/>
    <x v="1"/>
    <x v="0"/>
    <x v="0"/>
    <x v="4"/>
    <x v="5"/>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1"/>
    <x v="1"/>
    <x v="0"/>
    <x v="0"/>
    <x v="0"/>
    <x v="0"/>
    <n v="365599264"/>
    <n v="44889.506701388891"/>
    <x v="0"/>
    <x v="0"/>
    <x v="0"/>
  </r>
  <r>
    <n v="114"/>
    <s v="a1b66f77-dd87-4d7f-8ad5-815ad42d1e1b"/>
    <x v="7"/>
    <x v="2"/>
    <x v="15"/>
    <x v="111"/>
    <n v="44889.475186145843"/>
    <x v="0"/>
    <x v="0"/>
    <x v="0"/>
    <x v="1"/>
    <x v="7"/>
    <x v="2"/>
    <x v="2"/>
    <x v="2"/>
    <x v="0"/>
    <x v="0"/>
    <x v="0"/>
    <x v="1"/>
    <x v="2"/>
    <x v="0"/>
    <x v="0"/>
    <x v="0"/>
    <x v="0"/>
    <x v="0"/>
    <x v="0"/>
    <x v="9"/>
    <x v="0"/>
    <x v="0"/>
    <x v="1"/>
    <x v="0"/>
    <x v="2"/>
    <x v="0"/>
    <x v="0"/>
    <x v="1"/>
    <x v="3"/>
    <x v="0"/>
    <x v="0"/>
    <x v="4"/>
    <x v="5"/>
    <x v="0"/>
    <x v="0"/>
    <x v="0"/>
    <x v="0"/>
    <x v="0"/>
    <x v="0"/>
    <x v="0"/>
    <x v="0"/>
    <x v="0"/>
    <x v="0"/>
    <x v="0"/>
    <x v="0"/>
    <x v="0"/>
    <x v="0"/>
    <x v="0"/>
    <x v="1"/>
    <x v="1"/>
    <x v="1"/>
    <x v="1"/>
    <x v="6"/>
    <x v="3"/>
    <x v="2"/>
    <x v="0"/>
    <x v="0"/>
    <x v="4"/>
    <x v="4"/>
    <x v="1"/>
    <x v="0"/>
    <x v="1"/>
    <x v="0"/>
    <x v="1"/>
    <x v="1"/>
    <x v="1"/>
    <x v="1"/>
    <x v="1"/>
    <x v="0"/>
    <x v="1"/>
    <x v="1"/>
    <x v="1"/>
    <x v="1"/>
    <x v="1"/>
    <x v="1"/>
    <x v="1"/>
    <x v="1"/>
    <x v="1"/>
    <x v="1"/>
    <x v="1"/>
    <x v="1"/>
    <x v="1"/>
    <x v="0"/>
    <x v="0"/>
    <x v="1"/>
    <x v="1"/>
    <x v="1"/>
    <x v="0"/>
    <x v="0"/>
    <x v="5"/>
    <x v="1"/>
    <x v="2"/>
    <x v="1"/>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natte assiette bassine"/>
    <x v="0"/>
    <x v="0"/>
    <x v="0"/>
    <x v="1"/>
    <x v="1"/>
    <x v="1"/>
    <x v="0"/>
    <x v="0"/>
    <x v="1"/>
    <x v="1"/>
    <x v="0"/>
    <x v="0"/>
    <x v="0"/>
    <x v="0"/>
    <x v="0"/>
    <x v="0"/>
    <x v="2"/>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1"/>
    <x v="10"/>
    <x v="2"/>
    <x v="0"/>
    <x v="0"/>
    <x v="1"/>
    <x v="3"/>
    <x v="1"/>
    <x v="0"/>
    <x v="0"/>
    <x v="0"/>
    <x v="0"/>
    <x v="0"/>
    <x v="0"/>
    <x v="0"/>
    <x v="0"/>
    <x v="0"/>
    <x v="0"/>
    <x v="0"/>
    <x v="0"/>
    <x v="0"/>
    <x v="0"/>
    <x v="0"/>
    <x v="0"/>
    <x v="0"/>
    <x v="0"/>
    <x v="0"/>
    <x v="0"/>
    <x v="0"/>
    <x v="0"/>
    <x v="0"/>
    <x v="0"/>
    <x v="0"/>
    <x v="1"/>
    <x v="8"/>
    <x v="1"/>
    <x v="0"/>
    <x v="0"/>
    <x v="2"/>
    <x v="3"/>
    <x v="1"/>
    <x v="0"/>
    <x v="1"/>
    <x v="5"/>
    <x v="1"/>
    <x v="0"/>
    <x v="0"/>
    <x v="5"/>
    <x v="3"/>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5"/>
    <x v="1"/>
    <x v="1"/>
    <x v="2"/>
    <x v="1"/>
    <x v="1"/>
    <x v="2"/>
    <x v="1"/>
    <x v="1"/>
    <x v="2"/>
    <x v="2"/>
    <x v="1"/>
    <x v="1"/>
    <x v="1"/>
    <x v="1"/>
    <x v="1"/>
    <x v="1"/>
    <x v="8"/>
    <x v="1"/>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1"/>
    <x v="1"/>
    <x v="0"/>
    <x v="0"/>
    <x v="0"/>
    <x v="0"/>
    <n v="365599280"/>
    <n v="44889.506712962961"/>
    <x v="0"/>
    <x v="0"/>
    <x v="0"/>
  </r>
  <r>
    <n v="115"/>
    <s v="82d263a0-62d7-4f64-915e-7395d031aa69"/>
    <x v="7"/>
    <x v="2"/>
    <x v="15"/>
    <x v="112"/>
    <n v="44889.486336875001"/>
    <x v="0"/>
    <x v="0"/>
    <x v="0"/>
    <x v="1"/>
    <x v="7"/>
    <x v="2"/>
    <x v="2"/>
    <x v="2"/>
    <x v="0"/>
    <x v="0"/>
    <x v="0"/>
    <x v="1"/>
    <x v="2"/>
    <x v="0"/>
    <x v="0"/>
    <x v="0"/>
    <x v="0"/>
    <x v="0"/>
    <x v="0"/>
    <x v="9"/>
    <x v="0"/>
    <x v="0"/>
    <x v="1"/>
    <x v="0"/>
    <x v="2"/>
    <x v="0"/>
    <x v="0"/>
    <x v="1"/>
    <x v="3"/>
    <x v="0"/>
    <x v="0"/>
    <x v="4"/>
    <x v="5"/>
    <x v="0"/>
    <x v="0"/>
    <x v="0"/>
    <x v="0"/>
    <x v="0"/>
    <x v="0"/>
    <x v="0"/>
    <x v="0"/>
    <x v="0"/>
    <x v="0"/>
    <x v="0"/>
    <x v="0"/>
    <x v="0"/>
    <x v="0"/>
    <x v="0"/>
    <x v="1"/>
    <x v="1"/>
    <x v="1"/>
    <x v="1"/>
    <x v="1"/>
    <x v="1"/>
    <x v="2"/>
    <x v="0"/>
    <x v="0"/>
    <x v="4"/>
    <x v="4"/>
    <x v="1"/>
    <x v="0"/>
    <x v="1"/>
    <x v="0"/>
    <x v="1"/>
    <x v="1"/>
    <x v="1"/>
    <x v="1"/>
    <x v="1"/>
    <x v="0"/>
    <x v="1"/>
    <x v="1"/>
    <x v="1"/>
    <x v="1"/>
    <x v="1"/>
    <x v="1"/>
    <x v="1"/>
    <x v="1"/>
    <x v="1"/>
    <x v="1"/>
    <x v="1"/>
    <x v="1"/>
    <x v="1"/>
    <x v="0"/>
    <x v="0"/>
    <x v="1"/>
    <x v="1"/>
    <x v="1"/>
    <x v="0"/>
    <x v="0"/>
    <x v="5"/>
    <x v="1"/>
    <x v="2"/>
    <x v="1"/>
    <x v="1"/>
    <x v="10"/>
    <x v="2"/>
    <x v="1"/>
    <x v="1"/>
    <x v="2"/>
    <x v="1"/>
    <x v="1"/>
    <x v="1"/>
    <x v="1"/>
    <x v="2"/>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uverture moustiquaire natte"/>
    <x v="0"/>
    <x v="0"/>
    <x v="0"/>
    <x v="1"/>
    <x v="1"/>
    <x v="0"/>
    <x v="0"/>
    <x v="0"/>
    <x v="0"/>
    <x v="1"/>
    <x v="1"/>
    <x v="1"/>
    <x v="0"/>
    <x v="0"/>
    <x v="0"/>
    <x v="0"/>
    <x v="2"/>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6"/>
    <x v="1"/>
    <x v="0"/>
    <x v="0"/>
    <x v="5"/>
    <x v="3"/>
    <x v="1"/>
    <x v="0"/>
    <x v="1"/>
    <x v="1"/>
    <x v="1"/>
    <x v="0"/>
    <x v="0"/>
    <x v="8"/>
    <x v="1"/>
    <x v="1"/>
    <x v="0"/>
    <x v="1"/>
    <x v="3"/>
    <x v="1"/>
    <x v="0"/>
    <x v="0"/>
    <x v="3"/>
    <x v="1"/>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6"/>
    <x v="1"/>
    <x v="1"/>
    <x v="2"/>
    <x v="1"/>
    <x v="1"/>
    <x v="1"/>
    <x v="1"/>
    <x v="1"/>
    <x v="1"/>
    <x v="2"/>
    <x v="2"/>
    <x v="2"/>
    <x v="1"/>
    <x v="1"/>
    <x v="1"/>
    <x v="1"/>
    <x v="7"/>
    <x v="1"/>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1"/>
    <x v="1"/>
    <x v="0"/>
    <x v="0"/>
    <x v="0"/>
    <x v="0"/>
    <n v="365599291"/>
    <n v="44889.506724537037"/>
    <x v="0"/>
    <x v="0"/>
    <x v="0"/>
  </r>
  <r>
    <n v="116"/>
    <s v="deb3d610-d476-4f28-b649-f688e4cb8764"/>
    <x v="7"/>
    <x v="4"/>
    <x v="14"/>
    <x v="113"/>
    <n v="44889.55446885417"/>
    <x v="0"/>
    <x v="0"/>
    <x v="0"/>
    <x v="1"/>
    <x v="7"/>
    <x v="2"/>
    <x v="4"/>
    <x v="4"/>
    <x v="0"/>
    <x v="0"/>
    <x v="0"/>
    <x v="1"/>
    <x v="4"/>
    <x v="0"/>
    <x v="0"/>
    <x v="0"/>
    <x v="0"/>
    <x v="0"/>
    <x v="0"/>
    <x v="9"/>
    <x v="0"/>
    <x v="0"/>
    <x v="1"/>
    <x v="0"/>
    <x v="2"/>
    <x v="0"/>
    <x v="2"/>
    <x v="1"/>
    <x v="0"/>
    <x v="0"/>
    <x v="0"/>
    <x v="2"/>
    <x v="0"/>
    <x v="0"/>
    <x v="0"/>
    <x v="0"/>
    <x v="0"/>
    <x v="0"/>
    <x v="0"/>
    <x v="0"/>
    <x v="0"/>
    <x v="0"/>
    <x v="0"/>
    <x v="0"/>
    <x v="0"/>
    <x v="0"/>
    <x v="0"/>
    <x v="0"/>
    <x v="2"/>
    <x v="1"/>
    <x v="1"/>
    <x v="1"/>
    <x v="1"/>
    <x v="3"/>
    <x v="5"/>
    <x v="0"/>
    <x v="0"/>
    <x v="2"/>
    <x v="3"/>
    <x v="1"/>
    <x v="0"/>
    <x v="1"/>
    <x v="0"/>
    <x v="1"/>
    <x v="1"/>
    <x v="1"/>
    <x v="1"/>
    <x v="1"/>
    <x v="0"/>
    <x v="1"/>
    <x v="1"/>
    <x v="1"/>
    <x v="1"/>
    <x v="1"/>
    <x v="1"/>
    <x v="1"/>
    <x v="1"/>
    <x v="1"/>
    <x v="1"/>
    <x v="1"/>
    <x v="1"/>
    <x v="1"/>
    <x v="0"/>
    <x v="0"/>
    <x v="1"/>
    <x v="1"/>
    <x v="1"/>
    <x v="0"/>
    <x v="0"/>
    <x v="5"/>
    <x v="1"/>
    <x v="2"/>
    <x v="1"/>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assiette bassine natte"/>
    <x v="0"/>
    <x v="0"/>
    <x v="0"/>
    <x v="0"/>
    <x v="0"/>
    <x v="1"/>
    <x v="0"/>
    <x v="0"/>
    <x v="1"/>
    <x v="1"/>
    <x v="0"/>
    <x v="0"/>
    <x v="0"/>
    <x v="0"/>
    <x v="0"/>
    <x v="0"/>
    <x v="6"/>
    <x v="9"/>
    <x v="0"/>
    <x v="0"/>
    <x v="0"/>
    <x v="0"/>
    <x v="0"/>
    <x v="0"/>
    <x v="0"/>
    <x v="0"/>
    <x v="0"/>
    <x v="0"/>
    <x v="0"/>
    <x v="0"/>
    <x v="0"/>
    <x v="0"/>
    <x v="0"/>
    <x v="0"/>
    <x v="0"/>
    <x v="0"/>
    <x v="0"/>
    <x v="0"/>
    <x v="0"/>
    <x v="0"/>
    <x v="0"/>
    <x v="0"/>
    <x v="0"/>
    <x v="0"/>
    <x v="0"/>
    <x v="0"/>
    <x v="0"/>
    <x v="0"/>
    <x v="0"/>
    <x v="0"/>
    <x v="0"/>
    <x v="0"/>
    <x v="0"/>
    <x v="0"/>
    <x v="0"/>
    <x v="0"/>
    <x v="2"/>
    <x v="3"/>
    <x v="0"/>
    <x v="0"/>
    <x v="0"/>
    <x v="7"/>
    <x v="6"/>
    <x v="1"/>
    <x v="0"/>
    <x v="2"/>
    <x v="3"/>
    <x v="0"/>
    <x v="0"/>
    <x v="0"/>
    <x v="8"/>
    <x v="4"/>
    <x v="1"/>
    <x v="0"/>
    <x v="2"/>
    <x v="2"/>
    <x v="1"/>
    <x v="0"/>
    <x v="0"/>
    <x v="1"/>
    <x v="1"/>
    <x v="1"/>
    <x v="0"/>
    <x v="0"/>
    <x v="0"/>
    <x v="0"/>
    <x v="0"/>
    <x v="0"/>
    <x v="0"/>
    <x v="0"/>
    <x v="0"/>
    <x v="0"/>
    <x v="0"/>
    <x v="0"/>
    <x v="0"/>
    <x v="0"/>
    <x v="0"/>
    <x v="0"/>
    <x v="0"/>
    <x v="0"/>
    <x v="0"/>
    <x v="0"/>
    <x v="0"/>
    <x v="0"/>
    <x v="0"/>
    <x v="0"/>
    <x v="0"/>
    <x v="2"/>
    <x v="5"/>
    <x v="2"/>
    <x v="0"/>
    <x v="0"/>
    <x v="2"/>
    <x v="5"/>
    <x v="1"/>
    <x v="0"/>
    <x v="2"/>
    <x v="2"/>
    <x v="2"/>
    <x v="0"/>
    <x v="0"/>
    <x v="5"/>
    <x v="6"/>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7"/>
    <x v="1"/>
    <x v="1"/>
    <x v="2"/>
    <x v="2"/>
    <x v="2"/>
    <x v="2"/>
    <x v="1"/>
    <x v="1"/>
    <x v="2"/>
    <x v="2"/>
    <x v="1"/>
    <x v="1"/>
    <x v="1"/>
    <x v="1"/>
    <x v="1"/>
    <x v="1"/>
    <x v="14"/>
    <x v="2"/>
    <x v="2"/>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8"/>
    <x v="0"/>
    <x v="1"/>
    <x v="0"/>
    <x v="0"/>
    <x v="0"/>
    <x v="0"/>
    <x v="0"/>
    <x v="1"/>
    <x v="0"/>
    <x v="0"/>
    <x v="0"/>
    <x v="0"/>
    <x v="0"/>
    <n v="365663328"/>
    <n v="44889.589872685188"/>
    <x v="0"/>
    <x v="0"/>
    <x v="0"/>
  </r>
  <r>
    <n v="117"/>
    <s v="df581a4f-0b96-4891-8062-e42c39c74863"/>
    <x v="7"/>
    <x v="4"/>
    <x v="14"/>
    <x v="114"/>
    <n v="44889.562084699079"/>
    <x v="0"/>
    <x v="0"/>
    <x v="0"/>
    <x v="1"/>
    <x v="7"/>
    <x v="2"/>
    <x v="4"/>
    <x v="4"/>
    <x v="0"/>
    <x v="0"/>
    <x v="0"/>
    <x v="1"/>
    <x v="4"/>
    <x v="0"/>
    <x v="0"/>
    <x v="0"/>
    <x v="0"/>
    <x v="0"/>
    <x v="0"/>
    <x v="0"/>
    <x v="0"/>
    <x v="0"/>
    <x v="0"/>
    <x v="0"/>
    <x v="0"/>
    <x v="0"/>
    <x v="2"/>
    <x v="4"/>
    <x v="0"/>
    <x v="0"/>
    <x v="0"/>
    <x v="2"/>
    <x v="0"/>
    <x v="0"/>
    <x v="0"/>
    <x v="0"/>
    <x v="0"/>
    <x v="0"/>
    <x v="0"/>
    <x v="0"/>
    <x v="0"/>
    <x v="0"/>
    <x v="0"/>
    <x v="0"/>
    <x v="0"/>
    <x v="0"/>
    <x v="0"/>
    <x v="0"/>
    <x v="0"/>
    <x v="0"/>
    <x v="0"/>
    <x v="0"/>
    <x v="0"/>
    <x v="0"/>
    <x v="0"/>
    <x v="0"/>
    <x v="0"/>
    <x v="0"/>
    <x v="0"/>
    <x v="0"/>
    <x v="0"/>
    <x v="1"/>
    <x v="0"/>
    <x v="1"/>
    <x v="1"/>
    <x v="1"/>
    <x v="1"/>
    <x v="1"/>
    <x v="0"/>
    <x v="1"/>
    <x v="1"/>
    <x v="1"/>
    <x v="1"/>
    <x v="1"/>
    <x v="1"/>
    <x v="1"/>
    <x v="1"/>
    <x v="1"/>
    <x v="1"/>
    <x v="1"/>
    <x v="1"/>
    <x v="1"/>
    <x v="0"/>
    <x v="0"/>
    <x v="1"/>
    <x v="1"/>
    <x v="1"/>
    <x v="0"/>
    <x v="0"/>
    <x v="2"/>
    <x v="1"/>
    <x v="2"/>
    <x v="2"/>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couverture"/>
    <x v="0"/>
    <x v="0"/>
    <x v="0"/>
    <x v="1"/>
    <x v="1"/>
    <x v="0"/>
    <x v="0"/>
    <x v="0"/>
    <x v="0"/>
    <x v="0"/>
    <x v="1"/>
    <x v="0"/>
    <x v="0"/>
    <x v="1"/>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2"/>
    <x v="7"/>
    <x v="2"/>
    <x v="0"/>
    <x v="0"/>
    <x v="5"/>
    <x v="2"/>
    <x v="1"/>
    <x v="0"/>
    <x v="0"/>
    <x v="0"/>
    <x v="0"/>
    <x v="0"/>
    <x v="0"/>
    <x v="0"/>
    <x v="0"/>
    <x v="0"/>
    <x v="0"/>
    <x v="0"/>
    <x v="0"/>
    <x v="0"/>
    <x v="0"/>
    <x v="0"/>
    <x v="0"/>
    <x v="0"/>
    <x v="0"/>
    <x v="0"/>
    <x v="1"/>
    <x v="1"/>
    <x v="0"/>
    <x v="7"/>
    <x v="3"/>
    <x v="0"/>
    <x v="0"/>
    <x v="4"/>
    <x v="2"/>
    <x v="1"/>
    <x v="0"/>
    <x v="0"/>
    <x v="0"/>
    <x v="0"/>
    <x v="0"/>
    <x v="0"/>
    <x v="0"/>
    <x v="0"/>
    <x v="0"/>
    <x v="0"/>
    <x v="1"/>
    <x v="0"/>
    <x v="1"/>
    <x v="1"/>
    <x v="1"/>
    <x v="1"/>
    <x v="1"/>
    <x v="1"/>
    <x v="1"/>
    <x v="1"/>
    <x v="1"/>
    <x v="1"/>
    <x v="1"/>
    <x v="1"/>
    <x v="1"/>
    <x v="1"/>
    <x v="1"/>
    <x v="1"/>
    <x v="1"/>
    <x v="0"/>
    <x v="1"/>
    <x v="1"/>
    <x v="1"/>
    <x v="1"/>
    <x v="1"/>
    <x v="1"/>
    <x v="1"/>
    <x v="1"/>
    <x v="1"/>
    <x v="1"/>
    <x v="1"/>
    <x v="1"/>
    <x v="1"/>
    <x v="0"/>
    <x v="0"/>
    <x v="1"/>
    <x v="1"/>
    <x v="1"/>
    <x v="0"/>
    <x v="0"/>
    <x v="7"/>
    <x v="1"/>
    <x v="1"/>
    <x v="2"/>
    <x v="1"/>
    <x v="1"/>
    <x v="1"/>
    <x v="1"/>
    <x v="1"/>
    <x v="1"/>
    <x v="1"/>
    <x v="2"/>
    <x v="1"/>
    <x v="1"/>
    <x v="2"/>
    <x v="1"/>
    <x v="1"/>
    <x v="7"/>
    <x v="1"/>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8"/>
    <x v="0"/>
    <x v="1"/>
    <x v="0"/>
    <x v="0"/>
    <x v="0"/>
    <x v="0"/>
    <x v="0"/>
    <x v="1"/>
    <x v="0"/>
    <x v="0"/>
    <x v="0"/>
    <x v="0"/>
    <x v="0"/>
    <n v="365663398"/>
    <n v="44889.589942129627"/>
    <x v="0"/>
    <x v="0"/>
    <x v="0"/>
  </r>
  <r>
    <n v="118"/>
    <s v="78e396c9-e228-4ea3-aa21-0128a0c8bfac"/>
    <x v="7"/>
    <x v="4"/>
    <x v="14"/>
    <x v="115"/>
    <n v="44889.57698755787"/>
    <x v="0"/>
    <x v="0"/>
    <x v="0"/>
    <x v="1"/>
    <x v="7"/>
    <x v="2"/>
    <x v="4"/>
    <x v="4"/>
    <x v="0"/>
    <x v="0"/>
    <x v="0"/>
    <x v="1"/>
    <x v="4"/>
    <x v="0"/>
    <x v="0"/>
    <x v="0"/>
    <x v="0"/>
    <x v="0"/>
    <x v="0"/>
    <x v="0"/>
    <x v="0"/>
    <x v="0"/>
    <x v="0"/>
    <x v="0"/>
    <x v="0"/>
    <x v="0"/>
    <x v="0"/>
    <x v="9"/>
    <x v="3"/>
    <x v="0"/>
    <x v="0"/>
    <x v="2"/>
    <x v="6"/>
    <x v="0"/>
    <x v="0"/>
    <x v="0"/>
    <x v="0"/>
    <x v="0"/>
    <x v="0"/>
    <x v="0"/>
    <x v="0"/>
    <x v="0"/>
    <x v="0"/>
    <x v="0"/>
    <x v="0"/>
    <x v="0"/>
    <x v="0"/>
    <x v="0"/>
    <x v="0"/>
    <x v="0"/>
    <x v="0"/>
    <x v="0"/>
    <x v="0"/>
    <x v="0"/>
    <x v="0"/>
    <x v="0"/>
    <x v="0"/>
    <x v="0"/>
    <x v="0"/>
    <x v="0"/>
    <x v="0"/>
    <x v="1"/>
    <x v="0"/>
    <x v="1"/>
    <x v="1"/>
    <x v="1"/>
    <x v="1"/>
    <x v="1"/>
    <x v="0"/>
    <x v="1"/>
    <x v="1"/>
    <x v="1"/>
    <x v="1"/>
    <x v="1"/>
    <x v="1"/>
    <x v="1"/>
    <x v="1"/>
    <x v="1"/>
    <x v="1"/>
    <x v="1"/>
    <x v="1"/>
    <x v="1"/>
    <x v="0"/>
    <x v="0"/>
    <x v="1"/>
    <x v="1"/>
    <x v="1"/>
    <x v="0"/>
    <x v="0"/>
    <x v="2"/>
    <x v="1"/>
    <x v="2"/>
    <x v="2"/>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acier bassine natte couverture pagne"/>
    <x v="0"/>
    <x v="0"/>
    <x v="0"/>
    <x v="1"/>
    <x v="1"/>
    <x v="0"/>
    <x v="0"/>
    <x v="1"/>
    <x v="1"/>
    <x v="1"/>
    <x v="1"/>
    <x v="0"/>
    <x v="0"/>
    <x v="1"/>
    <x v="0"/>
    <x v="0"/>
    <x v="6"/>
    <x v="3"/>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2"/>
    <x v="4"/>
    <x v="1"/>
    <x v="1"/>
    <x v="1"/>
    <x v="3"/>
    <x v="3"/>
    <x v="4"/>
    <x v="1"/>
    <x v="0"/>
    <x v="0"/>
    <x v="1"/>
    <x v="4"/>
    <x v="1"/>
    <x v="0"/>
    <x v="1"/>
    <x v="4"/>
    <x v="1"/>
    <x v="0"/>
    <x v="0"/>
    <x v="2"/>
    <x v="5"/>
    <x v="1"/>
    <x v="0"/>
    <x v="1"/>
    <x v="2"/>
    <x v="1"/>
    <x v="0"/>
    <x v="0"/>
    <x v="5"/>
    <x v="6"/>
    <x v="1"/>
    <x v="0"/>
    <x v="2"/>
    <x v="7"/>
    <x v="1"/>
    <x v="0"/>
    <x v="0"/>
    <x v="5"/>
    <x v="3"/>
    <x v="1"/>
    <x v="0"/>
    <x v="0"/>
    <x v="0"/>
    <x v="0"/>
    <x v="0"/>
    <x v="0"/>
    <x v="0"/>
    <x v="0"/>
    <x v="0"/>
    <x v="0"/>
    <x v="0"/>
    <x v="0"/>
    <x v="0"/>
    <x v="0"/>
    <x v="0"/>
    <x v="0"/>
    <x v="0"/>
    <x v="0"/>
    <x v="0"/>
    <x v="1"/>
    <x v="1"/>
    <x v="0"/>
    <x v="7"/>
    <x v="1"/>
    <x v="0"/>
    <x v="0"/>
    <x v="4"/>
    <x v="5"/>
    <x v="1"/>
    <x v="0"/>
    <x v="0"/>
    <x v="0"/>
    <x v="0"/>
    <x v="0"/>
    <x v="0"/>
    <x v="0"/>
    <x v="0"/>
    <x v="0"/>
    <x v="0"/>
    <x v="1"/>
    <x v="0"/>
    <x v="1"/>
    <x v="1"/>
    <x v="1"/>
    <x v="1"/>
    <x v="1"/>
    <x v="1"/>
    <x v="1"/>
    <x v="1"/>
    <x v="1"/>
    <x v="1"/>
    <x v="1"/>
    <x v="1"/>
    <x v="1"/>
    <x v="1"/>
    <x v="1"/>
    <x v="1"/>
    <x v="1"/>
    <x v="0"/>
    <x v="1"/>
    <x v="1"/>
    <x v="1"/>
    <x v="1"/>
    <x v="1"/>
    <x v="1"/>
    <x v="1"/>
    <x v="1"/>
    <x v="1"/>
    <x v="1"/>
    <x v="1"/>
    <x v="1"/>
    <x v="1"/>
    <x v="0"/>
    <x v="0"/>
    <x v="1"/>
    <x v="1"/>
    <x v="1"/>
    <x v="0"/>
    <x v="0"/>
    <x v="28"/>
    <x v="1"/>
    <x v="1"/>
    <x v="2"/>
    <x v="1"/>
    <x v="1"/>
    <x v="1"/>
    <x v="1"/>
    <x v="2"/>
    <x v="2"/>
    <x v="2"/>
    <x v="2"/>
    <x v="1"/>
    <x v="1"/>
    <x v="2"/>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8"/>
    <x v="0"/>
    <x v="1"/>
    <x v="0"/>
    <x v="0"/>
    <x v="0"/>
    <x v="0"/>
    <x v="0"/>
    <x v="1"/>
    <x v="0"/>
    <x v="0"/>
    <x v="0"/>
    <x v="0"/>
    <x v="0"/>
    <n v="365663441"/>
    <n v="44889.59"/>
    <x v="0"/>
    <x v="0"/>
    <x v="0"/>
  </r>
  <r>
    <n v="119"/>
    <s v="b9edfa8e-03e5-408c-a8c3-bc5fcb1b34dd"/>
    <x v="7"/>
    <x v="4"/>
    <x v="14"/>
    <x v="116"/>
    <n v="44889.610795671288"/>
    <x v="0"/>
    <x v="0"/>
    <x v="0"/>
    <x v="1"/>
    <x v="7"/>
    <x v="2"/>
    <x v="4"/>
    <x v="4"/>
    <x v="0"/>
    <x v="0"/>
    <x v="0"/>
    <x v="1"/>
    <x v="4"/>
    <x v="0"/>
    <x v="0"/>
    <x v="0"/>
    <x v="0"/>
    <x v="0"/>
    <x v="0"/>
    <x v="5"/>
    <x v="1"/>
    <x v="1"/>
    <x v="0"/>
    <x v="0"/>
    <x v="0"/>
    <x v="0"/>
    <x v="1"/>
    <x v="5"/>
    <x v="2"/>
    <x v="0"/>
    <x v="0"/>
    <x v="5"/>
    <x v="4"/>
    <x v="2"/>
    <x v="0"/>
    <x v="2"/>
    <x v="0"/>
    <x v="0"/>
    <x v="0"/>
    <x v="0"/>
    <x v="0"/>
    <x v="0"/>
    <x v="0"/>
    <x v="0"/>
    <x v="0"/>
    <x v="0"/>
    <x v="0"/>
    <x v="0"/>
    <x v="0"/>
    <x v="0"/>
    <x v="0"/>
    <x v="0"/>
    <x v="0"/>
    <x v="0"/>
    <x v="0"/>
    <x v="0"/>
    <x v="0"/>
    <x v="0"/>
    <x v="0"/>
    <x v="0"/>
    <x v="0"/>
    <x v="0"/>
    <x v="0"/>
    <x v="3"/>
    <x v="2"/>
    <x v="2"/>
    <x v="0"/>
    <x v="0"/>
    <x v="0"/>
    <x v="5"/>
    <x v="0"/>
    <x v="0"/>
    <x v="0"/>
    <x v="0"/>
    <x v="2"/>
    <x v="2"/>
    <x v="0"/>
    <x v="0"/>
    <x v="0"/>
    <x v="0"/>
    <x v="0"/>
    <x v="0"/>
    <x v="0"/>
    <x v="0"/>
    <x v="1"/>
    <x v="1"/>
    <x v="1"/>
    <x v="0"/>
    <x v="0"/>
    <x v="3"/>
    <x v="2"/>
    <x v="1"/>
    <x v="2"/>
    <x v="1"/>
    <x v="6"/>
    <x v="2"/>
    <x v="1"/>
    <x v="1"/>
    <x v="2"/>
    <x v="1"/>
    <x v="1"/>
    <x v="1"/>
    <x v="1"/>
    <x v="1"/>
    <x v="1"/>
    <x v="1"/>
    <x v="1"/>
    <x v="0"/>
    <x v="0"/>
    <x v="0"/>
    <x v="0"/>
    <x v="0"/>
    <x v="0"/>
    <x v="0"/>
    <x v="0"/>
    <x v="0"/>
    <x v="0"/>
    <x v="0"/>
    <x v="0"/>
    <x v="0"/>
    <x v="0"/>
    <x v="0"/>
    <x v="0"/>
    <x v="0"/>
    <x v="0"/>
    <x v="0"/>
    <x v="0"/>
    <x v="0"/>
    <x v="16"/>
    <x v="1"/>
    <x v="1"/>
    <x v="1"/>
    <x v="1"/>
    <x v="0"/>
    <x v="3"/>
    <x v="0"/>
    <x v="2"/>
    <x v="3"/>
    <x v="2"/>
    <x v="0"/>
    <x v="0"/>
    <x v="3"/>
    <x v="2"/>
    <x v="1"/>
    <x v="0"/>
    <x v="1"/>
    <x v="7"/>
    <x v="3"/>
    <x v="0"/>
    <x v="0"/>
    <x v="6"/>
    <x v="5"/>
    <x v="1"/>
    <x v="0"/>
    <x v="2"/>
    <x v="2"/>
    <x v="1"/>
    <x v="0"/>
    <x v="0"/>
    <x v="2"/>
    <x v="2"/>
    <x v="1"/>
    <x v="0"/>
    <x v="2"/>
    <x v="7"/>
    <x v="1"/>
    <x v="0"/>
    <x v="0"/>
    <x v="2"/>
    <x v="5"/>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sac_boro"/>
    <x v="0"/>
    <x v="0"/>
    <x v="0"/>
    <x v="1"/>
    <x v="1"/>
    <x v="0"/>
    <x v="0"/>
    <x v="0"/>
    <x v="0"/>
    <x v="0"/>
    <x v="0"/>
    <x v="0"/>
    <x v="0"/>
    <x v="0"/>
    <x v="1"/>
    <x v="0"/>
    <x v="5"/>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6"/>
    <x v="1"/>
    <x v="0"/>
    <x v="0"/>
    <x v="8"/>
    <x v="5"/>
    <x v="1"/>
    <x v="0"/>
    <x v="0"/>
    <x v="0"/>
    <x v="12"/>
    <x v="0"/>
    <x v="0"/>
    <x v="0"/>
    <x v="2"/>
    <x v="2"/>
    <x v="0"/>
    <x v="0"/>
    <x v="0"/>
    <x v="0"/>
    <x v="0"/>
    <x v="0"/>
    <x v="0"/>
    <x v="0"/>
    <x v="0"/>
    <x v="2"/>
    <x v="0"/>
    <x v="0"/>
    <x v="13"/>
    <x v="2"/>
    <x v="0"/>
    <x v="0"/>
    <x v="0"/>
    <x v="0"/>
    <x v="2"/>
    <x v="0"/>
    <x v="2"/>
    <x v="0"/>
    <x v="0"/>
    <x v="0"/>
    <x v="0"/>
    <x v="0"/>
    <x v="0"/>
    <x v="1"/>
    <x v="1"/>
    <x v="1"/>
    <x v="0"/>
    <x v="0"/>
    <x v="21"/>
    <x v="1"/>
    <x v="1"/>
    <x v="2"/>
    <x v="1"/>
    <x v="1"/>
    <x v="1"/>
    <x v="1"/>
    <x v="1"/>
    <x v="1"/>
    <x v="1"/>
    <x v="1"/>
    <x v="1"/>
    <x v="1"/>
    <x v="1"/>
    <x v="2"/>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1"/>
    <x v="1"/>
    <x v="0"/>
    <x v="0"/>
    <x v="0"/>
    <x v="0"/>
    <x v="0"/>
    <x v="0"/>
    <x v="1"/>
    <x v="0"/>
    <x v="0"/>
    <x v="0"/>
    <x v="0"/>
    <x v="0"/>
    <n v="366148616"/>
    <n v="44890.77"/>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9">
  <r>
    <n v="1"/>
    <x v="0"/>
    <d v="2022-11-15T00:00:00"/>
    <s v="ouahigouya"/>
    <s v="TOE HASSANE"/>
    <d v="2022-11-15T12:41:20"/>
    <d v="2022-11-15T13:27:38"/>
    <s v="audit.csv"/>
    <m/>
    <m/>
    <x v="0"/>
    <d v="2022-11-15T00:00:00"/>
    <s v="nord"/>
    <s v="yatenga"/>
    <x v="0"/>
    <x v="0"/>
    <m/>
    <m/>
    <s v="ACTED"/>
    <x v="0"/>
    <m/>
    <s v="oui"/>
    <m/>
    <x v="0"/>
    <m/>
    <m/>
    <s v="seau"/>
    <n v="1"/>
    <n v="0"/>
    <n v="0"/>
    <n v="0"/>
    <n v="1"/>
    <m/>
    <x v="0"/>
    <x v="0"/>
    <s v="meme_localite"/>
    <m/>
    <m/>
    <n v="10"/>
    <n v="1"/>
    <n v="0"/>
    <m/>
    <x v="0"/>
    <m/>
    <m/>
    <m/>
    <m/>
    <m/>
    <m/>
    <m/>
    <m/>
    <m/>
    <m/>
    <m/>
    <m/>
    <x v="0"/>
    <m/>
    <m/>
    <m/>
    <m/>
    <m/>
    <m/>
    <m/>
    <m/>
    <m/>
    <m/>
    <m/>
    <m/>
    <s v="oui"/>
    <m/>
    <s v="seau"/>
    <n v="1"/>
    <n v="0"/>
    <n v="0"/>
    <n v="0"/>
    <m/>
    <s v="prix_fournisseurs"/>
    <n v="0"/>
    <n v="0"/>
    <n v="0"/>
    <n v="0"/>
    <n v="0"/>
    <n v="1"/>
    <n v="0"/>
    <n v="0"/>
    <n v="0"/>
    <n v="0"/>
    <n v="0"/>
    <n v="0"/>
    <m/>
    <m/>
    <s v="prix_constants"/>
    <n v="1"/>
    <n v="0"/>
    <n v="0"/>
    <n v="0"/>
    <x v="0"/>
    <m/>
    <m/>
    <m/>
    <m/>
    <m/>
    <m/>
    <m/>
    <m/>
    <m/>
    <m/>
    <m/>
    <m/>
    <m/>
    <m/>
    <m/>
    <m/>
    <m/>
    <m/>
    <m/>
    <m/>
    <m/>
    <m/>
    <m/>
    <m/>
    <m/>
    <m/>
    <m/>
    <m/>
    <m/>
    <m/>
    <m/>
    <m/>
    <m/>
    <m/>
    <m/>
    <m/>
    <m/>
    <m/>
    <s v="tenaille"/>
    <n v="0"/>
    <n v="0"/>
    <n v="1"/>
    <n v="0"/>
    <n v="0"/>
    <n v="1"/>
    <m/>
    <x v="0"/>
    <m/>
    <m/>
    <m/>
    <m/>
    <m/>
    <m/>
    <m/>
    <m/>
    <x v="0"/>
    <m/>
    <m/>
    <m/>
    <m/>
    <m/>
    <m/>
    <m/>
    <m/>
    <x v="0"/>
    <n v="1000"/>
    <s v="meme_pays"/>
    <m/>
    <m/>
    <n v="30"/>
    <n v="3"/>
    <n v="0"/>
    <m/>
    <x v="0"/>
    <m/>
    <m/>
    <m/>
    <m/>
    <m/>
    <m/>
    <m/>
    <m/>
    <s v="oui"/>
    <m/>
    <s v="tenaille"/>
    <n v="0"/>
    <n v="0"/>
    <n v="1"/>
    <n v="0"/>
    <n v="0"/>
    <m/>
    <s v="prix_fournisseurs"/>
    <n v="0"/>
    <n v="0"/>
    <n v="0"/>
    <n v="0"/>
    <n v="0"/>
    <n v="1"/>
    <n v="0"/>
    <n v="0"/>
    <n v="0"/>
    <n v="0"/>
    <n v="0"/>
    <n v="0"/>
    <m/>
    <m/>
    <s v="prix_constants"/>
    <n v="1"/>
    <n v="0"/>
    <n v="0"/>
    <n v="0"/>
    <m/>
    <m/>
    <m/>
    <m/>
    <m/>
    <m/>
    <m/>
    <m/>
    <m/>
    <m/>
    <m/>
    <m/>
    <m/>
    <m/>
    <m/>
    <m/>
    <m/>
    <m/>
    <m/>
    <m/>
    <m/>
    <m/>
    <m/>
    <m/>
    <m/>
    <m/>
    <m/>
    <m/>
    <m/>
    <m/>
    <m/>
    <m/>
    <m/>
    <m/>
    <m/>
    <m/>
    <m/>
    <m/>
    <m/>
    <m/>
    <m/>
    <s v="marmite7 marmite5"/>
    <n v="0"/>
    <n v="0"/>
    <n v="0"/>
    <n v="1"/>
    <n v="1"/>
    <n v="0"/>
    <n v="0"/>
    <n v="0"/>
    <n v="0"/>
    <n v="0"/>
    <n v="0"/>
    <n v="0"/>
    <n v="0"/>
    <n v="0"/>
    <n v="0"/>
    <n v="0"/>
    <n v="2"/>
    <n v="4"/>
    <m/>
    <x v="0"/>
    <m/>
    <m/>
    <m/>
    <m/>
    <m/>
    <m/>
    <m/>
    <m/>
    <x v="0"/>
    <m/>
    <m/>
    <m/>
    <m/>
    <m/>
    <m/>
    <m/>
    <m/>
    <m/>
    <m/>
    <m/>
    <m/>
    <x v="0"/>
    <m/>
    <m/>
    <m/>
    <m/>
    <m/>
    <m/>
    <m/>
    <m/>
    <m/>
    <m/>
    <m/>
    <m/>
    <m/>
    <m/>
    <x v="0"/>
    <n v="5000"/>
    <s v="meme_localite"/>
    <m/>
    <m/>
    <n v="150"/>
    <n v="1"/>
    <m/>
    <m/>
    <x v="0"/>
    <n v="4000"/>
    <s v="meme_localite"/>
    <m/>
    <m/>
    <n v="150"/>
    <n v="1"/>
    <m/>
    <m/>
    <x v="0"/>
    <m/>
    <m/>
    <m/>
    <m/>
    <m/>
    <m/>
    <m/>
    <m/>
    <x v="0"/>
    <m/>
    <m/>
    <m/>
    <m/>
    <m/>
    <m/>
    <m/>
    <m/>
    <x v="0"/>
    <m/>
    <m/>
    <m/>
    <m/>
    <m/>
    <m/>
    <m/>
    <m/>
    <m/>
    <m/>
    <m/>
    <m/>
    <m/>
    <m/>
    <x v="0"/>
    <m/>
    <m/>
    <m/>
    <m/>
    <m/>
    <m/>
    <m/>
    <m/>
    <x v="0"/>
    <m/>
    <m/>
    <m/>
    <m/>
    <m/>
    <m/>
    <m/>
    <m/>
    <x v="0"/>
    <m/>
    <m/>
    <m/>
    <m/>
    <m/>
    <m/>
    <m/>
    <m/>
    <x v="0"/>
    <m/>
    <m/>
    <m/>
    <m/>
    <m/>
    <m/>
    <m/>
    <m/>
    <x v="0"/>
    <m/>
    <m/>
    <m/>
    <m/>
    <m/>
    <m/>
    <m/>
    <m/>
    <x v="0"/>
    <m/>
    <m/>
    <m/>
    <m/>
    <m/>
    <m/>
    <m/>
    <m/>
    <m/>
    <m/>
    <x v="0"/>
    <m/>
    <m/>
    <m/>
    <m/>
    <m/>
    <m/>
    <m/>
    <m/>
    <s v="oui"/>
    <m/>
    <s v="marmite5 marmite7"/>
    <n v="0"/>
    <n v="0"/>
    <n v="0"/>
    <n v="1"/>
    <n v="1"/>
    <n v="0"/>
    <n v="0"/>
    <n v="0"/>
    <n v="0"/>
    <n v="0"/>
    <n v="0"/>
    <n v="0"/>
    <n v="0"/>
    <n v="0"/>
    <n v="0"/>
    <n v="0"/>
    <m/>
    <x v="0"/>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0"/>
    <m/>
    <m/>
    <n v="361882806"/>
    <d v="2022-11-15T16:25:57"/>
    <m/>
    <m/>
    <s v="submitted_via_web"/>
    <s v="bkf_reach"/>
    <m/>
  </r>
  <r>
    <n v="2"/>
    <x v="1"/>
    <d v="2022-11-15T00:00:00"/>
    <s v="ouahigouya"/>
    <s v="Assita Contogni GANAME"/>
    <d v="2022-11-15T10:57:17"/>
    <d v="2022-11-15T11:54:01"/>
    <s v="audit.csv"/>
    <m/>
    <m/>
    <x v="0"/>
    <d v="2022-11-15T00:00:00"/>
    <s v="nord"/>
    <s v="yatenga"/>
    <x v="0"/>
    <x v="0"/>
    <m/>
    <m/>
    <s v="ACTED"/>
    <x v="0"/>
    <m/>
    <s v="oui"/>
    <m/>
    <x v="0"/>
    <m/>
    <m/>
    <s v="seau bidon savon400gr"/>
    <n v="1"/>
    <n v="1"/>
    <n v="1"/>
    <n v="0"/>
    <n v="3"/>
    <m/>
    <x v="0"/>
    <x v="1"/>
    <s v="etranger"/>
    <s v="rci"/>
    <m/>
    <n v="90"/>
    <n v="30"/>
    <n v="0"/>
    <m/>
    <x v="1"/>
    <s v="20l"/>
    <n v="1"/>
    <n v="0"/>
    <n v="5000"/>
    <m/>
    <s v="etranger"/>
    <s v="rci"/>
    <m/>
    <n v="90"/>
    <n v="30"/>
    <n v="0"/>
    <m/>
    <x v="1"/>
    <s v="boule400g boule250g"/>
    <n v="1"/>
    <n v="1"/>
    <n v="450"/>
    <n v="275"/>
    <s v="etranger"/>
    <s v="rci"/>
    <m/>
    <n v="90"/>
    <n v="30"/>
    <n v="0"/>
    <m/>
    <s v="non"/>
    <m/>
    <m/>
    <m/>
    <m/>
    <m/>
    <m/>
    <m/>
    <m/>
    <m/>
    <m/>
    <m/>
    <m/>
    <m/>
    <m/>
    <m/>
    <m/>
    <m/>
    <m/>
    <m/>
    <m/>
    <m/>
    <m/>
    <s v="prix_hausse"/>
    <n v="0"/>
    <n v="1"/>
    <n v="0"/>
    <n v="0"/>
    <x v="1"/>
    <n v="1"/>
    <n v="1"/>
    <n v="1"/>
    <n v="0"/>
    <s v="hausse_demande_clients hausse_couts Hausse_prix_fournisseurs"/>
    <n v="1"/>
    <n v="0"/>
    <n v="0"/>
    <n v="1"/>
    <n v="0"/>
    <n v="1"/>
    <n v="0"/>
    <n v="0"/>
    <n v="0"/>
    <n v="0"/>
    <n v="0"/>
    <n v="0"/>
    <m/>
    <m/>
    <m/>
    <m/>
    <m/>
    <m/>
    <m/>
    <m/>
    <m/>
    <m/>
    <m/>
    <m/>
    <m/>
    <m/>
    <m/>
    <m/>
    <m/>
    <m/>
    <m/>
    <m/>
    <m/>
    <s v="bache corde tenaille pelle"/>
    <n v="1"/>
    <n v="1"/>
    <n v="1"/>
    <n v="1"/>
    <n v="0"/>
    <n v="4"/>
    <m/>
    <x v="1"/>
    <n v="7500"/>
    <s v="etranger"/>
    <s v="chine"/>
    <m/>
    <n v="90"/>
    <n v="30"/>
    <n v="0"/>
    <m/>
    <x v="1"/>
    <n v="14000"/>
    <s v="etranger"/>
    <s v="chine"/>
    <m/>
    <n v="90"/>
    <n v="30"/>
    <n v="0"/>
    <m/>
    <x v="1"/>
    <n v="1750"/>
    <s v="meme_pays"/>
    <m/>
    <m/>
    <n v="120"/>
    <n v="5"/>
    <n v="0"/>
    <m/>
    <x v="1"/>
    <n v="4000"/>
    <s v="meme_pays"/>
    <m/>
    <m/>
    <n v="150"/>
    <n v="5"/>
    <n v="0"/>
    <m/>
    <s v="non"/>
    <m/>
    <m/>
    <m/>
    <m/>
    <m/>
    <m/>
    <m/>
    <m/>
    <m/>
    <m/>
    <m/>
    <m/>
    <m/>
    <m/>
    <m/>
    <m/>
    <m/>
    <m/>
    <m/>
    <m/>
    <m/>
    <m/>
    <m/>
    <s v="prix_hausse"/>
    <n v="0"/>
    <n v="1"/>
    <n v="0"/>
    <n v="0"/>
    <s v="bache corde tenaille pelle"/>
    <n v="1"/>
    <n v="1"/>
    <n v="1"/>
    <n v="1"/>
    <n v="0"/>
    <s v="hausse_couts"/>
    <n v="1"/>
    <n v="0"/>
    <n v="0"/>
    <n v="0"/>
    <n v="0"/>
    <n v="0"/>
    <n v="0"/>
    <n v="0"/>
    <n v="0"/>
    <n v="0"/>
    <n v="0"/>
    <n v="0"/>
    <m/>
    <m/>
    <m/>
    <m/>
    <m/>
    <m/>
    <m/>
    <m/>
    <m/>
    <m/>
    <m/>
    <m/>
    <m/>
    <m/>
    <m/>
    <m/>
    <m/>
    <m/>
    <m/>
    <m/>
    <m/>
    <m/>
    <s v="combustible_gaz marmite7 marmite5 gobelet_plastique bassine natte pagne"/>
    <n v="0"/>
    <n v="0"/>
    <n v="1"/>
    <n v="1"/>
    <n v="1"/>
    <n v="0"/>
    <n v="1"/>
    <n v="0"/>
    <n v="1"/>
    <n v="1"/>
    <n v="0"/>
    <n v="0"/>
    <n v="0"/>
    <n v="1"/>
    <n v="0"/>
    <n v="0"/>
    <n v="7"/>
    <n v="14"/>
    <m/>
    <x v="0"/>
    <m/>
    <m/>
    <m/>
    <m/>
    <m/>
    <m/>
    <m/>
    <m/>
    <x v="0"/>
    <m/>
    <m/>
    <m/>
    <m/>
    <m/>
    <m/>
    <m/>
    <m/>
    <m/>
    <m/>
    <m/>
    <m/>
    <x v="1"/>
    <s v="6kg"/>
    <n v="0"/>
    <n v="1"/>
    <n v="0"/>
    <m/>
    <n v="25000"/>
    <m/>
    <s v="meme_pays"/>
    <m/>
    <m/>
    <n v="90"/>
    <n v="5"/>
    <n v="0"/>
    <m/>
    <x v="0"/>
    <n v="5500"/>
    <s v="meme_pays"/>
    <m/>
    <m/>
    <n v="90"/>
    <n v="5"/>
    <m/>
    <m/>
    <x v="0"/>
    <n v="4500"/>
    <s v="meme_pays"/>
    <m/>
    <m/>
    <n v="90"/>
    <n v="5"/>
    <m/>
    <m/>
    <x v="0"/>
    <m/>
    <m/>
    <m/>
    <m/>
    <m/>
    <m/>
    <m/>
    <m/>
    <x v="1"/>
    <n v="200"/>
    <s v="meme_pays"/>
    <m/>
    <m/>
    <n v="90"/>
    <n v="5"/>
    <n v="0"/>
    <m/>
    <x v="0"/>
    <m/>
    <m/>
    <m/>
    <m/>
    <m/>
    <m/>
    <m/>
    <m/>
    <m/>
    <m/>
    <m/>
    <m/>
    <m/>
    <m/>
    <x v="1"/>
    <n v="3000"/>
    <s v="meme_pays"/>
    <m/>
    <m/>
    <n v="90"/>
    <n v="5"/>
    <n v="0"/>
    <m/>
    <x v="1"/>
    <n v="3500"/>
    <s v="meme_pays"/>
    <m/>
    <m/>
    <n v="90"/>
    <n v="5"/>
    <n v="0"/>
    <m/>
    <x v="0"/>
    <m/>
    <m/>
    <m/>
    <m/>
    <m/>
    <m/>
    <m/>
    <m/>
    <x v="0"/>
    <m/>
    <m/>
    <m/>
    <m/>
    <m/>
    <m/>
    <m/>
    <m/>
    <x v="0"/>
    <m/>
    <m/>
    <m/>
    <m/>
    <m/>
    <m/>
    <m/>
    <m/>
    <x v="1"/>
    <s v="oui"/>
    <m/>
    <n v="3000"/>
    <s v="meme_pays"/>
    <m/>
    <m/>
    <n v="90"/>
    <n v="5"/>
    <n v="0"/>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1"/>
    <n v="1"/>
    <n v="1"/>
    <n v="1"/>
    <n v="1"/>
    <n v="0"/>
    <n v="0"/>
    <m/>
    <x v="1"/>
    <x v="0"/>
    <x v="0"/>
    <m/>
    <m/>
    <m/>
    <m/>
    <m/>
    <m/>
    <m/>
    <m/>
    <m/>
    <x v="0"/>
    <n v="0"/>
    <n v="0"/>
    <n v="0"/>
    <n v="0"/>
    <n v="0"/>
    <n v="0"/>
    <n v="0"/>
    <n v="1"/>
    <n v="0"/>
    <m/>
    <x v="1"/>
    <m/>
    <m/>
    <n v="361884155"/>
    <d v="2022-11-15T16:28:18"/>
    <m/>
    <m/>
    <s v="submitted_via_web"/>
    <s v="bkf_reach"/>
    <m/>
  </r>
  <r>
    <n v="3"/>
    <x v="2"/>
    <d v="2022-11-15T00:00:00"/>
    <s v="ouahigouya"/>
    <s v="TOE HASSANE"/>
    <d v="2022-11-15T16:38:21"/>
    <d v="2022-11-15T17:03:20"/>
    <s v="audit.csv"/>
    <m/>
    <m/>
    <x v="0"/>
    <d v="2022-11-15T00:00:00"/>
    <s v="nord"/>
    <s v="yatenga"/>
    <x v="0"/>
    <x v="0"/>
    <m/>
    <m/>
    <s v="ACTED"/>
    <x v="0"/>
    <m/>
    <s v="oui"/>
    <m/>
    <x v="0"/>
    <m/>
    <m/>
    <s v="seau"/>
    <n v="1"/>
    <n v="0"/>
    <n v="0"/>
    <n v="0"/>
    <n v="1"/>
    <m/>
    <x v="0"/>
    <x v="2"/>
    <s v="meme_localite"/>
    <m/>
    <m/>
    <n v="30"/>
    <n v="1"/>
    <n v="0"/>
    <m/>
    <x v="0"/>
    <m/>
    <m/>
    <m/>
    <m/>
    <m/>
    <m/>
    <m/>
    <m/>
    <m/>
    <m/>
    <m/>
    <m/>
    <x v="0"/>
    <m/>
    <m/>
    <m/>
    <m/>
    <m/>
    <m/>
    <m/>
    <m/>
    <m/>
    <m/>
    <m/>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ssiette gobelet_plastique bassine"/>
    <n v="0"/>
    <n v="0"/>
    <n v="0"/>
    <n v="0"/>
    <n v="0"/>
    <n v="1"/>
    <n v="1"/>
    <n v="0"/>
    <n v="1"/>
    <n v="0"/>
    <n v="0"/>
    <n v="0"/>
    <n v="0"/>
    <n v="0"/>
    <n v="0"/>
    <n v="0"/>
    <n v="3"/>
    <n v="5"/>
    <m/>
    <x v="0"/>
    <m/>
    <m/>
    <m/>
    <m/>
    <m/>
    <m/>
    <m/>
    <m/>
    <x v="0"/>
    <m/>
    <m/>
    <m/>
    <m/>
    <m/>
    <m/>
    <m/>
    <m/>
    <m/>
    <m/>
    <m/>
    <m/>
    <x v="0"/>
    <m/>
    <m/>
    <m/>
    <m/>
    <m/>
    <m/>
    <m/>
    <m/>
    <m/>
    <m/>
    <m/>
    <m/>
    <m/>
    <m/>
    <x v="1"/>
    <m/>
    <m/>
    <m/>
    <m/>
    <m/>
    <m/>
    <m/>
    <m/>
    <x v="1"/>
    <m/>
    <m/>
    <m/>
    <m/>
    <m/>
    <m/>
    <m/>
    <m/>
    <x v="1"/>
    <n v="1250"/>
    <s v="meme_localite"/>
    <m/>
    <m/>
    <n v="30"/>
    <n v="1"/>
    <n v="0"/>
    <m/>
    <x v="1"/>
    <n v="300"/>
    <s v="meme_localite"/>
    <m/>
    <m/>
    <n v="30"/>
    <n v="1"/>
    <n v="0"/>
    <m/>
    <x v="0"/>
    <m/>
    <m/>
    <m/>
    <m/>
    <m/>
    <m/>
    <m/>
    <m/>
    <m/>
    <m/>
    <m/>
    <m/>
    <m/>
    <m/>
    <x v="1"/>
    <n v="800"/>
    <s v="meme_localite"/>
    <m/>
    <m/>
    <n v="30"/>
    <n v="1"/>
    <n v="0"/>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2"/>
    <x v="0"/>
    <x v="0"/>
    <m/>
    <m/>
    <m/>
    <m/>
    <m/>
    <m/>
    <m/>
    <m/>
    <m/>
    <x v="0"/>
    <n v="0"/>
    <n v="0"/>
    <n v="0"/>
    <n v="0"/>
    <n v="0"/>
    <n v="0"/>
    <n v="0"/>
    <n v="1"/>
    <n v="0"/>
    <m/>
    <x v="0"/>
    <m/>
    <m/>
    <n v="361918357"/>
    <d v="2022-11-15T17:32:28"/>
    <m/>
    <m/>
    <s v="submitted_via_web"/>
    <s v="bkf_reach"/>
    <m/>
  </r>
  <r>
    <n v="4"/>
    <x v="3"/>
    <d v="2022-11-15T00:00:00"/>
    <s v="ouahigouya"/>
    <s v="Assita Contogni GANAME"/>
    <d v="2022-11-15T16:37:50"/>
    <d v="2022-11-15T17:10:58"/>
    <s v="audit.csv"/>
    <m/>
    <m/>
    <x v="0"/>
    <d v="2022-11-15T00:00:00"/>
    <s v="nord"/>
    <s v="yatenga"/>
    <x v="0"/>
    <x v="0"/>
    <m/>
    <m/>
    <s v="ACTED"/>
    <x v="0"/>
    <m/>
    <s v="oui"/>
    <m/>
    <x v="0"/>
    <m/>
    <m/>
    <s v="seau"/>
    <n v="1"/>
    <n v="0"/>
    <n v="0"/>
    <n v="0"/>
    <n v="1"/>
    <m/>
    <x v="0"/>
    <x v="3"/>
    <s v="meme_localite"/>
    <m/>
    <m/>
    <n v="60"/>
    <n v="1"/>
    <n v="0"/>
    <m/>
    <x v="0"/>
    <m/>
    <m/>
    <m/>
    <m/>
    <m/>
    <m/>
    <m/>
    <m/>
    <m/>
    <m/>
    <m/>
    <m/>
    <x v="0"/>
    <m/>
    <m/>
    <m/>
    <m/>
    <m/>
    <m/>
    <m/>
    <m/>
    <m/>
    <m/>
    <m/>
    <m/>
    <s v="oui"/>
    <m/>
    <s v="seau"/>
    <n v="1"/>
    <n v="0"/>
    <n v="0"/>
    <n v="0"/>
    <m/>
    <s v="prix_fournisseurs"/>
    <n v="0"/>
    <n v="0"/>
    <n v="0"/>
    <n v="0"/>
    <n v="0"/>
    <n v="1"/>
    <n v="0"/>
    <n v="0"/>
    <n v="0"/>
    <n v="0"/>
    <n v="0"/>
    <n v="0"/>
    <m/>
    <m/>
    <s v="prix_hausse"/>
    <n v="0"/>
    <n v="1"/>
    <n v="0"/>
    <n v="0"/>
    <x v="2"/>
    <n v="1"/>
    <n v="0"/>
    <n v="0"/>
    <n v="0"/>
    <s v="baisse_offre_securite"/>
    <n v="0"/>
    <n v="0"/>
    <n v="0"/>
    <n v="0"/>
    <n v="0"/>
    <n v="0"/>
    <n v="0"/>
    <n v="0"/>
    <n v="1"/>
    <n v="0"/>
    <n v="0"/>
    <n v="0"/>
    <m/>
    <m/>
    <m/>
    <m/>
    <m/>
    <m/>
    <m/>
    <m/>
    <m/>
    <m/>
    <m/>
    <m/>
    <m/>
    <m/>
    <m/>
    <m/>
    <m/>
    <m/>
    <m/>
    <m/>
    <m/>
    <s v="bache tenaille"/>
    <n v="1"/>
    <n v="0"/>
    <n v="1"/>
    <n v="0"/>
    <n v="0"/>
    <n v="2"/>
    <m/>
    <x v="1"/>
    <n v="4500"/>
    <s v="meme_pays"/>
    <m/>
    <m/>
    <n v="7"/>
    <n v="2"/>
    <n v="0"/>
    <m/>
    <x v="0"/>
    <m/>
    <m/>
    <m/>
    <m/>
    <m/>
    <m/>
    <m/>
    <m/>
    <x v="0"/>
    <n v="1000"/>
    <s v="meme_localite"/>
    <m/>
    <m/>
    <n v="10"/>
    <n v="1"/>
    <n v="0"/>
    <m/>
    <x v="0"/>
    <m/>
    <m/>
    <m/>
    <m/>
    <m/>
    <m/>
    <m/>
    <m/>
    <s v="oui"/>
    <m/>
    <s v="bache tenaille"/>
    <n v="1"/>
    <n v="0"/>
    <n v="1"/>
    <n v="0"/>
    <n v="0"/>
    <m/>
    <s v="prix_fournisseurs"/>
    <n v="0"/>
    <n v="0"/>
    <n v="0"/>
    <n v="0"/>
    <n v="0"/>
    <n v="1"/>
    <n v="0"/>
    <n v="0"/>
    <n v="0"/>
    <n v="0"/>
    <n v="0"/>
    <n v="0"/>
    <m/>
    <m/>
    <s v="prix_constants"/>
    <n v="1"/>
    <n v="0"/>
    <n v="0"/>
    <n v="0"/>
    <m/>
    <m/>
    <m/>
    <m/>
    <m/>
    <m/>
    <m/>
    <m/>
    <m/>
    <m/>
    <m/>
    <m/>
    <m/>
    <m/>
    <m/>
    <m/>
    <m/>
    <m/>
    <m/>
    <m/>
    <m/>
    <m/>
    <m/>
    <m/>
    <m/>
    <m/>
    <m/>
    <m/>
    <m/>
    <m/>
    <m/>
    <m/>
    <m/>
    <m/>
    <m/>
    <m/>
    <m/>
    <m/>
    <m/>
    <m/>
    <m/>
    <s v="combustible_gaz bassine natte lampe"/>
    <n v="0"/>
    <n v="0"/>
    <n v="1"/>
    <n v="0"/>
    <n v="0"/>
    <n v="0"/>
    <n v="0"/>
    <n v="0"/>
    <n v="1"/>
    <n v="1"/>
    <n v="0"/>
    <n v="0"/>
    <n v="1"/>
    <n v="0"/>
    <n v="0"/>
    <n v="0"/>
    <n v="4"/>
    <n v="7"/>
    <m/>
    <x v="0"/>
    <m/>
    <m/>
    <m/>
    <m/>
    <m/>
    <m/>
    <m/>
    <m/>
    <x v="0"/>
    <m/>
    <m/>
    <m/>
    <m/>
    <m/>
    <m/>
    <m/>
    <m/>
    <m/>
    <m/>
    <m/>
    <m/>
    <x v="2"/>
    <s v="6kg 12kg 3kg"/>
    <n v="1"/>
    <n v="1"/>
    <n v="1"/>
    <n v="15000"/>
    <n v="25000"/>
    <n v="29000"/>
    <s v="meme_pays"/>
    <m/>
    <m/>
    <n v="30"/>
    <n v="7"/>
    <n v="0"/>
    <m/>
    <x v="1"/>
    <m/>
    <m/>
    <m/>
    <m/>
    <m/>
    <m/>
    <m/>
    <m/>
    <x v="1"/>
    <m/>
    <m/>
    <m/>
    <m/>
    <m/>
    <m/>
    <m/>
    <m/>
    <x v="0"/>
    <m/>
    <m/>
    <m/>
    <m/>
    <m/>
    <m/>
    <m/>
    <m/>
    <x v="0"/>
    <m/>
    <m/>
    <m/>
    <m/>
    <m/>
    <m/>
    <m/>
    <m/>
    <x v="0"/>
    <m/>
    <m/>
    <m/>
    <m/>
    <m/>
    <m/>
    <m/>
    <m/>
    <m/>
    <m/>
    <m/>
    <m/>
    <m/>
    <m/>
    <x v="1"/>
    <n v="3000"/>
    <s v="meme_localite"/>
    <m/>
    <m/>
    <n v="30"/>
    <n v="1"/>
    <n v="0"/>
    <m/>
    <x v="1"/>
    <n v="3000"/>
    <s v="meme_localite"/>
    <m/>
    <m/>
    <n v="15"/>
    <n v="1"/>
    <n v="0"/>
    <m/>
    <x v="0"/>
    <m/>
    <m/>
    <m/>
    <m/>
    <m/>
    <m/>
    <m/>
    <m/>
    <x v="0"/>
    <m/>
    <m/>
    <m/>
    <m/>
    <m/>
    <m/>
    <m/>
    <m/>
    <x v="1"/>
    <n v="1500"/>
    <s v="meme_localite"/>
    <m/>
    <m/>
    <n v="25"/>
    <n v="1"/>
    <n v="0"/>
    <m/>
    <x v="0"/>
    <m/>
    <m/>
    <m/>
    <m/>
    <m/>
    <m/>
    <m/>
    <m/>
    <m/>
    <m/>
    <x v="0"/>
    <m/>
    <m/>
    <m/>
    <m/>
    <m/>
    <m/>
    <m/>
    <m/>
    <s v="oui"/>
    <m/>
    <s v="combustible_gaz"/>
    <n v="0"/>
    <n v="0"/>
    <n v="1"/>
    <n v="0"/>
    <n v="0"/>
    <n v="0"/>
    <n v="0"/>
    <n v="0"/>
    <n v="0"/>
    <n v="0"/>
    <n v="0"/>
    <n v="0"/>
    <n v="0"/>
    <n v="0"/>
    <n v="0"/>
    <n v="0"/>
    <m/>
    <x v="2"/>
    <n v="0"/>
    <n v="0"/>
    <n v="0"/>
    <n v="1"/>
    <n v="1"/>
    <n v="1"/>
    <n v="1"/>
    <n v="0"/>
    <n v="0"/>
    <n v="0"/>
    <n v="0"/>
    <n v="0"/>
    <m/>
    <m/>
    <s v="prix_hausse"/>
    <n v="0"/>
    <n v="1"/>
    <n v="0"/>
    <n v="0"/>
    <s v="combustible_gaz"/>
    <n v="0"/>
    <n v="0"/>
    <n v="1"/>
    <n v="0"/>
    <n v="0"/>
    <n v="0"/>
    <n v="0"/>
    <n v="0"/>
    <n v="0"/>
    <n v="0"/>
    <n v="0"/>
    <n v="0"/>
    <n v="0"/>
    <n v="0"/>
    <n v="0"/>
    <n v="0"/>
    <s v="Hausse_prix_fournisseurs baisse_offre_rupturestocks baisse_offre_securite"/>
    <n v="0"/>
    <n v="0"/>
    <n v="0"/>
    <n v="0"/>
    <n v="0"/>
    <n v="1"/>
    <n v="1"/>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2"/>
    <m/>
    <m/>
    <n v="361919370"/>
    <d v="2022-11-15T17:35:22"/>
    <m/>
    <m/>
    <s v="submitted_via_web"/>
    <s v="bkf_reach"/>
    <m/>
  </r>
  <r>
    <n v="5"/>
    <x v="4"/>
    <d v="2022-11-16T00:00:00"/>
    <s v="fada_ngourma"/>
    <s v="THIOMBIANO Dana_x000a_"/>
    <d v="2022-11-16T10:49:35"/>
    <d v="2022-11-17T08:16:34"/>
    <s v="audit.csv"/>
    <m/>
    <m/>
    <x v="0"/>
    <d v="2022-11-16T00:00:00"/>
    <s v="est"/>
    <s v="gourma"/>
    <x v="1"/>
    <x v="0"/>
    <m/>
    <m/>
    <s v="ACTED"/>
    <x v="1"/>
    <m/>
    <s v="oui"/>
    <m/>
    <x v="0"/>
    <m/>
    <m/>
    <s v="seau bidon"/>
    <n v="1"/>
    <n v="1"/>
    <n v="0"/>
    <n v="0"/>
    <n v="2"/>
    <m/>
    <x v="0"/>
    <x v="1"/>
    <s v="etranger"/>
    <s v="togo"/>
    <m/>
    <n v="7"/>
    <n v="7"/>
    <n v="1"/>
    <m/>
    <x v="2"/>
    <m/>
    <m/>
    <m/>
    <m/>
    <m/>
    <m/>
    <m/>
    <m/>
    <m/>
    <m/>
    <m/>
    <m/>
    <x v="0"/>
    <m/>
    <m/>
    <m/>
    <m/>
    <m/>
    <m/>
    <m/>
    <m/>
    <m/>
    <m/>
    <m/>
    <m/>
    <s v="oui"/>
    <m/>
    <s v="seau bidon"/>
    <n v="1"/>
    <n v="1"/>
    <n v="0"/>
    <n v="0"/>
    <m/>
    <s v="cout_transport securite"/>
    <n v="1"/>
    <n v="0"/>
    <n v="0"/>
    <n v="0"/>
    <n v="0"/>
    <n v="0"/>
    <n v="0"/>
    <n v="1"/>
    <n v="0"/>
    <n v="0"/>
    <n v="0"/>
    <n v="0"/>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7 marmite5 assiette gobelet_plastique gobelet_acier bassine pagne"/>
    <n v="0"/>
    <n v="0"/>
    <n v="0"/>
    <n v="1"/>
    <n v="1"/>
    <n v="1"/>
    <n v="1"/>
    <n v="1"/>
    <n v="1"/>
    <n v="0"/>
    <n v="0"/>
    <n v="0"/>
    <n v="0"/>
    <n v="1"/>
    <n v="0"/>
    <n v="0"/>
    <n v="7"/>
    <n v="10"/>
    <m/>
    <x v="0"/>
    <m/>
    <m/>
    <m/>
    <m/>
    <m/>
    <m/>
    <m/>
    <m/>
    <x v="0"/>
    <m/>
    <m/>
    <m/>
    <m/>
    <m/>
    <m/>
    <m/>
    <m/>
    <m/>
    <m/>
    <m/>
    <m/>
    <x v="0"/>
    <m/>
    <m/>
    <m/>
    <m/>
    <m/>
    <m/>
    <m/>
    <m/>
    <m/>
    <m/>
    <m/>
    <m/>
    <m/>
    <m/>
    <x v="0"/>
    <n v="6000"/>
    <s v="meme_pays"/>
    <m/>
    <m/>
    <n v="7"/>
    <n v="1"/>
    <n v="0"/>
    <m/>
    <x v="0"/>
    <n v="4500"/>
    <s v="meme_pays"/>
    <m/>
    <m/>
    <n v="7"/>
    <n v="1"/>
    <n v="0"/>
    <m/>
    <x v="1"/>
    <n v="1500"/>
    <s v="meme_pays"/>
    <m/>
    <m/>
    <n v="60"/>
    <n v="1"/>
    <n v="0"/>
    <m/>
    <x v="1"/>
    <n v="125"/>
    <s v="meme_region"/>
    <m/>
    <m/>
    <n v="7"/>
    <n v="1"/>
    <n v="0"/>
    <m/>
    <x v="1"/>
    <s v="1l 0_5l 0_25l"/>
    <n v="1"/>
    <n v="1"/>
    <n v="1"/>
    <n v="1000"/>
    <n v="1000"/>
    <n v="1500"/>
    <s v="meme_pays"/>
    <m/>
    <m/>
    <n v="30"/>
    <n v="1"/>
    <n v="0"/>
    <m/>
    <x v="1"/>
    <n v="2500"/>
    <s v="meme_pays"/>
    <m/>
    <m/>
    <n v="14"/>
    <n v="1"/>
    <n v="0"/>
    <m/>
    <x v="0"/>
    <m/>
    <m/>
    <m/>
    <m/>
    <m/>
    <m/>
    <m/>
    <m/>
    <x v="0"/>
    <m/>
    <m/>
    <m/>
    <m/>
    <m/>
    <m/>
    <m/>
    <m/>
    <x v="0"/>
    <m/>
    <m/>
    <m/>
    <m/>
    <m/>
    <m/>
    <m/>
    <m/>
    <x v="0"/>
    <m/>
    <m/>
    <m/>
    <m/>
    <m/>
    <m/>
    <m/>
    <m/>
    <x v="1"/>
    <s v="oui"/>
    <m/>
    <n v="5000"/>
    <s v="meme_pays"/>
    <m/>
    <m/>
    <n v="60"/>
    <n v="1"/>
    <n v="0"/>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3"/>
    <m/>
    <m/>
    <n v="362667947"/>
    <d v="2022-11-17T08:18:53"/>
    <m/>
    <m/>
    <s v="submitted_via_web"/>
    <s v="bkf_reach"/>
    <m/>
  </r>
  <r>
    <n v="6"/>
    <x v="5"/>
    <d v="2022-11-16T00:00:00"/>
    <s v="fada_ngourma"/>
    <s v="LOMPO B Agath_x000a_"/>
    <d v="2022-11-16T10:34:59"/>
    <d v="2022-11-17T08:14:05"/>
    <s v="audit.csv"/>
    <m/>
    <m/>
    <x v="0"/>
    <d v="2022-11-16T00:00:00"/>
    <s v="est"/>
    <s v="gourma"/>
    <x v="1"/>
    <x v="0"/>
    <m/>
    <m/>
    <s v="ACTED"/>
    <x v="1"/>
    <m/>
    <s v="oui"/>
    <m/>
    <x v="0"/>
    <m/>
    <m/>
    <s v="seau bidon"/>
    <n v="1"/>
    <n v="1"/>
    <n v="0"/>
    <n v="0"/>
    <n v="2"/>
    <m/>
    <x v="0"/>
    <x v="4"/>
    <s v="etranger"/>
    <s v="ghana"/>
    <m/>
    <n v="10"/>
    <n v="5"/>
    <n v="0"/>
    <m/>
    <x v="1"/>
    <s v="20l 25l"/>
    <n v="1"/>
    <n v="1"/>
    <n v="2750"/>
    <n v="2750"/>
    <s v="etranger"/>
    <s v="rci"/>
    <m/>
    <n v="10"/>
    <n v="5"/>
    <n v="0"/>
    <m/>
    <x v="0"/>
    <m/>
    <m/>
    <m/>
    <m/>
    <m/>
    <m/>
    <m/>
    <m/>
    <m/>
    <m/>
    <m/>
    <m/>
    <s v="oui"/>
    <m/>
    <s v="seau bidon"/>
    <n v="1"/>
    <n v="1"/>
    <n v="0"/>
    <n v="0"/>
    <m/>
    <s v="autre"/>
    <n v="0"/>
    <n v="0"/>
    <n v="0"/>
    <n v="0"/>
    <n v="0"/>
    <n v="0"/>
    <n v="0"/>
    <n v="0"/>
    <n v="0"/>
    <n v="0"/>
    <n v="1"/>
    <n v="0"/>
    <s v="Le retard des fournisseurs"/>
    <m/>
    <s v="prix_hausse"/>
    <n v="0"/>
    <n v="1"/>
    <n v="0"/>
    <n v="0"/>
    <x v="3"/>
    <n v="0"/>
    <n v="1"/>
    <n v="0"/>
    <n v="0"/>
    <s v="hausse_couts"/>
    <n v="1"/>
    <n v="0"/>
    <n v="0"/>
    <n v="0"/>
    <n v="0"/>
    <n v="0"/>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5"/>
    <m/>
    <x v="0"/>
    <m/>
    <m/>
    <m/>
    <m/>
    <m/>
    <m/>
    <m/>
    <m/>
    <x v="0"/>
    <m/>
    <m/>
    <m/>
    <m/>
    <m/>
    <m/>
    <m/>
    <m/>
    <m/>
    <m/>
    <m/>
    <m/>
    <x v="0"/>
    <m/>
    <m/>
    <m/>
    <m/>
    <m/>
    <m/>
    <m/>
    <m/>
    <m/>
    <m/>
    <m/>
    <m/>
    <m/>
    <m/>
    <x v="0"/>
    <n v="6000"/>
    <s v="meme_pays"/>
    <m/>
    <m/>
    <n v="7"/>
    <n v="3"/>
    <n v="0"/>
    <m/>
    <x v="0"/>
    <n v="5000"/>
    <s v="meme_pays"/>
    <m/>
    <m/>
    <n v="7"/>
    <n v="3"/>
    <n v="0"/>
    <m/>
    <x v="1"/>
    <n v="1500"/>
    <s v="etranger"/>
    <s v="ghana"/>
    <m/>
    <n v="10"/>
    <n v="4"/>
    <n v="0"/>
    <m/>
    <x v="1"/>
    <n v="200"/>
    <s v="meme_pays"/>
    <m/>
    <m/>
    <n v="7"/>
    <n v="3"/>
    <n v="0"/>
    <m/>
    <x v="1"/>
    <s v="0_25l 0_5l 1l"/>
    <n v="1"/>
    <n v="1"/>
    <n v="1"/>
    <n v="1000"/>
    <n v="1250"/>
    <n v="1750"/>
    <s v="meme_pays"/>
    <m/>
    <m/>
    <n v="7"/>
    <n v="3"/>
    <n v="0"/>
    <m/>
    <x v="1"/>
    <n v="1500"/>
    <s v="meme_pays"/>
    <m/>
    <m/>
    <n v="7"/>
    <n v="3"/>
    <n v="0"/>
    <m/>
    <x v="1"/>
    <n v="3000"/>
    <s v="meme_pays"/>
    <m/>
    <m/>
    <n v="7"/>
    <n v="3"/>
    <n v="0"/>
    <m/>
    <x v="1"/>
    <n v="2000"/>
    <s v="meme_pays"/>
    <m/>
    <m/>
    <n v="7"/>
    <n v="3"/>
    <n v="0"/>
    <m/>
    <x v="1"/>
    <n v="1750"/>
    <s v="meme_pays"/>
    <m/>
    <m/>
    <n v="7"/>
    <n v="3"/>
    <n v="0"/>
    <m/>
    <x v="1"/>
    <n v="2500"/>
    <s v="meme_pays"/>
    <m/>
    <m/>
    <n v="10"/>
    <n v="3"/>
    <n v="0"/>
    <m/>
    <x v="1"/>
    <s v="oui"/>
    <m/>
    <n v="3000"/>
    <s v="meme_pays"/>
    <m/>
    <m/>
    <n v="7"/>
    <n v="3"/>
    <n v="0"/>
    <m/>
    <x v="1"/>
    <n v="300"/>
    <s v="meme_pays"/>
    <m/>
    <m/>
    <n v="7"/>
    <n v="3"/>
    <n v="0"/>
    <m/>
    <s v="non"/>
    <m/>
    <m/>
    <m/>
    <m/>
    <m/>
    <m/>
    <m/>
    <m/>
    <m/>
    <m/>
    <m/>
    <m/>
    <m/>
    <m/>
    <m/>
    <m/>
    <m/>
    <m/>
    <m/>
    <x v="1"/>
    <m/>
    <m/>
    <m/>
    <m/>
    <m/>
    <m/>
    <m/>
    <m/>
    <m/>
    <m/>
    <m/>
    <m/>
    <m/>
    <m/>
    <s v="prix_hausse"/>
    <n v="0"/>
    <n v="1"/>
    <n v="0"/>
    <n v="0"/>
    <s v="marmite7 marmite5 assiette gobelet_plastique gobelet_acier bassine natte couverture moustiquaire lampe pagne sac_boro"/>
    <n v="0"/>
    <n v="0"/>
    <n v="0"/>
    <n v="1"/>
    <n v="1"/>
    <n v="1"/>
    <n v="1"/>
    <n v="1"/>
    <n v="1"/>
    <n v="1"/>
    <n v="1"/>
    <n v="1"/>
    <n v="1"/>
    <n v="1"/>
    <n v="1"/>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2"/>
    <n v="1"/>
    <n v="0"/>
    <n v="1"/>
    <n v="1"/>
    <n v="0"/>
    <n v="0"/>
    <m/>
    <x v="0"/>
    <x v="0"/>
    <x v="0"/>
    <m/>
    <m/>
    <m/>
    <m/>
    <m/>
    <m/>
    <m/>
    <m/>
    <m/>
    <x v="1"/>
    <n v="1"/>
    <n v="0"/>
    <n v="0"/>
    <n v="0"/>
    <n v="0"/>
    <n v="0"/>
    <n v="0"/>
    <n v="0"/>
    <n v="0"/>
    <m/>
    <x v="4"/>
    <m/>
    <m/>
    <n v="362667984"/>
    <d v="2022-11-17T08:19:01"/>
    <m/>
    <m/>
    <s v="submitted_via_web"/>
    <s v="bkf_reach"/>
    <m/>
  </r>
  <r>
    <n v="7"/>
    <x v="6"/>
    <d v="2022-11-16T00:00:00"/>
    <s v="fada_ngourma"/>
    <s v="THIOMBIANO Dana"/>
    <d v="2022-11-16T11:20:53"/>
    <d v="2022-11-16T11:29:18"/>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pagne"/>
    <n v="0"/>
    <n v="0"/>
    <n v="0"/>
    <n v="0"/>
    <n v="0"/>
    <n v="0"/>
    <n v="0"/>
    <n v="0"/>
    <n v="0"/>
    <n v="0"/>
    <n v="0"/>
    <n v="0"/>
    <n v="0"/>
    <n v="1"/>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1"/>
    <s v="oui"/>
    <m/>
    <n v="7000"/>
    <s v="etranger"/>
    <s v="benin"/>
    <m/>
    <n v="30"/>
    <n v="14"/>
    <n v="0"/>
    <m/>
    <x v="0"/>
    <m/>
    <m/>
    <m/>
    <m/>
    <m/>
    <m/>
    <m/>
    <m/>
    <s v="oui"/>
    <m/>
    <s v="pagne"/>
    <n v="0"/>
    <n v="0"/>
    <n v="0"/>
    <n v="0"/>
    <n v="0"/>
    <n v="0"/>
    <n v="0"/>
    <n v="0"/>
    <n v="0"/>
    <n v="0"/>
    <n v="0"/>
    <n v="0"/>
    <n v="0"/>
    <n v="1"/>
    <n v="0"/>
    <n v="0"/>
    <m/>
    <x v="3"/>
    <n v="0"/>
    <n v="0"/>
    <n v="0"/>
    <n v="0"/>
    <n v="0"/>
    <n v="1"/>
    <n v="0"/>
    <n v="1"/>
    <n v="0"/>
    <n v="0"/>
    <n v="0"/>
    <n v="0"/>
    <m/>
    <m/>
    <s v="prix_hausse"/>
    <n v="0"/>
    <n v="1"/>
    <n v="0"/>
    <n v="0"/>
    <s v="pagne"/>
    <n v="0"/>
    <n v="0"/>
    <n v="0"/>
    <n v="0"/>
    <n v="0"/>
    <n v="0"/>
    <n v="0"/>
    <n v="0"/>
    <n v="0"/>
    <n v="0"/>
    <n v="0"/>
    <n v="0"/>
    <n v="0"/>
    <n v="1"/>
    <n v="0"/>
    <n v="0"/>
    <s v="hausse_couts"/>
    <n v="1"/>
    <n v="0"/>
    <n v="0"/>
    <n v="0"/>
    <n v="0"/>
    <n v="0"/>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2"/>
    <x v="0"/>
    <x v="0"/>
    <m/>
    <m/>
    <m/>
    <m/>
    <m/>
    <m/>
    <m/>
    <m/>
    <m/>
    <x v="0"/>
    <n v="0"/>
    <n v="0"/>
    <n v="0"/>
    <n v="0"/>
    <n v="0"/>
    <n v="0"/>
    <n v="0"/>
    <n v="1"/>
    <n v="0"/>
    <m/>
    <x v="4"/>
    <m/>
    <m/>
    <n v="362667996"/>
    <d v="2022-11-17T08:19:03"/>
    <m/>
    <m/>
    <s v="submitted_via_web"/>
    <s v="bkf_reach"/>
    <m/>
  </r>
  <r>
    <n v="8"/>
    <x v="7"/>
    <d v="2022-11-16T00:00:00"/>
    <s v="fada_ngourma"/>
    <s v="LOMPO B Agath"/>
    <d v="2022-11-16T11:24:43"/>
    <d v="2022-11-16T11:34:01"/>
    <s v="audit.csv"/>
    <m/>
    <m/>
    <x v="0"/>
    <d v="2022-11-16T00:00:00"/>
    <s v="est"/>
    <s v="gourma"/>
    <x v="1"/>
    <x v="0"/>
    <m/>
    <m/>
    <s v="ACTED"/>
    <x v="1"/>
    <m/>
    <s v="oui"/>
    <m/>
    <x v="0"/>
    <m/>
    <m/>
    <s v="savon400gr"/>
    <n v="0"/>
    <n v="0"/>
    <n v="1"/>
    <n v="0"/>
    <n v="1"/>
    <m/>
    <x v="1"/>
    <x v="5"/>
    <m/>
    <m/>
    <m/>
    <m/>
    <m/>
    <m/>
    <m/>
    <x v="0"/>
    <m/>
    <m/>
    <m/>
    <m/>
    <m/>
    <m/>
    <m/>
    <m/>
    <m/>
    <m/>
    <m/>
    <m/>
    <x v="1"/>
    <s v="boule400g boule250g"/>
    <n v="1"/>
    <n v="1"/>
    <n v="350"/>
    <n v="300"/>
    <s v="meme_pays"/>
    <m/>
    <m/>
    <n v="30"/>
    <n v="4"/>
    <n v="0"/>
    <m/>
    <s v="non"/>
    <m/>
    <m/>
    <m/>
    <m/>
    <m/>
    <m/>
    <m/>
    <m/>
    <m/>
    <m/>
    <m/>
    <m/>
    <m/>
    <m/>
    <m/>
    <m/>
    <m/>
    <m/>
    <m/>
    <m/>
    <m/>
    <m/>
    <s v="prix_hausse"/>
    <n v="0"/>
    <n v="1"/>
    <n v="0"/>
    <n v="0"/>
    <x v="4"/>
    <n v="0"/>
    <n v="0"/>
    <n v="1"/>
    <n v="0"/>
    <s v="hausse_couts Hausse_prix_fournisseurs"/>
    <n v="1"/>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1"/>
    <n v="1"/>
    <n v="0"/>
    <n v="0"/>
    <n v="0"/>
    <n v="0"/>
    <n v="0"/>
    <n v="0"/>
    <n v="0"/>
    <n v="0"/>
    <m/>
    <x v="4"/>
    <m/>
    <m/>
    <n v="362668003"/>
    <d v="2022-11-17T08:19:04"/>
    <m/>
    <m/>
    <s v="submitted_via_web"/>
    <s v="bkf_reach"/>
    <m/>
  </r>
  <r>
    <n v="9"/>
    <x v="8"/>
    <d v="2022-11-16T00:00:00"/>
    <s v="fada_ngourma"/>
    <s v="LOMPO B Agath"/>
    <d v="2022-11-16T11:35:34"/>
    <d v="2022-11-16T13:45:52"/>
    <s v="audit.csv"/>
    <m/>
    <m/>
    <x v="0"/>
    <d v="2022-11-16T00:00:00"/>
    <s v="est"/>
    <s v="gourma"/>
    <x v="1"/>
    <x v="0"/>
    <m/>
    <m/>
    <s v="ACTED"/>
    <x v="1"/>
    <m/>
    <s v="oui"/>
    <m/>
    <x v="0"/>
    <m/>
    <m/>
    <s v="savon400gr"/>
    <n v="0"/>
    <n v="0"/>
    <n v="1"/>
    <n v="0"/>
    <n v="1"/>
    <m/>
    <x v="1"/>
    <x v="5"/>
    <m/>
    <m/>
    <m/>
    <m/>
    <m/>
    <m/>
    <m/>
    <x v="0"/>
    <m/>
    <m/>
    <m/>
    <m/>
    <m/>
    <m/>
    <m/>
    <m/>
    <m/>
    <m/>
    <m/>
    <m/>
    <x v="1"/>
    <s v="boule400g boule250g"/>
    <n v="1"/>
    <n v="1"/>
    <n v="300"/>
    <n v="250"/>
    <s v="meme_pays"/>
    <m/>
    <m/>
    <n v="14"/>
    <n v="1"/>
    <n v="0"/>
    <m/>
    <s v="non"/>
    <m/>
    <m/>
    <m/>
    <m/>
    <m/>
    <m/>
    <m/>
    <m/>
    <m/>
    <m/>
    <m/>
    <m/>
    <m/>
    <m/>
    <m/>
    <m/>
    <m/>
    <m/>
    <m/>
    <m/>
    <m/>
    <m/>
    <s v="prix_hausse"/>
    <n v="0"/>
    <n v="1"/>
    <n v="0"/>
    <n v="0"/>
    <x v="4"/>
    <n v="0"/>
    <n v="0"/>
    <n v="1"/>
    <n v="0"/>
    <s v="hausse_couts baisse_offre_securite"/>
    <n v="1"/>
    <n v="0"/>
    <n v="0"/>
    <n v="0"/>
    <n v="0"/>
    <n v="0"/>
    <n v="0"/>
    <n v="0"/>
    <n v="1"/>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3"/>
    <n v="0"/>
    <n v="0"/>
    <n v="0"/>
    <n v="1"/>
    <n v="0"/>
    <n v="0"/>
    <m/>
    <x v="0"/>
    <x v="0"/>
    <x v="0"/>
    <m/>
    <m/>
    <m/>
    <m/>
    <m/>
    <m/>
    <m/>
    <m/>
    <m/>
    <x v="1"/>
    <n v="1"/>
    <n v="0"/>
    <n v="0"/>
    <n v="0"/>
    <n v="0"/>
    <n v="0"/>
    <n v="0"/>
    <n v="0"/>
    <n v="0"/>
    <m/>
    <x v="4"/>
    <m/>
    <m/>
    <n v="362668040"/>
    <d v="2022-11-17T08:19:11"/>
    <m/>
    <m/>
    <s v="submitted_via_web"/>
    <s v="bkf_reach"/>
    <m/>
  </r>
  <r>
    <n v="10"/>
    <x v="9"/>
    <d v="2022-11-16T00:00:00"/>
    <s v="fada_ngourma"/>
    <s v="LOMPO B Agath"/>
    <d v="2022-11-16T11:56:58"/>
    <d v="2022-11-17T08:17:55"/>
    <s v="audit.csv"/>
    <m/>
    <m/>
    <x v="0"/>
    <d v="2022-11-16T00:00:00"/>
    <s v="est"/>
    <s v="gourma"/>
    <x v="1"/>
    <x v="0"/>
    <m/>
    <m/>
    <s v="ACTED"/>
    <x v="1"/>
    <m/>
    <s v="oui"/>
    <m/>
    <x v="1"/>
    <m/>
    <m/>
    <s v="seau"/>
    <n v="1"/>
    <n v="0"/>
    <n v="0"/>
    <n v="0"/>
    <n v="1"/>
    <m/>
    <x v="0"/>
    <x v="1"/>
    <s v="meme_pays"/>
    <m/>
    <m/>
    <n v="7"/>
    <n v="3"/>
    <n v="0"/>
    <m/>
    <x v="0"/>
    <m/>
    <m/>
    <m/>
    <m/>
    <m/>
    <m/>
    <m/>
    <m/>
    <m/>
    <m/>
    <m/>
    <m/>
    <x v="0"/>
    <m/>
    <m/>
    <m/>
    <m/>
    <m/>
    <m/>
    <m/>
    <m/>
    <m/>
    <m/>
    <m/>
    <m/>
    <s v="oui"/>
    <m/>
    <s v="seau"/>
    <n v="1"/>
    <n v="0"/>
    <n v="0"/>
    <n v="0"/>
    <m/>
    <s v="cout_transport"/>
    <n v="0"/>
    <n v="0"/>
    <n v="0"/>
    <n v="0"/>
    <n v="0"/>
    <n v="0"/>
    <n v="0"/>
    <n v="1"/>
    <n v="0"/>
    <n v="0"/>
    <n v="0"/>
    <n v="0"/>
    <m/>
    <m/>
    <s v="prix_hausse"/>
    <n v="0"/>
    <n v="1"/>
    <n v="0"/>
    <n v="0"/>
    <x v="2"/>
    <n v="1"/>
    <n v="0"/>
    <n v="0"/>
    <n v="0"/>
    <s v="hausse_couts Hausse_prix_fournisseurs"/>
    <n v="1"/>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5 marmite7 assiette gobelet_plastique gobelet_acier bassine natte"/>
    <n v="0"/>
    <n v="0"/>
    <n v="0"/>
    <n v="1"/>
    <n v="1"/>
    <n v="1"/>
    <n v="1"/>
    <n v="1"/>
    <n v="1"/>
    <n v="1"/>
    <n v="0"/>
    <n v="0"/>
    <n v="0"/>
    <n v="0"/>
    <n v="0"/>
    <n v="0"/>
    <n v="7"/>
    <n v="9"/>
    <m/>
    <x v="0"/>
    <m/>
    <m/>
    <m/>
    <m/>
    <m/>
    <m/>
    <m/>
    <m/>
    <x v="0"/>
    <m/>
    <m/>
    <m/>
    <m/>
    <m/>
    <m/>
    <m/>
    <m/>
    <m/>
    <m/>
    <m/>
    <m/>
    <x v="0"/>
    <m/>
    <m/>
    <m/>
    <m/>
    <m/>
    <m/>
    <m/>
    <m/>
    <m/>
    <m/>
    <m/>
    <m/>
    <m/>
    <m/>
    <x v="0"/>
    <n v="6000"/>
    <s v="meme_pays"/>
    <m/>
    <m/>
    <n v="10"/>
    <n v="3"/>
    <n v="0"/>
    <m/>
    <x v="0"/>
    <n v="4500"/>
    <s v="meme_pays"/>
    <m/>
    <m/>
    <n v="10"/>
    <n v="3"/>
    <n v="0"/>
    <m/>
    <x v="1"/>
    <n v="1750"/>
    <s v="meme_pays"/>
    <m/>
    <m/>
    <n v="15"/>
    <n v="4"/>
    <n v="0"/>
    <m/>
    <x v="1"/>
    <n v="200"/>
    <s v="meme_pays"/>
    <m/>
    <m/>
    <n v="10"/>
    <n v="3"/>
    <n v="0"/>
    <m/>
    <x v="1"/>
    <s v="0_25l 0_5l 1l"/>
    <n v="1"/>
    <n v="1"/>
    <n v="1"/>
    <n v="1000"/>
    <n v="1250"/>
    <n v="2500"/>
    <s v="meme_pays"/>
    <m/>
    <m/>
    <n v="15"/>
    <n v="6"/>
    <n v="0"/>
    <m/>
    <x v="1"/>
    <n v="2000"/>
    <s v="meme_pays"/>
    <m/>
    <m/>
    <n v="10"/>
    <n v="3"/>
    <n v="0"/>
    <m/>
    <x v="1"/>
    <n v="3000"/>
    <s v="meme_pays"/>
    <m/>
    <m/>
    <n v="10"/>
    <n v="6"/>
    <n v="0"/>
    <m/>
    <x v="0"/>
    <m/>
    <m/>
    <m/>
    <m/>
    <m/>
    <m/>
    <m/>
    <m/>
    <x v="0"/>
    <m/>
    <m/>
    <m/>
    <m/>
    <m/>
    <m/>
    <m/>
    <m/>
    <x v="0"/>
    <m/>
    <m/>
    <m/>
    <m/>
    <m/>
    <m/>
    <m/>
    <m/>
    <x v="0"/>
    <m/>
    <m/>
    <m/>
    <m/>
    <m/>
    <m/>
    <m/>
    <m/>
    <m/>
    <m/>
    <x v="0"/>
    <m/>
    <m/>
    <m/>
    <m/>
    <m/>
    <m/>
    <m/>
    <m/>
    <s v="non"/>
    <m/>
    <m/>
    <m/>
    <m/>
    <m/>
    <m/>
    <m/>
    <m/>
    <m/>
    <m/>
    <m/>
    <m/>
    <m/>
    <m/>
    <m/>
    <m/>
    <m/>
    <m/>
    <m/>
    <x v="1"/>
    <m/>
    <m/>
    <m/>
    <m/>
    <m/>
    <m/>
    <m/>
    <m/>
    <m/>
    <m/>
    <m/>
    <m/>
    <m/>
    <m/>
    <s v="prix_hausse"/>
    <n v="0"/>
    <n v="1"/>
    <n v="0"/>
    <n v="0"/>
    <s v="marmite7 marmite5 assiette gobelet_plastique gobelet_acier bassine natte"/>
    <n v="0"/>
    <n v="0"/>
    <n v="0"/>
    <n v="1"/>
    <n v="1"/>
    <n v="1"/>
    <n v="1"/>
    <n v="1"/>
    <n v="1"/>
    <n v="1"/>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4"/>
    <m/>
    <m/>
    <n v="362668056"/>
    <d v="2022-11-17T08:19:13"/>
    <m/>
    <m/>
    <s v="submitted_via_web"/>
    <s v="bkf_reach"/>
    <m/>
  </r>
  <r>
    <n v="11"/>
    <x v="10"/>
    <d v="2022-11-16T00:00:00"/>
    <s v="fada_ngourma"/>
    <s v="THIOMBIANO Dana"/>
    <d v="2022-11-16T11:30:18"/>
    <d v="2022-11-17T08:05:59"/>
    <s v="audit.csv"/>
    <m/>
    <m/>
    <x v="0"/>
    <d v="2022-11-16T00:00:00"/>
    <s v="est"/>
    <s v="gourma"/>
    <x v="1"/>
    <x v="0"/>
    <m/>
    <m/>
    <s v="ACTED"/>
    <x v="1"/>
    <m/>
    <s v="oui"/>
    <m/>
    <x v="0"/>
    <m/>
    <m/>
    <s v="seau bidon"/>
    <n v="1"/>
    <n v="1"/>
    <n v="0"/>
    <n v="0"/>
    <n v="2"/>
    <m/>
    <x v="0"/>
    <x v="1"/>
    <s v="meme_pays"/>
    <m/>
    <m/>
    <n v="14"/>
    <n v="2"/>
    <n v="0"/>
    <m/>
    <x v="1"/>
    <s v="20l 25l"/>
    <n v="1"/>
    <n v="1"/>
    <n v="4000"/>
    <n v="5000"/>
    <s v="meme_pays"/>
    <m/>
    <m/>
    <n v="90"/>
    <n v="2"/>
    <n v="0"/>
    <m/>
    <x v="0"/>
    <m/>
    <m/>
    <m/>
    <m/>
    <m/>
    <m/>
    <m/>
    <m/>
    <m/>
    <m/>
    <m/>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5 assiette gobelet_plastique marmite7 gobelet_acier bassine natte"/>
    <n v="0"/>
    <n v="0"/>
    <n v="0"/>
    <n v="1"/>
    <n v="1"/>
    <n v="1"/>
    <n v="1"/>
    <n v="1"/>
    <n v="1"/>
    <n v="1"/>
    <n v="0"/>
    <n v="0"/>
    <n v="0"/>
    <n v="0"/>
    <n v="0"/>
    <n v="0"/>
    <n v="7"/>
    <n v="10"/>
    <m/>
    <x v="0"/>
    <m/>
    <m/>
    <m/>
    <m/>
    <m/>
    <m/>
    <m/>
    <m/>
    <x v="0"/>
    <m/>
    <m/>
    <m/>
    <m/>
    <m/>
    <m/>
    <m/>
    <m/>
    <m/>
    <m/>
    <m/>
    <m/>
    <x v="0"/>
    <m/>
    <m/>
    <m/>
    <m/>
    <m/>
    <m/>
    <m/>
    <m/>
    <m/>
    <m/>
    <m/>
    <m/>
    <m/>
    <m/>
    <x v="0"/>
    <n v="6000"/>
    <s v="meme_pays"/>
    <m/>
    <m/>
    <n v="5"/>
    <n v="3"/>
    <n v="0"/>
    <m/>
    <x v="0"/>
    <n v="5000"/>
    <s v="meme_pays"/>
    <m/>
    <m/>
    <n v="5"/>
    <n v="3"/>
    <n v="0"/>
    <m/>
    <x v="1"/>
    <n v="2000"/>
    <s v="meme_pays"/>
    <m/>
    <m/>
    <n v="30"/>
    <n v="3"/>
    <n v="0"/>
    <m/>
    <x v="1"/>
    <n v="150"/>
    <s v="meme_pays"/>
    <m/>
    <m/>
    <n v="7"/>
    <n v="3"/>
    <n v="0"/>
    <m/>
    <x v="1"/>
    <s v="0_25l 0_5l 1l"/>
    <n v="1"/>
    <n v="1"/>
    <n v="1"/>
    <n v="700"/>
    <n v="1000"/>
    <n v="1500"/>
    <s v="meme_pays"/>
    <m/>
    <m/>
    <n v="30"/>
    <n v="3"/>
    <n v="0"/>
    <m/>
    <x v="1"/>
    <n v="2000"/>
    <s v="meme_pays"/>
    <m/>
    <m/>
    <n v="30"/>
    <n v="3"/>
    <n v="0"/>
    <m/>
    <x v="1"/>
    <n v="3000"/>
    <s v="meme_pays"/>
    <m/>
    <m/>
    <n v="7"/>
    <n v="3"/>
    <n v="0"/>
    <m/>
    <x v="0"/>
    <m/>
    <m/>
    <m/>
    <m/>
    <m/>
    <m/>
    <m/>
    <m/>
    <x v="0"/>
    <m/>
    <m/>
    <m/>
    <m/>
    <m/>
    <m/>
    <m/>
    <m/>
    <x v="0"/>
    <m/>
    <m/>
    <m/>
    <m/>
    <m/>
    <m/>
    <m/>
    <m/>
    <x v="0"/>
    <m/>
    <m/>
    <m/>
    <m/>
    <m/>
    <m/>
    <m/>
    <m/>
    <m/>
    <m/>
    <x v="0"/>
    <m/>
    <m/>
    <m/>
    <m/>
    <m/>
    <m/>
    <m/>
    <m/>
    <s v="oui"/>
    <m/>
    <s v="marmite7 marmite5 assiette gobelet_plastique gobelet_acier bassine natte"/>
    <n v="0"/>
    <n v="0"/>
    <n v="0"/>
    <n v="1"/>
    <n v="1"/>
    <n v="1"/>
    <n v="1"/>
    <n v="1"/>
    <n v="1"/>
    <n v="1"/>
    <n v="0"/>
    <n v="0"/>
    <n v="0"/>
    <n v="0"/>
    <n v="0"/>
    <n v="0"/>
    <m/>
    <x v="4"/>
    <n v="0"/>
    <n v="0"/>
    <n v="1"/>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4"/>
    <m/>
    <m/>
    <n v="362668098"/>
    <d v="2022-11-17T08:19:18"/>
    <m/>
    <m/>
    <s v="submitted_via_web"/>
    <s v="bkf_reach"/>
    <m/>
  </r>
  <r>
    <n v="12"/>
    <x v="11"/>
    <d v="2022-11-16T00:00:00"/>
    <s v="fada_ngourma"/>
    <s v="LOMPO B Agath"/>
    <d v="2022-11-16T12:30:30"/>
    <d v="2022-11-16T12:46:23"/>
    <s v="audit.csv"/>
    <m/>
    <m/>
    <x v="0"/>
    <d v="2022-11-16T00:00:00"/>
    <s v="est"/>
    <s v="gourma"/>
    <x v="1"/>
    <x v="0"/>
    <m/>
    <m/>
    <s v="ACTED"/>
    <x v="1"/>
    <m/>
    <s v="oui"/>
    <m/>
    <x v="0"/>
    <m/>
    <m/>
    <s v="bidon"/>
    <n v="0"/>
    <n v="1"/>
    <n v="0"/>
    <n v="0"/>
    <n v="1"/>
    <m/>
    <x v="1"/>
    <x v="5"/>
    <m/>
    <m/>
    <m/>
    <m/>
    <m/>
    <m/>
    <m/>
    <x v="3"/>
    <s v="20l"/>
    <n v="1"/>
    <n v="0"/>
    <n v="5000"/>
    <m/>
    <s v="meme_pays"/>
    <m/>
    <m/>
    <n v="1"/>
    <n v="2"/>
    <n v="1"/>
    <m/>
    <x v="0"/>
    <m/>
    <m/>
    <m/>
    <m/>
    <m/>
    <m/>
    <m/>
    <m/>
    <m/>
    <m/>
    <m/>
    <m/>
    <s v="oui"/>
    <m/>
    <s v="bidon"/>
    <n v="0"/>
    <n v="1"/>
    <n v="0"/>
    <n v="0"/>
    <m/>
    <s v="article_indisponible_saison"/>
    <n v="0"/>
    <n v="0"/>
    <n v="0"/>
    <n v="0"/>
    <n v="1"/>
    <n v="0"/>
    <n v="0"/>
    <n v="0"/>
    <n v="0"/>
    <n v="0"/>
    <n v="0"/>
    <n v="0"/>
    <m/>
    <m/>
    <s v="prix_hausse"/>
    <n v="0"/>
    <n v="1"/>
    <n v="0"/>
    <n v="0"/>
    <x v="3"/>
    <n v="0"/>
    <n v="1"/>
    <n v="0"/>
    <n v="0"/>
    <s v="hausse_couts Hausse_prix_fournisseurs"/>
    <n v="1"/>
    <n v="0"/>
    <n v="0"/>
    <n v="0"/>
    <n v="0"/>
    <n v="1"/>
    <n v="0"/>
    <n v="0"/>
    <n v="0"/>
    <n v="0"/>
    <n v="0"/>
    <n v="0"/>
    <m/>
    <m/>
    <m/>
    <m/>
    <m/>
    <m/>
    <m/>
    <m/>
    <m/>
    <m/>
    <m/>
    <m/>
    <m/>
    <m/>
    <m/>
    <m/>
    <m/>
    <m/>
    <m/>
    <m/>
    <m/>
    <s v="bache corde"/>
    <n v="1"/>
    <n v="1"/>
    <n v="0"/>
    <n v="0"/>
    <n v="0"/>
    <n v="2"/>
    <m/>
    <x v="1"/>
    <n v="5000"/>
    <s v="meme_pays"/>
    <m/>
    <m/>
    <n v="7"/>
    <n v="2"/>
    <n v="0"/>
    <m/>
    <x v="1"/>
    <n v="15000"/>
    <s v="etranger"/>
    <s v="ghana"/>
    <m/>
    <n v="10"/>
    <n v="7"/>
    <n v="0"/>
    <m/>
    <x v="2"/>
    <m/>
    <m/>
    <m/>
    <m/>
    <m/>
    <m/>
    <m/>
    <m/>
    <x v="0"/>
    <m/>
    <m/>
    <m/>
    <m/>
    <m/>
    <m/>
    <m/>
    <m/>
    <s v="non"/>
    <m/>
    <m/>
    <m/>
    <m/>
    <m/>
    <m/>
    <m/>
    <m/>
    <m/>
    <m/>
    <m/>
    <m/>
    <m/>
    <m/>
    <m/>
    <m/>
    <m/>
    <m/>
    <m/>
    <m/>
    <m/>
    <m/>
    <m/>
    <s v="prix_hausse"/>
    <n v="0"/>
    <n v="1"/>
    <n v="0"/>
    <n v="0"/>
    <s v="bache corde"/>
    <n v="1"/>
    <n v="1"/>
    <n v="0"/>
    <n v="0"/>
    <n v="0"/>
    <s v="hausse_couts Hausse_prix_fournisseurs"/>
    <n v="1"/>
    <n v="0"/>
    <n v="0"/>
    <n v="0"/>
    <n v="0"/>
    <n v="1"/>
    <n v="0"/>
    <n v="0"/>
    <n v="0"/>
    <n v="0"/>
    <n v="0"/>
    <n v="0"/>
    <m/>
    <m/>
    <m/>
    <m/>
    <m/>
    <m/>
    <m/>
    <m/>
    <m/>
    <m/>
    <m/>
    <m/>
    <m/>
    <m/>
    <m/>
    <m/>
    <m/>
    <m/>
    <m/>
    <m/>
    <m/>
    <m/>
    <s v="sac_boro"/>
    <n v="0"/>
    <n v="0"/>
    <n v="0"/>
    <n v="0"/>
    <n v="0"/>
    <n v="0"/>
    <n v="0"/>
    <n v="0"/>
    <n v="0"/>
    <n v="0"/>
    <n v="0"/>
    <n v="0"/>
    <n v="0"/>
    <n v="0"/>
    <n v="1"/>
    <n v="0"/>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1"/>
    <n v="175"/>
    <s v="meme_localite"/>
    <m/>
    <m/>
    <n v="7"/>
    <n v="10"/>
    <n v="1"/>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2"/>
    <x v="0"/>
    <x v="0"/>
    <m/>
    <m/>
    <m/>
    <m/>
    <m/>
    <m/>
    <m/>
    <m/>
    <m/>
    <x v="0"/>
    <n v="0"/>
    <n v="0"/>
    <n v="0"/>
    <n v="0"/>
    <n v="0"/>
    <n v="0"/>
    <n v="0"/>
    <n v="1"/>
    <n v="0"/>
    <m/>
    <x v="4"/>
    <m/>
    <m/>
    <n v="362668099"/>
    <d v="2022-11-17T08:19:19"/>
    <m/>
    <m/>
    <s v="submitted_via_web"/>
    <s v="bkf_reach"/>
    <m/>
  </r>
  <r>
    <n v="13"/>
    <x v="12"/>
    <d v="2022-11-16T00:00:00"/>
    <s v="fada_ngourma"/>
    <s v="LOMPO B Agath"/>
    <d v="2022-11-16T12:59:03"/>
    <d v="2022-11-16T13:16:19"/>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tenaille pelle"/>
    <n v="1"/>
    <n v="0"/>
    <n v="1"/>
    <n v="1"/>
    <n v="0"/>
    <n v="3"/>
    <m/>
    <x v="1"/>
    <n v="6000"/>
    <s v="meme_pays"/>
    <m/>
    <m/>
    <n v="30"/>
    <n v="2"/>
    <n v="0"/>
    <m/>
    <x v="0"/>
    <m/>
    <m/>
    <m/>
    <m/>
    <m/>
    <m/>
    <m/>
    <m/>
    <x v="0"/>
    <n v="1750"/>
    <s v="meme_pays"/>
    <m/>
    <m/>
    <n v="60"/>
    <n v="2"/>
    <n v="0"/>
    <m/>
    <x v="1"/>
    <n v="3500"/>
    <s v="meme_pays"/>
    <m/>
    <m/>
    <n v="30"/>
    <n v="2"/>
    <n v="0"/>
    <m/>
    <s v="oui"/>
    <m/>
    <s v="tenaille bache pelle"/>
    <n v="1"/>
    <n v="0"/>
    <n v="1"/>
    <n v="1"/>
    <n v="0"/>
    <m/>
    <s v="cout_transport taxes"/>
    <n v="0"/>
    <n v="0"/>
    <n v="0"/>
    <n v="0"/>
    <n v="0"/>
    <n v="0"/>
    <n v="0"/>
    <n v="1"/>
    <n v="1"/>
    <n v="0"/>
    <n v="0"/>
    <n v="0"/>
    <m/>
    <m/>
    <s v="prix_hausse"/>
    <n v="0"/>
    <n v="1"/>
    <n v="0"/>
    <n v="0"/>
    <s v="bache tenaille pelle"/>
    <n v="1"/>
    <n v="0"/>
    <n v="1"/>
    <n v="1"/>
    <n v="0"/>
    <s v="hausse_couts Hausse_prix_fournisseurs baisse_offre_securite"/>
    <n v="1"/>
    <n v="0"/>
    <n v="0"/>
    <n v="0"/>
    <n v="0"/>
    <n v="1"/>
    <n v="0"/>
    <n v="0"/>
    <n v="1"/>
    <n v="0"/>
    <n v="0"/>
    <n v="0"/>
    <m/>
    <m/>
    <m/>
    <m/>
    <m/>
    <m/>
    <m/>
    <m/>
    <m/>
    <m/>
    <m/>
    <m/>
    <m/>
    <m/>
    <m/>
    <m/>
    <m/>
    <m/>
    <m/>
    <m/>
    <m/>
    <m/>
    <s v="combustible_gaz"/>
    <n v="0"/>
    <n v="0"/>
    <n v="1"/>
    <n v="0"/>
    <n v="0"/>
    <n v="0"/>
    <n v="0"/>
    <n v="0"/>
    <n v="0"/>
    <n v="0"/>
    <n v="0"/>
    <n v="0"/>
    <n v="0"/>
    <n v="0"/>
    <n v="0"/>
    <n v="0"/>
    <n v="1"/>
    <n v="5"/>
    <m/>
    <x v="0"/>
    <m/>
    <m/>
    <m/>
    <m/>
    <m/>
    <m/>
    <m/>
    <m/>
    <x v="0"/>
    <m/>
    <m/>
    <m/>
    <m/>
    <m/>
    <m/>
    <m/>
    <m/>
    <m/>
    <m/>
    <m/>
    <m/>
    <x v="1"/>
    <s v="6kg 12kg"/>
    <n v="0"/>
    <n v="1"/>
    <n v="1"/>
    <m/>
    <n v="21500"/>
    <n v="27500"/>
    <s v="meme_pays"/>
    <m/>
    <m/>
    <n v="60"/>
    <n v="2"/>
    <n v="0"/>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gaz"/>
    <n v="0"/>
    <n v="0"/>
    <n v="1"/>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0"/>
    <n v="0"/>
    <n v="0"/>
    <n v="0"/>
    <n v="0"/>
    <n v="0"/>
    <n v="0"/>
    <n v="0"/>
    <n v="1"/>
    <n v="0"/>
    <m/>
    <x v="4"/>
    <m/>
    <m/>
    <n v="362668104"/>
    <d v="2022-11-17T08:19:20"/>
    <m/>
    <m/>
    <s v="submitted_via_web"/>
    <s v="bkf_reach"/>
    <m/>
  </r>
  <r>
    <n v="14"/>
    <x v="13"/>
    <d v="2022-11-16T00:00:00"/>
    <s v="fada_ngourma"/>
    <s v="THIOMBIANO Dana"/>
    <d v="2022-11-16T11:49:37"/>
    <d v="2022-11-16T12:40:36"/>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corde"/>
    <n v="1"/>
    <n v="1"/>
    <n v="0"/>
    <n v="0"/>
    <n v="0"/>
    <n v="2"/>
    <m/>
    <x v="1"/>
    <n v="5000"/>
    <s v="meme_pays"/>
    <m/>
    <m/>
    <n v="5"/>
    <n v="3"/>
    <n v="0"/>
    <m/>
    <x v="1"/>
    <n v="7000"/>
    <s v="meme_localite"/>
    <m/>
    <m/>
    <n v="5"/>
    <n v="1"/>
    <n v="0"/>
    <m/>
    <x v="2"/>
    <m/>
    <m/>
    <m/>
    <m/>
    <m/>
    <m/>
    <m/>
    <m/>
    <x v="0"/>
    <m/>
    <m/>
    <m/>
    <m/>
    <m/>
    <m/>
    <m/>
    <m/>
    <s v="non"/>
    <m/>
    <m/>
    <m/>
    <m/>
    <m/>
    <m/>
    <m/>
    <m/>
    <m/>
    <m/>
    <m/>
    <m/>
    <m/>
    <m/>
    <m/>
    <m/>
    <m/>
    <m/>
    <m/>
    <m/>
    <m/>
    <m/>
    <m/>
    <s v="prix_baisse"/>
    <n v="0"/>
    <n v="0"/>
    <n v="1"/>
    <n v="0"/>
    <m/>
    <m/>
    <m/>
    <m/>
    <m/>
    <m/>
    <m/>
    <m/>
    <m/>
    <m/>
    <m/>
    <m/>
    <m/>
    <m/>
    <m/>
    <m/>
    <m/>
    <m/>
    <m/>
    <m/>
    <s v="bache corde"/>
    <n v="1"/>
    <n v="1"/>
    <n v="0"/>
    <n v="0"/>
    <n v="0"/>
    <s v="baisse_couts"/>
    <n v="1"/>
    <n v="0"/>
    <n v="0"/>
    <n v="0"/>
    <n v="0"/>
    <n v="0"/>
    <n v="0"/>
    <n v="0"/>
    <n v="0"/>
    <n v="0"/>
    <n v="0"/>
    <n v="0"/>
    <m/>
    <m/>
    <s v="aucun"/>
    <n v="0"/>
    <n v="0"/>
    <n v="0"/>
    <n v="0"/>
    <n v="0"/>
    <n v="0"/>
    <n v="0"/>
    <n v="0"/>
    <n v="0"/>
    <n v="0"/>
    <n v="0"/>
    <n v="0"/>
    <n v="0"/>
    <n v="0"/>
    <n v="0"/>
    <n v="1"/>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4"/>
    <m/>
    <m/>
    <n v="362668109"/>
    <d v="2022-11-17T08:19:20"/>
    <m/>
    <m/>
    <s v="submitted_via_web"/>
    <s v="bkf_reach"/>
    <m/>
  </r>
  <r>
    <n v="15"/>
    <x v="14"/>
    <d v="2022-11-16T00:00:00"/>
    <s v="fada_ngourma"/>
    <s v="THIOMBIANO Dana"/>
    <d v="2022-11-16T12:45:44"/>
    <d v="2022-11-16T12:56:38"/>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uverture moustiquaire"/>
    <n v="0"/>
    <n v="0"/>
    <n v="0"/>
    <n v="0"/>
    <n v="0"/>
    <n v="0"/>
    <n v="0"/>
    <n v="0"/>
    <n v="0"/>
    <n v="0"/>
    <n v="1"/>
    <n v="1"/>
    <n v="0"/>
    <n v="0"/>
    <n v="0"/>
    <n v="0"/>
    <n v="2"/>
    <n v="4"/>
    <m/>
    <x v="0"/>
    <m/>
    <m/>
    <m/>
    <m/>
    <m/>
    <m/>
    <m/>
    <m/>
    <x v="0"/>
    <m/>
    <m/>
    <m/>
    <m/>
    <m/>
    <m/>
    <m/>
    <m/>
    <m/>
    <m/>
    <m/>
    <m/>
    <x v="0"/>
    <m/>
    <m/>
    <m/>
    <m/>
    <m/>
    <m/>
    <m/>
    <m/>
    <m/>
    <m/>
    <m/>
    <m/>
    <m/>
    <m/>
    <x v="1"/>
    <m/>
    <m/>
    <m/>
    <m/>
    <m/>
    <m/>
    <m/>
    <m/>
    <x v="1"/>
    <m/>
    <m/>
    <m/>
    <m/>
    <m/>
    <m/>
    <m/>
    <m/>
    <x v="0"/>
    <m/>
    <m/>
    <m/>
    <m/>
    <m/>
    <m/>
    <m/>
    <m/>
    <x v="0"/>
    <m/>
    <m/>
    <m/>
    <m/>
    <m/>
    <m/>
    <m/>
    <m/>
    <x v="0"/>
    <m/>
    <m/>
    <m/>
    <m/>
    <m/>
    <m/>
    <m/>
    <m/>
    <m/>
    <m/>
    <m/>
    <m/>
    <m/>
    <m/>
    <x v="0"/>
    <m/>
    <m/>
    <m/>
    <m/>
    <m/>
    <m/>
    <m/>
    <m/>
    <x v="0"/>
    <m/>
    <m/>
    <m/>
    <m/>
    <m/>
    <m/>
    <m/>
    <m/>
    <x v="1"/>
    <n v="2000"/>
    <s v="meme_pays"/>
    <m/>
    <m/>
    <n v="7"/>
    <n v="3"/>
    <n v="0"/>
    <m/>
    <x v="1"/>
    <n v="2000"/>
    <s v="meme_pays"/>
    <m/>
    <m/>
    <n v="7"/>
    <n v="3"/>
    <n v="0"/>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4"/>
    <m/>
    <m/>
    <n v="362668122"/>
    <d v="2022-11-17T08:19:22"/>
    <m/>
    <m/>
    <s v="submitted_via_web"/>
    <s v="bkf_reach"/>
    <m/>
  </r>
  <r>
    <n v="16"/>
    <x v="15"/>
    <d v="2022-11-16T00:00:00"/>
    <s v="fada_ngourma"/>
    <s v="THIOMBIANO Dana"/>
    <d v="2022-11-16T12:59:03"/>
    <d v="2022-11-16T13:08:01"/>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corde"/>
    <n v="1"/>
    <n v="1"/>
    <n v="0"/>
    <n v="0"/>
    <n v="0"/>
    <n v="2"/>
    <m/>
    <x v="1"/>
    <n v="5000"/>
    <s v="meme_pays"/>
    <m/>
    <m/>
    <n v="5"/>
    <n v="3"/>
    <n v="0"/>
    <m/>
    <x v="1"/>
    <n v="4500"/>
    <s v="meme_pays"/>
    <m/>
    <m/>
    <n v="7"/>
    <n v="3"/>
    <n v="0"/>
    <m/>
    <x v="2"/>
    <m/>
    <m/>
    <m/>
    <m/>
    <m/>
    <m/>
    <m/>
    <m/>
    <x v="0"/>
    <m/>
    <m/>
    <m/>
    <m/>
    <m/>
    <m/>
    <m/>
    <m/>
    <s v="non"/>
    <m/>
    <m/>
    <m/>
    <m/>
    <m/>
    <m/>
    <m/>
    <m/>
    <m/>
    <m/>
    <m/>
    <m/>
    <m/>
    <m/>
    <m/>
    <m/>
    <m/>
    <m/>
    <m/>
    <m/>
    <m/>
    <m/>
    <m/>
    <s v="prix_baisse"/>
    <n v="0"/>
    <n v="0"/>
    <n v="1"/>
    <n v="0"/>
    <m/>
    <m/>
    <m/>
    <m/>
    <m/>
    <m/>
    <m/>
    <m/>
    <m/>
    <m/>
    <m/>
    <m/>
    <m/>
    <m/>
    <m/>
    <m/>
    <m/>
    <m/>
    <m/>
    <m/>
    <s v="bache corde"/>
    <n v="1"/>
    <n v="1"/>
    <n v="0"/>
    <n v="0"/>
    <n v="0"/>
    <s v="baisse_couts"/>
    <n v="1"/>
    <n v="0"/>
    <n v="0"/>
    <n v="0"/>
    <n v="0"/>
    <n v="0"/>
    <n v="0"/>
    <n v="0"/>
    <n v="0"/>
    <n v="0"/>
    <n v="0"/>
    <n v="0"/>
    <m/>
    <m/>
    <s v="couverture moustiquaire"/>
    <n v="0"/>
    <n v="0"/>
    <n v="0"/>
    <n v="0"/>
    <n v="0"/>
    <n v="0"/>
    <n v="0"/>
    <n v="0"/>
    <n v="0"/>
    <n v="0"/>
    <n v="1"/>
    <n v="1"/>
    <n v="0"/>
    <n v="0"/>
    <n v="0"/>
    <n v="0"/>
    <n v="2"/>
    <n v="5"/>
    <m/>
    <x v="0"/>
    <m/>
    <m/>
    <m/>
    <m/>
    <m/>
    <m/>
    <m/>
    <m/>
    <x v="0"/>
    <m/>
    <m/>
    <m/>
    <m/>
    <m/>
    <m/>
    <m/>
    <m/>
    <m/>
    <m/>
    <m/>
    <m/>
    <x v="0"/>
    <m/>
    <m/>
    <m/>
    <m/>
    <m/>
    <m/>
    <m/>
    <m/>
    <m/>
    <m/>
    <m/>
    <m/>
    <m/>
    <m/>
    <x v="1"/>
    <m/>
    <m/>
    <m/>
    <m/>
    <m/>
    <m/>
    <m/>
    <m/>
    <x v="1"/>
    <m/>
    <m/>
    <m/>
    <m/>
    <m/>
    <m/>
    <m/>
    <m/>
    <x v="0"/>
    <m/>
    <m/>
    <m/>
    <m/>
    <m/>
    <m/>
    <m/>
    <m/>
    <x v="0"/>
    <m/>
    <m/>
    <m/>
    <m/>
    <m/>
    <m/>
    <m/>
    <m/>
    <x v="0"/>
    <m/>
    <m/>
    <m/>
    <m/>
    <m/>
    <m/>
    <m/>
    <m/>
    <m/>
    <m/>
    <m/>
    <m/>
    <m/>
    <m/>
    <x v="0"/>
    <m/>
    <m/>
    <m/>
    <m/>
    <m/>
    <m/>
    <m/>
    <m/>
    <x v="0"/>
    <m/>
    <m/>
    <m/>
    <m/>
    <m/>
    <m/>
    <m/>
    <m/>
    <x v="1"/>
    <n v="2250"/>
    <s v="meme_pays"/>
    <m/>
    <m/>
    <n v="7"/>
    <n v="3"/>
    <n v="0"/>
    <m/>
    <x v="1"/>
    <n v="2000"/>
    <s v="meme_pays"/>
    <m/>
    <m/>
    <n v="7"/>
    <n v="3"/>
    <n v="0"/>
    <m/>
    <x v="0"/>
    <m/>
    <m/>
    <m/>
    <m/>
    <m/>
    <m/>
    <m/>
    <m/>
    <x v="0"/>
    <m/>
    <m/>
    <m/>
    <m/>
    <m/>
    <m/>
    <m/>
    <m/>
    <m/>
    <m/>
    <x v="0"/>
    <m/>
    <m/>
    <m/>
    <m/>
    <m/>
    <m/>
    <m/>
    <m/>
    <s v="non"/>
    <m/>
    <m/>
    <m/>
    <m/>
    <m/>
    <m/>
    <m/>
    <m/>
    <m/>
    <m/>
    <m/>
    <m/>
    <m/>
    <m/>
    <m/>
    <m/>
    <m/>
    <m/>
    <m/>
    <x v="1"/>
    <m/>
    <m/>
    <m/>
    <m/>
    <m/>
    <m/>
    <m/>
    <m/>
    <m/>
    <m/>
    <m/>
    <m/>
    <m/>
    <m/>
    <s v="prix_hausse"/>
    <n v="0"/>
    <n v="1"/>
    <n v="0"/>
    <n v="0"/>
    <s v="moustiquaire couverture"/>
    <n v="0"/>
    <n v="0"/>
    <n v="0"/>
    <n v="0"/>
    <n v="0"/>
    <n v="0"/>
    <n v="0"/>
    <n v="0"/>
    <n v="0"/>
    <n v="0"/>
    <n v="1"/>
    <n v="1"/>
    <n v="0"/>
    <n v="0"/>
    <n v="0"/>
    <n v="0"/>
    <s v="hausse_couts"/>
    <n v="1"/>
    <n v="0"/>
    <n v="0"/>
    <n v="0"/>
    <n v="0"/>
    <n v="0"/>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153"/>
    <d v="2022-11-17T08:19:26"/>
    <m/>
    <m/>
    <s v="submitted_via_web"/>
    <s v="bkf_reach"/>
    <m/>
  </r>
  <r>
    <n v="17"/>
    <x v="16"/>
    <d v="2022-11-16T00:00:00"/>
    <s v="fada_ngourma"/>
    <s v="THIOMBIANO Dana"/>
    <d v="2022-11-16T13:08:08"/>
    <d v="2022-11-16T13:13:57"/>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pelle tenaille"/>
    <n v="0"/>
    <n v="0"/>
    <n v="1"/>
    <n v="1"/>
    <n v="0"/>
    <n v="2"/>
    <m/>
    <x v="0"/>
    <m/>
    <m/>
    <m/>
    <m/>
    <m/>
    <m/>
    <m/>
    <m/>
    <x v="0"/>
    <m/>
    <m/>
    <m/>
    <m/>
    <m/>
    <m/>
    <m/>
    <m/>
    <x v="0"/>
    <n v="1000"/>
    <s v="meme_localite"/>
    <m/>
    <m/>
    <n v="7"/>
    <n v="3"/>
    <n v="0"/>
    <m/>
    <x v="1"/>
    <n v="2000"/>
    <s v="meme_pays"/>
    <m/>
    <m/>
    <n v="8"/>
    <n v="3"/>
    <n v="0"/>
    <m/>
    <s v="non"/>
    <m/>
    <m/>
    <m/>
    <m/>
    <m/>
    <m/>
    <m/>
    <m/>
    <m/>
    <m/>
    <m/>
    <m/>
    <m/>
    <m/>
    <m/>
    <m/>
    <m/>
    <m/>
    <m/>
    <m/>
    <m/>
    <m/>
    <m/>
    <s v="prix_hausse"/>
    <n v="0"/>
    <n v="1"/>
    <n v="0"/>
    <n v="0"/>
    <s v="pelle tenaille"/>
    <n v="0"/>
    <n v="0"/>
    <n v="1"/>
    <n v="1"/>
    <n v="0"/>
    <s v="hausse_couts"/>
    <n v="1"/>
    <n v="0"/>
    <n v="0"/>
    <n v="0"/>
    <n v="0"/>
    <n v="0"/>
    <n v="0"/>
    <n v="0"/>
    <n v="0"/>
    <n v="0"/>
    <n v="0"/>
    <n v="0"/>
    <m/>
    <m/>
    <m/>
    <m/>
    <m/>
    <m/>
    <m/>
    <m/>
    <m/>
    <m/>
    <m/>
    <m/>
    <m/>
    <m/>
    <m/>
    <m/>
    <m/>
    <m/>
    <m/>
    <m/>
    <m/>
    <m/>
    <s v="aucun"/>
    <n v="0"/>
    <n v="0"/>
    <n v="0"/>
    <n v="0"/>
    <n v="0"/>
    <n v="0"/>
    <n v="0"/>
    <n v="0"/>
    <n v="0"/>
    <n v="0"/>
    <n v="0"/>
    <n v="0"/>
    <n v="0"/>
    <n v="0"/>
    <n v="0"/>
    <n v="1"/>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4"/>
    <m/>
    <m/>
    <n v="362668167"/>
    <d v="2022-11-17T08:19:27"/>
    <m/>
    <m/>
    <s v="submitted_via_web"/>
    <s v="bkf_reach"/>
    <m/>
  </r>
  <r>
    <n v="18"/>
    <x v="17"/>
    <d v="2022-11-16T00:00:00"/>
    <s v="fada_ngourma"/>
    <s v="LOMPO B Agath"/>
    <d v="2022-11-16T13:18:06"/>
    <d v="2022-11-16T13:33:37"/>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pelle tenaille corde"/>
    <n v="0"/>
    <n v="1"/>
    <n v="1"/>
    <n v="1"/>
    <n v="0"/>
    <n v="3"/>
    <m/>
    <x v="0"/>
    <m/>
    <m/>
    <m/>
    <m/>
    <m/>
    <m/>
    <m/>
    <m/>
    <x v="1"/>
    <n v="7000"/>
    <s v="meme_pays"/>
    <m/>
    <m/>
    <n v="10"/>
    <n v="3"/>
    <n v="0"/>
    <m/>
    <x v="0"/>
    <n v="1750"/>
    <s v="meme_pays"/>
    <m/>
    <m/>
    <n v="60"/>
    <n v="3"/>
    <n v="0"/>
    <m/>
    <x v="1"/>
    <n v="2000"/>
    <s v="meme_pays"/>
    <m/>
    <m/>
    <n v="15"/>
    <n v="3"/>
    <n v="0"/>
    <m/>
    <s v="oui"/>
    <m/>
    <s v="corde tenaille pelle"/>
    <n v="0"/>
    <n v="1"/>
    <n v="1"/>
    <n v="1"/>
    <n v="0"/>
    <m/>
    <s v="securite prix_fournisseurs"/>
    <n v="1"/>
    <n v="0"/>
    <n v="0"/>
    <n v="0"/>
    <n v="0"/>
    <n v="1"/>
    <n v="0"/>
    <n v="0"/>
    <n v="0"/>
    <n v="0"/>
    <n v="0"/>
    <n v="0"/>
    <m/>
    <m/>
    <s v="prix_hausse"/>
    <n v="0"/>
    <n v="1"/>
    <n v="0"/>
    <n v="0"/>
    <s v="corde tenaille pelle"/>
    <n v="0"/>
    <n v="1"/>
    <n v="1"/>
    <n v="1"/>
    <n v="0"/>
    <s v="hausse_couts Hausse_prix_fournisseurs"/>
    <n v="1"/>
    <n v="0"/>
    <n v="0"/>
    <n v="0"/>
    <n v="0"/>
    <n v="1"/>
    <n v="0"/>
    <n v="0"/>
    <n v="0"/>
    <n v="0"/>
    <n v="0"/>
    <n v="0"/>
    <m/>
    <m/>
    <m/>
    <m/>
    <m/>
    <m/>
    <m/>
    <m/>
    <m/>
    <m/>
    <m/>
    <m/>
    <m/>
    <m/>
    <m/>
    <m/>
    <m/>
    <m/>
    <m/>
    <m/>
    <m/>
    <m/>
    <s v="combustible_gaz lampe"/>
    <n v="0"/>
    <n v="0"/>
    <n v="1"/>
    <n v="0"/>
    <n v="0"/>
    <n v="0"/>
    <n v="0"/>
    <n v="0"/>
    <n v="0"/>
    <n v="0"/>
    <n v="0"/>
    <n v="0"/>
    <n v="1"/>
    <n v="0"/>
    <n v="0"/>
    <n v="0"/>
    <n v="2"/>
    <n v="6"/>
    <m/>
    <x v="0"/>
    <m/>
    <m/>
    <m/>
    <m/>
    <m/>
    <m/>
    <m/>
    <m/>
    <x v="0"/>
    <m/>
    <m/>
    <m/>
    <m/>
    <m/>
    <m/>
    <m/>
    <m/>
    <m/>
    <m/>
    <m/>
    <m/>
    <x v="1"/>
    <s v="6kg 12kg"/>
    <n v="0"/>
    <n v="1"/>
    <n v="1"/>
    <m/>
    <n v="24500"/>
    <n v="27000"/>
    <s v="meme_pays"/>
    <m/>
    <m/>
    <n v="30"/>
    <n v="3"/>
    <n v="0"/>
    <m/>
    <x v="1"/>
    <m/>
    <m/>
    <m/>
    <m/>
    <m/>
    <m/>
    <m/>
    <m/>
    <x v="1"/>
    <m/>
    <m/>
    <m/>
    <m/>
    <m/>
    <m/>
    <m/>
    <m/>
    <x v="0"/>
    <m/>
    <m/>
    <m/>
    <m/>
    <m/>
    <m/>
    <m/>
    <m/>
    <x v="0"/>
    <m/>
    <m/>
    <m/>
    <m/>
    <m/>
    <m/>
    <m/>
    <m/>
    <x v="0"/>
    <m/>
    <m/>
    <m/>
    <m/>
    <m/>
    <m/>
    <m/>
    <m/>
    <m/>
    <m/>
    <m/>
    <m/>
    <m/>
    <m/>
    <x v="0"/>
    <m/>
    <m/>
    <m/>
    <m/>
    <m/>
    <m/>
    <m/>
    <m/>
    <x v="0"/>
    <m/>
    <m/>
    <m/>
    <m/>
    <m/>
    <m/>
    <m/>
    <m/>
    <x v="0"/>
    <m/>
    <m/>
    <m/>
    <m/>
    <m/>
    <m/>
    <m/>
    <m/>
    <x v="0"/>
    <m/>
    <m/>
    <m/>
    <m/>
    <m/>
    <m/>
    <m/>
    <m/>
    <x v="1"/>
    <n v="1750"/>
    <s v="meme_pays"/>
    <m/>
    <m/>
    <n v="14"/>
    <n v="3"/>
    <n v="0"/>
    <m/>
    <x v="0"/>
    <m/>
    <m/>
    <m/>
    <m/>
    <m/>
    <m/>
    <m/>
    <m/>
    <m/>
    <m/>
    <x v="0"/>
    <m/>
    <m/>
    <m/>
    <m/>
    <m/>
    <m/>
    <m/>
    <m/>
    <s v="oui"/>
    <m/>
    <s v="combustible_gaz lampe"/>
    <n v="0"/>
    <n v="0"/>
    <n v="1"/>
    <n v="0"/>
    <n v="0"/>
    <n v="0"/>
    <n v="0"/>
    <n v="0"/>
    <n v="0"/>
    <n v="0"/>
    <n v="0"/>
    <n v="0"/>
    <n v="1"/>
    <n v="0"/>
    <n v="0"/>
    <n v="0"/>
    <m/>
    <x v="5"/>
    <n v="0"/>
    <n v="0"/>
    <n v="0"/>
    <n v="0"/>
    <n v="0"/>
    <n v="0"/>
    <n v="0"/>
    <n v="1"/>
    <n v="0"/>
    <n v="0"/>
    <n v="0"/>
    <n v="0"/>
    <m/>
    <m/>
    <s v="prix_hausse"/>
    <n v="0"/>
    <n v="1"/>
    <n v="0"/>
    <n v="0"/>
    <s v="combustible_gaz lampe"/>
    <n v="0"/>
    <n v="0"/>
    <n v="1"/>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4"/>
    <m/>
    <m/>
    <n v="362668177"/>
    <d v="2022-11-17T08:19:28"/>
    <m/>
    <m/>
    <s v="submitted_via_web"/>
    <s v="bkf_reach"/>
    <m/>
  </r>
  <r>
    <n v="19"/>
    <x v="18"/>
    <d v="2022-11-16T00:00:00"/>
    <s v="fada_ngourma"/>
    <s v="THIOMBIANO Dana"/>
    <d v="2022-11-16T13:14:04"/>
    <d v="2022-11-16T13:19:51"/>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combustible_gaz"/>
    <n v="0"/>
    <n v="0"/>
    <n v="1"/>
    <n v="0"/>
    <n v="0"/>
    <n v="0"/>
    <n v="0"/>
    <n v="0"/>
    <n v="0"/>
    <n v="0"/>
    <n v="0"/>
    <n v="0"/>
    <n v="0"/>
    <n v="0"/>
    <n v="0"/>
    <n v="1"/>
    <n v="2"/>
    <n v="4"/>
    <m/>
    <x v="0"/>
    <m/>
    <m/>
    <m/>
    <m/>
    <m/>
    <m/>
    <m/>
    <m/>
    <x v="0"/>
    <m/>
    <m/>
    <m/>
    <m/>
    <m/>
    <m/>
    <m/>
    <m/>
    <m/>
    <m/>
    <m/>
    <m/>
    <x v="1"/>
    <s v="6kg 12kg"/>
    <n v="0"/>
    <n v="1"/>
    <n v="1"/>
    <m/>
    <n v="24500"/>
    <n v="27500"/>
    <s v="meme_pays"/>
    <m/>
    <m/>
    <n v="30"/>
    <n v="3"/>
    <n v="0"/>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gaz"/>
    <n v="0"/>
    <n v="0"/>
    <n v="1"/>
    <n v="0"/>
    <n v="0"/>
    <n v="0"/>
    <n v="0"/>
    <n v="0"/>
    <n v="0"/>
    <n v="0"/>
    <n v="0"/>
    <n v="0"/>
    <n v="0"/>
    <n v="0"/>
    <n v="0"/>
    <n v="0"/>
    <s v="hausse_change"/>
    <n v="0"/>
    <n v="0"/>
    <n v="1"/>
    <n v="0"/>
    <n v="0"/>
    <n v="0"/>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186"/>
    <d v="2022-11-17T08:19:28"/>
    <m/>
    <m/>
    <s v="submitted_via_web"/>
    <s v="bkf_reach"/>
    <m/>
  </r>
  <r>
    <n v="20"/>
    <x v="19"/>
    <d v="2022-11-16T00:00:00"/>
    <s v="fada_ngourma"/>
    <s v="THIOMBIANO Dana"/>
    <d v="2022-11-16T13:21:47"/>
    <d v="2022-11-16T13:28:13"/>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pelle tenaille"/>
    <n v="0"/>
    <n v="0"/>
    <n v="1"/>
    <n v="1"/>
    <n v="0"/>
    <n v="2"/>
    <m/>
    <x v="0"/>
    <m/>
    <m/>
    <m/>
    <m/>
    <m/>
    <m/>
    <m/>
    <m/>
    <x v="0"/>
    <m/>
    <m/>
    <m/>
    <m/>
    <m/>
    <m/>
    <m/>
    <m/>
    <x v="0"/>
    <n v="1500"/>
    <s v="meme_pays"/>
    <m/>
    <m/>
    <n v="30"/>
    <n v="3"/>
    <n v="0"/>
    <m/>
    <x v="1"/>
    <n v="2000"/>
    <s v="meme_pays"/>
    <m/>
    <m/>
    <n v="7"/>
    <n v="3"/>
    <n v="0"/>
    <m/>
    <s v="non"/>
    <m/>
    <m/>
    <m/>
    <m/>
    <m/>
    <m/>
    <m/>
    <m/>
    <m/>
    <m/>
    <m/>
    <m/>
    <m/>
    <m/>
    <m/>
    <m/>
    <m/>
    <m/>
    <m/>
    <m/>
    <m/>
    <m/>
    <m/>
    <s v="prix_constants"/>
    <n v="1"/>
    <n v="0"/>
    <n v="0"/>
    <n v="0"/>
    <m/>
    <m/>
    <m/>
    <m/>
    <m/>
    <m/>
    <m/>
    <m/>
    <m/>
    <m/>
    <m/>
    <m/>
    <m/>
    <m/>
    <m/>
    <m/>
    <m/>
    <m/>
    <m/>
    <m/>
    <m/>
    <m/>
    <m/>
    <m/>
    <m/>
    <m/>
    <m/>
    <m/>
    <m/>
    <m/>
    <m/>
    <m/>
    <m/>
    <m/>
    <m/>
    <m/>
    <m/>
    <m/>
    <m/>
    <m/>
    <m/>
    <s v="combustible_gaz"/>
    <n v="0"/>
    <n v="0"/>
    <n v="1"/>
    <n v="0"/>
    <n v="0"/>
    <n v="0"/>
    <n v="0"/>
    <n v="0"/>
    <n v="0"/>
    <n v="0"/>
    <n v="0"/>
    <n v="0"/>
    <n v="0"/>
    <n v="0"/>
    <n v="0"/>
    <n v="0"/>
    <n v="1"/>
    <n v="4"/>
    <m/>
    <x v="0"/>
    <m/>
    <m/>
    <m/>
    <m/>
    <m/>
    <m/>
    <m/>
    <m/>
    <x v="0"/>
    <m/>
    <m/>
    <m/>
    <m/>
    <m/>
    <m/>
    <m/>
    <m/>
    <m/>
    <m/>
    <m/>
    <m/>
    <x v="1"/>
    <s v="6kg 12kg"/>
    <n v="0"/>
    <n v="1"/>
    <n v="1"/>
    <m/>
    <n v="24500"/>
    <n v="27500"/>
    <s v="meme_pays"/>
    <m/>
    <m/>
    <n v="30"/>
    <n v="3"/>
    <n v="0"/>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4"/>
    <m/>
    <m/>
    <n v="362668198"/>
    <d v="2022-11-17T08:19:30"/>
    <m/>
    <m/>
    <s v="submitted_via_web"/>
    <s v="bkf_reach"/>
    <m/>
  </r>
  <r>
    <n v="21"/>
    <x v="20"/>
    <d v="2022-11-16T00:00:00"/>
    <s v="fada_ngourma"/>
    <s v="LOMPO B Agath"/>
    <d v="2022-11-16T13:58:46"/>
    <d v="2022-11-16T14:03:15"/>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pagne couverture"/>
    <n v="0"/>
    <n v="0"/>
    <n v="0"/>
    <n v="0"/>
    <n v="0"/>
    <n v="0"/>
    <n v="0"/>
    <n v="0"/>
    <n v="0"/>
    <n v="0"/>
    <n v="1"/>
    <n v="0"/>
    <n v="0"/>
    <n v="1"/>
    <n v="0"/>
    <n v="0"/>
    <n v="2"/>
    <n v="4"/>
    <m/>
    <x v="0"/>
    <m/>
    <m/>
    <m/>
    <m/>
    <m/>
    <m/>
    <m/>
    <m/>
    <x v="0"/>
    <m/>
    <m/>
    <m/>
    <m/>
    <m/>
    <m/>
    <m/>
    <m/>
    <m/>
    <m/>
    <m/>
    <m/>
    <x v="0"/>
    <m/>
    <m/>
    <m/>
    <m/>
    <m/>
    <m/>
    <m/>
    <m/>
    <m/>
    <m/>
    <m/>
    <m/>
    <m/>
    <m/>
    <x v="1"/>
    <m/>
    <m/>
    <m/>
    <m/>
    <m/>
    <m/>
    <m/>
    <m/>
    <x v="1"/>
    <m/>
    <m/>
    <m/>
    <m/>
    <m/>
    <m/>
    <m/>
    <m/>
    <x v="0"/>
    <m/>
    <m/>
    <m/>
    <m/>
    <m/>
    <m/>
    <m/>
    <m/>
    <x v="0"/>
    <m/>
    <m/>
    <m/>
    <m/>
    <m/>
    <m/>
    <m/>
    <m/>
    <x v="0"/>
    <m/>
    <m/>
    <m/>
    <m/>
    <m/>
    <m/>
    <m/>
    <m/>
    <m/>
    <m/>
    <m/>
    <m/>
    <m/>
    <m/>
    <x v="0"/>
    <m/>
    <m/>
    <m/>
    <m/>
    <m/>
    <m/>
    <m/>
    <m/>
    <x v="0"/>
    <m/>
    <m/>
    <m/>
    <m/>
    <m/>
    <m/>
    <m/>
    <m/>
    <x v="1"/>
    <n v="6000"/>
    <s v="meme_pays"/>
    <m/>
    <m/>
    <n v="10"/>
    <n v="3"/>
    <n v="0"/>
    <m/>
    <x v="0"/>
    <m/>
    <m/>
    <m/>
    <m/>
    <m/>
    <m/>
    <m/>
    <m/>
    <x v="0"/>
    <m/>
    <m/>
    <m/>
    <m/>
    <m/>
    <m/>
    <m/>
    <m/>
    <x v="1"/>
    <s v="oui"/>
    <m/>
    <n v="5000"/>
    <s v="meme_pays"/>
    <m/>
    <m/>
    <n v="60"/>
    <n v="2"/>
    <n v="0"/>
    <m/>
    <x v="0"/>
    <m/>
    <m/>
    <m/>
    <m/>
    <m/>
    <m/>
    <m/>
    <m/>
    <s v="non"/>
    <m/>
    <m/>
    <m/>
    <m/>
    <m/>
    <m/>
    <m/>
    <m/>
    <m/>
    <m/>
    <m/>
    <m/>
    <m/>
    <m/>
    <m/>
    <m/>
    <m/>
    <m/>
    <m/>
    <x v="1"/>
    <m/>
    <m/>
    <m/>
    <m/>
    <m/>
    <m/>
    <m/>
    <m/>
    <m/>
    <m/>
    <m/>
    <m/>
    <m/>
    <m/>
    <s v="prix_hausse"/>
    <n v="0"/>
    <n v="1"/>
    <n v="0"/>
    <n v="0"/>
    <s v="couverture pagne"/>
    <n v="0"/>
    <n v="0"/>
    <n v="0"/>
    <n v="0"/>
    <n v="0"/>
    <n v="0"/>
    <n v="0"/>
    <n v="0"/>
    <n v="0"/>
    <n v="0"/>
    <n v="1"/>
    <n v="0"/>
    <n v="0"/>
    <n v="1"/>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0"/>
    <n v="0"/>
    <n v="0"/>
    <n v="0"/>
    <n v="0"/>
    <n v="0"/>
    <n v="0"/>
    <n v="0"/>
    <n v="1"/>
    <n v="0"/>
    <m/>
    <x v="4"/>
    <m/>
    <m/>
    <n v="362668218"/>
    <d v="2022-11-17T08:19:32"/>
    <m/>
    <m/>
    <s v="submitted_via_web"/>
    <s v="bkf_reach"/>
    <m/>
  </r>
  <r>
    <n v="22"/>
    <x v="21"/>
    <d v="2022-11-16T00:00:00"/>
    <s v="fada_ngourma"/>
    <s v="THIOMBIANO Dana"/>
    <d v="2022-11-16T13:30:58"/>
    <d v="2022-11-16T13:35:38"/>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lampe"/>
    <n v="0"/>
    <n v="0"/>
    <n v="0"/>
    <n v="0"/>
    <n v="0"/>
    <n v="0"/>
    <n v="0"/>
    <n v="0"/>
    <n v="0"/>
    <n v="0"/>
    <n v="0"/>
    <n v="0"/>
    <n v="1"/>
    <n v="0"/>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1"/>
    <n v="2000"/>
    <s v="meme_pays"/>
    <m/>
    <m/>
    <n v="14"/>
    <n v="3"/>
    <n v="0"/>
    <m/>
    <x v="0"/>
    <m/>
    <m/>
    <m/>
    <m/>
    <m/>
    <m/>
    <m/>
    <m/>
    <m/>
    <m/>
    <x v="0"/>
    <m/>
    <m/>
    <m/>
    <m/>
    <m/>
    <m/>
    <m/>
    <m/>
    <s v="non"/>
    <m/>
    <m/>
    <m/>
    <m/>
    <m/>
    <m/>
    <m/>
    <m/>
    <m/>
    <m/>
    <m/>
    <m/>
    <m/>
    <m/>
    <m/>
    <m/>
    <m/>
    <m/>
    <m/>
    <x v="1"/>
    <m/>
    <m/>
    <m/>
    <m/>
    <m/>
    <m/>
    <m/>
    <m/>
    <m/>
    <m/>
    <m/>
    <m/>
    <m/>
    <m/>
    <s v="prix_hausse"/>
    <n v="0"/>
    <n v="1"/>
    <n v="0"/>
    <n v="0"/>
    <s v="lampe"/>
    <n v="0"/>
    <n v="0"/>
    <n v="0"/>
    <n v="0"/>
    <n v="0"/>
    <n v="0"/>
    <n v="0"/>
    <n v="0"/>
    <n v="0"/>
    <n v="0"/>
    <n v="0"/>
    <n v="0"/>
    <n v="1"/>
    <n v="0"/>
    <n v="0"/>
    <n v="0"/>
    <s v="hausse_couts hausse_change Hausse_prix_fournisseurs"/>
    <n v="1"/>
    <n v="0"/>
    <n v="1"/>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221"/>
    <d v="2022-11-17T08:19:32"/>
    <m/>
    <m/>
    <s v="submitted_via_web"/>
    <s v="bkf_reach"/>
    <m/>
  </r>
  <r>
    <n v="23"/>
    <x v="22"/>
    <d v="2022-11-16T00:00:00"/>
    <s v="fada_ngourma"/>
    <s v="THIOMBIANO Dana"/>
    <d v="2022-11-16T13:44:10"/>
    <d v="2022-11-16T13:46:41"/>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lampe"/>
    <n v="0"/>
    <n v="0"/>
    <n v="0"/>
    <n v="0"/>
    <n v="0"/>
    <n v="0"/>
    <n v="0"/>
    <n v="0"/>
    <n v="0"/>
    <n v="0"/>
    <n v="0"/>
    <n v="0"/>
    <n v="1"/>
    <n v="0"/>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1"/>
    <n v="2000"/>
    <s v="meme_pays"/>
    <m/>
    <m/>
    <n v="14"/>
    <n v="3"/>
    <n v="0"/>
    <m/>
    <x v="0"/>
    <m/>
    <m/>
    <m/>
    <m/>
    <m/>
    <m/>
    <m/>
    <m/>
    <m/>
    <m/>
    <x v="0"/>
    <m/>
    <m/>
    <m/>
    <m/>
    <m/>
    <m/>
    <m/>
    <m/>
    <s v="non"/>
    <m/>
    <m/>
    <m/>
    <m/>
    <m/>
    <m/>
    <m/>
    <m/>
    <m/>
    <m/>
    <m/>
    <m/>
    <m/>
    <m/>
    <m/>
    <m/>
    <m/>
    <m/>
    <m/>
    <x v="1"/>
    <m/>
    <m/>
    <m/>
    <m/>
    <m/>
    <m/>
    <m/>
    <m/>
    <m/>
    <m/>
    <m/>
    <m/>
    <m/>
    <m/>
    <s v="prix_hausse"/>
    <n v="0"/>
    <n v="1"/>
    <n v="0"/>
    <n v="0"/>
    <s v="lampe"/>
    <n v="0"/>
    <n v="0"/>
    <n v="0"/>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227"/>
    <d v="2022-11-17T08:19:33"/>
    <m/>
    <m/>
    <s v="submitted_via_web"/>
    <s v="bkf_reach"/>
    <m/>
  </r>
  <r>
    <n v="24"/>
    <x v="23"/>
    <d v="2022-11-16T00:00:00"/>
    <s v="fada_ngourma"/>
    <s v="LOMPO B Agath"/>
    <d v="2022-11-16T14:06:52"/>
    <d v="2022-11-16T14:11:56"/>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oustiquaire"/>
    <n v="0"/>
    <n v="0"/>
    <n v="0"/>
    <n v="0"/>
    <n v="0"/>
    <n v="0"/>
    <n v="0"/>
    <n v="0"/>
    <n v="0"/>
    <n v="0"/>
    <n v="0"/>
    <n v="1"/>
    <n v="0"/>
    <n v="0"/>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1"/>
    <n v="2000"/>
    <s v="meme_pays"/>
    <m/>
    <m/>
    <n v="60"/>
    <n v="1"/>
    <n v="0"/>
    <m/>
    <x v="0"/>
    <m/>
    <m/>
    <m/>
    <m/>
    <m/>
    <m/>
    <m/>
    <m/>
    <x v="0"/>
    <m/>
    <m/>
    <m/>
    <m/>
    <m/>
    <m/>
    <m/>
    <m/>
    <m/>
    <m/>
    <x v="0"/>
    <m/>
    <m/>
    <m/>
    <m/>
    <m/>
    <m/>
    <m/>
    <m/>
    <s v="non"/>
    <m/>
    <m/>
    <m/>
    <m/>
    <m/>
    <m/>
    <m/>
    <m/>
    <m/>
    <m/>
    <m/>
    <m/>
    <m/>
    <m/>
    <m/>
    <m/>
    <m/>
    <m/>
    <m/>
    <x v="1"/>
    <m/>
    <m/>
    <m/>
    <m/>
    <m/>
    <m/>
    <m/>
    <m/>
    <m/>
    <m/>
    <m/>
    <m/>
    <m/>
    <m/>
    <s v="prix_hausse"/>
    <n v="0"/>
    <n v="1"/>
    <n v="0"/>
    <n v="0"/>
    <s v="moustiquaire"/>
    <n v="0"/>
    <n v="0"/>
    <n v="0"/>
    <n v="0"/>
    <n v="0"/>
    <n v="0"/>
    <n v="0"/>
    <n v="0"/>
    <n v="0"/>
    <n v="0"/>
    <n v="0"/>
    <n v="1"/>
    <n v="0"/>
    <n v="0"/>
    <n v="0"/>
    <n v="0"/>
    <s v="hausse_couts Hausse_prix_fournisseurs baisse_offre_securite"/>
    <n v="1"/>
    <n v="0"/>
    <n v="0"/>
    <n v="0"/>
    <n v="0"/>
    <n v="1"/>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4"/>
    <m/>
    <m/>
    <n v="362668228"/>
    <d v="2022-11-17T08:19:33"/>
    <m/>
    <m/>
    <s v="submitted_via_web"/>
    <s v="bkf_reach"/>
    <m/>
  </r>
  <r>
    <n v="25"/>
    <x v="24"/>
    <d v="2022-11-16T00:00:00"/>
    <s v="fada_ngourma"/>
    <s v="LOMPO B Agath"/>
    <d v="2022-11-16T14:59:34"/>
    <d v="2022-11-16T15:04:49"/>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charbon"/>
    <n v="0"/>
    <n v="1"/>
    <n v="0"/>
    <n v="0"/>
    <n v="0"/>
    <n v="0"/>
    <n v="0"/>
    <n v="0"/>
    <n v="0"/>
    <n v="0"/>
    <n v="0"/>
    <n v="0"/>
    <n v="0"/>
    <n v="0"/>
    <n v="0"/>
    <n v="0"/>
    <n v="1"/>
    <n v="3"/>
    <m/>
    <x v="0"/>
    <m/>
    <m/>
    <m/>
    <m/>
    <m/>
    <m/>
    <m/>
    <m/>
    <x v="1"/>
    <s v="sac sachet"/>
    <n v="1"/>
    <n v="1"/>
    <n v="6000"/>
    <n v="100"/>
    <s v="meme_localite"/>
    <m/>
    <m/>
    <n v="10"/>
    <n v="6"/>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0"/>
    <n v="0"/>
    <n v="0"/>
    <n v="0"/>
    <n v="0"/>
    <n v="0"/>
    <n v="0"/>
    <n v="0"/>
    <n v="1"/>
    <n v="0"/>
    <m/>
    <x v="4"/>
    <m/>
    <m/>
    <n v="362668242"/>
    <d v="2022-11-17T08:19:35"/>
    <m/>
    <m/>
    <s v="submitted_via_web"/>
    <s v="bkf_reach"/>
    <m/>
  </r>
  <r>
    <n v="26"/>
    <x v="25"/>
    <d v="2022-11-16T00:00:00"/>
    <s v="fada_ngourma"/>
    <s v="THIOMBIANO Dana"/>
    <d v="2022-11-16T13:47:15"/>
    <d v="2022-11-16T14:06:01"/>
    <s v="audit.csv"/>
    <m/>
    <m/>
    <x v="0"/>
    <d v="2022-11-16T00:00:00"/>
    <s v="est"/>
    <s v="gourma"/>
    <x v="1"/>
    <x v="0"/>
    <m/>
    <m/>
    <s v="ACTED"/>
    <x v="1"/>
    <m/>
    <s v="oui"/>
    <m/>
    <x v="0"/>
    <m/>
    <m/>
    <s v="savon400gr"/>
    <n v="0"/>
    <n v="0"/>
    <n v="1"/>
    <n v="0"/>
    <n v="1"/>
    <m/>
    <x v="1"/>
    <x v="5"/>
    <m/>
    <m/>
    <m/>
    <m/>
    <m/>
    <m/>
    <m/>
    <x v="0"/>
    <m/>
    <m/>
    <m/>
    <m/>
    <m/>
    <m/>
    <m/>
    <m/>
    <m/>
    <m/>
    <m/>
    <m/>
    <x v="1"/>
    <s v="boule400g boule250g"/>
    <n v="1"/>
    <n v="1"/>
    <n v="300"/>
    <n v="250"/>
    <s v="meme_pays"/>
    <m/>
    <m/>
    <n v="14"/>
    <n v="3"/>
    <n v="0"/>
    <m/>
    <s v="non"/>
    <m/>
    <m/>
    <m/>
    <m/>
    <m/>
    <m/>
    <m/>
    <m/>
    <m/>
    <m/>
    <m/>
    <m/>
    <m/>
    <m/>
    <m/>
    <m/>
    <m/>
    <m/>
    <m/>
    <m/>
    <m/>
    <m/>
    <s v="prix_hausse"/>
    <n v="0"/>
    <n v="1"/>
    <n v="0"/>
    <n v="0"/>
    <x v="4"/>
    <n v="0"/>
    <n v="0"/>
    <n v="1"/>
    <n v="0"/>
    <s v="hausse_couts Hausse_prix_fournisseurs"/>
    <n v="1"/>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245"/>
    <d v="2022-11-17T08:19:36"/>
    <m/>
    <m/>
    <s v="submitted_via_web"/>
    <s v="bkf_reach"/>
    <m/>
  </r>
  <r>
    <n v="27"/>
    <x v="26"/>
    <d v="2022-11-16T00:00:00"/>
    <s v="fada_ngourma"/>
    <s v="LOMPO B Agath"/>
    <d v="2022-11-16T15:04:55"/>
    <d v="2022-11-16T15:18:14"/>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charbon"/>
    <n v="0"/>
    <n v="1"/>
    <n v="0"/>
    <n v="0"/>
    <n v="0"/>
    <n v="0"/>
    <n v="0"/>
    <n v="0"/>
    <n v="0"/>
    <n v="0"/>
    <n v="0"/>
    <n v="0"/>
    <n v="0"/>
    <n v="0"/>
    <n v="0"/>
    <n v="0"/>
    <n v="1"/>
    <n v="3"/>
    <m/>
    <x v="0"/>
    <m/>
    <m/>
    <m/>
    <m/>
    <m/>
    <m/>
    <m/>
    <m/>
    <x v="1"/>
    <s v="sac sachet"/>
    <n v="1"/>
    <n v="1"/>
    <n v="6000"/>
    <n v="100"/>
    <s v="meme_localite"/>
    <m/>
    <m/>
    <n v="15"/>
    <n v="1"/>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charbon"/>
    <n v="0"/>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4"/>
    <m/>
    <m/>
    <n v="362668257"/>
    <d v="2022-11-17T08:19:37"/>
    <m/>
    <m/>
    <s v="submitted_via_web"/>
    <s v="bkf_reach"/>
    <m/>
  </r>
  <r>
    <n v="28"/>
    <x v="27"/>
    <d v="2022-11-16T00:00:00"/>
    <s v="fada_ngourma"/>
    <s v="THIOMBIANO Dana"/>
    <d v="2022-11-16T14:06:15"/>
    <d v="2022-11-16T14:11:37"/>
    <s v="audit.csv"/>
    <m/>
    <m/>
    <x v="0"/>
    <d v="2022-11-16T00:00:00"/>
    <s v="est"/>
    <s v="gourma"/>
    <x v="1"/>
    <x v="0"/>
    <m/>
    <m/>
    <s v="ACTED"/>
    <x v="1"/>
    <m/>
    <s v="oui"/>
    <m/>
    <x v="0"/>
    <m/>
    <m/>
    <s v="savon400gr"/>
    <n v="0"/>
    <n v="0"/>
    <n v="1"/>
    <n v="0"/>
    <n v="1"/>
    <m/>
    <x v="1"/>
    <x v="5"/>
    <m/>
    <m/>
    <m/>
    <m/>
    <m/>
    <m/>
    <m/>
    <x v="0"/>
    <m/>
    <m/>
    <m/>
    <m/>
    <m/>
    <m/>
    <m/>
    <m/>
    <m/>
    <m/>
    <m/>
    <m/>
    <x v="1"/>
    <s v="boule400g boule250g"/>
    <n v="1"/>
    <n v="1"/>
    <n v="300"/>
    <n v="250"/>
    <s v="meme_pays"/>
    <m/>
    <m/>
    <n v="14"/>
    <n v="3"/>
    <n v="0"/>
    <m/>
    <s v="non"/>
    <m/>
    <m/>
    <m/>
    <m/>
    <m/>
    <m/>
    <m/>
    <m/>
    <m/>
    <m/>
    <m/>
    <m/>
    <m/>
    <m/>
    <m/>
    <m/>
    <m/>
    <m/>
    <m/>
    <m/>
    <m/>
    <m/>
    <s v="prix_hausse"/>
    <n v="0"/>
    <n v="1"/>
    <n v="0"/>
    <n v="0"/>
    <x v="4"/>
    <n v="0"/>
    <n v="0"/>
    <n v="1"/>
    <n v="0"/>
    <s v="hausse_couts Hausse_prix_fournisseurs"/>
    <n v="1"/>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262"/>
    <d v="2022-11-17T08:19:38"/>
    <m/>
    <m/>
    <s v="submitted_via_web"/>
    <s v="bkf_reach"/>
    <m/>
  </r>
  <r>
    <n v="29"/>
    <x v="28"/>
    <d v="2022-11-16T00:00:00"/>
    <s v="fada_ngourma"/>
    <s v="THIOMBIANO Dana"/>
    <d v="2022-11-16T14:46:36"/>
    <d v="2022-11-16T14:49:51"/>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charbon"/>
    <n v="0"/>
    <n v="1"/>
    <n v="0"/>
    <n v="0"/>
    <n v="0"/>
    <n v="0"/>
    <n v="0"/>
    <n v="0"/>
    <n v="0"/>
    <n v="0"/>
    <n v="0"/>
    <n v="0"/>
    <n v="0"/>
    <n v="0"/>
    <n v="0"/>
    <n v="0"/>
    <n v="1"/>
    <n v="3"/>
    <m/>
    <x v="0"/>
    <m/>
    <m/>
    <m/>
    <m/>
    <m/>
    <m/>
    <m/>
    <m/>
    <x v="1"/>
    <s v="sac sachet"/>
    <n v="1"/>
    <n v="1"/>
    <n v="6000"/>
    <n v="100"/>
    <s v="meme_commune"/>
    <m/>
    <m/>
    <n v="14"/>
    <n v="7"/>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charbon"/>
    <n v="0"/>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271"/>
    <d v="2022-11-17T08:19:39"/>
    <m/>
    <m/>
    <s v="submitted_via_web"/>
    <s v="bkf_reach"/>
    <m/>
  </r>
  <r>
    <n v="30"/>
    <x v="29"/>
    <d v="2022-11-16T00:00:00"/>
    <s v="fada_ngourma"/>
    <s v="LOMPO B Agath"/>
    <d v="2022-11-16T15:18:23"/>
    <d v="2022-11-16T15:54:33"/>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n v="1"/>
    <n v="0"/>
    <n v="0"/>
    <n v="0"/>
    <n v="0"/>
    <n v="0"/>
    <n v="0"/>
    <n v="0"/>
    <n v="0"/>
    <n v="0"/>
    <n v="0"/>
    <n v="0"/>
    <n v="0"/>
    <n v="0"/>
    <n v="0"/>
    <n v="0"/>
    <n v="1"/>
    <n v="3"/>
    <m/>
    <x v="1"/>
    <n v="500"/>
    <s v="meme_commune"/>
    <m/>
    <m/>
    <n v="1"/>
    <n v="1"/>
    <n v="1"/>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275"/>
    <d v="2022-11-17T08:19:40"/>
    <m/>
    <m/>
    <s v="submitted_via_web"/>
    <s v="bkf_reach"/>
    <m/>
  </r>
  <r>
    <n v="31"/>
    <x v="30"/>
    <d v="2022-11-16T00:00:00"/>
    <s v="fada_ngourma"/>
    <s v="LOMPO B Agath"/>
    <d v="2022-11-16T15:55:32"/>
    <d v="2022-11-16T16:08:59"/>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n v="1"/>
    <n v="0"/>
    <n v="0"/>
    <n v="0"/>
    <n v="0"/>
    <n v="0"/>
    <n v="0"/>
    <n v="0"/>
    <n v="0"/>
    <n v="0"/>
    <n v="0"/>
    <n v="0"/>
    <n v="0"/>
    <n v="0"/>
    <n v="0"/>
    <n v="0"/>
    <n v="1"/>
    <n v="3"/>
    <m/>
    <x v="2"/>
    <n v="500"/>
    <s v="meme_localite"/>
    <m/>
    <m/>
    <n v="10"/>
    <n v="4"/>
    <n v="0"/>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bois"/>
    <n v="1"/>
    <n v="0"/>
    <n v="0"/>
    <n v="0"/>
    <n v="0"/>
    <n v="0"/>
    <n v="0"/>
    <n v="0"/>
    <n v="0"/>
    <n v="0"/>
    <n v="0"/>
    <n v="0"/>
    <n v="0"/>
    <n v="0"/>
    <n v="0"/>
    <n v="0"/>
    <m/>
    <x v="4"/>
    <n v="0"/>
    <n v="0"/>
    <n v="1"/>
    <n v="0"/>
    <n v="0"/>
    <n v="0"/>
    <n v="0"/>
    <n v="0"/>
    <n v="0"/>
    <n v="0"/>
    <n v="0"/>
    <n v="0"/>
    <m/>
    <m/>
    <s v="prix_hausse"/>
    <n v="0"/>
    <n v="1"/>
    <n v="0"/>
    <n v="0"/>
    <s v="combustible_bois"/>
    <n v="1"/>
    <n v="0"/>
    <n v="0"/>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0"/>
    <n v="0"/>
    <n v="0"/>
    <n v="0"/>
    <n v="0"/>
    <n v="0"/>
    <n v="0"/>
    <n v="0"/>
    <n v="1"/>
    <n v="0"/>
    <m/>
    <x v="4"/>
    <m/>
    <m/>
    <n v="362668287"/>
    <d v="2022-11-17T08:19:42"/>
    <m/>
    <m/>
    <s v="submitted_via_web"/>
    <s v="bkf_reach"/>
    <m/>
  </r>
  <r>
    <n v="32"/>
    <x v="31"/>
    <d v="2022-11-16T00:00:00"/>
    <s v="fada_ngourma"/>
    <s v="THIOMBIANO Dana"/>
    <d v="2022-11-16T14:52:19"/>
    <d v="2022-11-16T14:56:55"/>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combustible_charbon"/>
    <n v="0"/>
    <n v="1"/>
    <n v="0"/>
    <n v="0"/>
    <n v="0"/>
    <n v="0"/>
    <n v="0"/>
    <n v="0"/>
    <n v="0"/>
    <n v="0"/>
    <n v="0"/>
    <n v="0"/>
    <n v="0"/>
    <n v="0"/>
    <n v="0"/>
    <n v="1"/>
    <n v="2"/>
    <n v="4"/>
    <m/>
    <x v="0"/>
    <m/>
    <m/>
    <m/>
    <m/>
    <m/>
    <m/>
    <m/>
    <m/>
    <x v="1"/>
    <s v="sac sachet"/>
    <n v="1"/>
    <n v="1"/>
    <n v="5500"/>
    <n v="100"/>
    <s v="meme_commune"/>
    <m/>
    <m/>
    <n v="14"/>
    <n v="7"/>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charbon"/>
    <n v="0"/>
    <n v="1"/>
    <n v="0"/>
    <n v="0"/>
    <n v="0"/>
    <n v="0"/>
    <n v="0"/>
    <n v="0"/>
    <n v="0"/>
    <n v="0"/>
    <n v="0"/>
    <n v="0"/>
    <n v="0"/>
    <n v="0"/>
    <n v="0"/>
    <n v="0"/>
    <s v="hausse_couts hausse_change Hausse_prix_fournisseurs"/>
    <n v="1"/>
    <n v="0"/>
    <n v="1"/>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289"/>
    <d v="2022-11-17T08:19:42"/>
    <m/>
    <m/>
    <s v="submitted_via_web"/>
    <s v="bkf_reach"/>
    <m/>
  </r>
  <r>
    <n v="33"/>
    <x v="32"/>
    <d v="2022-11-16T00:00:00"/>
    <s v="fada_ngourma"/>
    <s v="THIOMBIANO Dana"/>
    <d v="2022-11-16T14:58:14"/>
    <d v="2022-11-16T15:11:28"/>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n v="1"/>
    <n v="0"/>
    <n v="0"/>
    <n v="0"/>
    <n v="0"/>
    <n v="0"/>
    <n v="0"/>
    <n v="0"/>
    <n v="0"/>
    <n v="0"/>
    <n v="0"/>
    <n v="0"/>
    <n v="0"/>
    <n v="0"/>
    <n v="0"/>
    <n v="0"/>
    <n v="1"/>
    <n v="3"/>
    <m/>
    <x v="1"/>
    <n v="500"/>
    <s v="meme_commune"/>
    <m/>
    <m/>
    <n v="2"/>
    <n v="1"/>
    <n v="0"/>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341"/>
    <d v="2022-11-17T08:19:48"/>
    <m/>
    <m/>
    <s v="submitted_via_web"/>
    <s v="bkf_reach"/>
    <m/>
  </r>
  <r>
    <n v="34"/>
    <x v="33"/>
    <d v="2022-11-16T00:00:00"/>
    <s v="fada_ngourma"/>
    <s v="THIOMBIANO Dana"/>
    <d v="2022-11-16T15:14:13"/>
    <d v="2022-11-16T16:07:22"/>
    <s v="audit.csv"/>
    <m/>
    <m/>
    <x v="0"/>
    <d v="2022-11-16T00:00:00"/>
    <s v="est"/>
    <s v="gourma"/>
    <x v="1"/>
    <x v="0"/>
    <m/>
    <m/>
    <s v="ACTED"/>
    <x v="1"/>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n v="1"/>
    <n v="0"/>
    <n v="0"/>
    <n v="0"/>
    <n v="0"/>
    <n v="0"/>
    <n v="0"/>
    <n v="0"/>
    <n v="0"/>
    <n v="0"/>
    <n v="0"/>
    <n v="0"/>
    <n v="0"/>
    <n v="0"/>
    <n v="0"/>
    <n v="0"/>
    <n v="1"/>
    <n v="3"/>
    <m/>
    <x v="1"/>
    <n v="500"/>
    <s v="meme_commune"/>
    <m/>
    <m/>
    <n v="1"/>
    <n v="1"/>
    <n v="1"/>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4"/>
    <m/>
    <m/>
    <n v="362668425"/>
    <d v="2022-11-17T08:19:58"/>
    <m/>
    <m/>
    <s v="submitted_via_web"/>
    <s v="bkf_reach"/>
    <m/>
  </r>
  <r>
    <n v="35"/>
    <x v="34"/>
    <d v="2022-11-17T00:00:00"/>
    <s v="tougan"/>
    <s v="B"/>
    <d v="2022-11-17T10:16:43"/>
    <d v="2022-11-17T11:06:37"/>
    <s v="audit.csv"/>
    <m/>
    <m/>
    <x v="1"/>
    <d v="2022-11-17T00:00:00"/>
    <s v="boucle_mouhoun"/>
    <s v="sourou"/>
    <x v="2"/>
    <x v="0"/>
    <m/>
    <m/>
    <s v="Catholic Relief Services"/>
    <x v="2"/>
    <m/>
    <s v="oui"/>
    <m/>
    <x v="2"/>
    <m/>
    <m/>
    <s v="seau bidon savon400gr"/>
    <n v="1"/>
    <n v="1"/>
    <n v="1"/>
    <n v="0"/>
    <n v="3"/>
    <m/>
    <x v="0"/>
    <x v="6"/>
    <s v="meme_region"/>
    <m/>
    <m/>
    <n v="6"/>
    <n v="5"/>
    <n v="0"/>
    <m/>
    <x v="1"/>
    <s v="20l 25l"/>
    <n v="1"/>
    <n v="1"/>
    <n v="2000"/>
    <n v="2000"/>
    <s v="meme_commune"/>
    <m/>
    <m/>
    <n v="6"/>
    <n v="6"/>
    <n v="1"/>
    <m/>
    <x v="1"/>
    <s v="boule400g"/>
    <n v="1"/>
    <n v="0"/>
    <n v="300"/>
    <m/>
    <s v="meme_commune"/>
    <m/>
    <m/>
    <n v="7"/>
    <n v="7"/>
    <n v="1"/>
    <m/>
    <s v="oui"/>
    <m/>
    <s v="seau"/>
    <n v="1"/>
    <n v="0"/>
    <n v="0"/>
    <n v="0"/>
    <m/>
    <s v="route_etat"/>
    <n v="0"/>
    <n v="0"/>
    <n v="0"/>
    <n v="1"/>
    <n v="0"/>
    <n v="0"/>
    <n v="0"/>
    <n v="0"/>
    <n v="0"/>
    <n v="0"/>
    <n v="0"/>
    <n v="0"/>
    <m/>
    <m/>
    <s v="prix_constants"/>
    <n v="1"/>
    <n v="0"/>
    <n v="0"/>
    <n v="0"/>
    <x v="0"/>
    <m/>
    <m/>
    <m/>
    <m/>
    <m/>
    <m/>
    <m/>
    <m/>
    <m/>
    <m/>
    <m/>
    <m/>
    <m/>
    <m/>
    <m/>
    <m/>
    <m/>
    <m/>
    <m/>
    <m/>
    <m/>
    <m/>
    <m/>
    <m/>
    <m/>
    <m/>
    <m/>
    <m/>
    <m/>
    <m/>
    <m/>
    <m/>
    <m/>
    <m/>
    <m/>
    <m/>
    <m/>
    <m/>
    <s v="bache"/>
    <n v="1"/>
    <n v="0"/>
    <n v="0"/>
    <n v="0"/>
    <n v="0"/>
    <n v="1"/>
    <m/>
    <x v="1"/>
    <n v="5000"/>
    <s v="meme_region"/>
    <m/>
    <m/>
    <n v="7"/>
    <n v="10"/>
    <n v="1"/>
    <m/>
    <x v="0"/>
    <m/>
    <m/>
    <m/>
    <m/>
    <m/>
    <m/>
    <m/>
    <m/>
    <x v="2"/>
    <m/>
    <m/>
    <m/>
    <m/>
    <m/>
    <m/>
    <m/>
    <m/>
    <x v="0"/>
    <m/>
    <m/>
    <m/>
    <m/>
    <m/>
    <m/>
    <m/>
    <m/>
    <s v="oui"/>
    <m/>
    <s v="bache"/>
    <n v="1"/>
    <n v="0"/>
    <n v="0"/>
    <n v="0"/>
    <n v="0"/>
    <m/>
    <s v="securite"/>
    <n v="1"/>
    <n v="0"/>
    <n v="0"/>
    <n v="0"/>
    <n v="0"/>
    <n v="0"/>
    <n v="0"/>
    <n v="0"/>
    <n v="0"/>
    <n v="0"/>
    <n v="0"/>
    <n v="0"/>
    <m/>
    <m/>
    <s v="prix_constants"/>
    <n v="1"/>
    <n v="0"/>
    <n v="0"/>
    <n v="0"/>
    <m/>
    <m/>
    <m/>
    <m/>
    <m/>
    <m/>
    <m/>
    <m/>
    <m/>
    <m/>
    <m/>
    <m/>
    <m/>
    <m/>
    <m/>
    <m/>
    <m/>
    <m/>
    <m/>
    <m/>
    <m/>
    <m/>
    <m/>
    <m/>
    <m/>
    <m/>
    <m/>
    <m/>
    <m/>
    <m/>
    <m/>
    <m/>
    <m/>
    <m/>
    <m/>
    <m/>
    <m/>
    <m/>
    <m/>
    <m/>
    <m/>
    <s v="combustible_gaz gobelet_plastique natte"/>
    <n v="0"/>
    <n v="0"/>
    <n v="1"/>
    <n v="0"/>
    <n v="0"/>
    <n v="0"/>
    <n v="1"/>
    <n v="0"/>
    <n v="0"/>
    <n v="1"/>
    <n v="0"/>
    <n v="0"/>
    <n v="0"/>
    <n v="0"/>
    <n v="0"/>
    <n v="0"/>
    <n v="3"/>
    <n v="7"/>
    <m/>
    <x v="0"/>
    <m/>
    <m/>
    <m/>
    <m/>
    <m/>
    <m/>
    <m/>
    <m/>
    <x v="0"/>
    <m/>
    <m/>
    <m/>
    <m/>
    <m/>
    <m/>
    <m/>
    <m/>
    <m/>
    <m/>
    <m/>
    <m/>
    <x v="1"/>
    <s v="6kg"/>
    <n v="0"/>
    <n v="1"/>
    <n v="0"/>
    <m/>
    <n v="27500"/>
    <m/>
    <s v="meme_province"/>
    <m/>
    <m/>
    <n v="7"/>
    <n v="7"/>
    <n v="1"/>
    <m/>
    <x v="1"/>
    <m/>
    <m/>
    <m/>
    <m/>
    <m/>
    <m/>
    <m/>
    <m/>
    <x v="1"/>
    <m/>
    <m/>
    <m/>
    <m/>
    <m/>
    <m/>
    <m/>
    <m/>
    <x v="0"/>
    <m/>
    <m/>
    <m/>
    <m/>
    <m/>
    <m/>
    <m/>
    <m/>
    <x v="1"/>
    <n v="450"/>
    <s v="meme_province"/>
    <m/>
    <m/>
    <n v="7"/>
    <n v="7"/>
    <n v="1"/>
    <m/>
    <x v="0"/>
    <m/>
    <m/>
    <m/>
    <m/>
    <m/>
    <m/>
    <m/>
    <m/>
    <m/>
    <m/>
    <m/>
    <m/>
    <m/>
    <m/>
    <x v="0"/>
    <m/>
    <m/>
    <m/>
    <m/>
    <m/>
    <m/>
    <m/>
    <m/>
    <x v="1"/>
    <n v="2000"/>
    <s v="meme_province"/>
    <m/>
    <m/>
    <n v="7"/>
    <n v="14"/>
    <n v="1"/>
    <m/>
    <x v="0"/>
    <m/>
    <m/>
    <m/>
    <m/>
    <m/>
    <m/>
    <m/>
    <m/>
    <x v="0"/>
    <m/>
    <m/>
    <m/>
    <m/>
    <m/>
    <m/>
    <m/>
    <m/>
    <x v="0"/>
    <m/>
    <m/>
    <m/>
    <m/>
    <m/>
    <m/>
    <m/>
    <m/>
    <x v="0"/>
    <m/>
    <m/>
    <m/>
    <m/>
    <m/>
    <m/>
    <m/>
    <m/>
    <m/>
    <m/>
    <x v="0"/>
    <m/>
    <m/>
    <m/>
    <m/>
    <m/>
    <m/>
    <m/>
    <m/>
    <s v="oui"/>
    <m/>
    <s v="combustible_gaz"/>
    <n v="0"/>
    <n v="0"/>
    <n v="1"/>
    <n v="0"/>
    <n v="0"/>
    <n v="0"/>
    <n v="0"/>
    <n v="0"/>
    <n v="0"/>
    <n v="0"/>
    <n v="0"/>
    <n v="0"/>
    <n v="0"/>
    <n v="0"/>
    <n v="0"/>
    <n v="0"/>
    <m/>
    <x v="6"/>
    <n v="1"/>
    <n v="0"/>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1"/>
    <x v="1"/>
    <n v="0"/>
    <n v="0"/>
    <n v="0"/>
    <n v="0"/>
    <n v="0"/>
    <n v="1"/>
    <n v="0"/>
    <n v="0"/>
    <m/>
    <x v="2"/>
    <n v="0"/>
    <n v="0"/>
    <n v="0"/>
    <n v="0"/>
    <n v="1"/>
    <n v="0"/>
    <n v="0"/>
    <n v="0"/>
    <n v="0"/>
    <m/>
    <x v="4"/>
    <m/>
    <m/>
    <n v="362748320"/>
    <d v="2022-11-17T11:07:17"/>
    <m/>
    <m/>
    <s v="submitted_via_web"/>
    <s v="bkf_reach"/>
    <m/>
  </r>
  <r>
    <n v="36"/>
    <x v="35"/>
    <d v="2022-11-17T00:00:00"/>
    <s v="boussouma"/>
    <s v="Sawadogo Mohamed"/>
    <d v="2022-11-17T10:39:06"/>
    <d v="2022-11-17T11:43:42"/>
    <s v="audit.csv"/>
    <m/>
    <m/>
    <x v="2"/>
    <d v="2022-11-17T00:00:00"/>
    <s v="centre_nord"/>
    <s v="sanmatenga"/>
    <x v="3"/>
    <x v="0"/>
    <m/>
    <m/>
    <s v="REACH"/>
    <x v="3"/>
    <m/>
    <s v="oui"/>
    <m/>
    <x v="3"/>
    <m/>
    <m/>
    <s v="savon400gr"/>
    <n v="0"/>
    <n v="0"/>
    <n v="1"/>
    <n v="0"/>
    <n v="1"/>
    <m/>
    <x v="1"/>
    <x v="5"/>
    <m/>
    <m/>
    <m/>
    <m/>
    <m/>
    <m/>
    <m/>
    <x v="0"/>
    <m/>
    <m/>
    <m/>
    <m/>
    <m/>
    <m/>
    <m/>
    <m/>
    <m/>
    <m/>
    <m/>
    <m/>
    <x v="1"/>
    <s v="boule400g boule250g"/>
    <n v="1"/>
    <n v="1"/>
    <n v="450"/>
    <n v="425"/>
    <s v="meme_pays"/>
    <m/>
    <m/>
    <n v="30"/>
    <n v="1"/>
    <n v="0"/>
    <m/>
    <s v="non"/>
    <m/>
    <m/>
    <m/>
    <m/>
    <m/>
    <m/>
    <m/>
    <m/>
    <m/>
    <m/>
    <m/>
    <m/>
    <m/>
    <m/>
    <m/>
    <m/>
    <m/>
    <m/>
    <m/>
    <m/>
    <m/>
    <m/>
    <s v="prix_constants"/>
    <n v="1"/>
    <n v="0"/>
    <n v="0"/>
    <n v="0"/>
    <x v="0"/>
    <m/>
    <m/>
    <m/>
    <m/>
    <m/>
    <m/>
    <m/>
    <m/>
    <m/>
    <m/>
    <m/>
    <m/>
    <m/>
    <m/>
    <m/>
    <m/>
    <m/>
    <m/>
    <m/>
    <m/>
    <m/>
    <m/>
    <m/>
    <m/>
    <m/>
    <m/>
    <m/>
    <m/>
    <m/>
    <m/>
    <m/>
    <m/>
    <m/>
    <m/>
    <m/>
    <m/>
    <m/>
    <m/>
    <s v="bache tenaille pelle corde"/>
    <n v="1"/>
    <n v="1"/>
    <n v="1"/>
    <n v="1"/>
    <n v="0"/>
    <n v="4"/>
    <m/>
    <x v="1"/>
    <n v="8000"/>
    <s v="meme_pays"/>
    <m/>
    <m/>
    <n v="35"/>
    <n v="1"/>
    <n v="0"/>
    <m/>
    <x v="1"/>
    <n v="4000"/>
    <s v="meme_pays"/>
    <m/>
    <m/>
    <n v="60"/>
    <n v="1"/>
    <n v="0"/>
    <m/>
    <x v="0"/>
    <n v="1000"/>
    <s v="meme_pays"/>
    <m/>
    <m/>
    <n v="30"/>
    <n v="1"/>
    <n v="0"/>
    <m/>
    <x v="1"/>
    <n v="1500"/>
    <s v="meme_pays"/>
    <m/>
    <m/>
    <n v="60"/>
    <n v="1"/>
    <n v="0"/>
    <m/>
    <s v="non"/>
    <m/>
    <m/>
    <m/>
    <m/>
    <m/>
    <m/>
    <m/>
    <m/>
    <m/>
    <m/>
    <m/>
    <m/>
    <m/>
    <m/>
    <m/>
    <m/>
    <m/>
    <m/>
    <m/>
    <m/>
    <m/>
    <m/>
    <m/>
    <s v="prix_constants"/>
    <n v="1"/>
    <n v="0"/>
    <n v="0"/>
    <n v="0"/>
    <m/>
    <m/>
    <m/>
    <m/>
    <m/>
    <m/>
    <m/>
    <m/>
    <m/>
    <m/>
    <m/>
    <m/>
    <m/>
    <m/>
    <m/>
    <m/>
    <m/>
    <m/>
    <m/>
    <m/>
    <m/>
    <m/>
    <m/>
    <m/>
    <m/>
    <m/>
    <m/>
    <m/>
    <m/>
    <m/>
    <m/>
    <m/>
    <m/>
    <m/>
    <m/>
    <m/>
    <m/>
    <m/>
    <m/>
    <m/>
    <m/>
    <s v="lampe sac_boro"/>
    <n v="0"/>
    <n v="0"/>
    <n v="0"/>
    <n v="0"/>
    <n v="0"/>
    <n v="0"/>
    <n v="0"/>
    <n v="0"/>
    <n v="0"/>
    <n v="0"/>
    <n v="0"/>
    <n v="0"/>
    <n v="1"/>
    <n v="0"/>
    <n v="1"/>
    <n v="0"/>
    <n v="2"/>
    <n v="7"/>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1"/>
    <n v="2000"/>
    <s v="meme_pays"/>
    <m/>
    <m/>
    <n v="60"/>
    <n v="1"/>
    <n v="0"/>
    <m/>
    <x v="0"/>
    <m/>
    <m/>
    <m/>
    <m/>
    <m/>
    <m/>
    <m/>
    <m/>
    <m/>
    <m/>
    <x v="1"/>
    <n v="500"/>
    <s v="meme_pays"/>
    <m/>
    <m/>
    <n v="30"/>
    <n v="1"/>
    <n v="0"/>
    <m/>
    <s v="non"/>
    <m/>
    <m/>
    <m/>
    <m/>
    <m/>
    <m/>
    <m/>
    <m/>
    <m/>
    <m/>
    <m/>
    <m/>
    <m/>
    <m/>
    <m/>
    <m/>
    <m/>
    <m/>
    <m/>
    <x v="1"/>
    <m/>
    <m/>
    <m/>
    <m/>
    <m/>
    <m/>
    <m/>
    <m/>
    <m/>
    <m/>
    <m/>
    <m/>
    <m/>
    <m/>
    <s v="prix_constants"/>
    <n v="1"/>
    <n v="0"/>
    <n v="0"/>
    <n v="0"/>
    <m/>
    <m/>
    <m/>
    <m/>
    <m/>
    <m/>
    <m/>
    <m/>
    <m/>
    <m/>
    <m/>
    <m/>
    <m/>
    <m/>
    <m/>
    <m/>
    <m/>
    <m/>
    <m/>
    <m/>
    <m/>
    <m/>
    <m/>
    <m/>
    <m/>
    <m/>
    <m/>
    <m/>
    <m/>
    <m/>
    <m/>
    <m/>
    <m/>
    <m/>
    <m/>
    <m/>
    <m/>
    <m/>
    <m/>
    <m/>
    <m/>
    <m/>
    <m/>
    <m/>
    <m/>
    <m/>
    <m/>
    <m/>
    <m/>
    <m/>
    <m/>
    <m/>
    <m/>
    <m/>
    <m/>
    <m/>
    <m/>
    <m/>
    <m/>
    <m/>
    <m/>
    <m/>
    <m/>
    <m/>
    <s v="mais sorgho_rouge sorgho_blanc mil riz_local riz_importe niebe sucre sel huile"/>
    <n v="1"/>
    <n v="1"/>
    <n v="1"/>
    <n v="1"/>
    <n v="1"/>
    <n v="1"/>
    <n v="0"/>
    <n v="0"/>
    <n v="0"/>
    <n v="0"/>
    <n v="0"/>
    <n v="0"/>
    <n v="0"/>
    <n v="0"/>
    <n v="0"/>
    <n v="0"/>
    <n v="1"/>
    <n v="0"/>
    <n v="0"/>
    <n v="0"/>
    <n v="0"/>
    <n v="0"/>
    <n v="0"/>
    <n v="1"/>
    <n v="0"/>
    <n v="1"/>
    <n v="1"/>
    <n v="0"/>
    <n v="10"/>
    <m/>
    <x v="1"/>
    <s v="yorouba tine"/>
    <n v="0"/>
    <n v="1"/>
    <n v="1"/>
    <m/>
    <n v="750"/>
    <n v="5250"/>
    <s v="meme_pays"/>
    <m/>
    <x v="0"/>
    <n v="25"/>
    <x v="1"/>
    <n v="0"/>
    <m/>
    <x v="1"/>
    <s v="yorouba tine"/>
    <n v="0"/>
    <n v="1"/>
    <n v="1"/>
    <m/>
    <n v="850"/>
    <n v="5950"/>
    <s v="meme_pays"/>
    <m/>
    <m/>
    <n v="25"/>
    <n v="3"/>
    <n v="0"/>
    <m/>
    <s v="disponible"/>
    <s v="yorouba tine"/>
    <n v="0"/>
    <n v="1"/>
    <n v="1"/>
    <m/>
    <n v="750"/>
    <n v="5250"/>
    <s v="meme_pays"/>
    <m/>
    <m/>
    <n v="35"/>
    <n v="3"/>
    <n v="0"/>
    <m/>
    <x v="1"/>
    <s v="yorouba tine"/>
    <n v="0"/>
    <n v="1"/>
    <n v="1"/>
    <m/>
    <n v="800"/>
    <n v="5600"/>
    <s v="meme_pays"/>
    <m/>
    <m/>
    <n v="35"/>
    <n v="3"/>
    <n v="0"/>
    <m/>
    <x v="1"/>
    <s v="kg tine yorouba"/>
    <n v="1"/>
    <n v="1"/>
    <n v="1"/>
    <n v="450"/>
    <n v="1400"/>
    <n v="4800"/>
    <s v="meme_pays"/>
    <m/>
    <m/>
    <n v="35"/>
    <n v="3"/>
    <n v="0"/>
    <m/>
    <x v="1"/>
    <s v="kg tine yorouba"/>
    <n v="1"/>
    <n v="1"/>
    <n v="1"/>
    <n v="550"/>
    <n v="1650"/>
    <n v="11550"/>
    <s v="meme_pays"/>
    <m/>
    <m/>
    <n v="2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7"/>
    <n v="2"/>
    <n v="0"/>
    <m/>
    <m/>
    <m/>
    <m/>
    <m/>
    <m/>
    <m/>
    <m/>
    <m/>
    <m/>
    <m/>
    <m/>
    <m/>
    <m/>
    <m/>
    <m/>
    <s v="disponible"/>
    <s v="poudre morceaux"/>
    <n v="1"/>
    <n v="1"/>
    <n v="650"/>
    <n v="850"/>
    <s v="meme_pays"/>
    <m/>
    <m/>
    <n v="20"/>
    <n v="2"/>
    <n v="0"/>
    <m/>
    <s v="disponible"/>
    <n v="950"/>
    <s v="meme_pays"/>
    <m/>
    <m/>
    <n v="35"/>
    <n v="2"/>
    <n v="0"/>
    <m/>
    <s v="oui"/>
    <m/>
    <s v="mais sorgho_rouge sorgho_blanc mil riz_local riz_importe sucre huile"/>
    <n v="1"/>
    <n v="1"/>
    <n v="1"/>
    <n v="1"/>
    <n v="1"/>
    <n v="1"/>
    <n v="0"/>
    <n v="0"/>
    <n v="0"/>
    <n v="0"/>
    <n v="0"/>
    <n v="0"/>
    <n v="0"/>
    <n v="0"/>
    <n v="0"/>
    <n v="0"/>
    <n v="0"/>
    <n v="0"/>
    <n v="0"/>
    <n v="0"/>
    <n v="0"/>
    <n v="0"/>
    <n v="0"/>
    <n v="1"/>
    <n v="0"/>
    <n v="1"/>
    <n v="0"/>
    <n v="0"/>
    <m/>
    <s v="prix_fournisseurs cout_transport"/>
    <n v="0"/>
    <n v="0"/>
    <n v="0"/>
    <n v="0"/>
    <n v="0"/>
    <n v="1"/>
    <n v="0"/>
    <n v="1"/>
    <n v="0"/>
    <n v="0"/>
    <n v="0"/>
    <n v="0"/>
    <m/>
    <m/>
    <s v="prix_hausse"/>
    <n v="0"/>
    <n v="1"/>
    <n v="0"/>
    <n v="0"/>
    <s v="mais sorgho_rouge sorgho_blanc mil huile riz_local riz_importe sel sucre"/>
    <n v="1"/>
    <n v="1"/>
    <n v="1"/>
    <n v="1"/>
    <n v="1"/>
    <n v="1"/>
    <n v="0"/>
    <n v="0"/>
    <n v="0"/>
    <n v="0"/>
    <n v="0"/>
    <n v="0"/>
    <n v="0"/>
    <n v="0"/>
    <n v="0"/>
    <n v="0"/>
    <n v="0"/>
    <n v="0"/>
    <n v="0"/>
    <n v="0"/>
    <n v="0"/>
    <n v="0"/>
    <n v="0"/>
    <n v="1"/>
    <n v="0"/>
    <n v="1"/>
    <n v="1"/>
    <n v="0"/>
    <x v="1"/>
    <n v="1"/>
    <n v="0"/>
    <n v="0"/>
    <n v="0"/>
    <n v="0"/>
    <n v="1"/>
    <n v="0"/>
    <n v="0"/>
    <n v="0"/>
    <n v="0"/>
    <n v="0"/>
    <n v="0"/>
    <m/>
    <m/>
    <m/>
    <m/>
    <m/>
    <m/>
    <m/>
    <m/>
    <m/>
    <m/>
    <m/>
    <m/>
    <m/>
    <m/>
    <m/>
    <m/>
    <m/>
    <m/>
    <m/>
    <m/>
    <m/>
    <m/>
    <m/>
    <m/>
    <m/>
    <m/>
    <m/>
    <m/>
    <m/>
    <m/>
    <m/>
    <m/>
    <m/>
    <m/>
    <m/>
    <m/>
    <m/>
    <m/>
    <m/>
    <m/>
    <m/>
    <m/>
    <m/>
    <x v="0"/>
    <x v="0"/>
    <x v="4"/>
    <n v="1"/>
    <n v="0"/>
    <n v="0"/>
    <n v="0"/>
    <n v="0"/>
    <n v="0"/>
    <m/>
    <x v="1"/>
    <x v="0"/>
    <x v="0"/>
    <m/>
    <m/>
    <m/>
    <m/>
    <m/>
    <m/>
    <m/>
    <m/>
    <m/>
    <x v="0"/>
    <n v="0"/>
    <n v="0"/>
    <n v="0"/>
    <n v="0"/>
    <n v="0"/>
    <n v="0"/>
    <n v="0"/>
    <n v="1"/>
    <n v="0"/>
    <m/>
    <x v="0"/>
    <m/>
    <m/>
    <n v="362922156"/>
    <d v="2022-11-17T16:46:56"/>
    <m/>
    <m/>
    <s v="submitted_via_web"/>
    <s v="bkf_reach"/>
    <m/>
  </r>
  <r>
    <n v="37"/>
    <x v="36"/>
    <d v="2022-11-17T00:00:00"/>
    <s v="boussouma"/>
    <s v="Sawadogo Mohamed"/>
    <d v="2022-11-17T11:43:50"/>
    <d v="2022-11-17T12:04:22"/>
    <s v="audit.csv"/>
    <m/>
    <m/>
    <x v="2"/>
    <d v="2022-11-17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is sorgho_rouge sorgho_blanc riz_local riz_importe sel sucre huile"/>
    <n v="1"/>
    <n v="1"/>
    <n v="1"/>
    <n v="0"/>
    <n v="1"/>
    <n v="1"/>
    <n v="0"/>
    <n v="0"/>
    <n v="0"/>
    <n v="0"/>
    <n v="0"/>
    <n v="0"/>
    <n v="0"/>
    <n v="0"/>
    <n v="0"/>
    <n v="0"/>
    <n v="0"/>
    <n v="0"/>
    <n v="0"/>
    <n v="0"/>
    <n v="0"/>
    <n v="0"/>
    <n v="0"/>
    <n v="1"/>
    <n v="0"/>
    <n v="1"/>
    <n v="1"/>
    <n v="0"/>
    <n v="8"/>
    <m/>
    <x v="1"/>
    <s v="yorouba tine"/>
    <n v="0"/>
    <n v="1"/>
    <n v="1"/>
    <m/>
    <n v="700"/>
    <n v="5250"/>
    <s v="meme_pays"/>
    <m/>
    <x v="0"/>
    <n v="25"/>
    <x v="1"/>
    <n v="0"/>
    <m/>
    <x v="1"/>
    <s v="yorouba tine"/>
    <n v="0"/>
    <n v="1"/>
    <n v="1"/>
    <m/>
    <n v="850"/>
    <n v="5950"/>
    <s v="meme_pays"/>
    <m/>
    <m/>
    <n v="25"/>
    <n v="3"/>
    <n v="0"/>
    <m/>
    <s v="disponible"/>
    <s v="yorouba tine"/>
    <n v="0"/>
    <n v="1"/>
    <n v="1"/>
    <m/>
    <n v="750"/>
    <n v="5250"/>
    <s v="meme_pays"/>
    <m/>
    <m/>
    <n v="35"/>
    <n v="3"/>
    <n v="0"/>
    <m/>
    <x v="0"/>
    <m/>
    <m/>
    <m/>
    <m/>
    <m/>
    <m/>
    <m/>
    <m/>
    <m/>
    <m/>
    <m/>
    <m/>
    <m/>
    <m/>
    <x v="1"/>
    <s v="yorouba tine"/>
    <n v="0"/>
    <n v="1"/>
    <n v="1"/>
    <m/>
    <n v="1400"/>
    <n v="5600"/>
    <s v="meme_pays"/>
    <m/>
    <m/>
    <n v="35"/>
    <n v="3"/>
    <n v="0"/>
    <m/>
    <x v="1"/>
    <s v="yorouba tine"/>
    <n v="0"/>
    <n v="1"/>
    <n v="1"/>
    <m/>
    <n v="1550"/>
    <n v="1650"/>
    <s v="meme_pays"/>
    <m/>
    <m/>
    <n v="2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5"/>
    <n v="2"/>
    <n v="0"/>
    <m/>
    <m/>
    <m/>
    <m/>
    <m/>
    <m/>
    <m/>
    <m/>
    <m/>
    <m/>
    <m/>
    <m/>
    <m/>
    <m/>
    <m/>
    <m/>
    <s v="disponible"/>
    <s v="poudre morceaux"/>
    <n v="1"/>
    <n v="1"/>
    <n v="650"/>
    <n v="850"/>
    <s v="meme_region"/>
    <m/>
    <m/>
    <n v="20"/>
    <n v="2"/>
    <n v="0"/>
    <m/>
    <s v="disponible"/>
    <n v="950"/>
    <s v="meme_pays"/>
    <m/>
    <m/>
    <n v="22"/>
    <n v="2"/>
    <n v="0"/>
    <m/>
    <s v="oui"/>
    <m/>
    <s v="mais sorgho_rouge sorgho_blanc riz_local riz_importe huile sucre sel"/>
    <n v="1"/>
    <n v="1"/>
    <n v="1"/>
    <n v="0"/>
    <n v="1"/>
    <n v="1"/>
    <n v="0"/>
    <n v="0"/>
    <n v="0"/>
    <n v="0"/>
    <n v="0"/>
    <n v="0"/>
    <n v="0"/>
    <n v="0"/>
    <n v="0"/>
    <n v="0"/>
    <n v="0"/>
    <n v="0"/>
    <n v="0"/>
    <n v="0"/>
    <n v="0"/>
    <n v="0"/>
    <n v="0"/>
    <n v="1"/>
    <n v="0"/>
    <n v="1"/>
    <n v="1"/>
    <n v="0"/>
    <m/>
    <s v="prix_fournisseurs cout_transport"/>
    <n v="0"/>
    <n v="0"/>
    <n v="0"/>
    <n v="0"/>
    <n v="0"/>
    <n v="1"/>
    <n v="0"/>
    <n v="1"/>
    <n v="0"/>
    <n v="0"/>
    <n v="0"/>
    <n v="0"/>
    <m/>
    <m/>
    <s v="prix_hausse"/>
    <n v="0"/>
    <n v="1"/>
    <n v="0"/>
    <n v="0"/>
    <s v="riz_importe huile sel sucre"/>
    <n v="0"/>
    <n v="0"/>
    <n v="0"/>
    <n v="0"/>
    <n v="0"/>
    <n v="1"/>
    <n v="0"/>
    <n v="0"/>
    <n v="0"/>
    <n v="0"/>
    <n v="0"/>
    <n v="0"/>
    <n v="0"/>
    <n v="0"/>
    <n v="0"/>
    <n v="0"/>
    <n v="0"/>
    <n v="0"/>
    <n v="0"/>
    <n v="0"/>
    <n v="0"/>
    <n v="0"/>
    <n v="0"/>
    <n v="1"/>
    <n v="0"/>
    <n v="1"/>
    <n v="1"/>
    <n v="0"/>
    <x v="1"/>
    <n v="1"/>
    <n v="0"/>
    <n v="0"/>
    <n v="0"/>
    <n v="0"/>
    <n v="1"/>
    <n v="0"/>
    <n v="0"/>
    <n v="0"/>
    <n v="0"/>
    <n v="0"/>
    <n v="0"/>
    <m/>
    <m/>
    <m/>
    <m/>
    <m/>
    <m/>
    <m/>
    <m/>
    <m/>
    <m/>
    <m/>
    <m/>
    <m/>
    <m/>
    <m/>
    <m/>
    <m/>
    <m/>
    <m/>
    <m/>
    <m/>
    <m/>
    <m/>
    <m/>
    <m/>
    <m/>
    <m/>
    <m/>
    <m/>
    <m/>
    <m/>
    <m/>
    <m/>
    <m/>
    <m/>
    <m/>
    <m/>
    <m/>
    <m/>
    <m/>
    <m/>
    <m/>
    <m/>
    <x v="0"/>
    <x v="0"/>
    <x v="4"/>
    <n v="1"/>
    <n v="0"/>
    <n v="0"/>
    <n v="0"/>
    <n v="0"/>
    <n v="0"/>
    <m/>
    <x v="1"/>
    <x v="0"/>
    <x v="0"/>
    <m/>
    <m/>
    <m/>
    <m/>
    <m/>
    <m/>
    <m/>
    <m/>
    <m/>
    <x v="0"/>
    <n v="0"/>
    <n v="0"/>
    <n v="0"/>
    <n v="0"/>
    <n v="0"/>
    <n v="0"/>
    <n v="0"/>
    <n v="1"/>
    <n v="0"/>
    <m/>
    <x v="0"/>
    <m/>
    <m/>
    <n v="362922171"/>
    <d v="2022-11-17T16:46:58"/>
    <m/>
    <m/>
    <s v="submitted_via_web"/>
    <s v="bkf_reach"/>
    <m/>
  </r>
  <r>
    <n v="38"/>
    <x v="37"/>
    <d v="2022-11-17T00:00:00"/>
    <s v="boussouma"/>
    <s v="Sawadogo Mohamed"/>
    <d v="2022-11-17T12:05:18"/>
    <d v="2022-11-17T12:15:15"/>
    <s v="audit.csv"/>
    <m/>
    <m/>
    <x v="2"/>
    <d v="2022-11-17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s v="disponible"/>
    <n v="1300"/>
    <s v="meme_province"/>
    <m/>
    <m/>
    <n v="8"/>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poisson"/>
    <n v="0"/>
    <n v="0"/>
    <n v="0"/>
    <n v="0"/>
    <n v="0"/>
    <n v="0"/>
    <n v="0"/>
    <n v="0"/>
    <n v="0"/>
    <n v="0"/>
    <n v="0"/>
    <n v="0"/>
    <n v="0"/>
    <n v="1"/>
    <n v="0"/>
    <n v="0"/>
    <n v="0"/>
    <n v="0"/>
    <n v="0"/>
    <n v="0"/>
    <n v="0"/>
    <n v="0"/>
    <n v="0"/>
    <n v="0"/>
    <n v="0"/>
    <n v="0"/>
    <n v="0"/>
    <n v="0"/>
    <m/>
    <s v="prix_fournisseurs cout_transport"/>
    <n v="0"/>
    <n v="0"/>
    <n v="0"/>
    <n v="0"/>
    <n v="0"/>
    <n v="1"/>
    <n v="0"/>
    <n v="1"/>
    <n v="0"/>
    <n v="0"/>
    <n v="0"/>
    <n v="0"/>
    <m/>
    <m/>
    <s v="prix_hausse"/>
    <n v="0"/>
    <n v="1"/>
    <n v="0"/>
    <n v="0"/>
    <s v="poisson"/>
    <n v="0"/>
    <n v="0"/>
    <n v="0"/>
    <n v="0"/>
    <n v="0"/>
    <n v="0"/>
    <n v="0"/>
    <n v="0"/>
    <n v="0"/>
    <n v="0"/>
    <n v="0"/>
    <n v="0"/>
    <n v="0"/>
    <n v="1"/>
    <n v="0"/>
    <n v="0"/>
    <n v="0"/>
    <n v="0"/>
    <n v="0"/>
    <n v="0"/>
    <n v="0"/>
    <n v="0"/>
    <n v="0"/>
    <n v="0"/>
    <n v="0"/>
    <n v="0"/>
    <n v="0"/>
    <n v="0"/>
    <x v="1"/>
    <n v="1"/>
    <n v="0"/>
    <n v="0"/>
    <n v="0"/>
    <n v="0"/>
    <n v="1"/>
    <n v="0"/>
    <n v="0"/>
    <n v="0"/>
    <n v="0"/>
    <n v="0"/>
    <n v="0"/>
    <m/>
    <m/>
    <m/>
    <m/>
    <m/>
    <m/>
    <m/>
    <m/>
    <m/>
    <m/>
    <m/>
    <m/>
    <m/>
    <m/>
    <m/>
    <m/>
    <m/>
    <m/>
    <m/>
    <m/>
    <m/>
    <m/>
    <m/>
    <m/>
    <m/>
    <m/>
    <m/>
    <m/>
    <m/>
    <m/>
    <m/>
    <m/>
    <m/>
    <m/>
    <m/>
    <m/>
    <m/>
    <m/>
    <m/>
    <m/>
    <m/>
    <m/>
    <m/>
    <x v="0"/>
    <x v="0"/>
    <x v="4"/>
    <n v="1"/>
    <n v="0"/>
    <n v="0"/>
    <n v="0"/>
    <n v="0"/>
    <n v="0"/>
    <m/>
    <x v="2"/>
    <x v="0"/>
    <x v="0"/>
    <m/>
    <m/>
    <m/>
    <m/>
    <m/>
    <m/>
    <m/>
    <m/>
    <m/>
    <x v="0"/>
    <n v="0"/>
    <n v="0"/>
    <n v="0"/>
    <n v="0"/>
    <n v="0"/>
    <n v="0"/>
    <n v="0"/>
    <n v="1"/>
    <n v="0"/>
    <m/>
    <x v="0"/>
    <m/>
    <m/>
    <n v="362922209"/>
    <d v="2022-11-17T16:47:01"/>
    <m/>
    <m/>
    <s v="submitted_via_web"/>
    <s v="bkf_reach"/>
    <m/>
  </r>
  <r>
    <n v="39"/>
    <x v="38"/>
    <d v="2022-11-17T00:00:00"/>
    <s v="boussouma"/>
    <s v="Sawadogo Mohamed"/>
    <d v="2022-11-17T12:15:20"/>
    <d v="2022-11-17T12:25:15"/>
    <s v="audit.csv"/>
    <m/>
    <m/>
    <x v="2"/>
    <d v="2022-11-17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pagne"/>
    <n v="0"/>
    <n v="0"/>
    <n v="0"/>
    <n v="0"/>
    <n v="0"/>
    <n v="0"/>
    <n v="0"/>
    <n v="0"/>
    <n v="0"/>
    <n v="0"/>
    <n v="0"/>
    <n v="0"/>
    <n v="0"/>
    <n v="1"/>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1"/>
    <s v="oui"/>
    <m/>
    <n v="6000"/>
    <s v="meme_pays"/>
    <m/>
    <m/>
    <n v="70"/>
    <n v="1"/>
    <n v="0"/>
    <m/>
    <x v="0"/>
    <m/>
    <m/>
    <m/>
    <m/>
    <m/>
    <m/>
    <m/>
    <m/>
    <s v="oui"/>
    <m/>
    <s v="pagne"/>
    <n v="0"/>
    <n v="0"/>
    <n v="0"/>
    <n v="0"/>
    <n v="0"/>
    <n v="0"/>
    <n v="0"/>
    <n v="0"/>
    <n v="0"/>
    <n v="0"/>
    <n v="0"/>
    <n v="0"/>
    <n v="0"/>
    <n v="1"/>
    <n v="0"/>
    <n v="0"/>
    <m/>
    <x v="7"/>
    <n v="0"/>
    <n v="0"/>
    <n v="0"/>
    <n v="0"/>
    <n v="0"/>
    <n v="1"/>
    <n v="0"/>
    <n v="1"/>
    <n v="0"/>
    <n v="0"/>
    <n v="0"/>
    <n v="0"/>
    <m/>
    <m/>
    <s v="prix_hausse"/>
    <n v="0"/>
    <n v="1"/>
    <n v="0"/>
    <n v="0"/>
    <s v="pagne"/>
    <n v="0"/>
    <n v="0"/>
    <n v="0"/>
    <n v="0"/>
    <n v="0"/>
    <n v="0"/>
    <n v="0"/>
    <n v="0"/>
    <n v="0"/>
    <n v="0"/>
    <n v="0"/>
    <n v="0"/>
    <n v="0"/>
    <n v="1"/>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2922230"/>
    <d v="2022-11-17T16:47:05"/>
    <m/>
    <m/>
    <s v="submitted_via_web"/>
    <s v="bkf_reach"/>
    <m/>
  </r>
  <r>
    <n v="40"/>
    <x v="39"/>
    <d v="2022-11-17T00:00:00"/>
    <s v="boussouma"/>
    <s v="Sawadogo Mohamed"/>
    <d v="2022-11-17T12:38:35"/>
    <d v="2022-11-17T13:00:47"/>
    <s v="audit.csv"/>
    <m/>
    <m/>
    <x v="2"/>
    <d v="2022-11-17T00:00:00"/>
    <s v="centre_nord"/>
    <s v="sanmatenga"/>
    <x v="3"/>
    <x v="0"/>
    <m/>
    <m/>
    <s v="REACH"/>
    <x v="3"/>
    <m/>
    <s v="oui"/>
    <m/>
    <x v="1"/>
    <m/>
    <m/>
    <s v="bidon savon400gr"/>
    <n v="0"/>
    <n v="1"/>
    <n v="1"/>
    <n v="0"/>
    <n v="2"/>
    <m/>
    <x v="1"/>
    <x v="5"/>
    <m/>
    <m/>
    <m/>
    <m/>
    <m/>
    <m/>
    <m/>
    <x v="1"/>
    <s v="20l"/>
    <n v="1"/>
    <n v="0"/>
    <n v="750"/>
    <m/>
    <s v="meme_pays"/>
    <m/>
    <m/>
    <n v="25"/>
    <n v="1"/>
    <n v="0"/>
    <m/>
    <x v="1"/>
    <s v="boule400g boule250g"/>
    <n v="1"/>
    <n v="1"/>
    <n v="300"/>
    <n v="250"/>
    <s v="meme_pays"/>
    <m/>
    <m/>
    <n v="15"/>
    <n v="1"/>
    <n v="0"/>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riz_importe sucre"/>
    <n v="0"/>
    <n v="0"/>
    <n v="0"/>
    <n v="0"/>
    <n v="0"/>
    <n v="1"/>
    <n v="0"/>
    <n v="0"/>
    <n v="0"/>
    <n v="0"/>
    <n v="0"/>
    <n v="0"/>
    <n v="0"/>
    <n v="0"/>
    <n v="0"/>
    <n v="0"/>
    <n v="0"/>
    <n v="0"/>
    <n v="0"/>
    <n v="0"/>
    <n v="0"/>
    <n v="0"/>
    <n v="0"/>
    <n v="0"/>
    <n v="0"/>
    <n v="1"/>
    <n v="0"/>
    <n v="0"/>
    <n v="2"/>
    <m/>
    <x v="0"/>
    <m/>
    <m/>
    <m/>
    <m/>
    <m/>
    <m/>
    <m/>
    <m/>
    <m/>
    <x v="0"/>
    <m/>
    <x v="0"/>
    <m/>
    <m/>
    <x v="0"/>
    <m/>
    <m/>
    <m/>
    <m/>
    <m/>
    <m/>
    <m/>
    <m/>
    <m/>
    <m/>
    <m/>
    <m/>
    <m/>
    <m/>
    <m/>
    <m/>
    <m/>
    <m/>
    <m/>
    <m/>
    <m/>
    <m/>
    <m/>
    <m/>
    <m/>
    <m/>
    <m/>
    <m/>
    <m/>
    <x v="0"/>
    <m/>
    <m/>
    <m/>
    <m/>
    <m/>
    <m/>
    <m/>
    <m/>
    <m/>
    <m/>
    <m/>
    <m/>
    <m/>
    <m/>
    <x v="0"/>
    <m/>
    <m/>
    <m/>
    <m/>
    <m/>
    <m/>
    <m/>
    <m/>
    <m/>
    <m/>
    <m/>
    <m/>
    <m/>
    <m/>
    <x v="1"/>
    <s v="kg"/>
    <n v="1"/>
    <n v="0"/>
    <n v="0"/>
    <n v="450"/>
    <m/>
    <m/>
    <s v="meme_pays"/>
    <m/>
    <m/>
    <n v="1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25"/>
    <n v="1"/>
    <n v="0"/>
    <m/>
    <m/>
    <m/>
    <m/>
    <m/>
    <m/>
    <m/>
    <m/>
    <m/>
    <m/>
    <s v="oui"/>
    <m/>
    <s v="riz_importe sucre"/>
    <n v="0"/>
    <n v="0"/>
    <n v="0"/>
    <n v="0"/>
    <n v="0"/>
    <n v="1"/>
    <n v="0"/>
    <n v="0"/>
    <n v="0"/>
    <n v="0"/>
    <n v="0"/>
    <n v="0"/>
    <n v="0"/>
    <n v="0"/>
    <n v="0"/>
    <n v="0"/>
    <n v="0"/>
    <n v="0"/>
    <n v="0"/>
    <n v="0"/>
    <n v="0"/>
    <n v="0"/>
    <n v="0"/>
    <n v="0"/>
    <n v="0"/>
    <n v="1"/>
    <n v="0"/>
    <n v="0"/>
    <m/>
    <s v="cout_transport"/>
    <n v="0"/>
    <n v="0"/>
    <n v="0"/>
    <n v="0"/>
    <n v="0"/>
    <n v="0"/>
    <n v="0"/>
    <n v="1"/>
    <n v="0"/>
    <n v="0"/>
    <n v="0"/>
    <n v="0"/>
    <m/>
    <m/>
    <s v="prix_hausse"/>
    <n v="0"/>
    <n v="1"/>
    <n v="0"/>
    <n v="0"/>
    <s v="riz_importe sucre"/>
    <n v="0"/>
    <n v="0"/>
    <n v="0"/>
    <n v="0"/>
    <n v="0"/>
    <n v="1"/>
    <n v="0"/>
    <n v="0"/>
    <n v="0"/>
    <n v="0"/>
    <n v="0"/>
    <n v="0"/>
    <n v="0"/>
    <n v="0"/>
    <n v="0"/>
    <n v="0"/>
    <n v="0"/>
    <n v="0"/>
    <n v="0"/>
    <n v="0"/>
    <n v="0"/>
    <n v="0"/>
    <n v="0"/>
    <n v="0"/>
    <n v="0"/>
    <n v="1"/>
    <n v="0"/>
    <n v="0"/>
    <x v="1"/>
    <n v="1"/>
    <n v="0"/>
    <n v="0"/>
    <n v="0"/>
    <n v="0"/>
    <n v="1"/>
    <n v="0"/>
    <n v="0"/>
    <n v="0"/>
    <n v="0"/>
    <n v="0"/>
    <n v="0"/>
    <m/>
    <m/>
    <m/>
    <m/>
    <m/>
    <m/>
    <m/>
    <m/>
    <m/>
    <m/>
    <m/>
    <m/>
    <m/>
    <m/>
    <m/>
    <m/>
    <m/>
    <m/>
    <m/>
    <m/>
    <m/>
    <m/>
    <m/>
    <m/>
    <m/>
    <m/>
    <m/>
    <m/>
    <m/>
    <m/>
    <m/>
    <m/>
    <m/>
    <m/>
    <m/>
    <m/>
    <m/>
    <m/>
    <m/>
    <m/>
    <m/>
    <m/>
    <m/>
    <x v="0"/>
    <x v="0"/>
    <x v="4"/>
    <n v="1"/>
    <n v="0"/>
    <n v="0"/>
    <n v="0"/>
    <n v="0"/>
    <n v="0"/>
    <m/>
    <x v="2"/>
    <x v="0"/>
    <x v="0"/>
    <m/>
    <m/>
    <m/>
    <m/>
    <m/>
    <m/>
    <m/>
    <m/>
    <m/>
    <x v="0"/>
    <n v="0"/>
    <n v="0"/>
    <n v="0"/>
    <n v="0"/>
    <n v="0"/>
    <n v="0"/>
    <n v="0"/>
    <n v="1"/>
    <n v="0"/>
    <m/>
    <x v="0"/>
    <m/>
    <m/>
    <n v="362922255"/>
    <d v="2022-11-17T16:47:08"/>
    <m/>
    <m/>
    <s v="submitted_via_web"/>
    <s v="bkf_reach"/>
    <m/>
  </r>
  <r>
    <n v="41"/>
    <x v="40"/>
    <d v="2022-11-17T00:00:00"/>
    <s v="boussouma"/>
    <s v="Sawadogo Mohamed"/>
    <d v="2022-11-17T13:02:53"/>
    <d v="2022-11-17T13:24:59"/>
    <s v="audit.csv"/>
    <m/>
    <m/>
    <x v="2"/>
    <d v="2022-11-17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n v="0"/>
    <n v="0"/>
    <n v="1"/>
    <n v="0"/>
    <n v="0"/>
    <n v="0"/>
    <n v="0"/>
    <n v="0"/>
    <n v="0"/>
    <n v="0"/>
    <n v="0"/>
    <n v="0"/>
    <n v="0"/>
    <n v="0"/>
    <n v="0"/>
    <n v="0"/>
    <n v="1"/>
    <n v="3"/>
    <m/>
    <x v="0"/>
    <m/>
    <m/>
    <m/>
    <m/>
    <m/>
    <m/>
    <m/>
    <m/>
    <x v="0"/>
    <m/>
    <m/>
    <m/>
    <m/>
    <m/>
    <m/>
    <m/>
    <m/>
    <m/>
    <m/>
    <m/>
    <m/>
    <x v="1"/>
    <s v="6kg 12kg"/>
    <n v="0"/>
    <n v="1"/>
    <n v="1"/>
    <m/>
    <n v="27500"/>
    <n v="35000"/>
    <s v="meme_pays"/>
    <m/>
    <m/>
    <n v="60"/>
    <n v="3"/>
    <n v="0"/>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gaz"/>
    <n v="0"/>
    <n v="0"/>
    <n v="1"/>
    <n v="0"/>
    <n v="0"/>
    <n v="0"/>
    <n v="0"/>
    <n v="0"/>
    <n v="0"/>
    <n v="0"/>
    <n v="0"/>
    <n v="0"/>
    <n v="0"/>
    <n v="0"/>
    <n v="0"/>
    <n v="0"/>
    <m/>
    <x v="7"/>
    <n v="0"/>
    <n v="0"/>
    <n v="0"/>
    <n v="0"/>
    <n v="0"/>
    <n v="1"/>
    <n v="0"/>
    <n v="1"/>
    <n v="0"/>
    <n v="0"/>
    <n v="0"/>
    <n v="0"/>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2922266"/>
    <d v="2022-11-17T16:47:10"/>
    <m/>
    <m/>
    <s v="submitted_via_web"/>
    <s v="bkf_reach"/>
    <m/>
  </r>
  <r>
    <n v="42"/>
    <x v="41"/>
    <d v="2022-11-17T00:00:00"/>
    <s v="boussouma"/>
    <s v="Sawadogo Mohamed"/>
    <d v="2022-11-17T13:27:06"/>
    <d v="2022-11-17T13:57:03"/>
    <s v="audit.csv"/>
    <m/>
    <m/>
    <x v="2"/>
    <d v="2022-11-17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natte couverture pagne"/>
    <n v="0"/>
    <n v="0"/>
    <n v="0"/>
    <n v="0"/>
    <n v="0"/>
    <n v="0"/>
    <n v="0"/>
    <n v="0"/>
    <n v="0"/>
    <n v="1"/>
    <n v="1"/>
    <n v="0"/>
    <n v="0"/>
    <n v="1"/>
    <n v="0"/>
    <n v="0"/>
    <n v="3"/>
    <n v="5"/>
    <m/>
    <x v="0"/>
    <m/>
    <m/>
    <m/>
    <m/>
    <m/>
    <m/>
    <m/>
    <m/>
    <x v="0"/>
    <m/>
    <m/>
    <m/>
    <m/>
    <m/>
    <m/>
    <m/>
    <m/>
    <m/>
    <m/>
    <m/>
    <m/>
    <x v="0"/>
    <m/>
    <m/>
    <m/>
    <m/>
    <m/>
    <m/>
    <m/>
    <m/>
    <m/>
    <m/>
    <m/>
    <m/>
    <m/>
    <m/>
    <x v="1"/>
    <m/>
    <m/>
    <m/>
    <m/>
    <m/>
    <m/>
    <m/>
    <m/>
    <x v="1"/>
    <m/>
    <m/>
    <m/>
    <m/>
    <m/>
    <m/>
    <m/>
    <m/>
    <x v="0"/>
    <m/>
    <m/>
    <m/>
    <m/>
    <m/>
    <m/>
    <m/>
    <m/>
    <x v="0"/>
    <m/>
    <m/>
    <m/>
    <m/>
    <m/>
    <m/>
    <m/>
    <m/>
    <x v="0"/>
    <m/>
    <m/>
    <m/>
    <m/>
    <m/>
    <m/>
    <m/>
    <m/>
    <m/>
    <m/>
    <m/>
    <m/>
    <m/>
    <m/>
    <x v="0"/>
    <m/>
    <m/>
    <m/>
    <m/>
    <m/>
    <m/>
    <m/>
    <m/>
    <x v="1"/>
    <n v="3750"/>
    <s v="meme_pays"/>
    <m/>
    <m/>
    <n v="30"/>
    <n v="1"/>
    <n v="0"/>
    <m/>
    <x v="1"/>
    <n v="2500"/>
    <s v="meme_pays"/>
    <m/>
    <m/>
    <n v="25"/>
    <n v="1"/>
    <n v="0"/>
    <m/>
    <x v="0"/>
    <m/>
    <m/>
    <m/>
    <m/>
    <m/>
    <m/>
    <m/>
    <m/>
    <x v="0"/>
    <m/>
    <m/>
    <m/>
    <m/>
    <m/>
    <m/>
    <m/>
    <m/>
    <x v="1"/>
    <s v="oui"/>
    <m/>
    <n v="2000"/>
    <s v="meme_pays"/>
    <m/>
    <m/>
    <n v="28"/>
    <n v="1"/>
    <n v="0"/>
    <m/>
    <x v="0"/>
    <m/>
    <m/>
    <m/>
    <m/>
    <m/>
    <m/>
    <m/>
    <m/>
    <s v="non"/>
    <m/>
    <m/>
    <m/>
    <m/>
    <m/>
    <m/>
    <m/>
    <m/>
    <m/>
    <m/>
    <m/>
    <m/>
    <m/>
    <m/>
    <m/>
    <m/>
    <m/>
    <m/>
    <m/>
    <x v="1"/>
    <m/>
    <m/>
    <m/>
    <m/>
    <m/>
    <m/>
    <m/>
    <m/>
    <m/>
    <m/>
    <m/>
    <m/>
    <m/>
    <m/>
    <s v="prix_hausse"/>
    <n v="0"/>
    <n v="1"/>
    <n v="0"/>
    <n v="0"/>
    <s v="natte couverture pagne"/>
    <n v="0"/>
    <n v="0"/>
    <n v="0"/>
    <n v="0"/>
    <n v="0"/>
    <n v="0"/>
    <n v="0"/>
    <n v="0"/>
    <n v="0"/>
    <n v="1"/>
    <n v="1"/>
    <n v="0"/>
    <n v="0"/>
    <n v="1"/>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5"/>
    <n v="1"/>
    <n v="1"/>
    <n v="0"/>
    <n v="1"/>
    <n v="0"/>
    <n v="0"/>
    <m/>
    <x v="0"/>
    <x v="0"/>
    <x v="0"/>
    <m/>
    <m/>
    <m/>
    <m/>
    <m/>
    <m/>
    <m/>
    <m/>
    <m/>
    <x v="0"/>
    <n v="0"/>
    <n v="0"/>
    <n v="0"/>
    <n v="0"/>
    <n v="0"/>
    <n v="0"/>
    <n v="0"/>
    <n v="1"/>
    <n v="0"/>
    <m/>
    <x v="0"/>
    <m/>
    <m/>
    <n v="362922284"/>
    <d v="2022-11-17T16:47:14"/>
    <m/>
    <m/>
    <s v="submitted_via_web"/>
    <s v="bkf_reach"/>
    <m/>
  </r>
  <r>
    <n v="43"/>
    <x v="42"/>
    <d v="2022-11-17T00:00:00"/>
    <s v="boussouma"/>
    <s v="OUEDRAOGO MAHAMADY"/>
    <d v="2022-11-17T10:32:20"/>
    <d v="2022-11-17T11:25:33"/>
    <s v="audit.csv"/>
    <m/>
    <m/>
    <x v="2"/>
    <d v="2022-11-17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is sorgho_rouge sorgho_blanc mil voandzou niebe arachide_coque"/>
    <n v="1"/>
    <n v="1"/>
    <n v="1"/>
    <n v="1"/>
    <n v="0"/>
    <n v="0"/>
    <n v="0"/>
    <n v="0"/>
    <n v="0"/>
    <n v="0"/>
    <n v="0"/>
    <n v="0"/>
    <n v="0"/>
    <n v="0"/>
    <n v="0"/>
    <n v="0"/>
    <n v="1"/>
    <n v="1"/>
    <n v="0"/>
    <n v="1"/>
    <n v="0"/>
    <n v="0"/>
    <n v="0"/>
    <n v="0"/>
    <n v="0"/>
    <n v="0"/>
    <n v="0"/>
    <n v="0"/>
    <n v="7"/>
    <m/>
    <x v="2"/>
    <s v="yorouba"/>
    <n v="0"/>
    <n v="1"/>
    <n v="0"/>
    <m/>
    <n v="600"/>
    <m/>
    <s v="meme_pays"/>
    <m/>
    <x v="0"/>
    <n v="15"/>
    <x v="2"/>
    <n v="0"/>
    <m/>
    <x v="1"/>
    <s v="yorouba"/>
    <n v="0"/>
    <n v="1"/>
    <n v="0"/>
    <m/>
    <n v="650"/>
    <m/>
    <s v="meme_localite"/>
    <m/>
    <m/>
    <n v="30"/>
    <n v="2"/>
    <n v="0"/>
    <m/>
    <s v="disponible"/>
    <s v="yorouba"/>
    <n v="0"/>
    <n v="1"/>
    <n v="0"/>
    <m/>
    <n v="650"/>
    <m/>
    <s v="meme_localite"/>
    <m/>
    <m/>
    <n v="30"/>
    <n v="2"/>
    <n v="0"/>
    <m/>
    <x v="1"/>
    <s v="yorouba"/>
    <n v="0"/>
    <n v="1"/>
    <n v="0"/>
    <m/>
    <n v="650"/>
    <m/>
    <s v="meme_localite"/>
    <m/>
    <m/>
    <n v="30"/>
    <n v="1"/>
    <n v="0"/>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s v="disponible"/>
    <s v="yorouba"/>
    <n v="0"/>
    <n v="1"/>
    <n v="0"/>
    <m/>
    <n v="600"/>
    <m/>
    <s v="meme_localite"/>
    <m/>
    <m/>
    <n v="30"/>
    <n v="2"/>
    <n v="0"/>
    <m/>
    <m/>
    <m/>
    <m/>
    <m/>
    <m/>
    <m/>
    <m/>
    <m/>
    <m/>
    <m/>
    <m/>
    <m/>
    <m/>
    <m/>
    <m/>
    <s v="disponible"/>
    <s v="yorouba"/>
    <n v="0"/>
    <n v="1"/>
    <n v="0"/>
    <m/>
    <n v="1600"/>
    <m/>
    <s v="meme_commune"/>
    <m/>
    <m/>
    <n v="15"/>
    <n v="30"/>
    <n v="1"/>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x v="0"/>
    <m/>
    <m/>
    <m/>
    <m/>
    <m/>
    <m/>
    <m/>
    <m/>
    <m/>
    <m/>
    <m/>
    <m/>
    <m/>
    <s v="mais sorgho_rouge sorgho_blanc mil niebe arachide_coque voandzou"/>
    <n v="1"/>
    <n v="1"/>
    <n v="1"/>
    <n v="1"/>
    <n v="0"/>
    <n v="0"/>
    <n v="0"/>
    <n v="0"/>
    <n v="0"/>
    <n v="0"/>
    <n v="0"/>
    <n v="0"/>
    <n v="0"/>
    <n v="0"/>
    <n v="0"/>
    <n v="0"/>
    <n v="1"/>
    <n v="1"/>
    <n v="0"/>
    <n v="1"/>
    <n v="0"/>
    <n v="0"/>
    <n v="0"/>
    <n v="0"/>
    <n v="0"/>
    <n v="0"/>
    <n v="0"/>
    <n v="0"/>
    <s v="hausse_offre_production_saison"/>
    <n v="0"/>
    <n v="0"/>
    <n v="0"/>
    <n v="0"/>
    <n v="0"/>
    <n v="0"/>
    <n v="0"/>
    <n v="0"/>
    <n v="0"/>
    <n v="1"/>
    <n v="0"/>
    <n v="0"/>
    <x v="0"/>
    <x v="0"/>
    <x v="4"/>
    <n v="1"/>
    <n v="0"/>
    <n v="0"/>
    <n v="0"/>
    <n v="0"/>
    <n v="0"/>
    <m/>
    <x v="1"/>
    <x v="0"/>
    <x v="0"/>
    <m/>
    <m/>
    <m/>
    <m/>
    <m/>
    <m/>
    <m/>
    <m/>
    <m/>
    <x v="0"/>
    <n v="0"/>
    <n v="0"/>
    <n v="0"/>
    <n v="0"/>
    <n v="0"/>
    <n v="0"/>
    <n v="0"/>
    <n v="1"/>
    <n v="0"/>
    <m/>
    <x v="5"/>
    <m/>
    <m/>
    <n v="362922412"/>
    <d v="2022-11-17T16:47:34"/>
    <m/>
    <m/>
    <s v="submitted_via_web"/>
    <s v="bkf_reach"/>
    <m/>
  </r>
  <r>
    <n v="44"/>
    <x v="43"/>
    <d v="2022-11-17T00:00:00"/>
    <s v="boussouma"/>
    <s v="OUEDRAOGO MAHAMADY"/>
    <d v="2022-11-17T11:35:42"/>
    <d v="2022-11-17T12:03:55"/>
    <s v="audit.csv"/>
    <m/>
    <m/>
    <x v="2"/>
    <d v="2022-11-17T00:00:00"/>
    <s v="centre_nord"/>
    <s v="sanmatenga"/>
    <x v="3"/>
    <x v="0"/>
    <m/>
    <m/>
    <s v="REACH"/>
    <x v="3"/>
    <m/>
    <s v="oui"/>
    <m/>
    <x v="1"/>
    <m/>
    <m/>
    <s v="savon400gr"/>
    <n v="0"/>
    <n v="0"/>
    <n v="1"/>
    <n v="0"/>
    <n v="1"/>
    <m/>
    <x v="1"/>
    <x v="5"/>
    <m/>
    <m/>
    <m/>
    <m/>
    <m/>
    <m/>
    <m/>
    <x v="0"/>
    <m/>
    <m/>
    <m/>
    <m/>
    <m/>
    <m/>
    <m/>
    <m/>
    <m/>
    <m/>
    <m/>
    <m/>
    <x v="1"/>
    <s v="boule400g boule250g"/>
    <n v="1"/>
    <n v="1"/>
    <n v="425"/>
    <n v="250"/>
    <s v="meme_province"/>
    <m/>
    <m/>
    <n v="10"/>
    <n v="1"/>
    <n v="0"/>
    <m/>
    <s v="non"/>
    <m/>
    <m/>
    <m/>
    <m/>
    <m/>
    <m/>
    <m/>
    <m/>
    <m/>
    <m/>
    <m/>
    <m/>
    <m/>
    <m/>
    <m/>
    <m/>
    <m/>
    <m/>
    <m/>
    <m/>
    <m/>
    <m/>
    <s v="prix_hausse"/>
    <n v="0"/>
    <n v="1"/>
    <n v="0"/>
    <n v="0"/>
    <x v="4"/>
    <n v="0"/>
    <n v="0"/>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lampe"/>
    <n v="0"/>
    <n v="0"/>
    <n v="0"/>
    <n v="0"/>
    <n v="0"/>
    <n v="0"/>
    <n v="0"/>
    <n v="0"/>
    <n v="0"/>
    <n v="0"/>
    <n v="0"/>
    <n v="0"/>
    <n v="1"/>
    <n v="0"/>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1"/>
    <n v="750"/>
    <s v="meme_province"/>
    <m/>
    <m/>
    <n v="30"/>
    <n v="1"/>
    <n v="0"/>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s v="poisson sucre sel riz_importe"/>
    <n v="0"/>
    <n v="0"/>
    <n v="0"/>
    <n v="0"/>
    <n v="0"/>
    <n v="1"/>
    <n v="0"/>
    <n v="0"/>
    <n v="0"/>
    <n v="0"/>
    <n v="0"/>
    <n v="0"/>
    <n v="0"/>
    <n v="1"/>
    <n v="0"/>
    <n v="0"/>
    <n v="0"/>
    <n v="0"/>
    <n v="0"/>
    <n v="0"/>
    <n v="0"/>
    <n v="0"/>
    <n v="0"/>
    <n v="0"/>
    <n v="0"/>
    <n v="1"/>
    <n v="1"/>
    <n v="0"/>
    <n v="4"/>
    <m/>
    <x v="0"/>
    <m/>
    <m/>
    <m/>
    <m/>
    <m/>
    <m/>
    <m/>
    <m/>
    <m/>
    <x v="0"/>
    <m/>
    <x v="0"/>
    <m/>
    <m/>
    <x v="0"/>
    <m/>
    <m/>
    <m/>
    <m/>
    <m/>
    <m/>
    <m/>
    <m/>
    <m/>
    <m/>
    <m/>
    <m/>
    <m/>
    <m/>
    <m/>
    <m/>
    <m/>
    <m/>
    <m/>
    <m/>
    <m/>
    <m/>
    <m/>
    <m/>
    <m/>
    <m/>
    <m/>
    <m/>
    <m/>
    <x v="0"/>
    <m/>
    <m/>
    <m/>
    <m/>
    <m/>
    <m/>
    <m/>
    <m/>
    <m/>
    <m/>
    <m/>
    <m/>
    <m/>
    <m/>
    <x v="0"/>
    <m/>
    <m/>
    <m/>
    <m/>
    <m/>
    <m/>
    <m/>
    <m/>
    <m/>
    <m/>
    <m/>
    <m/>
    <m/>
    <m/>
    <x v="1"/>
    <s v="kg"/>
    <n v="1"/>
    <n v="0"/>
    <n v="0"/>
    <n v="550"/>
    <m/>
    <m/>
    <s v="meme_province"/>
    <m/>
    <m/>
    <n v="3"/>
    <n v="1"/>
    <n v="0"/>
    <m/>
    <m/>
    <m/>
    <m/>
    <m/>
    <m/>
    <m/>
    <m/>
    <m/>
    <m/>
    <m/>
    <m/>
    <m/>
    <m/>
    <m/>
    <m/>
    <m/>
    <m/>
    <m/>
    <m/>
    <m/>
    <m/>
    <m/>
    <m/>
    <m/>
    <m/>
    <m/>
    <m/>
    <m/>
    <m/>
    <m/>
    <m/>
    <m/>
    <m/>
    <m/>
    <m/>
    <m/>
    <m/>
    <m/>
    <m/>
    <m/>
    <m/>
    <m/>
    <m/>
    <m/>
    <m/>
    <m/>
    <m/>
    <m/>
    <m/>
    <m/>
    <m/>
    <m/>
    <m/>
    <m/>
    <m/>
    <m/>
    <m/>
    <m/>
    <m/>
    <m/>
    <m/>
    <m/>
    <m/>
    <m/>
    <m/>
    <m/>
    <m/>
    <m/>
    <m/>
    <s v="disponible"/>
    <n v="1300"/>
    <s v="meme_province"/>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rovince"/>
    <m/>
    <m/>
    <n v="10"/>
    <n v="1"/>
    <n v="0"/>
    <m/>
    <s v="disponible"/>
    <n v="200"/>
    <s v="meme_province"/>
    <m/>
    <m/>
    <n v="10"/>
    <n v="1"/>
    <n v="0"/>
    <m/>
    <s v="non"/>
    <m/>
    <m/>
    <m/>
    <m/>
    <m/>
    <m/>
    <m/>
    <m/>
    <m/>
    <m/>
    <m/>
    <m/>
    <m/>
    <m/>
    <m/>
    <m/>
    <m/>
    <m/>
    <m/>
    <m/>
    <m/>
    <m/>
    <m/>
    <m/>
    <m/>
    <m/>
    <m/>
    <m/>
    <m/>
    <m/>
    <m/>
    <m/>
    <m/>
    <m/>
    <m/>
    <m/>
    <m/>
    <m/>
    <m/>
    <m/>
    <m/>
    <m/>
    <m/>
    <m/>
    <m/>
    <m/>
    <s v="prix_hausse"/>
    <n v="0"/>
    <n v="1"/>
    <n v="0"/>
    <n v="0"/>
    <s v="poisson sucre"/>
    <n v="0"/>
    <n v="0"/>
    <n v="0"/>
    <n v="0"/>
    <n v="0"/>
    <n v="0"/>
    <n v="0"/>
    <n v="0"/>
    <n v="0"/>
    <n v="0"/>
    <n v="0"/>
    <n v="0"/>
    <n v="0"/>
    <n v="1"/>
    <n v="0"/>
    <n v="0"/>
    <n v="0"/>
    <n v="0"/>
    <n v="0"/>
    <n v="0"/>
    <n v="0"/>
    <n v="0"/>
    <n v="0"/>
    <n v="0"/>
    <n v="0"/>
    <n v="1"/>
    <n v="0"/>
    <n v="0"/>
    <x v="2"/>
    <n v="0"/>
    <n v="0"/>
    <n v="0"/>
    <n v="0"/>
    <n v="0"/>
    <n v="1"/>
    <n v="0"/>
    <n v="0"/>
    <n v="0"/>
    <n v="0"/>
    <n v="0"/>
    <n v="0"/>
    <m/>
    <m/>
    <m/>
    <m/>
    <m/>
    <m/>
    <m/>
    <m/>
    <m/>
    <m/>
    <m/>
    <m/>
    <m/>
    <m/>
    <m/>
    <m/>
    <m/>
    <m/>
    <m/>
    <m/>
    <m/>
    <m/>
    <m/>
    <m/>
    <m/>
    <m/>
    <m/>
    <m/>
    <m/>
    <m/>
    <m/>
    <m/>
    <m/>
    <m/>
    <m/>
    <m/>
    <m/>
    <m/>
    <m/>
    <m/>
    <m/>
    <m/>
    <m/>
    <x v="0"/>
    <x v="0"/>
    <x v="4"/>
    <n v="1"/>
    <n v="0"/>
    <n v="0"/>
    <n v="0"/>
    <n v="0"/>
    <n v="0"/>
    <m/>
    <x v="1"/>
    <x v="0"/>
    <x v="0"/>
    <m/>
    <m/>
    <m/>
    <m/>
    <m/>
    <m/>
    <m/>
    <m/>
    <m/>
    <x v="0"/>
    <n v="0"/>
    <n v="0"/>
    <n v="0"/>
    <n v="0"/>
    <n v="0"/>
    <n v="0"/>
    <n v="0"/>
    <n v="1"/>
    <n v="0"/>
    <m/>
    <x v="0"/>
    <m/>
    <m/>
    <n v="362922447"/>
    <d v="2022-11-17T16:47:39"/>
    <m/>
    <m/>
    <s v="submitted_via_web"/>
    <s v="bkf_reach"/>
    <m/>
  </r>
  <r>
    <n v="45"/>
    <x v="44"/>
    <d v="2022-11-17T00:00:00"/>
    <s v="boussouma"/>
    <s v="BAMOGO Issa"/>
    <d v="2022-11-17T10:34:24"/>
    <d v="2022-11-17T11:09:08"/>
    <s v="audit.csv"/>
    <m/>
    <m/>
    <x v="2"/>
    <d v="2022-11-17T00:00:00"/>
    <s v="centre_nord"/>
    <s v="sanmatenga"/>
    <x v="3"/>
    <x v="0"/>
    <m/>
    <m/>
    <s v="REACH"/>
    <x v="3"/>
    <m/>
    <s v="oui"/>
    <m/>
    <x v="1"/>
    <m/>
    <m/>
    <s v="savon400gr"/>
    <n v="0"/>
    <n v="0"/>
    <n v="1"/>
    <n v="0"/>
    <n v="1"/>
    <m/>
    <x v="1"/>
    <x v="5"/>
    <m/>
    <m/>
    <m/>
    <m/>
    <m/>
    <m/>
    <m/>
    <x v="0"/>
    <m/>
    <m/>
    <m/>
    <m/>
    <m/>
    <m/>
    <m/>
    <m/>
    <m/>
    <m/>
    <m/>
    <m/>
    <x v="1"/>
    <s v="boule250g boule400g"/>
    <n v="1"/>
    <n v="1"/>
    <n v="450"/>
    <n v="250"/>
    <s v="meme_pays"/>
    <m/>
    <m/>
    <n v="12"/>
    <n v="2"/>
    <n v="0"/>
    <m/>
    <s v="oui"/>
    <m/>
    <s v="savon400gr"/>
    <n v="0"/>
    <n v="0"/>
    <n v="1"/>
    <n v="0"/>
    <m/>
    <s v="taxes"/>
    <n v="0"/>
    <n v="0"/>
    <n v="0"/>
    <n v="0"/>
    <n v="0"/>
    <n v="0"/>
    <n v="0"/>
    <n v="0"/>
    <n v="1"/>
    <n v="0"/>
    <n v="0"/>
    <n v="0"/>
    <m/>
    <m/>
    <s v="prix_constants"/>
    <n v="1"/>
    <n v="0"/>
    <n v="0"/>
    <n v="0"/>
    <x v="0"/>
    <m/>
    <m/>
    <m/>
    <m/>
    <m/>
    <m/>
    <m/>
    <m/>
    <m/>
    <m/>
    <m/>
    <m/>
    <m/>
    <m/>
    <m/>
    <m/>
    <m/>
    <m/>
    <m/>
    <m/>
    <m/>
    <m/>
    <m/>
    <m/>
    <m/>
    <m/>
    <m/>
    <m/>
    <m/>
    <m/>
    <m/>
    <m/>
    <m/>
    <m/>
    <m/>
    <m/>
    <m/>
    <m/>
    <s v="pelle"/>
    <n v="0"/>
    <n v="0"/>
    <n v="0"/>
    <n v="1"/>
    <n v="0"/>
    <n v="1"/>
    <m/>
    <x v="0"/>
    <m/>
    <m/>
    <m/>
    <m/>
    <m/>
    <m/>
    <m/>
    <m/>
    <x v="0"/>
    <m/>
    <m/>
    <m/>
    <m/>
    <m/>
    <m/>
    <m/>
    <m/>
    <x v="2"/>
    <m/>
    <m/>
    <m/>
    <m/>
    <m/>
    <m/>
    <m/>
    <m/>
    <x v="1"/>
    <n v="1250"/>
    <s v="meme_pays"/>
    <m/>
    <m/>
    <n v="21"/>
    <n v="2"/>
    <n v="0"/>
    <m/>
    <s v="non"/>
    <m/>
    <m/>
    <m/>
    <m/>
    <m/>
    <m/>
    <m/>
    <m/>
    <m/>
    <m/>
    <m/>
    <m/>
    <m/>
    <m/>
    <m/>
    <m/>
    <m/>
    <m/>
    <m/>
    <m/>
    <m/>
    <m/>
    <m/>
    <s v="prix_constants"/>
    <n v="1"/>
    <n v="0"/>
    <n v="0"/>
    <n v="0"/>
    <m/>
    <m/>
    <m/>
    <m/>
    <m/>
    <m/>
    <m/>
    <m/>
    <m/>
    <m/>
    <m/>
    <m/>
    <m/>
    <m/>
    <m/>
    <m/>
    <m/>
    <m/>
    <m/>
    <m/>
    <m/>
    <m/>
    <m/>
    <m/>
    <m/>
    <m/>
    <m/>
    <m/>
    <m/>
    <m/>
    <m/>
    <m/>
    <m/>
    <m/>
    <m/>
    <m/>
    <m/>
    <m/>
    <m/>
    <m/>
    <m/>
    <s v="lampe"/>
    <n v="0"/>
    <n v="0"/>
    <n v="0"/>
    <n v="0"/>
    <n v="0"/>
    <n v="0"/>
    <n v="0"/>
    <n v="0"/>
    <n v="0"/>
    <n v="0"/>
    <n v="0"/>
    <n v="0"/>
    <n v="1"/>
    <n v="0"/>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1"/>
    <n v="750"/>
    <s v="meme_pays"/>
    <m/>
    <m/>
    <n v="7"/>
    <n v="1"/>
    <n v="0"/>
    <m/>
    <x v="0"/>
    <m/>
    <m/>
    <m/>
    <m/>
    <m/>
    <m/>
    <m/>
    <m/>
    <m/>
    <m/>
    <x v="0"/>
    <m/>
    <m/>
    <m/>
    <m/>
    <m/>
    <m/>
    <m/>
    <m/>
    <s v="oui"/>
    <m/>
    <s v="lampe"/>
    <n v="0"/>
    <n v="0"/>
    <n v="0"/>
    <n v="0"/>
    <n v="0"/>
    <n v="0"/>
    <n v="0"/>
    <n v="0"/>
    <n v="0"/>
    <n v="0"/>
    <n v="0"/>
    <n v="0"/>
    <n v="1"/>
    <n v="0"/>
    <n v="0"/>
    <n v="0"/>
    <m/>
    <x v="8"/>
    <n v="0"/>
    <n v="0"/>
    <n v="0"/>
    <n v="0"/>
    <n v="0"/>
    <n v="0"/>
    <n v="0"/>
    <n v="0"/>
    <n v="1"/>
    <n v="0"/>
    <n v="0"/>
    <n v="0"/>
    <m/>
    <m/>
    <s v="prix_constants"/>
    <n v="1"/>
    <n v="0"/>
    <n v="0"/>
    <n v="0"/>
    <m/>
    <m/>
    <m/>
    <m/>
    <m/>
    <m/>
    <m/>
    <m/>
    <m/>
    <m/>
    <m/>
    <m/>
    <m/>
    <m/>
    <m/>
    <m/>
    <m/>
    <m/>
    <m/>
    <m/>
    <m/>
    <m/>
    <m/>
    <m/>
    <m/>
    <m/>
    <m/>
    <m/>
    <m/>
    <m/>
    <m/>
    <m/>
    <m/>
    <m/>
    <m/>
    <m/>
    <m/>
    <m/>
    <m/>
    <m/>
    <m/>
    <m/>
    <m/>
    <m/>
    <m/>
    <m/>
    <m/>
    <m/>
    <m/>
    <m/>
    <m/>
    <m/>
    <m/>
    <m/>
    <m/>
    <m/>
    <m/>
    <m/>
    <m/>
    <m/>
    <m/>
    <m/>
    <m/>
    <m/>
    <s v="riz_local riz_importe lait_frais sucre sel"/>
    <n v="0"/>
    <n v="0"/>
    <n v="0"/>
    <n v="0"/>
    <n v="1"/>
    <n v="1"/>
    <n v="0"/>
    <n v="0"/>
    <n v="0"/>
    <n v="0"/>
    <n v="0"/>
    <n v="0"/>
    <n v="0"/>
    <n v="0"/>
    <n v="0"/>
    <n v="1"/>
    <n v="0"/>
    <n v="0"/>
    <n v="0"/>
    <n v="0"/>
    <n v="0"/>
    <n v="0"/>
    <n v="0"/>
    <n v="0"/>
    <n v="0"/>
    <n v="1"/>
    <n v="1"/>
    <n v="0"/>
    <n v="5"/>
    <m/>
    <x v="0"/>
    <m/>
    <m/>
    <m/>
    <m/>
    <m/>
    <m/>
    <m/>
    <m/>
    <m/>
    <x v="0"/>
    <m/>
    <x v="0"/>
    <m/>
    <m/>
    <x v="0"/>
    <m/>
    <m/>
    <m/>
    <m/>
    <m/>
    <m/>
    <m/>
    <m/>
    <m/>
    <m/>
    <m/>
    <m/>
    <m/>
    <m/>
    <m/>
    <m/>
    <m/>
    <m/>
    <m/>
    <m/>
    <m/>
    <m/>
    <m/>
    <m/>
    <m/>
    <m/>
    <m/>
    <m/>
    <m/>
    <x v="0"/>
    <m/>
    <m/>
    <m/>
    <m/>
    <m/>
    <m/>
    <m/>
    <m/>
    <m/>
    <m/>
    <m/>
    <m/>
    <m/>
    <m/>
    <x v="1"/>
    <s v="kg"/>
    <n v="1"/>
    <n v="0"/>
    <n v="0"/>
    <n v="450"/>
    <m/>
    <m/>
    <s v="meme_pays"/>
    <m/>
    <m/>
    <n v="15"/>
    <n v="2"/>
    <n v="0"/>
    <m/>
    <x v="1"/>
    <s v="kg"/>
    <n v="1"/>
    <n v="0"/>
    <n v="0"/>
    <n v="400"/>
    <m/>
    <m/>
    <s v="meme_pays"/>
    <m/>
    <m/>
    <n v="14"/>
    <n v="1"/>
    <n v="0"/>
    <m/>
    <m/>
    <m/>
    <m/>
    <m/>
    <m/>
    <m/>
    <m/>
    <m/>
    <m/>
    <m/>
    <m/>
    <m/>
    <m/>
    <m/>
    <m/>
    <m/>
    <m/>
    <m/>
    <m/>
    <m/>
    <m/>
    <m/>
    <m/>
    <m/>
    <m/>
    <m/>
    <m/>
    <m/>
    <m/>
    <m/>
    <m/>
    <m/>
    <m/>
    <m/>
    <m/>
    <m/>
    <m/>
    <m/>
    <m/>
    <m/>
    <m/>
    <m/>
    <m/>
    <m/>
    <m/>
    <m/>
    <m/>
    <m/>
    <m/>
    <m/>
    <m/>
    <m/>
    <m/>
    <m/>
    <m/>
    <m/>
    <m/>
    <m/>
    <m/>
    <m/>
    <m/>
    <m/>
    <m/>
    <m/>
    <m/>
    <m/>
    <m/>
    <m/>
    <m/>
    <m/>
    <m/>
    <m/>
    <m/>
    <m/>
    <m/>
    <m/>
    <m/>
    <m/>
    <m/>
    <m/>
    <m/>
    <m/>
    <m/>
    <m/>
    <m/>
    <m/>
    <m/>
    <s v="disponible"/>
    <n v="1250"/>
    <s v="meme_pays"/>
    <m/>
    <m/>
    <n v="7"/>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1"/>
    <n v="0"/>
    <m/>
    <s v="disponible"/>
    <n v="400"/>
    <s v="meme_pays"/>
    <m/>
    <m/>
    <n v="14"/>
    <n v="1"/>
    <n v="0"/>
    <m/>
    <s v="non"/>
    <m/>
    <m/>
    <m/>
    <m/>
    <m/>
    <m/>
    <m/>
    <m/>
    <m/>
    <m/>
    <m/>
    <m/>
    <m/>
    <m/>
    <m/>
    <m/>
    <m/>
    <m/>
    <m/>
    <m/>
    <m/>
    <m/>
    <m/>
    <m/>
    <m/>
    <m/>
    <m/>
    <m/>
    <m/>
    <m/>
    <m/>
    <m/>
    <m/>
    <m/>
    <m/>
    <m/>
    <m/>
    <m/>
    <m/>
    <m/>
    <m/>
    <m/>
    <m/>
    <m/>
    <m/>
    <m/>
    <s v="prix_constants"/>
    <n v="1"/>
    <n v="0"/>
    <n v="0"/>
    <n v="0"/>
    <m/>
    <m/>
    <m/>
    <m/>
    <m/>
    <m/>
    <m/>
    <m/>
    <m/>
    <m/>
    <m/>
    <m/>
    <m/>
    <m/>
    <m/>
    <m/>
    <m/>
    <m/>
    <m/>
    <m/>
    <m/>
    <m/>
    <m/>
    <m/>
    <m/>
    <m/>
    <m/>
    <m/>
    <m/>
    <x v="0"/>
    <m/>
    <m/>
    <m/>
    <m/>
    <m/>
    <m/>
    <m/>
    <m/>
    <m/>
    <m/>
    <m/>
    <m/>
    <m/>
    <m/>
    <m/>
    <m/>
    <m/>
    <m/>
    <m/>
    <m/>
    <m/>
    <m/>
    <m/>
    <m/>
    <m/>
    <m/>
    <m/>
    <m/>
    <m/>
    <m/>
    <m/>
    <m/>
    <m/>
    <m/>
    <m/>
    <m/>
    <m/>
    <m/>
    <m/>
    <m/>
    <m/>
    <m/>
    <m/>
    <m/>
    <m/>
    <m/>
    <m/>
    <m/>
    <m/>
    <m/>
    <m/>
    <m/>
    <m/>
    <m/>
    <m/>
    <x v="0"/>
    <x v="0"/>
    <x v="6"/>
    <n v="1"/>
    <n v="1"/>
    <n v="0"/>
    <n v="0"/>
    <n v="0"/>
    <n v="0"/>
    <m/>
    <x v="1"/>
    <x v="0"/>
    <x v="0"/>
    <m/>
    <m/>
    <m/>
    <m/>
    <m/>
    <m/>
    <m/>
    <m/>
    <m/>
    <x v="0"/>
    <n v="0"/>
    <n v="0"/>
    <n v="0"/>
    <n v="0"/>
    <n v="0"/>
    <n v="0"/>
    <n v="0"/>
    <n v="1"/>
    <n v="0"/>
    <m/>
    <x v="0"/>
    <m/>
    <m/>
    <n v="362922460"/>
    <d v="2022-11-17T16:47:40"/>
    <m/>
    <m/>
    <s v="submitted_via_web"/>
    <s v="bkf_reach"/>
    <m/>
  </r>
  <r>
    <n v="46"/>
    <x v="45"/>
    <d v="2022-11-17T00:00:00"/>
    <s v="boussouma"/>
    <s v="OUEDRAOGO MAHAMADY"/>
    <d v="2022-11-17T12:11:12"/>
    <d v="2022-11-17T12:34:58"/>
    <s v="audit.csv"/>
    <m/>
    <m/>
    <x v="2"/>
    <d v="2022-11-17T00:00:00"/>
    <s v="centre_nord"/>
    <s v="sanmatenga"/>
    <x v="3"/>
    <x v="0"/>
    <m/>
    <m/>
    <s v="REACH"/>
    <x v="3"/>
    <m/>
    <s v="oui"/>
    <m/>
    <x v="1"/>
    <m/>
    <m/>
    <s v="savon400gr"/>
    <n v="0"/>
    <n v="0"/>
    <n v="1"/>
    <n v="0"/>
    <n v="1"/>
    <m/>
    <x v="1"/>
    <x v="5"/>
    <m/>
    <m/>
    <m/>
    <m/>
    <m/>
    <m/>
    <m/>
    <x v="0"/>
    <m/>
    <m/>
    <m/>
    <m/>
    <m/>
    <m/>
    <m/>
    <m/>
    <m/>
    <m/>
    <m/>
    <m/>
    <x v="1"/>
    <s v="boule400g boule250g"/>
    <n v="1"/>
    <n v="1"/>
    <n v="400"/>
    <n v="250"/>
    <s v="meme_pays"/>
    <m/>
    <m/>
    <n v="10"/>
    <n v="2"/>
    <n v="0"/>
    <m/>
    <s v="non"/>
    <m/>
    <m/>
    <m/>
    <m/>
    <m/>
    <m/>
    <m/>
    <m/>
    <m/>
    <m/>
    <m/>
    <m/>
    <m/>
    <m/>
    <m/>
    <m/>
    <m/>
    <m/>
    <m/>
    <m/>
    <m/>
    <m/>
    <s v="prix_hausse"/>
    <n v="0"/>
    <n v="1"/>
    <n v="0"/>
    <n v="0"/>
    <x v="4"/>
    <n v="0"/>
    <n v="0"/>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lampe pagne"/>
    <n v="0"/>
    <n v="0"/>
    <n v="0"/>
    <n v="0"/>
    <n v="0"/>
    <n v="0"/>
    <n v="0"/>
    <n v="0"/>
    <n v="0"/>
    <n v="0"/>
    <n v="0"/>
    <n v="0"/>
    <n v="1"/>
    <n v="1"/>
    <n v="0"/>
    <n v="0"/>
    <n v="2"/>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1"/>
    <n v="400"/>
    <s v="meme_pays"/>
    <m/>
    <m/>
    <n v="10"/>
    <n v="1"/>
    <n v="0"/>
    <m/>
    <x v="1"/>
    <s v="oui"/>
    <m/>
    <n v="6000"/>
    <s v="meme_pays"/>
    <m/>
    <m/>
    <n v="60"/>
    <n v="1"/>
    <n v="0"/>
    <m/>
    <x v="0"/>
    <m/>
    <m/>
    <m/>
    <m/>
    <m/>
    <m/>
    <m/>
    <m/>
    <s v="non"/>
    <m/>
    <m/>
    <m/>
    <m/>
    <m/>
    <m/>
    <m/>
    <m/>
    <m/>
    <m/>
    <m/>
    <m/>
    <m/>
    <m/>
    <m/>
    <m/>
    <m/>
    <m/>
    <m/>
    <x v="1"/>
    <m/>
    <m/>
    <m/>
    <m/>
    <m/>
    <m/>
    <m/>
    <m/>
    <m/>
    <m/>
    <m/>
    <m/>
    <m/>
    <m/>
    <s v="prix_constants"/>
    <n v="1"/>
    <n v="0"/>
    <n v="0"/>
    <n v="0"/>
    <m/>
    <m/>
    <m/>
    <m/>
    <m/>
    <m/>
    <m/>
    <m/>
    <m/>
    <m/>
    <m/>
    <m/>
    <m/>
    <m/>
    <m/>
    <m/>
    <m/>
    <m/>
    <m/>
    <m/>
    <m/>
    <m/>
    <m/>
    <m/>
    <m/>
    <m/>
    <m/>
    <m/>
    <m/>
    <m/>
    <m/>
    <m/>
    <m/>
    <m/>
    <m/>
    <m/>
    <m/>
    <m/>
    <m/>
    <m/>
    <m/>
    <m/>
    <m/>
    <m/>
    <m/>
    <m/>
    <m/>
    <m/>
    <m/>
    <m/>
    <m/>
    <m/>
    <m/>
    <m/>
    <m/>
    <m/>
    <m/>
    <m/>
    <m/>
    <m/>
    <m/>
    <m/>
    <m/>
    <m/>
    <s v="riz_importe riz_local sucre sel"/>
    <n v="0"/>
    <n v="0"/>
    <n v="0"/>
    <n v="0"/>
    <n v="1"/>
    <n v="1"/>
    <n v="0"/>
    <n v="0"/>
    <n v="0"/>
    <n v="0"/>
    <n v="0"/>
    <n v="0"/>
    <n v="0"/>
    <n v="0"/>
    <n v="0"/>
    <n v="0"/>
    <n v="0"/>
    <n v="0"/>
    <n v="0"/>
    <n v="0"/>
    <n v="0"/>
    <n v="0"/>
    <n v="0"/>
    <n v="0"/>
    <n v="0"/>
    <n v="1"/>
    <n v="1"/>
    <n v="0"/>
    <n v="4"/>
    <m/>
    <x v="0"/>
    <m/>
    <m/>
    <m/>
    <m/>
    <m/>
    <m/>
    <m/>
    <m/>
    <m/>
    <x v="0"/>
    <m/>
    <x v="0"/>
    <m/>
    <m/>
    <x v="0"/>
    <m/>
    <m/>
    <m/>
    <m/>
    <m/>
    <m/>
    <m/>
    <m/>
    <m/>
    <m/>
    <m/>
    <m/>
    <m/>
    <m/>
    <m/>
    <m/>
    <m/>
    <m/>
    <m/>
    <m/>
    <m/>
    <m/>
    <m/>
    <m/>
    <m/>
    <m/>
    <m/>
    <m/>
    <m/>
    <x v="0"/>
    <m/>
    <m/>
    <m/>
    <m/>
    <m/>
    <m/>
    <m/>
    <m/>
    <m/>
    <m/>
    <m/>
    <m/>
    <m/>
    <m/>
    <x v="1"/>
    <s v="kg"/>
    <n v="1"/>
    <n v="0"/>
    <n v="0"/>
    <n v="425"/>
    <m/>
    <m/>
    <s v="meme_pays"/>
    <m/>
    <m/>
    <n v="5"/>
    <n v="1"/>
    <n v="0"/>
    <m/>
    <x v="1"/>
    <s v="kg"/>
    <n v="1"/>
    <n v="0"/>
    <n v="0"/>
    <n v="450"/>
    <m/>
    <m/>
    <s v="meme_pays"/>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00"/>
    <s v="meme_pays"/>
    <m/>
    <m/>
    <n v="15"/>
    <n v="1"/>
    <n v="0"/>
    <m/>
    <s v="disponible"/>
    <n v="200"/>
    <s v="meme_pays"/>
    <m/>
    <m/>
    <n v="15"/>
    <n v="1"/>
    <n v="0"/>
    <m/>
    <s v="non"/>
    <m/>
    <m/>
    <m/>
    <m/>
    <m/>
    <m/>
    <m/>
    <m/>
    <m/>
    <m/>
    <m/>
    <m/>
    <m/>
    <m/>
    <m/>
    <m/>
    <m/>
    <m/>
    <m/>
    <m/>
    <m/>
    <m/>
    <m/>
    <m/>
    <m/>
    <m/>
    <m/>
    <m/>
    <m/>
    <m/>
    <m/>
    <m/>
    <m/>
    <m/>
    <m/>
    <m/>
    <m/>
    <m/>
    <m/>
    <m/>
    <m/>
    <m/>
    <m/>
    <m/>
    <m/>
    <m/>
    <s v="prix_hausse"/>
    <n v="0"/>
    <n v="1"/>
    <n v="0"/>
    <n v="0"/>
    <s v="riz_importe sucre"/>
    <n v="0"/>
    <n v="0"/>
    <n v="0"/>
    <n v="0"/>
    <n v="0"/>
    <n v="1"/>
    <n v="0"/>
    <n v="0"/>
    <n v="0"/>
    <n v="0"/>
    <n v="0"/>
    <n v="0"/>
    <n v="0"/>
    <n v="0"/>
    <n v="0"/>
    <n v="0"/>
    <n v="0"/>
    <n v="0"/>
    <n v="0"/>
    <n v="0"/>
    <n v="0"/>
    <n v="0"/>
    <n v="0"/>
    <n v="0"/>
    <n v="0"/>
    <n v="1"/>
    <n v="0"/>
    <n v="0"/>
    <x v="2"/>
    <n v="0"/>
    <n v="0"/>
    <n v="0"/>
    <n v="0"/>
    <n v="0"/>
    <n v="1"/>
    <n v="0"/>
    <n v="0"/>
    <n v="0"/>
    <n v="0"/>
    <n v="0"/>
    <n v="0"/>
    <m/>
    <m/>
    <m/>
    <m/>
    <m/>
    <m/>
    <m/>
    <m/>
    <m/>
    <m/>
    <m/>
    <m/>
    <m/>
    <m/>
    <m/>
    <m/>
    <m/>
    <m/>
    <m/>
    <m/>
    <m/>
    <m/>
    <m/>
    <m/>
    <m/>
    <m/>
    <m/>
    <m/>
    <m/>
    <m/>
    <m/>
    <m/>
    <m/>
    <m/>
    <m/>
    <m/>
    <m/>
    <m/>
    <m/>
    <m/>
    <m/>
    <m/>
    <m/>
    <x v="0"/>
    <x v="0"/>
    <x v="4"/>
    <n v="1"/>
    <n v="0"/>
    <n v="0"/>
    <n v="0"/>
    <n v="0"/>
    <n v="0"/>
    <m/>
    <x v="2"/>
    <x v="0"/>
    <x v="0"/>
    <m/>
    <m/>
    <m/>
    <m/>
    <m/>
    <m/>
    <m/>
    <m/>
    <m/>
    <x v="0"/>
    <n v="0"/>
    <n v="0"/>
    <n v="0"/>
    <n v="0"/>
    <n v="0"/>
    <n v="0"/>
    <n v="0"/>
    <n v="1"/>
    <n v="0"/>
    <m/>
    <x v="0"/>
    <m/>
    <m/>
    <n v="362922479"/>
    <d v="2022-11-17T16:47:42"/>
    <m/>
    <m/>
    <s v="submitted_via_web"/>
    <s v="bkf_reach"/>
    <m/>
  </r>
  <r>
    <n v="47"/>
    <x v="46"/>
    <d v="2022-11-17T00:00:00"/>
    <s v="boussouma"/>
    <s v="BAMOGO Issa"/>
    <d v="2022-11-17T11:16:20"/>
    <d v="2022-11-17T11:39:46"/>
    <s v="audit.csv"/>
    <m/>
    <m/>
    <x v="2"/>
    <d v="2022-11-17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is sorgho_blanc sorgho_rouge niebe fonio"/>
    <n v="1"/>
    <n v="1"/>
    <n v="1"/>
    <n v="0"/>
    <n v="0"/>
    <n v="0"/>
    <n v="1"/>
    <n v="0"/>
    <n v="0"/>
    <n v="0"/>
    <n v="0"/>
    <n v="0"/>
    <n v="0"/>
    <n v="0"/>
    <n v="0"/>
    <n v="0"/>
    <n v="1"/>
    <n v="0"/>
    <n v="0"/>
    <n v="0"/>
    <n v="0"/>
    <n v="0"/>
    <n v="0"/>
    <n v="0"/>
    <n v="0"/>
    <n v="0"/>
    <n v="0"/>
    <n v="0"/>
    <n v="5"/>
    <m/>
    <x v="1"/>
    <s v="yorouba tine"/>
    <n v="0"/>
    <n v="1"/>
    <n v="1"/>
    <m/>
    <n v="700"/>
    <n v="4900"/>
    <s v="meme_pays"/>
    <m/>
    <x v="0"/>
    <n v="7"/>
    <x v="2"/>
    <n v="0"/>
    <m/>
    <x v="2"/>
    <s v="yorouba"/>
    <n v="0"/>
    <n v="1"/>
    <n v="0"/>
    <m/>
    <n v="500"/>
    <m/>
    <s v="meme_pays"/>
    <m/>
    <m/>
    <n v="6"/>
    <n v="2"/>
    <n v="0"/>
    <m/>
    <s v="peudisponible"/>
    <s v="tine"/>
    <n v="0"/>
    <n v="0"/>
    <n v="1"/>
    <m/>
    <m/>
    <n v="3500"/>
    <s v="meme_pays"/>
    <m/>
    <m/>
    <n v="4"/>
    <n v="2"/>
    <n v="0"/>
    <m/>
    <x v="0"/>
    <m/>
    <m/>
    <m/>
    <m/>
    <m/>
    <m/>
    <m/>
    <m/>
    <m/>
    <m/>
    <m/>
    <m/>
    <m/>
    <m/>
    <x v="0"/>
    <m/>
    <m/>
    <m/>
    <m/>
    <m/>
    <m/>
    <m/>
    <m/>
    <m/>
    <m/>
    <m/>
    <m/>
    <m/>
    <m/>
    <x v="0"/>
    <m/>
    <m/>
    <m/>
    <m/>
    <m/>
    <m/>
    <m/>
    <m/>
    <m/>
    <m/>
    <m/>
    <m/>
    <m/>
    <m/>
    <s v="peudisponible"/>
    <s v="yorouba"/>
    <n v="0"/>
    <n v="1"/>
    <n v="0"/>
    <m/>
    <n v="1500"/>
    <m/>
    <s v="meme_pays"/>
    <m/>
    <m/>
    <n v="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x v="0"/>
    <m/>
    <m/>
    <m/>
    <m/>
    <m/>
    <m/>
    <m/>
    <m/>
    <m/>
    <m/>
    <m/>
    <m/>
    <m/>
    <s v="mais niebe sorgho_blanc sorgho_rouge"/>
    <n v="1"/>
    <n v="1"/>
    <n v="1"/>
    <n v="0"/>
    <n v="0"/>
    <n v="0"/>
    <n v="0"/>
    <n v="0"/>
    <n v="0"/>
    <n v="0"/>
    <n v="0"/>
    <n v="0"/>
    <n v="0"/>
    <n v="0"/>
    <n v="0"/>
    <n v="0"/>
    <n v="1"/>
    <n v="0"/>
    <n v="0"/>
    <n v="0"/>
    <n v="0"/>
    <n v="0"/>
    <n v="0"/>
    <n v="0"/>
    <n v="0"/>
    <n v="0"/>
    <n v="0"/>
    <n v="0"/>
    <s v="hausse_offre_production_saison"/>
    <n v="0"/>
    <n v="0"/>
    <n v="0"/>
    <n v="0"/>
    <n v="0"/>
    <n v="0"/>
    <n v="0"/>
    <n v="0"/>
    <n v="0"/>
    <n v="1"/>
    <n v="0"/>
    <n v="0"/>
    <x v="0"/>
    <x v="0"/>
    <x v="6"/>
    <n v="1"/>
    <n v="1"/>
    <n v="0"/>
    <n v="0"/>
    <n v="0"/>
    <n v="0"/>
    <m/>
    <x v="2"/>
    <x v="0"/>
    <x v="0"/>
    <m/>
    <m/>
    <m/>
    <m/>
    <m/>
    <m/>
    <m/>
    <m/>
    <m/>
    <x v="0"/>
    <n v="0"/>
    <n v="0"/>
    <n v="0"/>
    <n v="0"/>
    <n v="0"/>
    <n v="0"/>
    <n v="0"/>
    <n v="1"/>
    <n v="0"/>
    <m/>
    <x v="0"/>
    <m/>
    <m/>
    <n v="362922492"/>
    <d v="2022-11-17T16:47:43"/>
    <m/>
    <m/>
    <s v="submitted_via_web"/>
    <s v="bkf_reach"/>
    <m/>
  </r>
  <r>
    <n v="48"/>
    <x v="47"/>
    <d v="2022-11-17T00:00:00"/>
    <s v="boussouma"/>
    <s v="OUEDRAOGO MAHAMADY"/>
    <d v="2022-11-17T12:38:27"/>
    <d v="2022-11-17T13:09:12"/>
    <s v="audit.csv"/>
    <m/>
    <m/>
    <x v="2"/>
    <d v="2022-11-17T00:00:00"/>
    <s v="centre_nord"/>
    <s v="sanmatenga"/>
    <x v="3"/>
    <x v="0"/>
    <m/>
    <m/>
    <s v="REACH"/>
    <x v="3"/>
    <m/>
    <s v="oui"/>
    <m/>
    <x v="1"/>
    <m/>
    <m/>
    <s v="savon400gr bidon"/>
    <n v="0"/>
    <n v="1"/>
    <n v="1"/>
    <n v="0"/>
    <n v="2"/>
    <m/>
    <x v="1"/>
    <x v="5"/>
    <m/>
    <m/>
    <m/>
    <m/>
    <m/>
    <m/>
    <m/>
    <x v="1"/>
    <s v="20l"/>
    <n v="1"/>
    <n v="0"/>
    <n v="750"/>
    <m/>
    <s v="meme_pays"/>
    <m/>
    <m/>
    <n v="10"/>
    <n v="1"/>
    <n v="0"/>
    <m/>
    <x v="1"/>
    <s v="boule400g boule250g"/>
    <n v="1"/>
    <n v="1"/>
    <n v="300"/>
    <n v="250"/>
    <s v="meme_pays"/>
    <m/>
    <m/>
    <n v="5"/>
    <n v="1"/>
    <n v="0"/>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combustible_gaz"/>
    <n v="0"/>
    <n v="0"/>
    <n v="1"/>
    <n v="0"/>
    <n v="0"/>
    <n v="0"/>
    <n v="0"/>
    <n v="0"/>
    <n v="0"/>
    <n v="0"/>
    <n v="0"/>
    <n v="0"/>
    <n v="0"/>
    <n v="0"/>
    <n v="0"/>
    <n v="1"/>
    <n v="2"/>
    <n v="5"/>
    <m/>
    <x v="0"/>
    <m/>
    <m/>
    <m/>
    <m/>
    <m/>
    <m/>
    <m/>
    <m/>
    <x v="0"/>
    <m/>
    <m/>
    <m/>
    <m/>
    <m/>
    <m/>
    <m/>
    <m/>
    <m/>
    <m/>
    <m/>
    <m/>
    <x v="2"/>
    <s v="6kg 12kg"/>
    <n v="0"/>
    <n v="1"/>
    <n v="1"/>
    <m/>
    <n v="27500"/>
    <n v="35000"/>
    <s v="meme_pays"/>
    <m/>
    <m/>
    <n v="90"/>
    <n v="2"/>
    <n v="0"/>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s v="riz_importe sucre sel"/>
    <n v="0"/>
    <n v="0"/>
    <n v="0"/>
    <n v="0"/>
    <n v="0"/>
    <n v="1"/>
    <n v="0"/>
    <n v="0"/>
    <n v="0"/>
    <n v="0"/>
    <n v="0"/>
    <n v="0"/>
    <n v="0"/>
    <n v="0"/>
    <n v="0"/>
    <n v="0"/>
    <n v="0"/>
    <n v="0"/>
    <n v="0"/>
    <n v="0"/>
    <n v="0"/>
    <n v="0"/>
    <n v="0"/>
    <n v="0"/>
    <n v="0"/>
    <n v="1"/>
    <n v="1"/>
    <n v="0"/>
    <n v="3"/>
    <m/>
    <x v="0"/>
    <m/>
    <m/>
    <m/>
    <m/>
    <m/>
    <m/>
    <m/>
    <m/>
    <m/>
    <x v="0"/>
    <m/>
    <x v="0"/>
    <m/>
    <m/>
    <x v="0"/>
    <m/>
    <m/>
    <m/>
    <m/>
    <m/>
    <m/>
    <m/>
    <m/>
    <m/>
    <m/>
    <m/>
    <m/>
    <m/>
    <m/>
    <m/>
    <m/>
    <m/>
    <m/>
    <m/>
    <m/>
    <m/>
    <m/>
    <m/>
    <m/>
    <m/>
    <m/>
    <m/>
    <m/>
    <m/>
    <x v="0"/>
    <m/>
    <m/>
    <m/>
    <m/>
    <m/>
    <m/>
    <m/>
    <m/>
    <m/>
    <m/>
    <m/>
    <m/>
    <m/>
    <m/>
    <x v="0"/>
    <m/>
    <m/>
    <m/>
    <m/>
    <m/>
    <m/>
    <m/>
    <m/>
    <m/>
    <m/>
    <m/>
    <m/>
    <m/>
    <m/>
    <x v="1"/>
    <s v="kg"/>
    <n v="1"/>
    <n v="0"/>
    <n v="0"/>
    <n v="450"/>
    <m/>
    <m/>
    <s v="meme_pays"/>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10"/>
    <n v="1"/>
    <n v="0"/>
    <m/>
    <s v="disponible"/>
    <n v="200"/>
    <s v="meme_pays"/>
    <m/>
    <m/>
    <n v="10"/>
    <n v="1"/>
    <n v="0"/>
    <m/>
    <s v="non"/>
    <m/>
    <m/>
    <m/>
    <m/>
    <m/>
    <m/>
    <m/>
    <m/>
    <m/>
    <m/>
    <m/>
    <m/>
    <m/>
    <m/>
    <m/>
    <m/>
    <m/>
    <m/>
    <m/>
    <m/>
    <m/>
    <m/>
    <m/>
    <m/>
    <m/>
    <m/>
    <m/>
    <m/>
    <m/>
    <m/>
    <m/>
    <m/>
    <m/>
    <m/>
    <m/>
    <m/>
    <m/>
    <m/>
    <m/>
    <m/>
    <m/>
    <m/>
    <m/>
    <m/>
    <m/>
    <m/>
    <s v="prix_hausse"/>
    <n v="0"/>
    <n v="1"/>
    <n v="0"/>
    <n v="0"/>
    <s v="sucre"/>
    <n v="0"/>
    <n v="0"/>
    <n v="0"/>
    <n v="0"/>
    <n v="0"/>
    <n v="0"/>
    <n v="0"/>
    <n v="0"/>
    <n v="0"/>
    <n v="0"/>
    <n v="0"/>
    <n v="0"/>
    <n v="0"/>
    <n v="0"/>
    <n v="0"/>
    <n v="0"/>
    <n v="0"/>
    <n v="0"/>
    <n v="0"/>
    <n v="0"/>
    <n v="0"/>
    <n v="0"/>
    <n v="0"/>
    <n v="0"/>
    <n v="0"/>
    <n v="1"/>
    <n v="0"/>
    <n v="0"/>
    <x v="2"/>
    <n v="0"/>
    <n v="0"/>
    <n v="0"/>
    <n v="0"/>
    <n v="0"/>
    <n v="1"/>
    <n v="0"/>
    <n v="0"/>
    <n v="0"/>
    <n v="0"/>
    <n v="0"/>
    <n v="0"/>
    <m/>
    <m/>
    <m/>
    <m/>
    <m/>
    <m/>
    <m/>
    <m/>
    <m/>
    <m/>
    <m/>
    <m/>
    <m/>
    <m/>
    <m/>
    <m/>
    <m/>
    <m/>
    <m/>
    <m/>
    <m/>
    <m/>
    <m/>
    <m/>
    <m/>
    <m/>
    <m/>
    <m/>
    <m/>
    <m/>
    <m/>
    <m/>
    <m/>
    <m/>
    <m/>
    <m/>
    <m/>
    <m/>
    <m/>
    <m/>
    <m/>
    <m/>
    <m/>
    <x v="0"/>
    <x v="0"/>
    <x v="4"/>
    <n v="1"/>
    <n v="0"/>
    <n v="0"/>
    <n v="0"/>
    <n v="0"/>
    <n v="0"/>
    <m/>
    <x v="1"/>
    <x v="0"/>
    <x v="0"/>
    <m/>
    <m/>
    <m/>
    <m/>
    <m/>
    <m/>
    <m/>
    <m/>
    <m/>
    <x v="0"/>
    <n v="0"/>
    <n v="0"/>
    <n v="0"/>
    <n v="0"/>
    <n v="0"/>
    <n v="0"/>
    <n v="0"/>
    <n v="1"/>
    <n v="0"/>
    <m/>
    <x v="0"/>
    <m/>
    <m/>
    <n v="362922507"/>
    <d v="2022-11-17T16:47:46"/>
    <m/>
    <m/>
    <s v="submitted_via_web"/>
    <s v="bkf_reach"/>
    <m/>
  </r>
  <r>
    <n v="49"/>
    <x v="48"/>
    <d v="2022-11-17T00:00:00"/>
    <s v="boussouma"/>
    <s v="BAMOGO Issa"/>
    <d v="2022-11-17T11:59:52"/>
    <d v="2022-11-17T12:53:05"/>
    <s v="audit.csv"/>
    <m/>
    <m/>
    <x v="2"/>
    <d v="2022-11-17T00:00:00"/>
    <s v="centre_nord"/>
    <s v="sanmatenga"/>
    <x v="3"/>
    <x v="0"/>
    <m/>
    <m/>
    <s v="REACH"/>
    <x v="3"/>
    <m/>
    <s v="oui"/>
    <m/>
    <x v="3"/>
    <m/>
    <m/>
    <s v="savon400gr bidon"/>
    <n v="0"/>
    <n v="1"/>
    <n v="1"/>
    <n v="0"/>
    <n v="2"/>
    <m/>
    <x v="1"/>
    <x v="5"/>
    <m/>
    <m/>
    <m/>
    <m/>
    <m/>
    <m/>
    <m/>
    <x v="3"/>
    <s v="20l"/>
    <n v="1"/>
    <n v="0"/>
    <n v="1000"/>
    <m/>
    <s v="meme_commune"/>
    <m/>
    <m/>
    <n v="7"/>
    <n v="10"/>
    <n v="1"/>
    <m/>
    <x v="1"/>
    <s v="boule400g boule250g"/>
    <n v="1"/>
    <n v="1"/>
    <n v="400"/>
    <n v="250"/>
    <s v="meme_pays"/>
    <m/>
    <m/>
    <n v="7"/>
    <n v="1"/>
    <n v="0"/>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lampe sac_boro"/>
    <n v="0"/>
    <n v="0"/>
    <n v="1"/>
    <n v="0"/>
    <n v="0"/>
    <n v="0"/>
    <n v="0"/>
    <n v="0"/>
    <n v="0"/>
    <n v="0"/>
    <n v="0"/>
    <n v="0"/>
    <n v="1"/>
    <n v="0"/>
    <n v="1"/>
    <n v="0"/>
    <n v="3"/>
    <n v="6"/>
    <m/>
    <x v="0"/>
    <m/>
    <m/>
    <m/>
    <m/>
    <m/>
    <m/>
    <m/>
    <m/>
    <x v="0"/>
    <m/>
    <m/>
    <m/>
    <m/>
    <m/>
    <m/>
    <m/>
    <m/>
    <m/>
    <m/>
    <m/>
    <m/>
    <x v="1"/>
    <s v="6kg 12kg"/>
    <n v="0"/>
    <n v="1"/>
    <n v="1"/>
    <m/>
    <n v="27500"/>
    <n v="35000"/>
    <s v="meme_pays"/>
    <m/>
    <m/>
    <n v="30"/>
    <n v="1"/>
    <n v="0"/>
    <m/>
    <x v="1"/>
    <m/>
    <m/>
    <m/>
    <m/>
    <m/>
    <m/>
    <m/>
    <m/>
    <x v="1"/>
    <m/>
    <m/>
    <m/>
    <m/>
    <m/>
    <m/>
    <m/>
    <m/>
    <x v="0"/>
    <m/>
    <m/>
    <m/>
    <m/>
    <m/>
    <m/>
    <m/>
    <m/>
    <x v="0"/>
    <m/>
    <m/>
    <m/>
    <m/>
    <m/>
    <m/>
    <m/>
    <m/>
    <x v="0"/>
    <m/>
    <m/>
    <m/>
    <m/>
    <m/>
    <m/>
    <m/>
    <m/>
    <m/>
    <m/>
    <m/>
    <m/>
    <m/>
    <m/>
    <x v="0"/>
    <m/>
    <m/>
    <m/>
    <m/>
    <m/>
    <m/>
    <m/>
    <m/>
    <x v="0"/>
    <m/>
    <m/>
    <m/>
    <m/>
    <m/>
    <m/>
    <m/>
    <m/>
    <x v="0"/>
    <m/>
    <m/>
    <m/>
    <m/>
    <m/>
    <m/>
    <m/>
    <m/>
    <x v="0"/>
    <m/>
    <m/>
    <m/>
    <m/>
    <m/>
    <m/>
    <m/>
    <m/>
    <x v="1"/>
    <n v="650"/>
    <s v="meme_pays"/>
    <m/>
    <m/>
    <n v="14"/>
    <n v="1"/>
    <n v="0"/>
    <m/>
    <x v="0"/>
    <m/>
    <m/>
    <m/>
    <m/>
    <m/>
    <m/>
    <m/>
    <m/>
    <m/>
    <m/>
    <x v="1"/>
    <n v="500"/>
    <s v="meme_pays"/>
    <m/>
    <m/>
    <n v="7"/>
    <n v="1"/>
    <n v="0"/>
    <m/>
    <s v="non"/>
    <m/>
    <m/>
    <m/>
    <m/>
    <m/>
    <m/>
    <m/>
    <m/>
    <m/>
    <m/>
    <m/>
    <m/>
    <m/>
    <m/>
    <m/>
    <m/>
    <m/>
    <m/>
    <m/>
    <x v="1"/>
    <m/>
    <m/>
    <m/>
    <m/>
    <m/>
    <m/>
    <m/>
    <m/>
    <m/>
    <m/>
    <m/>
    <m/>
    <m/>
    <m/>
    <s v="prix_constants"/>
    <n v="1"/>
    <n v="0"/>
    <n v="0"/>
    <n v="0"/>
    <m/>
    <m/>
    <m/>
    <m/>
    <m/>
    <m/>
    <m/>
    <m/>
    <m/>
    <m/>
    <m/>
    <m/>
    <m/>
    <m/>
    <m/>
    <m/>
    <m/>
    <m/>
    <m/>
    <m/>
    <m/>
    <m/>
    <m/>
    <m/>
    <m/>
    <m/>
    <m/>
    <m/>
    <m/>
    <m/>
    <m/>
    <m/>
    <m/>
    <m/>
    <m/>
    <m/>
    <m/>
    <m/>
    <m/>
    <m/>
    <m/>
    <m/>
    <m/>
    <m/>
    <m/>
    <m/>
    <m/>
    <m/>
    <m/>
    <m/>
    <m/>
    <m/>
    <m/>
    <m/>
    <m/>
    <m/>
    <m/>
    <m/>
    <m/>
    <m/>
    <m/>
    <m/>
    <m/>
    <m/>
    <s v="riz_importe sucre sel riz_local"/>
    <n v="0"/>
    <n v="0"/>
    <n v="0"/>
    <n v="0"/>
    <n v="1"/>
    <n v="1"/>
    <n v="0"/>
    <n v="0"/>
    <n v="0"/>
    <n v="0"/>
    <n v="0"/>
    <n v="0"/>
    <n v="0"/>
    <n v="0"/>
    <n v="0"/>
    <n v="0"/>
    <n v="0"/>
    <n v="0"/>
    <n v="0"/>
    <n v="0"/>
    <n v="0"/>
    <n v="0"/>
    <n v="0"/>
    <n v="0"/>
    <n v="0"/>
    <n v="1"/>
    <n v="1"/>
    <n v="0"/>
    <n v="4"/>
    <m/>
    <x v="0"/>
    <m/>
    <m/>
    <m/>
    <m/>
    <m/>
    <m/>
    <m/>
    <m/>
    <m/>
    <x v="0"/>
    <m/>
    <x v="0"/>
    <m/>
    <m/>
    <x v="0"/>
    <m/>
    <m/>
    <m/>
    <m/>
    <m/>
    <m/>
    <m/>
    <m/>
    <m/>
    <m/>
    <m/>
    <m/>
    <m/>
    <m/>
    <m/>
    <m/>
    <m/>
    <m/>
    <m/>
    <m/>
    <m/>
    <m/>
    <m/>
    <m/>
    <m/>
    <m/>
    <m/>
    <m/>
    <m/>
    <x v="0"/>
    <m/>
    <m/>
    <m/>
    <m/>
    <m/>
    <m/>
    <m/>
    <m/>
    <m/>
    <m/>
    <m/>
    <m/>
    <m/>
    <m/>
    <x v="1"/>
    <s v="kg"/>
    <n v="1"/>
    <n v="0"/>
    <n v="0"/>
    <n v="450"/>
    <m/>
    <m/>
    <s v="meme_pays"/>
    <m/>
    <m/>
    <n v="12"/>
    <n v="2"/>
    <n v="0"/>
    <m/>
    <x v="1"/>
    <s v="kg"/>
    <n v="1"/>
    <n v="0"/>
    <n v="0"/>
    <n v="400"/>
    <m/>
    <m/>
    <s v="meme_pays"/>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2"/>
    <n v="0"/>
    <m/>
    <s v="disponible"/>
    <n v="350"/>
    <s v="meme_pays"/>
    <m/>
    <m/>
    <n v="30"/>
    <n v="2"/>
    <n v="0"/>
    <m/>
    <s v="oui"/>
    <m/>
    <s v="sucre riz_local"/>
    <n v="0"/>
    <n v="0"/>
    <n v="0"/>
    <n v="0"/>
    <n v="1"/>
    <n v="0"/>
    <n v="0"/>
    <n v="0"/>
    <n v="0"/>
    <n v="0"/>
    <n v="0"/>
    <n v="0"/>
    <n v="0"/>
    <n v="0"/>
    <n v="0"/>
    <n v="0"/>
    <n v="0"/>
    <n v="0"/>
    <n v="0"/>
    <n v="0"/>
    <n v="0"/>
    <n v="0"/>
    <n v="0"/>
    <n v="0"/>
    <n v="0"/>
    <n v="1"/>
    <n v="0"/>
    <n v="0"/>
    <m/>
    <s v="tracasseries taxes article_indisponible_saison"/>
    <n v="0"/>
    <n v="0"/>
    <n v="0"/>
    <n v="0"/>
    <n v="1"/>
    <n v="0"/>
    <n v="0"/>
    <n v="0"/>
    <n v="1"/>
    <n v="1"/>
    <n v="0"/>
    <n v="0"/>
    <m/>
    <m/>
    <s v="prix_constants"/>
    <n v="1"/>
    <n v="0"/>
    <n v="0"/>
    <n v="0"/>
    <m/>
    <m/>
    <m/>
    <m/>
    <m/>
    <m/>
    <m/>
    <m/>
    <m/>
    <m/>
    <m/>
    <m/>
    <m/>
    <m/>
    <m/>
    <m/>
    <m/>
    <m/>
    <m/>
    <m/>
    <m/>
    <m/>
    <m/>
    <m/>
    <m/>
    <m/>
    <m/>
    <m/>
    <m/>
    <x v="0"/>
    <m/>
    <m/>
    <m/>
    <m/>
    <m/>
    <m/>
    <m/>
    <m/>
    <m/>
    <m/>
    <m/>
    <m/>
    <m/>
    <m/>
    <m/>
    <m/>
    <m/>
    <m/>
    <m/>
    <m/>
    <m/>
    <m/>
    <m/>
    <m/>
    <m/>
    <m/>
    <m/>
    <m/>
    <m/>
    <m/>
    <m/>
    <m/>
    <m/>
    <m/>
    <m/>
    <m/>
    <m/>
    <m/>
    <m/>
    <m/>
    <m/>
    <m/>
    <m/>
    <m/>
    <m/>
    <m/>
    <m/>
    <m/>
    <m/>
    <m/>
    <m/>
    <m/>
    <m/>
    <m/>
    <m/>
    <x v="0"/>
    <x v="0"/>
    <x v="0"/>
    <n v="1"/>
    <n v="0"/>
    <n v="0"/>
    <n v="1"/>
    <n v="0"/>
    <n v="0"/>
    <m/>
    <x v="2"/>
    <x v="0"/>
    <x v="0"/>
    <m/>
    <m/>
    <m/>
    <m/>
    <m/>
    <m/>
    <m/>
    <m/>
    <m/>
    <x v="0"/>
    <n v="0"/>
    <n v="0"/>
    <n v="0"/>
    <n v="0"/>
    <n v="0"/>
    <n v="0"/>
    <n v="0"/>
    <n v="1"/>
    <n v="0"/>
    <m/>
    <x v="0"/>
    <m/>
    <m/>
    <n v="362922516"/>
    <d v="2022-11-17T16:47:47"/>
    <m/>
    <m/>
    <s v="submitted_via_web"/>
    <s v="bkf_reach"/>
    <m/>
  </r>
  <r>
    <n v="50"/>
    <x v="49"/>
    <d v="2022-11-17T00:00:00"/>
    <s v="boussouma"/>
    <s v="OUEDRAOGO MAHAMADY"/>
    <d v="2022-11-17T13:16:09"/>
    <d v="2022-11-17T13:58:21"/>
    <s v="audit.csv"/>
    <m/>
    <m/>
    <x v="2"/>
    <d v="2022-11-17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pelle corde tenaille bache"/>
    <n v="1"/>
    <n v="1"/>
    <n v="1"/>
    <n v="1"/>
    <n v="0"/>
    <n v="4"/>
    <m/>
    <x v="2"/>
    <n v="8000"/>
    <s v="meme_pays"/>
    <m/>
    <m/>
    <n v="30"/>
    <n v="1"/>
    <n v="0"/>
    <m/>
    <x v="2"/>
    <n v="2000"/>
    <s v="meme_pays"/>
    <m/>
    <m/>
    <n v="60"/>
    <n v="1"/>
    <n v="0"/>
    <m/>
    <x v="0"/>
    <n v="750"/>
    <s v="meme_pays"/>
    <m/>
    <m/>
    <n v="25"/>
    <n v="1"/>
    <n v="0"/>
    <m/>
    <x v="1"/>
    <n v="1500"/>
    <s v="meme_pays"/>
    <m/>
    <m/>
    <n v="30"/>
    <n v="1"/>
    <n v="0"/>
    <m/>
    <s v="non"/>
    <m/>
    <m/>
    <m/>
    <m/>
    <m/>
    <m/>
    <m/>
    <m/>
    <m/>
    <m/>
    <m/>
    <m/>
    <m/>
    <m/>
    <m/>
    <m/>
    <m/>
    <m/>
    <m/>
    <m/>
    <m/>
    <m/>
    <m/>
    <s v="prix_constants"/>
    <n v="1"/>
    <n v="0"/>
    <n v="0"/>
    <n v="0"/>
    <m/>
    <m/>
    <m/>
    <m/>
    <m/>
    <m/>
    <m/>
    <m/>
    <m/>
    <m/>
    <m/>
    <m/>
    <m/>
    <m/>
    <m/>
    <m/>
    <m/>
    <m/>
    <m/>
    <m/>
    <m/>
    <m/>
    <m/>
    <m/>
    <m/>
    <m/>
    <m/>
    <m/>
    <m/>
    <m/>
    <m/>
    <m/>
    <m/>
    <m/>
    <m/>
    <m/>
    <m/>
    <m/>
    <m/>
    <m/>
    <m/>
    <s v="aucun"/>
    <n v="0"/>
    <n v="0"/>
    <n v="0"/>
    <n v="0"/>
    <n v="0"/>
    <n v="0"/>
    <n v="0"/>
    <n v="0"/>
    <n v="0"/>
    <n v="0"/>
    <n v="0"/>
    <n v="0"/>
    <n v="0"/>
    <n v="0"/>
    <n v="0"/>
    <n v="1"/>
    <n v="1"/>
    <n v="6"/>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2922531"/>
    <d v="2022-11-17T16:47:49"/>
    <m/>
    <m/>
    <s v="submitted_via_web"/>
    <s v="bkf_reach"/>
    <m/>
  </r>
  <r>
    <n v="51"/>
    <x v="50"/>
    <d v="2022-11-17T00:00:00"/>
    <s v="boussouma"/>
    <s v="BAMOGO Issa"/>
    <d v="2022-11-17T13:26:47"/>
    <d v="2022-11-17T13:59:26"/>
    <s v="audit.csv"/>
    <m/>
    <m/>
    <x v="2"/>
    <d v="2022-11-17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natte couverture pagne"/>
    <n v="0"/>
    <n v="0"/>
    <n v="0"/>
    <n v="0"/>
    <n v="0"/>
    <n v="0"/>
    <n v="0"/>
    <n v="0"/>
    <n v="0"/>
    <n v="1"/>
    <n v="1"/>
    <n v="0"/>
    <n v="0"/>
    <n v="1"/>
    <n v="0"/>
    <n v="0"/>
    <n v="3"/>
    <n v="5"/>
    <m/>
    <x v="0"/>
    <m/>
    <m/>
    <m/>
    <m/>
    <m/>
    <m/>
    <m/>
    <m/>
    <x v="0"/>
    <m/>
    <m/>
    <m/>
    <m/>
    <m/>
    <m/>
    <m/>
    <m/>
    <m/>
    <m/>
    <m/>
    <m/>
    <x v="0"/>
    <m/>
    <m/>
    <m/>
    <m/>
    <m/>
    <m/>
    <m/>
    <m/>
    <m/>
    <m/>
    <m/>
    <m/>
    <m/>
    <m/>
    <x v="1"/>
    <m/>
    <m/>
    <m/>
    <m/>
    <m/>
    <m/>
    <m/>
    <m/>
    <x v="1"/>
    <m/>
    <m/>
    <m/>
    <m/>
    <m/>
    <m/>
    <m/>
    <m/>
    <x v="0"/>
    <m/>
    <m/>
    <m/>
    <m/>
    <m/>
    <m/>
    <m/>
    <m/>
    <x v="0"/>
    <m/>
    <m/>
    <m/>
    <m/>
    <m/>
    <m/>
    <m/>
    <m/>
    <x v="0"/>
    <m/>
    <m/>
    <m/>
    <m/>
    <m/>
    <m/>
    <m/>
    <m/>
    <m/>
    <m/>
    <m/>
    <m/>
    <m/>
    <m/>
    <x v="0"/>
    <m/>
    <m/>
    <m/>
    <m/>
    <m/>
    <m/>
    <m/>
    <m/>
    <x v="1"/>
    <n v="3500"/>
    <s v="meme_pays"/>
    <m/>
    <m/>
    <n v="32"/>
    <n v="1"/>
    <n v="0"/>
    <m/>
    <x v="1"/>
    <n v="2000"/>
    <s v="meme_pays"/>
    <m/>
    <m/>
    <n v="29"/>
    <n v="1"/>
    <n v="0"/>
    <m/>
    <x v="0"/>
    <m/>
    <m/>
    <m/>
    <m/>
    <m/>
    <m/>
    <m/>
    <m/>
    <x v="0"/>
    <m/>
    <m/>
    <m/>
    <m/>
    <m/>
    <m/>
    <m/>
    <m/>
    <x v="1"/>
    <s v="oui"/>
    <m/>
    <n v="2000"/>
    <s v="meme_pays"/>
    <m/>
    <m/>
    <n v="30"/>
    <n v="1"/>
    <n v="0"/>
    <m/>
    <x v="0"/>
    <m/>
    <m/>
    <m/>
    <m/>
    <m/>
    <m/>
    <m/>
    <m/>
    <s v="non"/>
    <m/>
    <m/>
    <m/>
    <m/>
    <m/>
    <m/>
    <m/>
    <m/>
    <m/>
    <m/>
    <m/>
    <m/>
    <m/>
    <m/>
    <m/>
    <m/>
    <m/>
    <m/>
    <m/>
    <x v="1"/>
    <m/>
    <m/>
    <m/>
    <m/>
    <m/>
    <m/>
    <m/>
    <m/>
    <m/>
    <m/>
    <m/>
    <m/>
    <m/>
    <m/>
    <s v="prix_hausse"/>
    <n v="0"/>
    <n v="1"/>
    <n v="0"/>
    <n v="0"/>
    <s v="natte couverture pagne"/>
    <n v="0"/>
    <n v="0"/>
    <n v="0"/>
    <n v="0"/>
    <n v="0"/>
    <n v="0"/>
    <n v="0"/>
    <n v="0"/>
    <n v="0"/>
    <n v="1"/>
    <n v="1"/>
    <n v="0"/>
    <n v="0"/>
    <n v="1"/>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7"/>
    <n v="1"/>
    <n v="0"/>
    <n v="1"/>
    <n v="1"/>
    <n v="0"/>
    <n v="0"/>
    <m/>
    <x v="0"/>
    <x v="0"/>
    <x v="0"/>
    <m/>
    <m/>
    <m/>
    <m/>
    <m/>
    <m/>
    <m/>
    <m/>
    <m/>
    <x v="0"/>
    <n v="0"/>
    <n v="0"/>
    <n v="0"/>
    <n v="0"/>
    <n v="0"/>
    <n v="0"/>
    <n v="0"/>
    <n v="1"/>
    <n v="0"/>
    <m/>
    <x v="0"/>
    <m/>
    <m/>
    <n v="362922533"/>
    <d v="2022-11-17T16:47:49"/>
    <m/>
    <m/>
    <s v="submitted_via_web"/>
    <s v="bkf_reach"/>
    <m/>
  </r>
  <r>
    <n v="52"/>
    <x v="51"/>
    <d v="2022-11-17T00:00:00"/>
    <s v="boussouma"/>
    <s v="OUEDRAOGO MAHAMADY"/>
    <d v="2022-11-17T14:20:01"/>
    <d v="2022-11-17T14:40:24"/>
    <s v="audit.csv"/>
    <m/>
    <m/>
    <x v="2"/>
    <d v="2022-11-17T00:00:00"/>
    <s v="centre_nord"/>
    <s v="sanmatenga"/>
    <x v="3"/>
    <x v="0"/>
    <m/>
    <m/>
    <s v="REACH"/>
    <x v="3"/>
    <m/>
    <s v="oui"/>
    <m/>
    <x v="1"/>
    <m/>
    <m/>
    <s v="seau"/>
    <n v="1"/>
    <n v="0"/>
    <n v="0"/>
    <n v="0"/>
    <n v="1"/>
    <m/>
    <x v="0"/>
    <x v="0"/>
    <s v="meme_pays"/>
    <m/>
    <m/>
    <n v="2"/>
    <n v="1"/>
    <n v="0"/>
    <m/>
    <x v="0"/>
    <m/>
    <m/>
    <m/>
    <m/>
    <m/>
    <m/>
    <m/>
    <m/>
    <m/>
    <m/>
    <m/>
    <m/>
    <x v="0"/>
    <m/>
    <m/>
    <m/>
    <m/>
    <m/>
    <m/>
    <m/>
    <m/>
    <m/>
    <m/>
    <m/>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gobelet_plastique bassine natte marmite7 marmite5"/>
    <n v="0"/>
    <n v="0"/>
    <n v="0"/>
    <n v="1"/>
    <n v="1"/>
    <n v="0"/>
    <n v="1"/>
    <n v="0"/>
    <n v="1"/>
    <n v="1"/>
    <n v="0"/>
    <n v="0"/>
    <n v="0"/>
    <n v="0"/>
    <n v="0"/>
    <n v="0"/>
    <n v="5"/>
    <n v="7"/>
    <m/>
    <x v="0"/>
    <m/>
    <m/>
    <m/>
    <m/>
    <m/>
    <m/>
    <m/>
    <m/>
    <x v="0"/>
    <m/>
    <m/>
    <m/>
    <m/>
    <m/>
    <m/>
    <m/>
    <m/>
    <m/>
    <m/>
    <m/>
    <m/>
    <x v="0"/>
    <m/>
    <m/>
    <m/>
    <m/>
    <m/>
    <m/>
    <m/>
    <m/>
    <m/>
    <m/>
    <m/>
    <m/>
    <m/>
    <m/>
    <x v="0"/>
    <n v="12500"/>
    <s v="meme_pays"/>
    <m/>
    <m/>
    <n v="30"/>
    <n v="1"/>
    <n v="0"/>
    <m/>
    <x v="0"/>
    <n v="7500"/>
    <s v="meme_pays"/>
    <m/>
    <m/>
    <n v="30"/>
    <n v="1"/>
    <n v="0"/>
    <m/>
    <x v="0"/>
    <m/>
    <m/>
    <m/>
    <m/>
    <m/>
    <m/>
    <m/>
    <m/>
    <x v="1"/>
    <n v="125"/>
    <s v="meme_pays"/>
    <m/>
    <m/>
    <n v="10"/>
    <n v="1"/>
    <n v="0"/>
    <m/>
    <x v="0"/>
    <m/>
    <m/>
    <m/>
    <m/>
    <m/>
    <m/>
    <m/>
    <m/>
    <m/>
    <m/>
    <m/>
    <m/>
    <m/>
    <m/>
    <x v="1"/>
    <n v="3500"/>
    <s v="meme_pays"/>
    <m/>
    <m/>
    <n v="10"/>
    <n v="1"/>
    <n v="0"/>
    <m/>
    <x v="1"/>
    <n v="3000"/>
    <s v="meme_pays"/>
    <m/>
    <m/>
    <n v="10"/>
    <n v="1"/>
    <n v="0"/>
    <m/>
    <x v="0"/>
    <m/>
    <m/>
    <m/>
    <m/>
    <m/>
    <m/>
    <m/>
    <m/>
    <x v="0"/>
    <m/>
    <m/>
    <m/>
    <m/>
    <m/>
    <m/>
    <m/>
    <m/>
    <x v="0"/>
    <m/>
    <m/>
    <m/>
    <m/>
    <m/>
    <m/>
    <m/>
    <m/>
    <x v="0"/>
    <m/>
    <m/>
    <m/>
    <m/>
    <m/>
    <m/>
    <m/>
    <m/>
    <m/>
    <m/>
    <x v="0"/>
    <m/>
    <m/>
    <m/>
    <m/>
    <m/>
    <m/>
    <m/>
    <m/>
    <s v="non"/>
    <m/>
    <m/>
    <m/>
    <m/>
    <m/>
    <m/>
    <m/>
    <m/>
    <m/>
    <m/>
    <m/>
    <m/>
    <m/>
    <m/>
    <m/>
    <m/>
    <m/>
    <m/>
    <m/>
    <x v="1"/>
    <m/>
    <m/>
    <m/>
    <m/>
    <m/>
    <m/>
    <m/>
    <m/>
    <m/>
    <m/>
    <m/>
    <m/>
    <m/>
    <m/>
    <s v="prix_hausse"/>
    <n v="0"/>
    <n v="1"/>
    <n v="0"/>
    <n v="0"/>
    <s v="marmite5 marmite7 bassine natte gobelet_plastique"/>
    <n v="0"/>
    <n v="0"/>
    <n v="0"/>
    <n v="1"/>
    <n v="1"/>
    <n v="0"/>
    <n v="1"/>
    <n v="0"/>
    <n v="1"/>
    <n v="1"/>
    <n v="0"/>
    <n v="0"/>
    <n v="0"/>
    <n v="0"/>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2922559"/>
    <d v="2022-11-17T16:47:51"/>
    <m/>
    <m/>
    <s v="submitted_via_web"/>
    <s v="bkf_reach"/>
    <m/>
  </r>
  <r>
    <n v="53"/>
    <x v="52"/>
    <d v="2022-11-17T00:00:00"/>
    <s v="boussouma"/>
    <s v="BAMOGO Issa"/>
    <d v="2022-11-17T14:19:41"/>
    <d v="2022-11-17T14:35:38"/>
    <s v="audit.csv"/>
    <m/>
    <m/>
    <x v="2"/>
    <d v="2022-11-17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corde tenaille pelle"/>
    <n v="1"/>
    <n v="1"/>
    <n v="1"/>
    <n v="1"/>
    <n v="0"/>
    <n v="4"/>
    <m/>
    <x v="1"/>
    <n v="4500"/>
    <s v="meme_pays"/>
    <m/>
    <m/>
    <n v="20"/>
    <n v="1"/>
    <n v="0"/>
    <m/>
    <x v="2"/>
    <n v="6000"/>
    <s v="meme_pays"/>
    <m/>
    <m/>
    <n v="30"/>
    <n v="1"/>
    <n v="0"/>
    <m/>
    <x v="1"/>
    <n v="1500"/>
    <s v="meme_pays"/>
    <m/>
    <m/>
    <n v="32"/>
    <n v="1"/>
    <n v="0"/>
    <m/>
    <x v="1"/>
    <n v="1500"/>
    <s v="meme_pays"/>
    <m/>
    <m/>
    <n v="60"/>
    <n v="1"/>
    <n v="0"/>
    <m/>
    <s v="non"/>
    <m/>
    <m/>
    <m/>
    <m/>
    <m/>
    <m/>
    <m/>
    <m/>
    <m/>
    <m/>
    <m/>
    <m/>
    <m/>
    <m/>
    <m/>
    <m/>
    <m/>
    <m/>
    <m/>
    <m/>
    <m/>
    <m/>
    <m/>
    <s v="prix_hausse"/>
    <n v="0"/>
    <n v="1"/>
    <n v="0"/>
    <n v="0"/>
    <s v="bache corde tenaille pelle"/>
    <n v="1"/>
    <n v="1"/>
    <n v="1"/>
    <n v="1"/>
    <n v="0"/>
    <s v="Hausse_prix_fournisseurs hausse_couts"/>
    <n v="1"/>
    <n v="0"/>
    <n v="0"/>
    <n v="0"/>
    <n v="0"/>
    <n v="1"/>
    <n v="0"/>
    <n v="0"/>
    <n v="0"/>
    <n v="0"/>
    <n v="0"/>
    <n v="0"/>
    <m/>
    <m/>
    <m/>
    <m/>
    <m/>
    <m/>
    <m/>
    <m/>
    <m/>
    <m/>
    <m/>
    <m/>
    <m/>
    <m/>
    <m/>
    <m/>
    <m/>
    <m/>
    <m/>
    <m/>
    <m/>
    <m/>
    <s v="sac_boro lampe"/>
    <n v="0"/>
    <n v="0"/>
    <n v="0"/>
    <n v="0"/>
    <n v="0"/>
    <n v="0"/>
    <n v="0"/>
    <n v="0"/>
    <n v="0"/>
    <n v="0"/>
    <n v="0"/>
    <n v="0"/>
    <n v="1"/>
    <n v="0"/>
    <n v="1"/>
    <n v="0"/>
    <n v="2"/>
    <n v="7"/>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1"/>
    <n v="650"/>
    <s v="meme_pays"/>
    <m/>
    <m/>
    <n v="20"/>
    <n v="1"/>
    <n v="0"/>
    <m/>
    <x v="0"/>
    <m/>
    <m/>
    <m/>
    <m/>
    <m/>
    <m/>
    <m/>
    <m/>
    <m/>
    <m/>
    <x v="1"/>
    <n v="500"/>
    <s v="meme_pays"/>
    <m/>
    <m/>
    <n v="14"/>
    <n v="1"/>
    <n v="0"/>
    <m/>
    <s v="non"/>
    <m/>
    <m/>
    <m/>
    <m/>
    <m/>
    <m/>
    <m/>
    <m/>
    <m/>
    <m/>
    <m/>
    <m/>
    <m/>
    <m/>
    <m/>
    <m/>
    <m/>
    <m/>
    <m/>
    <x v="1"/>
    <m/>
    <m/>
    <m/>
    <m/>
    <m/>
    <m/>
    <m/>
    <m/>
    <m/>
    <m/>
    <m/>
    <m/>
    <m/>
    <m/>
    <s v="prix_hausse"/>
    <n v="0"/>
    <n v="1"/>
    <n v="0"/>
    <n v="0"/>
    <s v="lampe sac_boro"/>
    <n v="0"/>
    <n v="0"/>
    <n v="0"/>
    <n v="0"/>
    <n v="0"/>
    <n v="0"/>
    <n v="0"/>
    <n v="0"/>
    <n v="0"/>
    <n v="0"/>
    <n v="0"/>
    <n v="0"/>
    <n v="1"/>
    <n v="0"/>
    <n v="1"/>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2"/>
    <x v="0"/>
    <x v="0"/>
    <m/>
    <m/>
    <m/>
    <m/>
    <m/>
    <m/>
    <m/>
    <m/>
    <m/>
    <x v="0"/>
    <n v="0"/>
    <n v="0"/>
    <n v="0"/>
    <n v="0"/>
    <n v="0"/>
    <n v="0"/>
    <n v="0"/>
    <n v="1"/>
    <n v="0"/>
    <m/>
    <x v="0"/>
    <m/>
    <m/>
    <n v="362922560"/>
    <d v="2022-11-17T16:47:52"/>
    <m/>
    <m/>
    <s v="submitted_via_web"/>
    <s v="bkf_reach"/>
    <m/>
  </r>
  <r>
    <n v="54"/>
    <x v="53"/>
    <d v="2022-11-18T00:00:00"/>
    <s v="ouahigouya"/>
    <s v="TOE HASSANE"/>
    <d v="2022-11-18T09:13:32"/>
    <d v="2022-11-18T09:38:43"/>
    <s v="audit.csv"/>
    <m/>
    <m/>
    <x v="0"/>
    <d v="2022-11-18T00:00:00"/>
    <s v="nord"/>
    <s v="yatenga"/>
    <x v="0"/>
    <x v="0"/>
    <m/>
    <m/>
    <s v="ACTED"/>
    <x v="0"/>
    <m/>
    <s v="oui"/>
    <m/>
    <x v="0"/>
    <m/>
    <m/>
    <s v="seau"/>
    <n v="1"/>
    <n v="0"/>
    <n v="0"/>
    <n v="0"/>
    <n v="1"/>
    <m/>
    <x v="0"/>
    <x v="0"/>
    <s v="meme_localite"/>
    <m/>
    <m/>
    <n v="30"/>
    <n v="1"/>
    <n v="0"/>
    <m/>
    <x v="0"/>
    <m/>
    <m/>
    <m/>
    <m/>
    <m/>
    <m/>
    <m/>
    <m/>
    <m/>
    <m/>
    <m/>
    <m/>
    <x v="0"/>
    <m/>
    <m/>
    <m/>
    <m/>
    <m/>
    <m/>
    <m/>
    <m/>
    <m/>
    <m/>
    <m/>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7 marmite5 gobelet_plastique gobelet_acier"/>
    <n v="0"/>
    <n v="0"/>
    <n v="0"/>
    <n v="1"/>
    <n v="1"/>
    <n v="0"/>
    <n v="1"/>
    <n v="1"/>
    <n v="0"/>
    <n v="0"/>
    <n v="0"/>
    <n v="0"/>
    <n v="0"/>
    <n v="0"/>
    <n v="0"/>
    <n v="0"/>
    <n v="4"/>
    <n v="6"/>
    <m/>
    <x v="0"/>
    <m/>
    <m/>
    <m/>
    <m/>
    <m/>
    <m/>
    <m/>
    <m/>
    <x v="0"/>
    <m/>
    <m/>
    <m/>
    <m/>
    <m/>
    <m/>
    <m/>
    <m/>
    <m/>
    <m/>
    <m/>
    <m/>
    <x v="0"/>
    <m/>
    <m/>
    <m/>
    <m/>
    <m/>
    <m/>
    <m/>
    <m/>
    <m/>
    <m/>
    <m/>
    <m/>
    <m/>
    <m/>
    <x v="0"/>
    <n v="6000"/>
    <s v="meme_localite"/>
    <m/>
    <m/>
    <n v="30"/>
    <n v="1"/>
    <n v="0"/>
    <m/>
    <x v="0"/>
    <n v="4500"/>
    <s v="meme_localite"/>
    <m/>
    <m/>
    <n v="30"/>
    <n v="1"/>
    <n v="0"/>
    <m/>
    <x v="0"/>
    <m/>
    <m/>
    <m/>
    <m/>
    <m/>
    <m/>
    <m/>
    <m/>
    <x v="1"/>
    <n v="125"/>
    <s v="meme_localite"/>
    <m/>
    <m/>
    <n v="30"/>
    <n v="2"/>
    <n v="0"/>
    <m/>
    <x v="1"/>
    <s v="1l 0_5l 0_25l"/>
    <n v="1"/>
    <n v="1"/>
    <n v="1"/>
    <n v="1000"/>
    <n v="1250"/>
    <n v="1500"/>
    <s v="meme_localite"/>
    <m/>
    <m/>
    <n v="2"/>
    <n v="2"/>
    <n v="1"/>
    <m/>
    <x v="0"/>
    <m/>
    <m/>
    <m/>
    <m/>
    <m/>
    <m/>
    <m/>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8"/>
    <n v="1"/>
    <n v="1"/>
    <n v="0"/>
    <n v="1"/>
    <n v="1"/>
    <n v="0"/>
    <m/>
    <x v="0"/>
    <x v="0"/>
    <x v="0"/>
    <m/>
    <m/>
    <m/>
    <m/>
    <m/>
    <m/>
    <m/>
    <m/>
    <m/>
    <x v="0"/>
    <n v="0"/>
    <n v="0"/>
    <n v="0"/>
    <n v="0"/>
    <n v="0"/>
    <n v="0"/>
    <n v="0"/>
    <n v="1"/>
    <n v="0"/>
    <m/>
    <x v="0"/>
    <m/>
    <m/>
    <n v="363224579"/>
    <d v="2022-11-18T14:02:01"/>
    <m/>
    <m/>
    <s v="submitted_via_web"/>
    <s v="bkf_reach"/>
    <m/>
  </r>
  <r>
    <n v="55"/>
    <x v="54"/>
    <d v="2022-11-18T00:00:00"/>
    <s v="ouahigouya"/>
    <s v="TOE HASSANE"/>
    <d v="2022-11-18T10:15:49"/>
    <d v="2022-11-18T10:55:35"/>
    <s v="audit.csv"/>
    <m/>
    <m/>
    <x v="0"/>
    <d v="2022-11-18T00:00:00"/>
    <s v="nord"/>
    <s v="yatenga"/>
    <x v="0"/>
    <x v="0"/>
    <m/>
    <m/>
    <s v="ACTED"/>
    <x v="0"/>
    <m/>
    <s v="oui"/>
    <m/>
    <x v="1"/>
    <m/>
    <m/>
    <s v="aucun"/>
    <n v="0"/>
    <n v="0"/>
    <n v="0"/>
    <n v="1"/>
    <n v="1"/>
    <m/>
    <x v="1"/>
    <x v="5"/>
    <m/>
    <m/>
    <m/>
    <m/>
    <m/>
    <m/>
    <m/>
    <x v="0"/>
    <m/>
    <m/>
    <m/>
    <m/>
    <m/>
    <m/>
    <m/>
    <m/>
    <m/>
    <m/>
    <m/>
    <m/>
    <x v="0"/>
    <m/>
    <m/>
    <m/>
    <m/>
    <m/>
    <m/>
    <m/>
    <m/>
    <m/>
    <m/>
    <m/>
    <m/>
    <m/>
    <m/>
    <m/>
    <m/>
    <m/>
    <m/>
    <m/>
    <m/>
    <m/>
    <m/>
    <m/>
    <m/>
    <m/>
    <m/>
    <m/>
    <m/>
    <m/>
    <m/>
    <m/>
    <m/>
    <m/>
    <m/>
    <m/>
    <m/>
    <m/>
    <m/>
    <m/>
    <m/>
    <x v="0"/>
    <m/>
    <m/>
    <m/>
    <m/>
    <m/>
    <m/>
    <m/>
    <m/>
    <m/>
    <m/>
    <m/>
    <m/>
    <m/>
    <m/>
    <m/>
    <m/>
    <m/>
    <m/>
    <m/>
    <m/>
    <m/>
    <m/>
    <m/>
    <m/>
    <m/>
    <m/>
    <m/>
    <m/>
    <m/>
    <m/>
    <m/>
    <m/>
    <m/>
    <m/>
    <m/>
    <m/>
    <m/>
    <m/>
    <s v="tenaille pelle"/>
    <n v="0"/>
    <n v="0"/>
    <n v="1"/>
    <n v="1"/>
    <n v="0"/>
    <n v="2"/>
    <m/>
    <x v="0"/>
    <m/>
    <m/>
    <m/>
    <m/>
    <m/>
    <m/>
    <m/>
    <m/>
    <x v="0"/>
    <m/>
    <m/>
    <m/>
    <m/>
    <m/>
    <m/>
    <m/>
    <m/>
    <x v="0"/>
    <n v="1250"/>
    <s v="meme_pays"/>
    <m/>
    <m/>
    <n v="30"/>
    <n v="2"/>
    <n v="0"/>
    <m/>
    <x v="1"/>
    <n v="3500"/>
    <s v="meme_pays"/>
    <m/>
    <m/>
    <n v="30"/>
    <n v="2"/>
    <n v="0"/>
    <m/>
    <s v="oui"/>
    <m/>
    <s v="tenaille pelle"/>
    <n v="0"/>
    <n v="0"/>
    <n v="1"/>
    <n v="1"/>
    <n v="0"/>
    <m/>
    <s v="prix_fournisseurs"/>
    <n v="0"/>
    <n v="0"/>
    <n v="0"/>
    <n v="0"/>
    <n v="0"/>
    <n v="1"/>
    <n v="0"/>
    <n v="0"/>
    <n v="0"/>
    <n v="0"/>
    <n v="0"/>
    <n v="0"/>
    <m/>
    <m/>
    <s v="prix_hausse"/>
    <n v="0"/>
    <n v="1"/>
    <n v="0"/>
    <n v="0"/>
    <s v="tenaille pelle"/>
    <n v="0"/>
    <n v="0"/>
    <n v="1"/>
    <n v="1"/>
    <n v="0"/>
    <s v="Hausse_prix_fournisseurs"/>
    <n v="0"/>
    <n v="0"/>
    <n v="0"/>
    <n v="0"/>
    <n v="0"/>
    <n v="1"/>
    <n v="0"/>
    <n v="0"/>
    <n v="0"/>
    <n v="0"/>
    <n v="0"/>
    <n v="0"/>
    <m/>
    <m/>
    <m/>
    <m/>
    <m/>
    <m/>
    <m/>
    <m/>
    <m/>
    <m/>
    <m/>
    <m/>
    <m/>
    <m/>
    <m/>
    <m/>
    <m/>
    <m/>
    <m/>
    <m/>
    <m/>
    <m/>
    <s v="lampe"/>
    <n v="0"/>
    <n v="0"/>
    <n v="0"/>
    <n v="0"/>
    <n v="0"/>
    <n v="0"/>
    <n v="0"/>
    <n v="0"/>
    <n v="0"/>
    <n v="0"/>
    <n v="0"/>
    <n v="0"/>
    <n v="1"/>
    <n v="0"/>
    <n v="0"/>
    <n v="0"/>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1"/>
    <n v="1000"/>
    <s v="meme_pays"/>
    <m/>
    <m/>
    <n v="7"/>
    <n v="2"/>
    <n v="0"/>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9"/>
    <n v="1"/>
    <n v="1"/>
    <n v="0"/>
    <n v="1"/>
    <n v="1"/>
    <n v="0"/>
    <m/>
    <x v="0"/>
    <x v="0"/>
    <x v="0"/>
    <m/>
    <m/>
    <m/>
    <m/>
    <m/>
    <m/>
    <m/>
    <m/>
    <m/>
    <x v="0"/>
    <n v="0"/>
    <n v="0"/>
    <n v="0"/>
    <n v="0"/>
    <n v="0"/>
    <n v="0"/>
    <n v="0"/>
    <n v="1"/>
    <n v="0"/>
    <m/>
    <x v="0"/>
    <m/>
    <m/>
    <n v="363224673"/>
    <d v="2022-11-18T14:02:12"/>
    <m/>
    <m/>
    <s v="submitted_via_web"/>
    <s v="bkf_reach"/>
    <m/>
  </r>
  <r>
    <n v="56"/>
    <x v="55"/>
    <d v="2022-11-18T00:00:00"/>
    <s v="ouahigouya"/>
    <s v="DIALLO Fatoumata"/>
    <d v="2022-11-18T09:23:59"/>
    <d v="2022-11-18T10:05:19"/>
    <s v="audit.csv"/>
    <m/>
    <m/>
    <x v="0"/>
    <d v="2022-11-18T00:00:00"/>
    <s v="nord"/>
    <s v="yatenga"/>
    <x v="0"/>
    <x v="0"/>
    <m/>
    <m/>
    <s v="ACTED"/>
    <x v="0"/>
    <m/>
    <s v="oui"/>
    <m/>
    <x v="0"/>
    <m/>
    <m/>
    <s v="seau"/>
    <n v="1"/>
    <n v="0"/>
    <n v="0"/>
    <n v="0"/>
    <n v="1"/>
    <m/>
    <x v="0"/>
    <x v="7"/>
    <s v="meme_pays"/>
    <m/>
    <m/>
    <n v="60"/>
    <n v="3"/>
    <n v="0"/>
    <m/>
    <x v="0"/>
    <m/>
    <m/>
    <m/>
    <m/>
    <m/>
    <m/>
    <m/>
    <m/>
    <m/>
    <m/>
    <m/>
    <m/>
    <x v="0"/>
    <m/>
    <m/>
    <m/>
    <m/>
    <m/>
    <m/>
    <m/>
    <m/>
    <m/>
    <m/>
    <m/>
    <m/>
    <s v="non"/>
    <m/>
    <m/>
    <m/>
    <m/>
    <m/>
    <m/>
    <m/>
    <m/>
    <m/>
    <m/>
    <m/>
    <m/>
    <m/>
    <m/>
    <m/>
    <m/>
    <m/>
    <m/>
    <m/>
    <m/>
    <m/>
    <m/>
    <s v="prix_hausse"/>
    <n v="0"/>
    <n v="1"/>
    <n v="0"/>
    <n v="0"/>
    <x v="2"/>
    <n v="1"/>
    <n v="0"/>
    <n v="0"/>
    <n v="0"/>
    <s v="hausse_couts hausse_change"/>
    <n v="1"/>
    <n v="0"/>
    <n v="1"/>
    <n v="0"/>
    <n v="0"/>
    <n v="0"/>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gobelet_plastique gobelet_acier natte"/>
    <n v="0"/>
    <n v="0"/>
    <n v="0"/>
    <n v="0"/>
    <n v="0"/>
    <n v="0"/>
    <n v="1"/>
    <n v="1"/>
    <n v="0"/>
    <n v="1"/>
    <n v="0"/>
    <n v="0"/>
    <n v="0"/>
    <n v="0"/>
    <n v="0"/>
    <n v="0"/>
    <n v="3"/>
    <n v="5"/>
    <m/>
    <x v="0"/>
    <m/>
    <m/>
    <m/>
    <m/>
    <m/>
    <m/>
    <m/>
    <m/>
    <x v="0"/>
    <m/>
    <m/>
    <m/>
    <m/>
    <m/>
    <m/>
    <m/>
    <m/>
    <m/>
    <m/>
    <m/>
    <m/>
    <x v="0"/>
    <m/>
    <m/>
    <m/>
    <m/>
    <m/>
    <m/>
    <m/>
    <m/>
    <m/>
    <m/>
    <m/>
    <m/>
    <m/>
    <m/>
    <x v="1"/>
    <m/>
    <m/>
    <m/>
    <m/>
    <m/>
    <m/>
    <m/>
    <m/>
    <x v="1"/>
    <m/>
    <m/>
    <m/>
    <m/>
    <m/>
    <m/>
    <m/>
    <m/>
    <x v="0"/>
    <m/>
    <m/>
    <m/>
    <m/>
    <m/>
    <m/>
    <m/>
    <m/>
    <x v="1"/>
    <n v="150"/>
    <s v="meme_pays"/>
    <m/>
    <m/>
    <n v="90"/>
    <n v="5"/>
    <n v="0"/>
    <m/>
    <x v="2"/>
    <s v="1l"/>
    <n v="0"/>
    <n v="0"/>
    <n v="1"/>
    <m/>
    <m/>
    <n v="1500"/>
    <s v="meme_pays"/>
    <m/>
    <m/>
    <n v="90"/>
    <n v="5"/>
    <n v="0"/>
    <m/>
    <x v="0"/>
    <m/>
    <m/>
    <m/>
    <m/>
    <m/>
    <m/>
    <m/>
    <m/>
    <x v="1"/>
    <n v="3750"/>
    <s v="meme_pays"/>
    <m/>
    <m/>
    <n v="30"/>
    <n v="5"/>
    <n v="0"/>
    <m/>
    <x v="0"/>
    <m/>
    <m/>
    <m/>
    <m/>
    <m/>
    <m/>
    <m/>
    <m/>
    <x v="0"/>
    <m/>
    <m/>
    <m/>
    <m/>
    <m/>
    <m/>
    <m/>
    <m/>
    <x v="0"/>
    <m/>
    <m/>
    <m/>
    <m/>
    <m/>
    <m/>
    <m/>
    <m/>
    <x v="0"/>
    <m/>
    <m/>
    <m/>
    <m/>
    <m/>
    <m/>
    <m/>
    <m/>
    <m/>
    <m/>
    <x v="0"/>
    <m/>
    <m/>
    <m/>
    <m/>
    <m/>
    <m/>
    <m/>
    <m/>
    <s v="non"/>
    <m/>
    <m/>
    <m/>
    <m/>
    <m/>
    <m/>
    <m/>
    <m/>
    <m/>
    <m/>
    <m/>
    <m/>
    <m/>
    <m/>
    <m/>
    <m/>
    <m/>
    <m/>
    <m/>
    <x v="1"/>
    <m/>
    <m/>
    <m/>
    <m/>
    <m/>
    <m/>
    <m/>
    <m/>
    <m/>
    <m/>
    <m/>
    <m/>
    <m/>
    <m/>
    <s v="prix_hausse"/>
    <n v="0"/>
    <n v="1"/>
    <n v="0"/>
    <n v="0"/>
    <s v="gobelet_plastique gobelet_acier natte"/>
    <n v="0"/>
    <n v="0"/>
    <n v="0"/>
    <n v="0"/>
    <n v="0"/>
    <n v="0"/>
    <n v="1"/>
    <n v="1"/>
    <n v="0"/>
    <n v="1"/>
    <n v="0"/>
    <n v="0"/>
    <n v="0"/>
    <n v="0"/>
    <n v="0"/>
    <n v="0"/>
    <s v="hausse_couts hausse_change"/>
    <n v="1"/>
    <n v="0"/>
    <n v="1"/>
    <n v="0"/>
    <n v="0"/>
    <n v="0"/>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3"/>
    <n v="0"/>
    <n v="0"/>
    <n v="0"/>
    <n v="1"/>
    <n v="1"/>
    <n v="1"/>
    <n v="0"/>
    <n v="0"/>
    <n v="0"/>
    <m/>
    <x v="6"/>
    <m/>
    <m/>
    <n v="363224706"/>
    <d v="2022-11-18T14:02:17"/>
    <m/>
    <m/>
    <s v="submitted_via_web"/>
    <s v="bkf_reach"/>
    <m/>
  </r>
  <r>
    <n v="57"/>
    <x v="56"/>
    <d v="2022-11-18T00:00:00"/>
    <s v="ouahigouya"/>
    <s v="TOE HASSANE"/>
    <d v="2022-11-18T11:11:10"/>
    <d v="2022-11-18T11:28:34"/>
    <s v="audit.csv"/>
    <m/>
    <m/>
    <x v="0"/>
    <d v="2022-11-18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natte moustiquaire couverture"/>
    <n v="0"/>
    <n v="0"/>
    <n v="0"/>
    <n v="0"/>
    <n v="0"/>
    <n v="0"/>
    <n v="0"/>
    <n v="0"/>
    <n v="0"/>
    <n v="1"/>
    <n v="1"/>
    <n v="1"/>
    <n v="0"/>
    <n v="0"/>
    <n v="0"/>
    <n v="0"/>
    <n v="3"/>
    <n v="5"/>
    <m/>
    <x v="0"/>
    <m/>
    <m/>
    <m/>
    <m/>
    <m/>
    <m/>
    <m/>
    <m/>
    <x v="0"/>
    <m/>
    <m/>
    <m/>
    <m/>
    <m/>
    <m/>
    <m/>
    <m/>
    <m/>
    <m/>
    <m/>
    <m/>
    <x v="0"/>
    <m/>
    <m/>
    <m/>
    <m/>
    <m/>
    <m/>
    <m/>
    <m/>
    <m/>
    <m/>
    <m/>
    <m/>
    <m/>
    <m/>
    <x v="1"/>
    <m/>
    <m/>
    <m/>
    <m/>
    <m/>
    <m/>
    <m/>
    <m/>
    <x v="1"/>
    <m/>
    <m/>
    <m/>
    <m/>
    <m/>
    <m/>
    <m/>
    <m/>
    <x v="0"/>
    <m/>
    <m/>
    <m/>
    <m/>
    <m/>
    <m/>
    <m/>
    <m/>
    <x v="0"/>
    <m/>
    <m/>
    <m/>
    <m/>
    <m/>
    <m/>
    <m/>
    <m/>
    <x v="0"/>
    <m/>
    <m/>
    <m/>
    <m/>
    <m/>
    <m/>
    <m/>
    <m/>
    <m/>
    <m/>
    <m/>
    <m/>
    <m/>
    <m/>
    <x v="0"/>
    <m/>
    <m/>
    <m/>
    <m/>
    <m/>
    <m/>
    <m/>
    <m/>
    <x v="1"/>
    <n v="3000"/>
    <s v="meme_localite"/>
    <m/>
    <m/>
    <n v="30"/>
    <n v="1"/>
    <n v="0"/>
    <m/>
    <x v="1"/>
    <n v="1750"/>
    <s v="meme_localite"/>
    <m/>
    <m/>
    <n v="30"/>
    <n v="1"/>
    <n v="0"/>
    <m/>
    <x v="2"/>
    <n v="1750"/>
    <s v="meme_localite"/>
    <m/>
    <m/>
    <n v="30"/>
    <n v="1"/>
    <n v="0"/>
    <m/>
    <x v="0"/>
    <m/>
    <m/>
    <m/>
    <m/>
    <m/>
    <m/>
    <m/>
    <m/>
    <x v="0"/>
    <m/>
    <m/>
    <m/>
    <m/>
    <m/>
    <m/>
    <m/>
    <m/>
    <m/>
    <m/>
    <x v="0"/>
    <m/>
    <m/>
    <m/>
    <m/>
    <m/>
    <m/>
    <m/>
    <m/>
    <s v="oui"/>
    <m/>
    <s v="natte couverture moustiquaire"/>
    <n v="0"/>
    <n v="0"/>
    <n v="0"/>
    <n v="0"/>
    <n v="0"/>
    <n v="0"/>
    <n v="0"/>
    <n v="0"/>
    <n v="0"/>
    <n v="1"/>
    <n v="1"/>
    <n v="1"/>
    <n v="0"/>
    <n v="0"/>
    <n v="0"/>
    <n v="0"/>
    <m/>
    <x v="0"/>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0"/>
    <m/>
    <m/>
    <n v="363224713"/>
    <d v="2022-11-18T14:02:19"/>
    <m/>
    <m/>
    <s v="submitted_via_web"/>
    <s v="bkf_reach"/>
    <m/>
  </r>
  <r>
    <n v="58"/>
    <x v="57"/>
    <d v="2022-11-18T00:00:00"/>
    <s v="ouahigouya"/>
    <s v="DIALLO Fatoumata"/>
    <d v="2022-11-18T10:12:59"/>
    <d v="2022-11-18T11:03:51"/>
    <s v="audit.csv"/>
    <m/>
    <m/>
    <x v="0"/>
    <d v="2022-11-18T00:00:00"/>
    <s v="nord"/>
    <s v="yatenga"/>
    <x v="0"/>
    <x v="0"/>
    <m/>
    <m/>
    <s v="ACTED"/>
    <x v="0"/>
    <m/>
    <s v="oui"/>
    <m/>
    <x v="0"/>
    <m/>
    <m/>
    <s v="seau"/>
    <n v="1"/>
    <n v="0"/>
    <n v="0"/>
    <n v="0"/>
    <n v="1"/>
    <m/>
    <x v="0"/>
    <x v="1"/>
    <s v="meme_pays"/>
    <m/>
    <m/>
    <n v="10"/>
    <n v="4"/>
    <n v="0"/>
    <m/>
    <x v="0"/>
    <m/>
    <m/>
    <m/>
    <m/>
    <m/>
    <m/>
    <m/>
    <m/>
    <m/>
    <m/>
    <m/>
    <m/>
    <x v="0"/>
    <m/>
    <m/>
    <m/>
    <m/>
    <m/>
    <m/>
    <m/>
    <m/>
    <m/>
    <m/>
    <m/>
    <m/>
    <s v="non"/>
    <m/>
    <m/>
    <m/>
    <m/>
    <m/>
    <m/>
    <m/>
    <m/>
    <m/>
    <m/>
    <m/>
    <m/>
    <m/>
    <m/>
    <m/>
    <m/>
    <m/>
    <m/>
    <m/>
    <m/>
    <m/>
    <m/>
    <s v="prix_hausse"/>
    <n v="0"/>
    <n v="1"/>
    <n v="0"/>
    <n v="0"/>
    <x v="2"/>
    <n v="1"/>
    <n v="0"/>
    <n v="0"/>
    <n v="0"/>
    <s v="Hausse_prix_fournisseurs hausse_change"/>
    <n v="0"/>
    <n v="0"/>
    <n v="1"/>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7 marmite5 gobelet_acier"/>
    <n v="0"/>
    <n v="0"/>
    <n v="0"/>
    <n v="1"/>
    <n v="1"/>
    <n v="0"/>
    <n v="0"/>
    <n v="1"/>
    <n v="0"/>
    <n v="0"/>
    <n v="0"/>
    <n v="0"/>
    <n v="0"/>
    <n v="0"/>
    <n v="0"/>
    <n v="0"/>
    <n v="3"/>
    <n v="5"/>
    <m/>
    <x v="0"/>
    <m/>
    <m/>
    <m/>
    <m/>
    <m/>
    <m/>
    <m/>
    <m/>
    <x v="0"/>
    <m/>
    <m/>
    <m/>
    <m/>
    <m/>
    <m/>
    <m/>
    <m/>
    <m/>
    <m/>
    <m/>
    <m/>
    <x v="0"/>
    <m/>
    <m/>
    <m/>
    <m/>
    <m/>
    <m/>
    <m/>
    <m/>
    <m/>
    <m/>
    <m/>
    <m/>
    <m/>
    <m/>
    <x v="0"/>
    <n v="6000"/>
    <s v="meme_localite"/>
    <m/>
    <m/>
    <n v="10"/>
    <n v="10"/>
    <n v="1"/>
    <m/>
    <x v="0"/>
    <n v="4500"/>
    <s v="meme_localite"/>
    <m/>
    <m/>
    <n v="15"/>
    <n v="5"/>
    <n v="0"/>
    <m/>
    <x v="0"/>
    <m/>
    <m/>
    <m/>
    <m/>
    <m/>
    <m/>
    <m/>
    <m/>
    <x v="0"/>
    <m/>
    <m/>
    <m/>
    <m/>
    <m/>
    <m/>
    <m/>
    <m/>
    <x v="2"/>
    <s v="1l 0_5l 0_25l"/>
    <n v="1"/>
    <n v="1"/>
    <n v="1"/>
    <n v="500"/>
    <n v="750"/>
    <n v="1000"/>
    <s v="meme_pays"/>
    <m/>
    <m/>
    <n v="30"/>
    <n v="4"/>
    <n v="0"/>
    <m/>
    <x v="0"/>
    <m/>
    <m/>
    <m/>
    <m/>
    <m/>
    <m/>
    <m/>
    <m/>
    <x v="0"/>
    <m/>
    <m/>
    <m/>
    <m/>
    <m/>
    <m/>
    <m/>
    <m/>
    <x v="0"/>
    <m/>
    <m/>
    <m/>
    <m/>
    <m/>
    <m/>
    <m/>
    <m/>
    <x v="0"/>
    <m/>
    <m/>
    <m/>
    <m/>
    <m/>
    <m/>
    <m/>
    <m/>
    <x v="0"/>
    <m/>
    <m/>
    <m/>
    <m/>
    <m/>
    <m/>
    <m/>
    <m/>
    <x v="0"/>
    <m/>
    <m/>
    <m/>
    <m/>
    <m/>
    <m/>
    <m/>
    <m/>
    <m/>
    <m/>
    <x v="0"/>
    <m/>
    <m/>
    <m/>
    <m/>
    <m/>
    <m/>
    <m/>
    <m/>
    <s v="non"/>
    <m/>
    <m/>
    <m/>
    <m/>
    <m/>
    <m/>
    <m/>
    <m/>
    <m/>
    <m/>
    <m/>
    <m/>
    <m/>
    <m/>
    <m/>
    <m/>
    <m/>
    <m/>
    <m/>
    <x v="1"/>
    <m/>
    <m/>
    <m/>
    <m/>
    <m/>
    <m/>
    <m/>
    <m/>
    <m/>
    <m/>
    <m/>
    <m/>
    <m/>
    <m/>
    <s v="prix_hausse"/>
    <n v="0"/>
    <n v="1"/>
    <n v="0"/>
    <n v="0"/>
    <s v="marmite7 marmite5"/>
    <n v="0"/>
    <n v="0"/>
    <n v="0"/>
    <n v="1"/>
    <n v="1"/>
    <n v="0"/>
    <n v="0"/>
    <n v="0"/>
    <n v="0"/>
    <n v="0"/>
    <n v="0"/>
    <n v="0"/>
    <n v="0"/>
    <n v="0"/>
    <n v="0"/>
    <n v="0"/>
    <s v="autre"/>
    <n v="0"/>
    <n v="0"/>
    <n v="0"/>
    <n v="0"/>
    <n v="0"/>
    <n v="0"/>
    <n v="0"/>
    <n v="0"/>
    <n v="0"/>
    <n v="0"/>
    <n v="1"/>
    <n v="0"/>
    <s v="La matière première n'est pas disponible dû à l'insécurité"/>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4"/>
    <n v="0"/>
    <n v="0"/>
    <n v="0"/>
    <n v="0"/>
    <n v="1"/>
    <n v="1"/>
    <n v="0"/>
    <n v="0"/>
    <n v="0"/>
    <m/>
    <x v="7"/>
    <m/>
    <m/>
    <n v="363224720"/>
    <d v="2022-11-18T14:02:19"/>
    <m/>
    <m/>
    <s v="submitted_via_web"/>
    <s v="bkf_reach"/>
    <m/>
  </r>
  <r>
    <n v="59"/>
    <x v="58"/>
    <d v="2022-11-18T00:00:00"/>
    <s v="ouahigouya"/>
    <s v="TOE HASSANE"/>
    <d v="2022-11-18T11:45:17"/>
    <d v="2022-11-18T12:07:06"/>
    <s v="audit.csv"/>
    <m/>
    <m/>
    <x v="0"/>
    <d v="2022-11-18T00:00:00"/>
    <s v="nord"/>
    <s v="yatenga"/>
    <x v="0"/>
    <x v="0"/>
    <m/>
    <m/>
    <s v="ACTED"/>
    <x v="0"/>
    <m/>
    <s v="oui"/>
    <m/>
    <x v="1"/>
    <m/>
    <m/>
    <s v="savon400gr"/>
    <n v="0"/>
    <n v="0"/>
    <n v="1"/>
    <n v="0"/>
    <n v="1"/>
    <m/>
    <x v="1"/>
    <x v="5"/>
    <m/>
    <m/>
    <m/>
    <m/>
    <m/>
    <m/>
    <m/>
    <x v="0"/>
    <m/>
    <m/>
    <m/>
    <m/>
    <m/>
    <m/>
    <m/>
    <m/>
    <m/>
    <m/>
    <m/>
    <m/>
    <x v="1"/>
    <s v="boule400g boule250g"/>
    <n v="1"/>
    <n v="1"/>
    <n v="400"/>
    <n v="200"/>
    <s v="meme_localite"/>
    <m/>
    <m/>
    <n v="30"/>
    <n v="1"/>
    <n v="0"/>
    <m/>
    <s v="oui"/>
    <m/>
    <s v="savon400gr"/>
    <n v="0"/>
    <n v="0"/>
    <n v="1"/>
    <n v="0"/>
    <m/>
    <s v="prix_fournisseurs"/>
    <n v="0"/>
    <n v="0"/>
    <n v="0"/>
    <n v="0"/>
    <n v="0"/>
    <n v="1"/>
    <n v="0"/>
    <n v="0"/>
    <n v="0"/>
    <n v="0"/>
    <n v="0"/>
    <n v="0"/>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5 marmite7"/>
    <n v="0"/>
    <n v="0"/>
    <n v="0"/>
    <n v="1"/>
    <n v="1"/>
    <n v="0"/>
    <n v="0"/>
    <n v="0"/>
    <n v="0"/>
    <n v="0"/>
    <n v="0"/>
    <n v="0"/>
    <n v="0"/>
    <n v="0"/>
    <n v="0"/>
    <n v="0"/>
    <n v="2"/>
    <n v="4"/>
    <m/>
    <x v="0"/>
    <m/>
    <m/>
    <m/>
    <m/>
    <m/>
    <m/>
    <m/>
    <m/>
    <x v="0"/>
    <m/>
    <m/>
    <m/>
    <m/>
    <m/>
    <m/>
    <m/>
    <m/>
    <m/>
    <m/>
    <m/>
    <m/>
    <x v="0"/>
    <m/>
    <m/>
    <m/>
    <m/>
    <m/>
    <m/>
    <m/>
    <m/>
    <m/>
    <m/>
    <m/>
    <m/>
    <m/>
    <m/>
    <x v="0"/>
    <n v="5000"/>
    <s v="meme_localite"/>
    <m/>
    <m/>
    <n v="30"/>
    <n v="3"/>
    <n v="0"/>
    <m/>
    <x v="0"/>
    <n v="4250"/>
    <s v="meme_localite"/>
    <m/>
    <m/>
    <n v="90"/>
    <n v="3"/>
    <n v="0"/>
    <m/>
    <x v="0"/>
    <m/>
    <m/>
    <m/>
    <m/>
    <m/>
    <m/>
    <m/>
    <m/>
    <x v="0"/>
    <m/>
    <m/>
    <m/>
    <m/>
    <m/>
    <m/>
    <m/>
    <m/>
    <x v="0"/>
    <m/>
    <m/>
    <m/>
    <m/>
    <m/>
    <m/>
    <m/>
    <m/>
    <m/>
    <m/>
    <m/>
    <m/>
    <m/>
    <m/>
    <x v="0"/>
    <m/>
    <m/>
    <m/>
    <m/>
    <m/>
    <m/>
    <m/>
    <m/>
    <x v="0"/>
    <m/>
    <m/>
    <m/>
    <m/>
    <m/>
    <m/>
    <m/>
    <m/>
    <x v="0"/>
    <m/>
    <m/>
    <m/>
    <m/>
    <m/>
    <m/>
    <m/>
    <m/>
    <x v="0"/>
    <m/>
    <m/>
    <m/>
    <m/>
    <m/>
    <m/>
    <m/>
    <m/>
    <x v="0"/>
    <m/>
    <m/>
    <m/>
    <m/>
    <m/>
    <m/>
    <m/>
    <m/>
    <x v="0"/>
    <m/>
    <m/>
    <m/>
    <m/>
    <m/>
    <m/>
    <m/>
    <m/>
    <m/>
    <m/>
    <x v="0"/>
    <m/>
    <m/>
    <m/>
    <m/>
    <m/>
    <m/>
    <m/>
    <m/>
    <s v="oui"/>
    <m/>
    <s v="marmite7 marmite5"/>
    <n v="0"/>
    <n v="0"/>
    <n v="0"/>
    <n v="1"/>
    <n v="1"/>
    <n v="0"/>
    <n v="0"/>
    <n v="0"/>
    <n v="0"/>
    <n v="0"/>
    <n v="0"/>
    <n v="0"/>
    <n v="0"/>
    <n v="0"/>
    <n v="0"/>
    <n v="0"/>
    <m/>
    <x v="0"/>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10"/>
    <n v="1"/>
    <n v="0"/>
    <n v="0"/>
    <n v="1"/>
    <n v="1"/>
    <n v="0"/>
    <m/>
    <x v="0"/>
    <x v="0"/>
    <x v="0"/>
    <m/>
    <m/>
    <m/>
    <m/>
    <m/>
    <m/>
    <m/>
    <m/>
    <m/>
    <x v="0"/>
    <n v="0"/>
    <n v="0"/>
    <n v="0"/>
    <n v="0"/>
    <n v="0"/>
    <n v="0"/>
    <n v="0"/>
    <n v="1"/>
    <n v="0"/>
    <m/>
    <x v="0"/>
    <m/>
    <m/>
    <n v="363224734"/>
    <d v="2022-11-18T14:02:21"/>
    <m/>
    <m/>
    <s v="submitted_via_web"/>
    <s v="bkf_reach"/>
    <m/>
  </r>
  <r>
    <n v="60"/>
    <x v="59"/>
    <d v="2022-11-18T00:00:00"/>
    <s v="ouahigouya"/>
    <s v="TOE HASSANE"/>
    <d v="2022-11-18T12:37:24"/>
    <d v="2022-11-18T12:58:37"/>
    <s v="audit.csv"/>
    <m/>
    <m/>
    <x v="0"/>
    <d v="2022-11-18T00:00:00"/>
    <s v="nord"/>
    <s v="yatenga"/>
    <x v="0"/>
    <x v="0"/>
    <m/>
    <m/>
    <s v="ACTED"/>
    <x v="0"/>
    <m/>
    <s v="oui"/>
    <m/>
    <x v="1"/>
    <m/>
    <m/>
    <s v="savon400gr"/>
    <n v="0"/>
    <n v="0"/>
    <n v="1"/>
    <n v="0"/>
    <n v="1"/>
    <m/>
    <x v="1"/>
    <x v="5"/>
    <m/>
    <m/>
    <m/>
    <m/>
    <m/>
    <m/>
    <m/>
    <x v="0"/>
    <m/>
    <m/>
    <m/>
    <m/>
    <m/>
    <m/>
    <m/>
    <m/>
    <m/>
    <m/>
    <m/>
    <m/>
    <x v="1"/>
    <s v="boule400g boule250g"/>
    <n v="1"/>
    <n v="1"/>
    <n v="400"/>
    <n v="250"/>
    <s v="meme_localite"/>
    <m/>
    <m/>
    <n v="25"/>
    <n v="1"/>
    <n v="0"/>
    <m/>
    <s v="oui"/>
    <m/>
    <s v="savon400gr"/>
    <n v="0"/>
    <n v="0"/>
    <n v="1"/>
    <n v="0"/>
    <m/>
    <s v="prix_fournisseurs"/>
    <n v="0"/>
    <n v="0"/>
    <n v="0"/>
    <n v="0"/>
    <n v="0"/>
    <n v="1"/>
    <n v="0"/>
    <n v="0"/>
    <n v="0"/>
    <n v="0"/>
    <n v="0"/>
    <n v="0"/>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gobelet_plastique gobelet_acier"/>
    <n v="0"/>
    <n v="0"/>
    <n v="0"/>
    <n v="0"/>
    <n v="0"/>
    <n v="0"/>
    <n v="1"/>
    <n v="1"/>
    <n v="0"/>
    <n v="0"/>
    <n v="0"/>
    <n v="0"/>
    <n v="0"/>
    <n v="0"/>
    <n v="0"/>
    <n v="0"/>
    <n v="2"/>
    <n v="4"/>
    <m/>
    <x v="0"/>
    <m/>
    <m/>
    <m/>
    <m/>
    <m/>
    <m/>
    <m/>
    <m/>
    <x v="0"/>
    <m/>
    <m/>
    <m/>
    <m/>
    <m/>
    <m/>
    <m/>
    <m/>
    <m/>
    <m/>
    <m/>
    <m/>
    <x v="0"/>
    <m/>
    <m/>
    <m/>
    <m/>
    <m/>
    <m/>
    <m/>
    <m/>
    <m/>
    <m/>
    <m/>
    <m/>
    <m/>
    <m/>
    <x v="1"/>
    <m/>
    <m/>
    <m/>
    <m/>
    <m/>
    <m/>
    <m/>
    <m/>
    <x v="1"/>
    <m/>
    <m/>
    <m/>
    <m/>
    <m/>
    <m/>
    <m/>
    <m/>
    <x v="0"/>
    <m/>
    <m/>
    <m/>
    <m/>
    <m/>
    <m/>
    <m/>
    <m/>
    <x v="1"/>
    <n v="350"/>
    <s v="meme_localite"/>
    <m/>
    <m/>
    <n v="50"/>
    <n v="1"/>
    <n v="0"/>
    <m/>
    <x v="1"/>
    <s v="0_25l 0_5l 1l"/>
    <n v="1"/>
    <n v="1"/>
    <n v="1"/>
    <n v="1000"/>
    <n v="1250"/>
    <n v="1500"/>
    <s v="meme_localite"/>
    <m/>
    <m/>
    <n v="30"/>
    <n v="1"/>
    <n v="0"/>
    <m/>
    <x v="0"/>
    <m/>
    <m/>
    <m/>
    <m/>
    <m/>
    <m/>
    <m/>
    <m/>
    <x v="0"/>
    <m/>
    <m/>
    <m/>
    <m/>
    <m/>
    <m/>
    <m/>
    <m/>
    <x v="0"/>
    <m/>
    <m/>
    <m/>
    <m/>
    <m/>
    <m/>
    <m/>
    <m/>
    <x v="0"/>
    <m/>
    <m/>
    <m/>
    <m/>
    <m/>
    <m/>
    <m/>
    <m/>
    <x v="0"/>
    <m/>
    <m/>
    <m/>
    <m/>
    <m/>
    <m/>
    <m/>
    <m/>
    <x v="0"/>
    <m/>
    <m/>
    <m/>
    <m/>
    <m/>
    <m/>
    <m/>
    <m/>
    <m/>
    <m/>
    <x v="0"/>
    <m/>
    <m/>
    <m/>
    <m/>
    <m/>
    <m/>
    <m/>
    <m/>
    <s v="oui"/>
    <m/>
    <s v="gobelet_acier gobelet_plastique"/>
    <n v="0"/>
    <n v="0"/>
    <n v="0"/>
    <n v="0"/>
    <n v="0"/>
    <n v="0"/>
    <n v="1"/>
    <n v="1"/>
    <n v="0"/>
    <n v="0"/>
    <n v="0"/>
    <n v="0"/>
    <n v="0"/>
    <n v="0"/>
    <n v="0"/>
    <n v="0"/>
    <m/>
    <x v="0"/>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0"/>
    <m/>
    <m/>
    <n v="363224761"/>
    <d v="2022-11-18T14:02:26"/>
    <m/>
    <m/>
    <s v="submitted_via_web"/>
    <s v="bkf_reach"/>
    <m/>
  </r>
  <r>
    <n v="61"/>
    <x v="60"/>
    <d v="2022-11-18T00:00:00"/>
    <s v="ouahigouya"/>
    <s v="DIALLO Fatoumata"/>
    <d v="2022-11-18T11:07:45"/>
    <d v="2022-11-18T11:16:52"/>
    <s v="audit.csv"/>
    <m/>
    <m/>
    <x v="0"/>
    <d v="2022-11-18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n v="0"/>
    <n v="0"/>
    <n v="1"/>
    <n v="0"/>
    <n v="0"/>
    <n v="0"/>
    <n v="0"/>
    <n v="0"/>
    <n v="0"/>
    <n v="0"/>
    <n v="0"/>
    <n v="0"/>
    <n v="0"/>
    <n v="0"/>
    <n v="0"/>
    <n v="0"/>
    <n v="1"/>
    <n v="3"/>
    <m/>
    <x v="0"/>
    <m/>
    <m/>
    <m/>
    <m/>
    <m/>
    <m/>
    <m/>
    <m/>
    <x v="0"/>
    <m/>
    <m/>
    <m/>
    <m/>
    <m/>
    <m/>
    <m/>
    <m/>
    <m/>
    <m/>
    <m/>
    <m/>
    <x v="2"/>
    <s v="3kg 6kg 12kg"/>
    <n v="1"/>
    <n v="1"/>
    <n v="1"/>
    <n v="17500"/>
    <n v="25000"/>
    <n v="30000"/>
    <s v="meme_pays"/>
    <m/>
    <m/>
    <n v="5"/>
    <n v="10"/>
    <n v="1"/>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5"/>
    <n v="0"/>
    <n v="0"/>
    <n v="0"/>
    <n v="1"/>
    <n v="1"/>
    <n v="1"/>
    <n v="0"/>
    <n v="0"/>
    <n v="0"/>
    <m/>
    <x v="4"/>
    <m/>
    <m/>
    <n v="363224763"/>
    <d v="2022-11-18T14:02:26"/>
    <m/>
    <m/>
    <s v="submitted_via_web"/>
    <s v="bkf_reach"/>
    <m/>
  </r>
  <r>
    <n v="62"/>
    <x v="61"/>
    <d v="2022-11-18T00:00:00"/>
    <s v="ouahigouya"/>
    <s v="DIALLO Fatoumata"/>
    <d v="2022-11-18T11:36:09"/>
    <d v="2022-11-18T11:45:53"/>
    <s v="audit.csv"/>
    <m/>
    <m/>
    <x v="0"/>
    <d v="2022-11-18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n v="1"/>
    <n v="0"/>
    <n v="0"/>
    <n v="0"/>
    <n v="0"/>
    <n v="1"/>
    <m/>
    <x v="1"/>
    <n v="10000"/>
    <s v="meme_pays"/>
    <m/>
    <m/>
    <n v="10"/>
    <n v="3"/>
    <n v="0"/>
    <m/>
    <x v="0"/>
    <m/>
    <m/>
    <m/>
    <m/>
    <m/>
    <m/>
    <m/>
    <m/>
    <x v="2"/>
    <m/>
    <m/>
    <m/>
    <m/>
    <m/>
    <m/>
    <m/>
    <m/>
    <x v="0"/>
    <m/>
    <m/>
    <m/>
    <m/>
    <m/>
    <m/>
    <m/>
    <m/>
    <s v="non"/>
    <m/>
    <m/>
    <m/>
    <m/>
    <m/>
    <m/>
    <m/>
    <m/>
    <m/>
    <m/>
    <m/>
    <m/>
    <m/>
    <m/>
    <m/>
    <m/>
    <m/>
    <m/>
    <m/>
    <m/>
    <m/>
    <m/>
    <m/>
    <s v="prix_constants"/>
    <n v="1"/>
    <n v="0"/>
    <n v="0"/>
    <n v="0"/>
    <m/>
    <m/>
    <m/>
    <m/>
    <m/>
    <m/>
    <m/>
    <m/>
    <m/>
    <m/>
    <m/>
    <m/>
    <m/>
    <m/>
    <m/>
    <m/>
    <m/>
    <m/>
    <m/>
    <m/>
    <m/>
    <m/>
    <m/>
    <m/>
    <m/>
    <m/>
    <m/>
    <m/>
    <m/>
    <m/>
    <m/>
    <m/>
    <m/>
    <m/>
    <m/>
    <m/>
    <m/>
    <m/>
    <m/>
    <m/>
    <m/>
    <s v="sac_boro"/>
    <n v="0"/>
    <n v="0"/>
    <n v="0"/>
    <n v="0"/>
    <n v="0"/>
    <n v="0"/>
    <n v="0"/>
    <n v="0"/>
    <n v="0"/>
    <n v="0"/>
    <n v="0"/>
    <n v="0"/>
    <n v="0"/>
    <n v="0"/>
    <n v="1"/>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2"/>
    <n v="200"/>
    <s v="meme_pays"/>
    <m/>
    <m/>
    <n v="20"/>
    <n v="4"/>
    <n v="0"/>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6"/>
    <n v="0"/>
    <n v="0"/>
    <n v="0"/>
    <n v="0"/>
    <n v="1"/>
    <n v="1"/>
    <n v="0"/>
    <n v="0"/>
    <n v="0"/>
    <m/>
    <x v="7"/>
    <m/>
    <m/>
    <n v="363224776"/>
    <d v="2022-11-18T14:02:28"/>
    <m/>
    <m/>
    <s v="submitted_via_web"/>
    <s v="bkf_reach"/>
    <m/>
  </r>
  <r>
    <n v="63"/>
    <x v="62"/>
    <d v="2022-11-18T00:00:00"/>
    <s v="ouahigouya"/>
    <s v="Assita Contogni GANAME"/>
    <d v="2022-11-18T09:22:06"/>
    <d v="2022-11-18T10:17:28"/>
    <s v="audit.csv"/>
    <m/>
    <m/>
    <x v="0"/>
    <d v="2022-11-18T00:00:00"/>
    <s v="nord"/>
    <s v="yatenga"/>
    <x v="0"/>
    <x v="0"/>
    <m/>
    <m/>
    <s v="ACTED"/>
    <x v="0"/>
    <m/>
    <s v="oui"/>
    <m/>
    <x v="1"/>
    <m/>
    <m/>
    <s v="seau"/>
    <n v="1"/>
    <n v="0"/>
    <n v="0"/>
    <n v="0"/>
    <n v="1"/>
    <m/>
    <x v="0"/>
    <x v="8"/>
    <s v="meme_localite"/>
    <m/>
    <m/>
    <n v="90"/>
    <n v="1"/>
    <n v="0"/>
    <m/>
    <x v="0"/>
    <m/>
    <m/>
    <m/>
    <m/>
    <m/>
    <m/>
    <m/>
    <m/>
    <m/>
    <m/>
    <m/>
    <m/>
    <x v="0"/>
    <m/>
    <m/>
    <m/>
    <m/>
    <m/>
    <m/>
    <m/>
    <m/>
    <m/>
    <m/>
    <m/>
    <m/>
    <s v="non"/>
    <m/>
    <m/>
    <m/>
    <m/>
    <m/>
    <m/>
    <m/>
    <m/>
    <m/>
    <m/>
    <m/>
    <m/>
    <m/>
    <m/>
    <m/>
    <m/>
    <m/>
    <m/>
    <m/>
    <m/>
    <m/>
    <m/>
    <s v="prix_constants"/>
    <n v="1"/>
    <n v="0"/>
    <n v="0"/>
    <n v="0"/>
    <x v="0"/>
    <m/>
    <m/>
    <m/>
    <m/>
    <m/>
    <m/>
    <m/>
    <m/>
    <m/>
    <m/>
    <m/>
    <m/>
    <m/>
    <m/>
    <m/>
    <m/>
    <m/>
    <m/>
    <m/>
    <m/>
    <m/>
    <m/>
    <m/>
    <m/>
    <m/>
    <m/>
    <m/>
    <m/>
    <m/>
    <m/>
    <m/>
    <m/>
    <m/>
    <m/>
    <m/>
    <m/>
    <m/>
    <m/>
    <s v="bache corde tenaille pelle"/>
    <n v="1"/>
    <n v="1"/>
    <n v="1"/>
    <n v="1"/>
    <n v="0"/>
    <n v="4"/>
    <m/>
    <x v="1"/>
    <n v="6000"/>
    <s v="meme_pays"/>
    <m/>
    <m/>
    <n v="90"/>
    <n v="2"/>
    <n v="0"/>
    <m/>
    <x v="1"/>
    <n v="13750"/>
    <s v="meme_pays"/>
    <m/>
    <m/>
    <n v="90"/>
    <n v="2"/>
    <n v="0"/>
    <m/>
    <x v="0"/>
    <n v="1500"/>
    <s v="meme_pays"/>
    <m/>
    <m/>
    <n v="90"/>
    <n v="2"/>
    <n v="0"/>
    <m/>
    <x v="1"/>
    <n v="4000"/>
    <s v="meme_pays"/>
    <m/>
    <m/>
    <n v="90"/>
    <n v="2"/>
    <n v="0"/>
    <m/>
    <s v="non"/>
    <m/>
    <m/>
    <m/>
    <m/>
    <m/>
    <m/>
    <m/>
    <m/>
    <m/>
    <m/>
    <m/>
    <m/>
    <m/>
    <m/>
    <m/>
    <m/>
    <m/>
    <m/>
    <m/>
    <m/>
    <m/>
    <m/>
    <m/>
    <s v="prix_constants"/>
    <n v="1"/>
    <n v="0"/>
    <n v="0"/>
    <n v="0"/>
    <m/>
    <m/>
    <m/>
    <m/>
    <m/>
    <m/>
    <m/>
    <m/>
    <m/>
    <m/>
    <m/>
    <m/>
    <m/>
    <m/>
    <m/>
    <m/>
    <m/>
    <m/>
    <m/>
    <m/>
    <m/>
    <m/>
    <m/>
    <m/>
    <m/>
    <m/>
    <m/>
    <m/>
    <m/>
    <m/>
    <m/>
    <m/>
    <m/>
    <m/>
    <m/>
    <m/>
    <m/>
    <m/>
    <m/>
    <m/>
    <m/>
    <s v="combustible_gaz natte sac_boro"/>
    <n v="0"/>
    <n v="0"/>
    <n v="1"/>
    <n v="0"/>
    <n v="0"/>
    <n v="0"/>
    <n v="0"/>
    <n v="0"/>
    <n v="0"/>
    <n v="1"/>
    <n v="0"/>
    <n v="0"/>
    <n v="0"/>
    <n v="0"/>
    <n v="1"/>
    <n v="0"/>
    <n v="3"/>
    <n v="8"/>
    <m/>
    <x v="0"/>
    <m/>
    <m/>
    <m/>
    <m/>
    <m/>
    <m/>
    <m/>
    <m/>
    <x v="0"/>
    <m/>
    <m/>
    <m/>
    <m/>
    <m/>
    <m/>
    <m/>
    <m/>
    <m/>
    <m/>
    <m/>
    <m/>
    <x v="1"/>
    <s v="6kg 12kg"/>
    <n v="0"/>
    <n v="1"/>
    <n v="1"/>
    <m/>
    <n v="25000"/>
    <n v="30000"/>
    <s v="meme_pays"/>
    <m/>
    <m/>
    <n v="60"/>
    <n v="2"/>
    <n v="0"/>
    <m/>
    <x v="1"/>
    <m/>
    <m/>
    <m/>
    <m/>
    <m/>
    <m/>
    <m/>
    <m/>
    <x v="1"/>
    <m/>
    <m/>
    <m/>
    <m/>
    <m/>
    <m/>
    <m/>
    <m/>
    <x v="0"/>
    <m/>
    <m/>
    <m/>
    <m/>
    <m/>
    <m/>
    <m/>
    <m/>
    <x v="0"/>
    <m/>
    <m/>
    <m/>
    <m/>
    <m/>
    <m/>
    <m/>
    <m/>
    <x v="0"/>
    <m/>
    <m/>
    <m/>
    <m/>
    <m/>
    <m/>
    <m/>
    <m/>
    <m/>
    <m/>
    <m/>
    <m/>
    <m/>
    <m/>
    <x v="0"/>
    <m/>
    <m/>
    <m/>
    <m/>
    <m/>
    <m/>
    <m/>
    <m/>
    <x v="1"/>
    <n v="3500"/>
    <s v="meme_pays"/>
    <m/>
    <m/>
    <n v="90"/>
    <n v="2"/>
    <n v="0"/>
    <m/>
    <x v="0"/>
    <m/>
    <m/>
    <m/>
    <m/>
    <m/>
    <m/>
    <m/>
    <m/>
    <x v="0"/>
    <m/>
    <m/>
    <m/>
    <m/>
    <m/>
    <m/>
    <m/>
    <m/>
    <x v="0"/>
    <m/>
    <m/>
    <m/>
    <m/>
    <m/>
    <m/>
    <m/>
    <m/>
    <x v="0"/>
    <m/>
    <m/>
    <m/>
    <m/>
    <m/>
    <m/>
    <m/>
    <m/>
    <m/>
    <m/>
    <x v="1"/>
    <n v="200"/>
    <s v="meme_localite"/>
    <m/>
    <m/>
    <n v="90"/>
    <n v="1"/>
    <n v="0"/>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8"/>
    <m/>
    <m/>
    <n v="363225392"/>
    <d v="2022-11-18T14:04:31"/>
    <m/>
    <m/>
    <s v="submitted_via_web"/>
    <s v="bkf_reach"/>
    <m/>
  </r>
  <r>
    <n v="64"/>
    <x v="63"/>
    <d v="2022-11-18T00:00:00"/>
    <s v="ouahigouya"/>
    <s v="Assita Contogni GANAME"/>
    <d v="2022-11-18T10:25:29"/>
    <d v="2022-11-18T11:03:49"/>
    <s v="audit.csv"/>
    <m/>
    <m/>
    <x v="0"/>
    <d v="2022-11-18T00:00:00"/>
    <s v="nord"/>
    <s v="yatenga"/>
    <x v="0"/>
    <x v="0"/>
    <m/>
    <m/>
    <s v="ACTED"/>
    <x v="0"/>
    <m/>
    <s v="oui"/>
    <m/>
    <x v="0"/>
    <m/>
    <m/>
    <s v="seau"/>
    <n v="1"/>
    <n v="0"/>
    <n v="0"/>
    <n v="0"/>
    <n v="1"/>
    <m/>
    <x v="0"/>
    <x v="1"/>
    <s v="meme_localite"/>
    <m/>
    <m/>
    <n v="30"/>
    <n v="1"/>
    <n v="0"/>
    <m/>
    <x v="0"/>
    <m/>
    <m/>
    <m/>
    <m/>
    <m/>
    <m/>
    <m/>
    <m/>
    <m/>
    <m/>
    <m/>
    <m/>
    <x v="0"/>
    <m/>
    <m/>
    <m/>
    <m/>
    <m/>
    <m/>
    <m/>
    <m/>
    <m/>
    <m/>
    <m/>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assiette couverture lampe gobelet_plastique bassine"/>
    <n v="0"/>
    <n v="0"/>
    <n v="1"/>
    <n v="0"/>
    <n v="0"/>
    <n v="1"/>
    <n v="1"/>
    <n v="0"/>
    <n v="1"/>
    <n v="0"/>
    <n v="1"/>
    <n v="0"/>
    <n v="1"/>
    <n v="0"/>
    <n v="0"/>
    <n v="0"/>
    <n v="6"/>
    <n v="8"/>
    <m/>
    <x v="0"/>
    <m/>
    <m/>
    <m/>
    <m/>
    <m/>
    <m/>
    <m/>
    <m/>
    <x v="0"/>
    <m/>
    <m/>
    <m/>
    <m/>
    <m/>
    <m/>
    <m/>
    <m/>
    <m/>
    <m/>
    <m/>
    <m/>
    <x v="1"/>
    <s v="6kg 12kg"/>
    <n v="0"/>
    <n v="1"/>
    <n v="1"/>
    <m/>
    <n v="23500"/>
    <n v="30000"/>
    <s v="meme_localite"/>
    <m/>
    <m/>
    <n v="30"/>
    <n v="1"/>
    <n v="0"/>
    <m/>
    <x v="1"/>
    <m/>
    <m/>
    <m/>
    <m/>
    <m/>
    <m/>
    <m/>
    <m/>
    <x v="1"/>
    <m/>
    <m/>
    <m/>
    <m/>
    <m/>
    <m/>
    <m/>
    <m/>
    <x v="1"/>
    <n v="500"/>
    <s v="meme_localite"/>
    <m/>
    <m/>
    <n v="90"/>
    <n v="1"/>
    <n v="0"/>
    <m/>
    <x v="1"/>
    <n v="250"/>
    <s v="meme_localite"/>
    <m/>
    <m/>
    <n v="30"/>
    <n v="1"/>
    <n v="0"/>
    <m/>
    <x v="0"/>
    <m/>
    <m/>
    <m/>
    <m/>
    <m/>
    <m/>
    <m/>
    <m/>
    <m/>
    <m/>
    <m/>
    <m/>
    <m/>
    <m/>
    <x v="1"/>
    <n v="1000"/>
    <s v="meme_localite"/>
    <m/>
    <m/>
    <n v="30"/>
    <n v="1"/>
    <n v="0"/>
    <m/>
    <x v="0"/>
    <m/>
    <m/>
    <m/>
    <m/>
    <m/>
    <m/>
    <m/>
    <m/>
    <x v="1"/>
    <n v="2000"/>
    <s v="meme_localite"/>
    <m/>
    <m/>
    <n v="120"/>
    <n v="1"/>
    <n v="0"/>
    <m/>
    <x v="0"/>
    <m/>
    <m/>
    <m/>
    <m/>
    <m/>
    <m/>
    <m/>
    <m/>
    <x v="1"/>
    <n v="1250"/>
    <s v="meme_localite"/>
    <m/>
    <m/>
    <n v="30"/>
    <n v="1"/>
    <n v="0"/>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0"/>
    <n v="0"/>
    <n v="0"/>
    <n v="0"/>
    <n v="0"/>
    <n v="0"/>
    <n v="0"/>
    <n v="0"/>
    <n v="1"/>
    <n v="0"/>
    <m/>
    <x v="9"/>
    <m/>
    <m/>
    <n v="363225428"/>
    <d v="2022-11-18T14:04:44"/>
    <m/>
    <m/>
    <s v="submitted_via_web"/>
    <s v="bkf_reach"/>
    <m/>
  </r>
  <r>
    <n v="65"/>
    <x v="64"/>
    <d v="2022-11-18T00:00:00"/>
    <s v="ouahigouya"/>
    <s v="Assita Contogni GANAME"/>
    <d v="2022-11-18T11:10:42"/>
    <d v="2022-11-18T11:29:48"/>
    <s v="audit.csv"/>
    <m/>
    <m/>
    <x v="0"/>
    <d v="2022-11-18T00:00:00"/>
    <s v="nord"/>
    <s v="yatenga"/>
    <x v="0"/>
    <x v="0"/>
    <m/>
    <m/>
    <s v="ACTED"/>
    <x v="0"/>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oustiquaire pagne couverture"/>
    <n v="0"/>
    <n v="0"/>
    <n v="0"/>
    <n v="0"/>
    <n v="0"/>
    <n v="0"/>
    <n v="0"/>
    <n v="0"/>
    <n v="0"/>
    <n v="0"/>
    <n v="1"/>
    <n v="1"/>
    <n v="0"/>
    <n v="1"/>
    <n v="0"/>
    <n v="0"/>
    <n v="3"/>
    <n v="5"/>
    <m/>
    <x v="0"/>
    <m/>
    <m/>
    <m/>
    <m/>
    <m/>
    <m/>
    <m/>
    <m/>
    <x v="0"/>
    <m/>
    <m/>
    <m/>
    <m/>
    <m/>
    <m/>
    <m/>
    <m/>
    <m/>
    <m/>
    <m/>
    <m/>
    <x v="0"/>
    <m/>
    <m/>
    <m/>
    <m/>
    <m/>
    <m/>
    <m/>
    <m/>
    <m/>
    <m/>
    <m/>
    <m/>
    <m/>
    <m/>
    <x v="1"/>
    <m/>
    <m/>
    <m/>
    <m/>
    <m/>
    <m/>
    <m/>
    <m/>
    <x v="1"/>
    <m/>
    <m/>
    <m/>
    <m/>
    <m/>
    <m/>
    <m/>
    <m/>
    <x v="0"/>
    <m/>
    <m/>
    <m/>
    <m/>
    <m/>
    <m/>
    <m/>
    <m/>
    <x v="0"/>
    <m/>
    <m/>
    <m/>
    <m/>
    <m/>
    <m/>
    <m/>
    <m/>
    <x v="0"/>
    <m/>
    <m/>
    <m/>
    <m/>
    <m/>
    <m/>
    <m/>
    <m/>
    <m/>
    <m/>
    <m/>
    <m/>
    <m/>
    <m/>
    <x v="0"/>
    <m/>
    <m/>
    <m/>
    <m/>
    <m/>
    <m/>
    <m/>
    <m/>
    <x v="0"/>
    <m/>
    <m/>
    <m/>
    <m/>
    <m/>
    <m/>
    <m/>
    <m/>
    <x v="1"/>
    <n v="2000"/>
    <s v="meme_pays"/>
    <m/>
    <m/>
    <n v="20"/>
    <n v="3"/>
    <n v="0"/>
    <m/>
    <x v="1"/>
    <n v="2000"/>
    <s v="meme_pays"/>
    <m/>
    <m/>
    <n v="150"/>
    <n v="3"/>
    <n v="0"/>
    <m/>
    <x v="0"/>
    <m/>
    <m/>
    <m/>
    <m/>
    <m/>
    <m/>
    <m/>
    <m/>
    <x v="1"/>
    <s v="oui"/>
    <m/>
    <n v="3000"/>
    <s v="meme_pays"/>
    <m/>
    <m/>
    <n v="60"/>
    <n v="3"/>
    <n v="0"/>
    <m/>
    <x v="0"/>
    <m/>
    <m/>
    <m/>
    <m/>
    <m/>
    <m/>
    <m/>
    <m/>
    <s v="non"/>
    <m/>
    <m/>
    <m/>
    <m/>
    <m/>
    <m/>
    <m/>
    <m/>
    <m/>
    <m/>
    <m/>
    <m/>
    <m/>
    <m/>
    <m/>
    <m/>
    <m/>
    <m/>
    <m/>
    <x v="1"/>
    <m/>
    <m/>
    <m/>
    <m/>
    <m/>
    <m/>
    <m/>
    <m/>
    <m/>
    <m/>
    <m/>
    <m/>
    <m/>
    <m/>
    <s v="prix_hausse"/>
    <n v="0"/>
    <n v="1"/>
    <n v="0"/>
    <n v="0"/>
    <s v="couverture moustiquaire pagne"/>
    <n v="0"/>
    <n v="0"/>
    <n v="0"/>
    <n v="0"/>
    <n v="0"/>
    <n v="0"/>
    <n v="0"/>
    <n v="0"/>
    <n v="0"/>
    <n v="0"/>
    <n v="1"/>
    <n v="1"/>
    <n v="0"/>
    <n v="1"/>
    <n v="0"/>
    <n v="0"/>
    <s v="hausse_couts hausse_change Hausse_prix_fournisseurs"/>
    <n v="1"/>
    <n v="0"/>
    <n v="1"/>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5"/>
    <n v="1"/>
    <n v="1"/>
    <n v="0"/>
    <n v="1"/>
    <n v="0"/>
    <n v="0"/>
    <m/>
    <x v="1"/>
    <x v="0"/>
    <x v="0"/>
    <m/>
    <m/>
    <m/>
    <m/>
    <m/>
    <m/>
    <m/>
    <m/>
    <m/>
    <x v="0"/>
    <n v="0"/>
    <n v="0"/>
    <n v="0"/>
    <n v="0"/>
    <n v="0"/>
    <n v="0"/>
    <n v="0"/>
    <n v="1"/>
    <n v="0"/>
    <m/>
    <x v="10"/>
    <m/>
    <m/>
    <n v="363225510"/>
    <d v="2022-11-18T14:05:03"/>
    <m/>
    <m/>
    <s v="submitted_via_web"/>
    <s v="bkf_reach"/>
    <m/>
  </r>
  <r>
    <n v="66"/>
    <x v="65"/>
    <d v="2022-11-18T00:00:00"/>
    <s v="ouahigouya"/>
    <s v="Bagaya abdoulaye"/>
    <d v="2022-11-18T12:43:09"/>
    <d v="2022-11-18T13:27:16"/>
    <s v="audit.csv"/>
    <m/>
    <m/>
    <x v="0"/>
    <d v="2022-11-18T00:00:00"/>
    <s v="nord"/>
    <s v="yatenga"/>
    <x v="0"/>
    <x v="0"/>
    <m/>
    <m/>
    <s v="ACTED"/>
    <x v="0"/>
    <m/>
    <s v="oui"/>
    <m/>
    <x v="1"/>
    <m/>
    <m/>
    <s v="seau bidon savon400gr"/>
    <n v="1"/>
    <n v="1"/>
    <n v="1"/>
    <n v="0"/>
    <n v="3"/>
    <m/>
    <x v="0"/>
    <x v="7"/>
    <s v="meme_pays"/>
    <m/>
    <m/>
    <n v="24"/>
    <n v="2"/>
    <n v="0"/>
    <m/>
    <x v="2"/>
    <m/>
    <m/>
    <m/>
    <m/>
    <m/>
    <m/>
    <m/>
    <m/>
    <m/>
    <m/>
    <m/>
    <m/>
    <x v="1"/>
    <s v="boule400g boule250g"/>
    <n v="1"/>
    <n v="1"/>
    <n v="450"/>
    <n v="250"/>
    <s v="meme_pays"/>
    <m/>
    <m/>
    <n v="24"/>
    <n v="1"/>
    <n v="0"/>
    <m/>
    <s v="oui"/>
    <m/>
    <s v="bidon"/>
    <n v="0"/>
    <n v="1"/>
    <n v="0"/>
    <n v="0"/>
    <m/>
    <s v="article_indisponible_saison tracasseries"/>
    <n v="0"/>
    <n v="0"/>
    <n v="0"/>
    <n v="0"/>
    <n v="1"/>
    <n v="0"/>
    <n v="0"/>
    <n v="0"/>
    <n v="0"/>
    <n v="1"/>
    <n v="0"/>
    <n v="0"/>
    <m/>
    <m/>
    <s v="prix_hausse"/>
    <n v="0"/>
    <n v="1"/>
    <n v="0"/>
    <n v="0"/>
    <x v="3"/>
    <n v="0"/>
    <n v="1"/>
    <n v="0"/>
    <n v="0"/>
    <s v="hausse_couts Hausse_prix_fournisseurs baisse_offre_production_saison"/>
    <n v="1"/>
    <n v="0"/>
    <n v="0"/>
    <n v="0"/>
    <n v="0"/>
    <n v="1"/>
    <n v="0"/>
    <n v="0"/>
    <n v="0"/>
    <n v="1"/>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uverture moustiquaire lampe"/>
    <n v="0"/>
    <n v="0"/>
    <n v="0"/>
    <n v="0"/>
    <n v="0"/>
    <n v="0"/>
    <n v="0"/>
    <n v="0"/>
    <n v="0"/>
    <n v="0"/>
    <n v="1"/>
    <n v="1"/>
    <n v="1"/>
    <n v="0"/>
    <n v="0"/>
    <n v="0"/>
    <n v="3"/>
    <n v="7"/>
    <m/>
    <x v="0"/>
    <m/>
    <m/>
    <m/>
    <m/>
    <m/>
    <m/>
    <m/>
    <m/>
    <x v="0"/>
    <m/>
    <m/>
    <m/>
    <m/>
    <m/>
    <m/>
    <m/>
    <m/>
    <m/>
    <m/>
    <m/>
    <m/>
    <x v="0"/>
    <m/>
    <m/>
    <m/>
    <m/>
    <m/>
    <m/>
    <m/>
    <m/>
    <m/>
    <m/>
    <m/>
    <m/>
    <m/>
    <m/>
    <x v="1"/>
    <m/>
    <m/>
    <m/>
    <m/>
    <m/>
    <m/>
    <m/>
    <m/>
    <x v="1"/>
    <m/>
    <m/>
    <m/>
    <m/>
    <m/>
    <m/>
    <m/>
    <m/>
    <x v="0"/>
    <m/>
    <m/>
    <m/>
    <m/>
    <m/>
    <m/>
    <m/>
    <m/>
    <x v="0"/>
    <m/>
    <m/>
    <m/>
    <m/>
    <m/>
    <m/>
    <m/>
    <m/>
    <x v="0"/>
    <m/>
    <m/>
    <m/>
    <m/>
    <m/>
    <m/>
    <m/>
    <m/>
    <m/>
    <m/>
    <m/>
    <m/>
    <m/>
    <m/>
    <x v="0"/>
    <m/>
    <m/>
    <m/>
    <m/>
    <m/>
    <m/>
    <m/>
    <m/>
    <x v="0"/>
    <m/>
    <m/>
    <m/>
    <m/>
    <m/>
    <m/>
    <m/>
    <m/>
    <x v="1"/>
    <n v="3500"/>
    <s v="meme_pays"/>
    <m/>
    <m/>
    <n v="14"/>
    <n v="2"/>
    <n v="0"/>
    <m/>
    <x v="2"/>
    <n v="2000"/>
    <s v="meme_pays"/>
    <m/>
    <m/>
    <n v="15"/>
    <n v="2"/>
    <n v="0"/>
    <m/>
    <x v="1"/>
    <n v="2000"/>
    <s v="meme_pays"/>
    <m/>
    <m/>
    <n v="12"/>
    <n v="10"/>
    <n v="0"/>
    <m/>
    <x v="0"/>
    <m/>
    <m/>
    <m/>
    <m/>
    <m/>
    <m/>
    <m/>
    <m/>
    <m/>
    <m/>
    <x v="0"/>
    <m/>
    <m/>
    <m/>
    <m/>
    <m/>
    <m/>
    <m/>
    <m/>
    <s v="non"/>
    <m/>
    <m/>
    <m/>
    <m/>
    <m/>
    <m/>
    <m/>
    <m/>
    <m/>
    <m/>
    <m/>
    <m/>
    <m/>
    <m/>
    <m/>
    <m/>
    <m/>
    <m/>
    <m/>
    <x v="1"/>
    <m/>
    <m/>
    <m/>
    <m/>
    <m/>
    <m/>
    <m/>
    <m/>
    <m/>
    <m/>
    <m/>
    <m/>
    <m/>
    <m/>
    <s v="prix_hausse"/>
    <n v="0"/>
    <n v="1"/>
    <n v="0"/>
    <n v="0"/>
    <s v="couverture lampe"/>
    <n v="0"/>
    <n v="0"/>
    <n v="0"/>
    <n v="0"/>
    <n v="0"/>
    <n v="0"/>
    <n v="0"/>
    <n v="0"/>
    <n v="0"/>
    <n v="0"/>
    <n v="1"/>
    <n v="0"/>
    <n v="1"/>
    <n v="0"/>
    <n v="0"/>
    <n v="0"/>
    <s v="hausse_couts"/>
    <n v="1"/>
    <n v="0"/>
    <n v="0"/>
    <n v="0"/>
    <n v="0"/>
    <n v="0"/>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7"/>
    <n v="0"/>
    <n v="0"/>
    <n v="0"/>
    <n v="1"/>
    <n v="0"/>
    <n v="0"/>
    <n v="0"/>
    <n v="0"/>
    <n v="0"/>
    <m/>
    <x v="11"/>
    <m/>
    <m/>
    <n v="363226849"/>
    <d v="2022-11-18T14:07:59"/>
    <m/>
    <m/>
    <s v="submitted_via_web"/>
    <s v="bkf_reach"/>
    <m/>
  </r>
  <r>
    <n v="67"/>
    <x v="66"/>
    <d v="2022-11-18T00:00:00"/>
    <s v="ouahigouya"/>
    <s v="Bagaya abdoulaye"/>
    <d v="2022-11-18T11:37:28"/>
    <d v="2022-11-18T12:10:40"/>
    <s v="audit.csv"/>
    <m/>
    <m/>
    <x v="0"/>
    <d v="2022-11-18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corde"/>
    <n v="1"/>
    <n v="1"/>
    <n v="0"/>
    <n v="0"/>
    <n v="0"/>
    <n v="2"/>
    <m/>
    <x v="1"/>
    <n v="12500"/>
    <s v="meme_pays"/>
    <m/>
    <m/>
    <n v="60"/>
    <n v="7"/>
    <n v="0"/>
    <m/>
    <x v="1"/>
    <n v="15000"/>
    <s v="meme_pays"/>
    <m/>
    <m/>
    <n v="40"/>
    <n v="7"/>
    <n v="0"/>
    <m/>
    <x v="2"/>
    <m/>
    <m/>
    <m/>
    <m/>
    <m/>
    <m/>
    <m/>
    <m/>
    <x v="0"/>
    <m/>
    <m/>
    <m/>
    <m/>
    <m/>
    <m/>
    <m/>
    <m/>
    <s v="non"/>
    <m/>
    <m/>
    <m/>
    <m/>
    <m/>
    <m/>
    <m/>
    <m/>
    <m/>
    <m/>
    <m/>
    <m/>
    <m/>
    <m/>
    <m/>
    <m/>
    <m/>
    <m/>
    <m/>
    <m/>
    <m/>
    <m/>
    <m/>
    <s v="prix_hausse"/>
    <n v="0"/>
    <n v="1"/>
    <n v="0"/>
    <n v="0"/>
    <s v="bache corde"/>
    <n v="1"/>
    <n v="1"/>
    <n v="0"/>
    <n v="0"/>
    <n v="0"/>
    <s v="Hausse_prix_fournisseurs hausse_couts"/>
    <n v="1"/>
    <n v="0"/>
    <n v="0"/>
    <n v="0"/>
    <n v="0"/>
    <n v="1"/>
    <n v="0"/>
    <n v="0"/>
    <n v="0"/>
    <n v="0"/>
    <n v="0"/>
    <n v="0"/>
    <m/>
    <m/>
    <m/>
    <m/>
    <m/>
    <m/>
    <m/>
    <m/>
    <m/>
    <m/>
    <m/>
    <m/>
    <m/>
    <m/>
    <m/>
    <m/>
    <m/>
    <m/>
    <m/>
    <m/>
    <m/>
    <m/>
    <s v="couverture natte sac_boro"/>
    <n v="0"/>
    <n v="0"/>
    <n v="0"/>
    <n v="0"/>
    <n v="0"/>
    <n v="0"/>
    <n v="0"/>
    <n v="0"/>
    <n v="0"/>
    <n v="1"/>
    <n v="1"/>
    <n v="0"/>
    <n v="0"/>
    <n v="0"/>
    <n v="1"/>
    <n v="0"/>
    <n v="3"/>
    <n v="6"/>
    <m/>
    <x v="0"/>
    <m/>
    <m/>
    <m/>
    <m/>
    <m/>
    <m/>
    <m/>
    <m/>
    <x v="0"/>
    <m/>
    <m/>
    <m/>
    <m/>
    <m/>
    <m/>
    <m/>
    <m/>
    <m/>
    <m/>
    <m/>
    <m/>
    <x v="0"/>
    <m/>
    <m/>
    <m/>
    <m/>
    <m/>
    <m/>
    <m/>
    <m/>
    <m/>
    <m/>
    <m/>
    <m/>
    <m/>
    <m/>
    <x v="1"/>
    <m/>
    <m/>
    <m/>
    <m/>
    <m/>
    <m/>
    <m/>
    <m/>
    <x v="1"/>
    <m/>
    <m/>
    <m/>
    <m/>
    <m/>
    <m/>
    <m/>
    <m/>
    <x v="0"/>
    <m/>
    <m/>
    <m/>
    <m/>
    <m/>
    <m/>
    <m/>
    <m/>
    <x v="0"/>
    <m/>
    <m/>
    <m/>
    <m/>
    <m/>
    <m/>
    <m/>
    <m/>
    <x v="0"/>
    <m/>
    <m/>
    <m/>
    <m/>
    <m/>
    <m/>
    <m/>
    <m/>
    <m/>
    <m/>
    <m/>
    <m/>
    <m/>
    <m/>
    <x v="0"/>
    <m/>
    <m/>
    <m/>
    <m/>
    <m/>
    <m/>
    <m/>
    <m/>
    <x v="1"/>
    <n v="3000"/>
    <s v="meme_pays"/>
    <m/>
    <m/>
    <n v="28"/>
    <n v="7"/>
    <n v="0"/>
    <m/>
    <x v="1"/>
    <n v="3000"/>
    <s v="meme_pays"/>
    <m/>
    <m/>
    <n v="21"/>
    <n v="7"/>
    <n v="0"/>
    <m/>
    <x v="0"/>
    <m/>
    <m/>
    <m/>
    <m/>
    <m/>
    <m/>
    <m/>
    <m/>
    <x v="0"/>
    <m/>
    <m/>
    <m/>
    <m/>
    <m/>
    <m/>
    <m/>
    <m/>
    <x v="0"/>
    <m/>
    <m/>
    <m/>
    <m/>
    <m/>
    <m/>
    <m/>
    <m/>
    <m/>
    <m/>
    <x v="1"/>
    <n v="700"/>
    <s v="meme_pays"/>
    <m/>
    <m/>
    <n v="21"/>
    <n v="7"/>
    <n v="0"/>
    <m/>
    <s v="non"/>
    <m/>
    <m/>
    <m/>
    <m/>
    <m/>
    <m/>
    <m/>
    <m/>
    <m/>
    <m/>
    <m/>
    <m/>
    <m/>
    <m/>
    <m/>
    <m/>
    <m/>
    <m/>
    <m/>
    <x v="1"/>
    <m/>
    <m/>
    <m/>
    <m/>
    <m/>
    <m/>
    <m/>
    <m/>
    <m/>
    <m/>
    <m/>
    <m/>
    <m/>
    <m/>
    <s v="prix_hausse"/>
    <n v="0"/>
    <n v="1"/>
    <n v="0"/>
    <n v="0"/>
    <s v="natte couverture sac_boro"/>
    <n v="0"/>
    <n v="0"/>
    <n v="0"/>
    <n v="0"/>
    <n v="0"/>
    <n v="0"/>
    <n v="0"/>
    <n v="0"/>
    <n v="0"/>
    <n v="1"/>
    <n v="1"/>
    <n v="0"/>
    <n v="0"/>
    <n v="0"/>
    <n v="1"/>
    <n v="0"/>
    <s v="hausse_couts Hausse_prix_fournisseurs baisse_offre_securite"/>
    <n v="1"/>
    <n v="0"/>
    <n v="0"/>
    <n v="0"/>
    <n v="0"/>
    <n v="1"/>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0"/>
    <m/>
    <m/>
    <n v="364040843"/>
    <d v="2022-11-21T07:46:11"/>
    <m/>
    <m/>
    <s v="submitted_via_web"/>
    <s v="bkf_reach"/>
    <m/>
  </r>
  <r>
    <n v="68"/>
    <x v="67"/>
    <d v="2022-11-21T00:00:00"/>
    <s v="ouahigouya"/>
    <s v="TOE HASSANE"/>
    <d v="2022-11-21T10:24:08"/>
    <d v="2022-11-21T10:43:17"/>
    <s v="audit.csv"/>
    <m/>
    <m/>
    <x v="0"/>
    <d v="2022-11-21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x v="2"/>
    <n v="200"/>
    <s v="meme_localite"/>
    <m/>
    <m/>
    <n v="30"/>
    <n v="20"/>
    <n v="0"/>
    <m/>
    <x v="1"/>
    <s v="sachet"/>
    <n v="0"/>
    <n v="1"/>
    <m/>
    <n v="100"/>
    <s v="meme_localite"/>
    <m/>
    <m/>
    <n v="10"/>
    <n v="2"/>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bois combustible_charbon"/>
    <n v="1"/>
    <n v="1"/>
    <n v="0"/>
    <n v="0"/>
    <n v="0"/>
    <n v="0"/>
    <n v="0"/>
    <n v="0"/>
    <n v="0"/>
    <n v="0"/>
    <n v="0"/>
    <n v="0"/>
    <n v="0"/>
    <n v="0"/>
    <n v="0"/>
    <n v="0"/>
    <m/>
    <x v="0"/>
    <n v="0"/>
    <n v="0"/>
    <n v="0"/>
    <n v="0"/>
    <n v="0"/>
    <n v="1"/>
    <n v="0"/>
    <n v="0"/>
    <n v="0"/>
    <n v="0"/>
    <n v="0"/>
    <n v="0"/>
    <m/>
    <m/>
    <s v="prix_hausse"/>
    <n v="0"/>
    <n v="1"/>
    <n v="0"/>
    <n v="0"/>
    <s v="combustible_bois combustible_charbon"/>
    <n v="1"/>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0"/>
    <n v="0"/>
    <n v="0"/>
    <n v="0"/>
    <n v="0"/>
    <n v="0"/>
    <n v="0"/>
    <n v="0"/>
    <n v="1"/>
    <n v="0"/>
    <m/>
    <x v="0"/>
    <m/>
    <m/>
    <n v="364288501"/>
    <d v="2022-11-21T15:56:51"/>
    <m/>
    <m/>
    <s v="submitted_via_web"/>
    <s v="bkf_reach"/>
    <m/>
  </r>
  <r>
    <n v="69"/>
    <x v="68"/>
    <d v="2022-11-21T00:00:00"/>
    <s v="ouahigouya"/>
    <s v="TOE HASSANE"/>
    <d v="2022-11-21T10:45:03"/>
    <d v="2022-11-21T11:03:34"/>
    <s v="audit.csv"/>
    <m/>
    <m/>
    <x v="0"/>
    <d v="2022-11-21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x v="2"/>
    <n v="250"/>
    <s v="meme_region"/>
    <m/>
    <m/>
    <n v="1"/>
    <n v="5"/>
    <n v="1"/>
    <m/>
    <x v="1"/>
    <s v="sachet sac"/>
    <n v="1"/>
    <n v="1"/>
    <n v="7000"/>
    <n v="100"/>
    <s v="meme_localite"/>
    <m/>
    <m/>
    <n v="2"/>
    <n v="1"/>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bois combustible_charbon"/>
    <n v="1"/>
    <n v="1"/>
    <n v="0"/>
    <n v="0"/>
    <n v="0"/>
    <n v="0"/>
    <n v="0"/>
    <n v="0"/>
    <n v="0"/>
    <n v="0"/>
    <n v="0"/>
    <n v="0"/>
    <n v="0"/>
    <n v="0"/>
    <n v="0"/>
    <n v="0"/>
    <m/>
    <x v="9"/>
    <n v="0"/>
    <n v="0"/>
    <n v="0"/>
    <n v="0"/>
    <n v="0"/>
    <n v="1"/>
    <n v="0"/>
    <n v="1"/>
    <n v="1"/>
    <n v="0"/>
    <n v="0"/>
    <n v="0"/>
    <m/>
    <m/>
    <s v="prix_hausse"/>
    <n v="0"/>
    <n v="1"/>
    <n v="0"/>
    <n v="0"/>
    <s v="combustible_bois combustible_charbon"/>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2"/>
    <x v="0"/>
    <x v="0"/>
    <m/>
    <m/>
    <m/>
    <m/>
    <m/>
    <m/>
    <m/>
    <m/>
    <m/>
    <x v="0"/>
    <n v="0"/>
    <n v="0"/>
    <n v="0"/>
    <n v="0"/>
    <n v="0"/>
    <n v="0"/>
    <n v="0"/>
    <n v="1"/>
    <n v="0"/>
    <m/>
    <x v="0"/>
    <m/>
    <m/>
    <n v="364288536"/>
    <d v="2022-11-21T15:56:55"/>
    <m/>
    <m/>
    <s v="submitted_via_web"/>
    <s v="bkf_reach"/>
    <m/>
  </r>
  <r>
    <n v="70"/>
    <x v="69"/>
    <d v="2022-11-21T00:00:00"/>
    <s v="ouahigouya"/>
    <s v="TOE HASSANE"/>
    <d v="2022-11-21T12:50:00"/>
    <d v="2022-11-21T13:59:00"/>
    <s v="audit.csv"/>
    <m/>
    <m/>
    <x v="0"/>
    <d v="2022-11-21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n v="1"/>
    <n v="0"/>
    <n v="0"/>
    <n v="0"/>
    <n v="0"/>
    <n v="1"/>
    <m/>
    <x v="1"/>
    <n v="6000"/>
    <s v="meme_localite"/>
    <m/>
    <m/>
    <n v="20"/>
    <n v="1"/>
    <n v="0"/>
    <m/>
    <x v="0"/>
    <m/>
    <m/>
    <m/>
    <m/>
    <m/>
    <m/>
    <m/>
    <m/>
    <x v="2"/>
    <m/>
    <m/>
    <m/>
    <m/>
    <m/>
    <m/>
    <m/>
    <m/>
    <x v="0"/>
    <m/>
    <m/>
    <m/>
    <m/>
    <m/>
    <m/>
    <m/>
    <m/>
    <s v="oui"/>
    <m/>
    <s v="bache"/>
    <n v="1"/>
    <n v="0"/>
    <n v="0"/>
    <n v="0"/>
    <n v="0"/>
    <m/>
    <s v="prix_fournisseurs"/>
    <n v="0"/>
    <n v="0"/>
    <n v="0"/>
    <n v="0"/>
    <n v="0"/>
    <n v="1"/>
    <n v="0"/>
    <n v="0"/>
    <n v="0"/>
    <n v="0"/>
    <n v="0"/>
    <n v="0"/>
    <m/>
    <m/>
    <s v="prix_hausse"/>
    <n v="0"/>
    <n v="1"/>
    <n v="0"/>
    <n v="0"/>
    <s v="bache"/>
    <n v="1"/>
    <n v="0"/>
    <n v="0"/>
    <n v="0"/>
    <n v="0"/>
    <s v="Hausse_prix_fournisseurs"/>
    <n v="0"/>
    <n v="0"/>
    <n v="0"/>
    <n v="0"/>
    <n v="0"/>
    <n v="1"/>
    <n v="0"/>
    <n v="0"/>
    <n v="0"/>
    <n v="0"/>
    <n v="0"/>
    <n v="0"/>
    <m/>
    <m/>
    <m/>
    <m/>
    <m/>
    <m/>
    <m/>
    <m/>
    <m/>
    <m/>
    <m/>
    <m/>
    <m/>
    <m/>
    <m/>
    <m/>
    <m/>
    <m/>
    <m/>
    <m/>
    <m/>
    <m/>
    <s v="sac_boro"/>
    <n v="0"/>
    <n v="0"/>
    <n v="0"/>
    <n v="0"/>
    <n v="0"/>
    <n v="0"/>
    <n v="0"/>
    <n v="0"/>
    <n v="0"/>
    <n v="0"/>
    <n v="0"/>
    <n v="0"/>
    <n v="0"/>
    <n v="0"/>
    <n v="1"/>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1"/>
    <n v="250"/>
    <s v="meme_localite"/>
    <m/>
    <m/>
    <n v="20"/>
    <n v="1"/>
    <n v="0"/>
    <m/>
    <s v="oui"/>
    <m/>
    <s v="sac_boro"/>
    <n v="0"/>
    <n v="0"/>
    <n v="0"/>
    <n v="0"/>
    <n v="0"/>
    <n v="0"/>
    <n v="0"/>
    <n v="0"/>
    <n v="0"/>
    <n v="0"/>
    <n v="0"/>
    <n v="0"/>
    <n v="0"/>
    <n v="0"/>
    <n v="1"/>
    <n v="0"/>
    <m/>
    <x v="0"/>
    <n v="0"/>
    <n v="0"/>
    <n v="0"/>
    <n v="0"/>
    <n v="0"/>
    <n v="1"/>
    <n v="0"/>
    <n v="0"/>
    <n v="0"/>
    <n v="0"/>
    <n v="0"/>
    <n v="0"/>
    <m/>
    <m/>
    <s v="prix_hausse"/>
    <n v="0"/>
    <n v="1"/>
    <n v="0"/>
    <n v="0"/>
    <s v="sac_boro"/>
    <n v="0"/>
    <n v="0"/>
    <n v="0"/>
    <n v="0"/>
    <n v="0"/>
    <n v="0"/>
    <n v="0"/>
    <n v="0"/>
    <n v="0"/>
    <n v="0"/>
    <n v="0"/>
    <n v="0"/>
    <n v="0"/>
    <n v="0"/>
    <n v="1"/>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0"/>
    <m/>
    <m/>
    <n v="364288603"/>
    <d v="2022-11-21T15:57:01"/>
    <m/>
    <m/>
    <s v="submitted_via_web"/>
    <s v="bkf_reach"/>
    <m/>
  </r>
  <r>
    <n v="71"/>
    <x v="70"/>
    <d v="2022-11-21T00:00:00"/>
    <s v="ouahigouya"/>
    <s v="TOE HASSANE"/>
    <d v="2022-11-21T13:59:05"/>
    <d v="2022-11-21T14:22:02"/>
    <s v="audit.csv"/>
    <m/>
    <m/>
    <x v="0"/>
    <d v="2022-11-21T00:00:00"/>
    <s v="nord"/>
    <s v="yatenga"/>
    <x v="0"/>
    <x v="0"/>
    <m/>
    <m/>
    <s v="ACTED"/>
    <x v="0"/>
    <m/>
    <s v="oui"/>
    <m/>
    <x v="1"/>
    <m/>
    <m/>
    <s v="aucun"/>
    <n v="0"/>
    <n v="0"/>
    <n v="0"/>
    <n v="1"/>
    <n v="1"/>
    <m/>
    <x v="1"/>
    <x v="5"/>
    <m/>
    <m/>
    <m/>
    <m/>
    <m/>
    <m/>
    <m/>
    <x v="0"/>
    <m/>
    <m/>
    <m/>
    <m/>
    <m/>
    <m/>
    <m/>
    <m/>
    <m/>
    <m/>
    <m/>
    <m/>
    <x v="0"/>
    <m/>
    <m/>
    <m/>
    <m/>
    <m/>
    <m/>
    <m/>
    <m/>
    <m/>
    <m/>
    <m/>
    <m/>
    <m/>
    <m/>
    <m/>
    <m/>
    <m/>
    <m/>
    <m/>
    <m/>
    <m/>
    <m/>
    <m/>
    <m/>
    <m/>
    <m/>
    <m/>
    <m/>
    <m/>
    <m/>
    <m/>
    <m/>
    <m/>
    <m/>
    <m/>
    <m/>
    <m/>
    <m/>
    <m/>
    <m/>
    <x v="0"/>
    <m/>
    <m/>
    <m/>
    <m/>
    <m/>
    <m/>
    <m/>
    <m/>
    <m/>
    <m/>
    <m/>
    <m/>
    <m/>
    <m/>
    <m/>
    <m/>
    <m/>
    <m/>
    <m/>
    <m/>
    <m/>
    <m/>
    <m/>
    <m/>
    <m/>
    <m/>
    <m/>
    <m/>
    <m/>
    <m/>
    <m/>
    <m/>
    <m/>
    <m/>
    <m/>
    <m/>
    <m/>
    <m/>
    <s v="bache tenaille pelle"/>
    <n v="1"/>
    <n v="0"/>
    <n v="1"/>
    <n v="1"/>
    <n v="0"/>
    <n v="3"/>
    <m/>
    <x v="1"/>
    <n v="4000"/>
    <s v="meme_pays"/>
    <m/>
    <m/>
    <n v="120"/>
    <n v="2"/>
    <n v="0"/>
    <m/>
    <x v="0"/>
    <m/>
    <m/>
    <m/>
    <m/>
    <m/>
    <m/>
    <m/>
    <m/>
    <x v="0"/>
    <n v="1000"/>
    <s v="meme_pays"/>
    <m/>
    <m/>
    <n v="120"/>
    <n v="2"/>
    <n v="0"/>
    <m/>
    <x v="2"/>
    <n v="6000"/>
    <s v="meme_pays"/>
    <m/>
    <m/>
    <n v="90"/>
    <n v="2"/>
    <n v="0"/>
    <m/>
    <s v="oui"/>
    <m/>
    <s v="bache tenaille pelle"/>
    <n v="1"/>
    <n v="0"/>
    <n v="1"/>
    <n v="1"/>
    <n v="0"/>
    <m/>
    <s v="prix_fournisseurs cout_transport"/>
    <n v="0"/>
    <n v="0"/>
    <n v="0"/>
    <n v="0"/>
    <n v="0"/>
    <n v="1"/>
    <n v="0"/>
    <n v="1"/>
    <n v="0"/>
    <n v="0"/>
    <n v="0"/>
    <n v="0"/>
    <m/>
    <m/>
    <s v="prix_hausse"/>
    <n v="0"/>
    <n v="1"/>
    <n v="0"/>
    <n v="0"/>
    <s v="pelle"/>
    <n v="0"/>
    <n v="0"/>
    <n v="0"/>
    <n v="1"/>
    <n v="0"/>
    <s v="hausse_couts Hausse_prix_fournisseurs"/>
    <n v="1"/>
    <n v="0"/>
    <n v="0"/>
    <n v="0"/>
    <n v="0"/>
    <n v="1"/>
    <n v="0"/>
    <n v="0"/>
    <n v="0"/>
    <n v="0"/>
    <n v="0"/>
    <n v="0"/>
    <m/>
    <m/>
    <m/>
    <m/>
    <m/>
    <m/>
    <m/>
    <m/>
    <m/>
    <m/>
    <m/>
    <m/>
    <m/>
    <m/>
    <m/>
    <m/>
    <m/>
    <m/>
    <m/>
    <m/>
    <m/>
    <m/>
    <s v="combustible_gaz"/>
    <n v="0"/>
    <n v="0"/>
    <n v="1"/>
    <n v="0"/>
    <n v="0"/>
    <n v="0"/>
    <n v="0"/>
    <n v="0"/>
    <n v="0"/>
    <n v="0"/>
    <n v="0"/>
    <n v="0"/>
    <n v="0"/>
    <n v="0"/>
    <n v="0"/>
    <n v="0"/>
    <n v="1"/>
    <n v="5"/>
    <m/>
    <x v="0"/>
    <m/>
    <m/>
    <m/>
    <m/>
    <m/>
    <m/>
    <m/>
    <m/>
    <x v="0"/>
    <m/>
    <m/>
    <m/>
    <m/>
    <m/>
    <m/>
    <m/>
    <m/>
    <m/>
    <m/>
    <m/>
    <m/>
    <x v="2"/>
    <s v="3kg"/>
    <n v="1"/>
    <n v="0"/>
    <n v="0"/>
    <n v="15000"/>
    <m/>
    <m/>
    <s v="meme_pays"/>
    <m/>
    <m/>
    <n v="0"/>
    <n v="30"/>
    <n v="1"/>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gaz"/>
    <n v="0"/>
    <n v="0"/>
    <n v="1"/>
    <n v="0"/>
    <n v="0"/>
    <n v="0"/>
    <n v="0"/>
    <n v="0"/>
    <n v="0"/>
    <n v="0"/>
    <n v="0"/>
    <n v="0"/>
    <n v="0"/>
    <n v="0"/>
    <n v="0"/>
    <n v="0"/>
    <m/>
    <x v="10"/>
    <n v="0"/>
    <n v="0"/>
    <n v="0"/>
    <n v="0"/>
    <n v="0"/>
    <n v="0"/>
    <n v="0"/>
    <n v="0"/>
    <n v="0"/>
    <n v="1"/>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11"/>
    <n v="1"/>
    <n v="1"/>
    <n v="0"/>
    <n v="1"/>
    <n v="0"/>
    <n v="0"/>
    <m/>
    <x v="0"/>
    <x v="0"/>
    <x v="0"/>
    <m/>
    <m/>
    <m/>
    <m/>
    <m/>
    <m/>
    <m/>
    <m/>
    <m/>
    <x v="0"/>
    <n v="0"/>
    <n v="0"/>
    <n v="0"/>
    <n v="0"/>
    <n v="0"/>
    <n v="0"/>
    <n v="0"/>
    <n v="1"/>
    <n v="0"/>
    <m/>
    <x v="0"/>
    <m/>
    <m/>
    <n v="364288708"/>
    <d v="2022-11-21T15:57:13"/>
    <m/>
    <m/>
    <s v="submitted_via_web"/>
    <s v="bkf_reach"/>
    <m/>
  </r>
  <r>
    <n v="72"/>
    <x v="71"/>
    <d v="2022-11-21T00:00:00"/>
    <s v="ouahigouya"/>
    <s v="TOE HASSANE"/>
    <d v="2022-11-21T14:36:47"/>
    <d v="2022-11-21T14:55:04"/>
    <s v="audit.csv"/>
    <m/>
    <m/>
    <x v="0"/>
    <d v="2022-11-21T00:00:00"/>
    <s v="nord"/>
    <s v="yatenga"/>
    <x v="0"/>
    <x v="0"/>
    <m/>
    <m/>
    <s v="ACTED"/>
    <x v="0"/>
    <m/>
    <s v="oui"/>
    <m/>
    <x v="1"/>
    <m/>
    <m/>
    <s v="savon400gr bidon"/>
    <n v="0"/>
    <n v="1"/>
    <n v="1"/>
    <n v="0"/>
    <n v="2"/>
    <m/>
    <x v="1"/>
    <x v="5"/>
    <m/>
    <m/>
    <m/>
    <m/>
    <m/>
    <m/>
    <m/>
    <x v="2"/>
    <m/>
    <m/>
    <m/>
    <m/>
    <m/>
    <m/>
    <m/>
    <m/>
    <m/>
    <m/>
    <m/>
    <m/>
    <x v="1"/>
    <s v="boule400g boule250g"/>
    <n v="1"/>
    <n v="1"/>
    <n v="400"/>
    <n v="250"/>
    <s v="meme_localite"/>
    <m/>
    <m/>
    <n v="30"/>
    <n v="1"/>
    <n v="0"/>
    <m/>
    <s v="oui"/>
    <m/>
    <s v="savon400gr bidon"/>
    <n v="0"/>
    <n v="1"/>
    <n v="1"/>
    <n v="0"/>
    <m/>
    <s v="prix_fournisseurs"/>
    <n v="0"/>
    <n v="0"/>
    <n v="0"/>
    <n v="0"/>
    <n v="0"/>
    <n v="1"/>
    <n v="0"/>
    <n v="0"/>
    <n v="0"/>
    <n v="0"/>
    <n v="0"/>
    <n v="0"/>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11"/>
    <n v="1"/>
    <n v="1"/>
    <n v="0"/>
    <n v="1"/>
    <n v="0"/>
    <n v="0"/>
    <m/>
    <x v="0"/>
    <x v="0"/>
    <x v="0"/>
    <m/>
    <m/>
    <m/>
    <m/>
    <m/>
    <m/>
    <m/>
    <m/>
    <m/>
    <x v="0"/>
    <n v="0"/>
    <n v="0"/>
    <n v="0"/>
    <n v="0"/>
    <n v="0"/>
    <n v="0"/>
    <n v="0"/>
    <n v="1"/>
    <n v="0"/>
    <m/>
    <x v="0"/>
    <m/>
    <m/>
    <n v="364288779"/>
    <d v="2022-11-21T15:57:20"/>
    <m/>
    <m/>
    <s v="submitted_via_web"/>
    <s v="bkf_reach"/>
    <m/>
  </r>
  <r>
    <n v="73"/>
    <x v="72"/>
    <d v="2022-11-21T00:00:00"/>
    <s v="ouahigouya"/>
    <s v="Assita Contogni GANAME"/>
    <d v="2022-11-21T10:24:42"/>
    <d v="2022-11-21T10:38:31"/>
    <s v="audit.csv"/>
    <m/>
    <m/>
    <x v="0"/>
    <d v="2022-11-21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n v="1"/>
    <n v="0"/>
    <n v="0"/>
    <n v="0"/>
    <n v="0"/>
    <n v="0"/>
    <n v="0"/>
    <n v="0"/>
    <n v="0"/>
    <n v="0"/>
    <n v="0"/>
    <n v="0"/>
    <n v="0"/>
    <n v="0"/>
    <n v="0"/>
    <n v="0"/>
    <n v="1"/>
    <n v="3"/>
    <m/>
    <x v="2"/>
    <n v="250"/>
    <s v="meme_region"/>
    <m/>
    <m/>
    <n v="15"/>
    <n v="60"/>
    <n v="1"/>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bois"/>
    <n v="1"/>
    <n v="0"/>
    <n v="0"/>
    <n v="0"/>
    <n v="0"/>
    <n v="0"/>
    <n v="0"/>
    <n v="0"/>
    <n v="0"/>
    <n v="0"/>
    <n v="0"/>
    <n v="0"/>
    <n v="0"/>
    <n v="0"/>
    <n v="0"/>
    <n v="0"/>
    <m/>
    <x v="3"/>
    <n v="0"/>
    <n v="0"/>
    <n v="0"/>
    <n v="0"/>
    <n v="0"/>
    <n v="1"/>
    <n v="0"/>
    <n v="1"/>
    <n v="0"/>
    <n v="0"/>
    <n v="0"/>
    <n v="0"/>
    <m/>
    <m/>
    <s v="prix_hausse"/>
    <n v="0"/>
    <n v="1"/>
    <n v="0"/>
    <n v="0"/>
    <s v="combustible_bois"/>
    <n v="1"/>
    <n v="0"/>
    <n v="0"/>
    <n v="0"/>
    <n v="0"/>
    <n v="0"/>
    <n v="0"/>
    <n v="0"/>
    <n v="0"/>
    <n v="0"/>
    <n v="0"/>
    <n v="0"/>
    <n v="0"/>
    <n v="0"/>
    <n v="0"/>
    <n v="0"/>
    <s v="baisse_offre_securite Hausse_prix_fournisseurs hausse_demande_clients"/>
    <n v="0"/>
    <n v="0"/>
    <n v="0"/>
    <n v="1"/>
    <n v="0"/>
    <n v="1"/>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12"/>
    <m/>
    <m/>
    <n v="364289208"/>
    <d v="2022-11-21T15:58:10"/>
    <m/>
    <m/>
    <s v="submitted_via_web"/>
    <s v="bkf_reach"/>
    <m/>
  </r>
  <r>
    <n v="74"/>
    <x v="73"/>
    <d v="2022-11-21T00:00:00"/>
    <s v="ouahigouya"/>
    <s v="Assita Contogni GANAME"/>
    <d v="2022-11-21T10:42:45"/>
    <d v="2022-11-21T10:54:04"/>
    <s v="audit.csv"/>
    <m/>
    <m/>
    <x v="0"/>
    <d v="2022-11-21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x v="2"/>
    <n v="250"/>
    <s v="meme_region"/>
    <m/>
    <m/>
    <n v="30"/>
    <n v="60"/>
    <n v="1"/>
    <m/>
    <x v="2"/>
    <s v="sac sachet"/>
    <n v="1"/>
    <n v="1"/>
    <n v="6500"/>
    <n v="100"/>
    <s v="meme_localite"/>
    <m/>
    <m/>
    <n v="30"/>
    <n v="1"/>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bois combustible_charbon"/>
    <n v="1"/>
    <n v="1"/>
    <n v="0"/>
    <n v="0"/>
    <n v="0"/>
    <n v="0"/>
    <n v="0"/>
    <n v="0"/>
    <n v="0"/>
    <n v="0"/>
    <n v="0"/>
    <n v="0"/>
    <n v="0"/>
    <n v="0"/>
    <n v="0"/>
    <n v="0"/>
    <m/>
    <x v="11"/>
    <n v="0"/>
    <n v="0"/>
    <n v="0"/>
    <n v="0"/>
    <n v="0"/>
    <n v="1"/>
    <n v="1"/>
    <n v="1"/>
    <n v="0"/>
    <n v="0"/>
    <n v="0"/>
    <n v="0"/>
    <m/>
    <m/>
    <s v="prix_hausse"/>
    <n v="0"/>
    <n v="1"/>
    <n v="0"/>
    <n v="0"/>
    <s v="combustible_bois combustible_charbon"/>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13"/>
    <m/>
    <m/>
    <n v="364289525"/>
    <d v="2022-11-21T15:58:51"/>
    <m/>
    <m/>
    <s v="submitted_via_web"/>
    <s v="bkf_reach"/>
    <m/>
  </r>
  <r>
    <n v="75"/>
    <x v="74"/>
    <d v="2022-11-21T00:00:00"/>
    <s v="ouahigouya"/>
    <s v="Assita Contogni GANAME"/>
    <d v="2022-11-21T11:12:46"/>
    <d v="2022-11-21T11:28:34"/>
    <s v="audit.csv"/>
    <m/>
    <m/>
    <x v="0"/>
    <d v="2022-11-21T00:00:00"/>
    <s v="nord"/>
    <s v="yatenga"/>
    <x v="0"/>
    <x v="0"/>
    <m/>
    <m/>
    <s v="ACTED"/>
    <x v="0"/>
    <m/>
    <s v="oui"/>
    <m/>
    <x v="1"/>
    <m/>
    <m/>
    <s v="savon400gr"/>
    <n v="0"/>
    <n v="0"/>
    <n v="1"/>
    <n v="0"/>
    <n v="1"/>
    <m/>
    <x v="1"/>
    <x v="5"/>
    <m/>
    <m/>
    <m/>
    <m/>
    <m/>
    <m/>
    <m/>
    <x v="0"/>
    <m/>
    <m/>
    <m/>
    <m/>
    <m/>
    <m/>
    <m/>
    <m/>
    <m/>
    <m/>
    <m/>
    <m/>
    <x v="1"/>
    <s v="boule400g boule250g"/>
    <n v="1"/>
    <n v="1"/>
    <n v="350"/>
    <n v="200"/>
    <s v="meme_localite"/>
    <m/>
    <m/>
    <n v="30"/>
    <n v="1"/>
    <n v="0"/>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gobelet_plastique lampe"/>
    <n v="0"/>
    <n v="0"/>
    <n v="0"/>
    <n v="0"/>
    <n v="0"/>
    <n v="0"/>
    <n v="1"/>
    <n v="0"/>
    <n v="0"/>
    <n v="0"/>
    <n v="0"/>
    <n v="0"/>
    <n v="1"/>
    <n v="0"/>
    <n v="0"/>
    <n v="0"/>
    <n v="2"/>
    <n v="4"/>
    <m/>
    <x v="0"/>
    <m/>
    <m/>
    <m/>
    <m/>
    <m/>
    <m/>
    <m/>
    <m/>
    <x v="0"/>
    <m/>
    <m/>
    <m/>
    <m/>
    <m/>
    <m/>
    <m/>
    <m/>
    <m/>
    <m/>
    <m/>
    <m/>
    <x v="0"/>
    <m/>
    <m/>
    <m/>
    <m/>
    <m/>
    <m/>
    <m/>
    <m/>
    <m/>
    <m/>
    <m/>
    <m/>
    <m/>
    <m/>
    <x v="1"/>
    <m/>
    <m/>
    <m/>
    <m/>
    <m/>
    <m/>
    <m/>
    <m/>
    <x v="1"/>
    <m/>
    <m/>
    <m/>
    <m/>
    <m/>
    <m/>
    <m/>
    <m/>
    <x v="0"/>
    <m/>
    <m/>
    <m/>
    <m/>
    <m/>
    <m/>
    <m/>
    <m/>
    <x v="1"/>
    <n v="200"/>
    <s v="meme_localite"/>
    <m/>
    <m/>
    <n v="30"/>
    <n v="1"/>
    <n v="0"/>
    <m/>
    <x v="0"/>
    <m/>
    <m/>
    <m/>
    <m/>
    <m/>
    <m/>
    <m/>
    <m/>
    <m/>
    <m/>
    <m/>
    <m/>
    <m/>
    <m/>
    <x v="0"/>
    <m/>
    <m/>
    <m/>
    <m/>
    <m/>
    <m/>
    <m/>
    <m/>
    <x v="0"/>
    <m/>
    <m/>
    <m/>
    <m/>
    <m/>
    <m/>
    <m/>
    <m/>
    <x v="0"/>
    <m/>
    <m/>
    <m/>
    <m/>
    <m/>
    <m/>
    <m/>
    <m/>
    <x v="0"/>
    <m/>
    <m/>
    <m/>
    <m/>
    <m/>
    <m/>
    <m/>
    <m/>
    <x v="1"/>
    <n v="750"/>
    <s v="meme_localite"/>
    <m/>
    <m/>
    <n v="30"/>
    <n v="1"/>
    <n v="0"/>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0"/>
    <m/>
    <m/>
    <n v="364289617"/>
    <d v="2022-11-21T15:59:07"/>
    <m/>
    <m/>
    <s v="submitted_via_web"/>
    <s v="bkf_reach"/>
    <m/>
  </r>
  <r>
    <n v="76"/>
    <x v="75"/>
    <d v="2022-11-21T00:00:00"/>
    <s v="ouahigouya"/>
    <s v="Assita Contogni GANAME"/>
    <d v="2022-11-21T12:59:35"/>
    <d v="2022-11-21T13:11:19"/>
    <s v="audit.csv"/>
    <m/>
    <m/>
    <x v="0"/>
    <d v="2022-11-21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pagne"/>
    <n v="0"/>
    <n v="0"/>
    <n v="0"/>
    <n v="0"/>
    <n v="0"/>
    <n v="0"/>
    <n v="0"/>
    <n v="0"/>
    <n v="0"/>
    <n v="0"/>
    <n v="0"/>
    <n v="0"/>
    <n v="0"/>
    <n v="1"/>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1"/>
    <s v="oui"/>
    <m/>
    <n v="2250"/>
    <s v="meme_localite"/>
    <m/>
    <m/>
    <n v="120"/>
    <n v="1"/>
    <n v="0"/>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4289798"/>
    <d v="2022-11-21T15:59:35"/>
    <m/>
    <m/>
    <s v="submitted_via_web"/>
    <s v="bkf_reach"/>
    <m/>
  </r>
  <r>
    <n v="77"/>
    <x v="76"/>
    <d v="2022-11-21T00:00:00"/>
    <s v="ouahigouya"/>
    <s v="Assita Contogni GANAME"/>
    <d v="2022-11-21T14:08:19"/>
    <d v="2022-11-21T14:31:29"/>
    <s v="audit.csv"/>
    <m/>
    <m/>
    <x v="0"/>
    <d v="2022-11-21T00:00:00"/>
    <s v="nord"/>
    <s v="yatenga"/>
    <x v="0"/>
    <x v="0"/>
    <m/>
    <m/>
    <s v="ACTED"/>
    <x v="0"/>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gobelet_plastique gobelet_acier assiette marmite5 marmite7"/>
    <n v="0"/>
    <n v="0"/>
    <n v="0"/>
    <n v="1"/>
    <n v="1"/>
    <n v="1"/>
    <n v="1"/>
    <n v="1"/>
    <n v="0"/>
    <n v="0"/>
    <n v="0"/>
    <n v="0"/>
    <n v="0"/>
    <n v="0"/>
    <n v="0"/>
    <n v="0"/>
    <n v="5"/>
    <n v="7"/>
    <m/>
    <x v="0"/>
    <m/>
    <m/>
    <m/>
    <m/>
    <m/>
    <m/>
    <m/>
    <m/>
    <x v="0"/>
    <m/>
    <m/>
    <m/>
    <m/>
    <m/>
    <m/>
    <m/>
    <m/>
    <m/>
    <m/>
    <m/>
    <m/>
    <x v="0"/>
    <m/>
    <m/>
    <m/>
    <m/>
    <m/>
    <m/>
    <m/>
    <m/>
    <m/>
    <m/>
    <m/>
    <m/>
    <m/>
    <m/>
    <x v="0"/>
    <n v="6000"/>
    <s v="meme_localite"/>
    <m/>
    <m/>
    <n v="60"/>
    <n v="1"/>
    <n v="0"/>
    <m/>
    <x v="0"/>
    <n v="5000"/>
    <s v="meme_localite"/>
    <m/>
    <m/>
    <n v="60"/>
    <n v="1"/>
    <n v="0"/>
    <m/>
    <x v="1"/>
    <n v="1000"/>
    <s v="meme_localite"/>
    <m/>
    <m/>
    <n v="60"/>
    <n v="1"/>
    <n v="0"/>
    <m/>
    <x v="1"/>
    <n v="150"/>
    <s v="meme_localite"/>
    <m/>
    <m/>
    <n v="60"/>
    <n v="1"/>
    <n v="0"/>
    <m/>
    <x v="1"/>
    <s v="0_25l 0_5l 1l"/>
    <n v="1"/>
    <n v="1"/>
    <n v="1"/>
    <n v="500"/>
    <n v="800"/>
    <n v="1000"/>
    <s v="meme_localite"/>
    <m/>
    <m/>
    <n v="60"/>
    <n v="1"/>
    <n v="0"/>
    <m/>
    <x v="0"/>
    <m/>
    <m/>
    <m/>
    <m/>
    <m/>
    <m/>
    <m/>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14"/>
    <m/>
    <m/>
    <n v="364294115"/>
    <d v="2022-11-21T16:10:43"/>
    <m/>
    <m/>
    <s v="submitted_via_web"/>
    <s v="bkf_reach"/>
    <m/>
  </r>
  <r>
    <n v="78"/>
    <x v="77"/>
    <d v="2022-11-21T00:00:00"/>
    <s v="ouahigouya"/>
    <s v="Assita Contogni GANAME"/>
    <d v="2022-11-21T15:00:27"/>
    <d v="2022-11-21T15:27:36"/>
    <s v="audit.csv"/>
    <m/>
    <m/>
    <x v="0"/>
    <d v="2022-11-21T00:00:00"/>
    <s v="nord"/>
    <s v="yatenga"/>
    <x v="0"/>
    <x v="0"/>
    <m/>
    <m/>
    <s v="ACTED"/>
    <x v="0"/>
    <m/>
    <s v="oui"/>
    <m/>
    <x v="1"/>
    <m/>
    <m/>
    <s v="aucun"/>
    <n v="0"/>
    <n v="0"/>
    <n v="0"/>
    <n v="1"/>
    <n v="1"/>
    <m/>
    <x v="1"/>
    <x v="5"/>
    <m/>
    <m/>
    <m/>
    <m/>
    <m/>
    <m/>
    <m/>
    <x v="0"/>
    <m/>
    <m/>
    <m/>
    <m/>
    <m/>
    <m/>
    <m/>
    <m/>
    <m/>
    <m/>
    <m/>
    <m/>
    <x v="0"/>
    <m/>
    <m/>
    <m/>
    <m/>
    <m/>
    <m/>
    <m/>
    <m/>
    <m/>
    <m/>
    <m/>
    <m/>
    <m/>
    <m/>
    <m/>
    <m/>
    <m/>
    <m/>
    <m/>
    <m/>
    <m/>
    <m/>
    <m/>
    <m/>
    <m/>
    <m/>
    <m/>
    <m/>
    <m/>
    <m/>
    <m/>
    <m/>
    <m/>
    <m/>
    <m/>
    <m/>
    <m/>
    <m/>
    <m/>
    <m/>
    <x v="0"/>
    <m/>
    <m/>
    <m/>
    <m/>
    <m/>
    <m/>
    <m/>
    <m/>
    <m/>
    <m/>
    <m/>
    <m/>
    <m/>
    <m/>
    <m/>
    <m/>
    <m/>
    <m/>
    <m/>
    <m/>
    <m/>
    <m/>
    <m/>
    <m/>
    <m/>
    <m/>
    <m/>
    <m/>
    <m/>
    <m/>
    <m/>
    <m/>
    <m/>
    <m/>
    <m/>
    <m/>
    <m/>
    <m/>
    <s v="corde"/>
    <n v="0"/>
    <n v="1"/>
    <n v="0"/>
    <n v="0"/>
    <n v="0"/>
    <n v="1"/>
    <m/>
    <x v="0"/>
    <m/>
    <m/>
    <m/>
    <m/>
    <m/>
    <m/>
    <m/>
    <m/>
    <x v="1"/>
    <n v="14750"/>
    <s v="meme_localite"/>
    <m/>
    <m/>
    <n v="120"/>
    <n v="1"/>
    <n v="0"/>
    <m/>
    <x v="2"/>
    <m/>
    <m/>
    <m/>
    <m/>
    <m/>
    <m/>
    <m/>
    <m/>
    <x v="0"/>
    <m/>
    <m/>
    <m/>
    <m/>
    <m/>
    <m/>
    <m/>
    <m/>
    <s v="non"/>
    <m/>
    <m/>
    <m/>
    <m/>
    <m/>
    <m/>
    <m/>
    <m/>
    <m/>
    <m/>
    <m/>
    <m/>
    <m/>
    <m/>
    <m/>
    <m/>
    <m/>
    <m/>
    <m/>
    <m/>
    <m/>
    <m/>
    <m/>
    <s v="prix_constants"/>
    <n v="1"/>
    <n v="0"/>
    <n v="0"/>
    <n v="0"/>
    <m/>
    <m/>
    <m/>
    <m/>
    <m/>
    <m/>
    <m/>
    <m/>
    <m/>
    <m/>
    <m/>
    <m/>
    <m/>
    <m/>
    <m/>
    <m/>
    <m/>
    <m/>
    <m/>
    <m/>
    <m/>
    <m/>
    <m/>
    <m/>
    <m/>
    <m/>
    <m/>
    <m/>
    <m/>
    <m/>
    <m/>
    <m/>
    <m/>
    <m/>
    <m/>
    <m/>
    <m/>
    <m/>
    <m/>
    <m/>
    <m/>
    <s v="pagne combustible_charbon assiette"/>
    <n v="0"/>
    <n v="1"/>
    <n v="0"/>
    <n v="0"/>
    <n v="0"/>
    <n v="1"/>
    <n v="0"/>
    <n v="0"/>
    <n v="0"/>
    <n v="0"/>
    <n v="0"/>
    <n v="0"/>
    <n v="0"/>
    <n v="1"/>
    <n v="0"/>
    <n v="0"/>
    <n v="3"/>
    <n v="5"/>
    <m/>
    <x v="0"/>
    <m/>
    <m/>
    <m/>
    <m/>
    <m/>
    <m/>
    <m/>
    <m/>
    <x v="1"/>
    <s v="sachet sac"/>
    <n v="1"/>
    <n v="1"/>
    <n v="7000"/>
    <n v="100"/>
    <s v="meme_localite"/>
    <m/>
    <m/>
    <n v="10"/>
    <n v="1"/>
    <n v="0"/>
    <m/>
    <x v="0"/>
    <m/>
    <m/>
    <m/>
    <m/>
    <m/>
    <m/>
    <m/>
    <m/>
    <m/>
    <m/>
    <m/>
    <m/>
    <m/>
    <m/>
    <x v="1"/>
    <m/>
    <m/>
    <m/>
    <m/>
    <m/>
    <m/>
    <m/>
    <m/>
    <x v="1"/>
    <m/>
    <m/>
    <m/>
    <m/>
    <m/>
    <m/>
    <m/>
    <m/>
    <x v="1"/>
    <n v="1250"/>
    <s v="meme_localite"/>
    <m/>
    <m/>
    <n v="60"/>
    <n v="1"/>
    <n v="0"/>
    <m/>
    <x v="0"/>
    <m/>
    <m/>
    <m/>
    <m/>
    <m/>
    <m/>
    <m/>
    <m/>
    <x v="0"/>
    <m/>
    <m/>
    <m/>
    <m/>
    <m/>
    <m/>
    <m/>
    <m/>
    <m/>
    <m/>
    <m/>
    <m/>
    <m/>
    <m/>
    <x v="0"/>
    <m/>
    <m/>
    <m/>
    <m/>
    <m/>
    <m/>
    <m/>
    <m/>
    <x v="0"/>
    <m/>
    <m/>
    <m/>
    <m/>
    <m/>
    <m/>
    <m/>
    <m/>
    <x v="0"/>
    <m/>
    <m/>
    <m/>
    <m/>
    <m/>
    <m/>
    <m/>
    <m/>
    <x v="0"/>
    <m/>
    <m/>
    <m/>
    <m/>
    <m/>
    <m/>
    <m/>
    <m/>
    <x v="0"/>
    <m/>
    <m/>
    <m/>
    <m/>
    <m/>
    <m/>
    <m/>
    <m/>
    <x v="1"/>
    <s v="oui"/>
    <m/>
    <n v="3000"/>
    <s v="meme_localite"/>
    <m/>
    <m/>
    <n v="60"/>
    <n v="1"/>
    <n v="0"/>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15"/>
    <m/>
    <m/>
    <n v="364294123"/>
    <d v="2022-11-21T16:10:45"/>
    <m/>
    <m/>
    <s v="submitted_via_web"/>
    <s v="bkf_reach"/>
    <m/>
  </r>
  <r>
    <n v="79"/>
    <x v="78"/>
    <d v="2022-11-22T00:00:00"/>
    <s v="boussouma"/>
    <s v="OUEDRAOGO ISSOUF"/>
    <d v="2022-11-22T12:04:32"/>
    <d v="2022-11-22T13:13:09"/>
    <s v="audit.csv"/>
    <m/>
    <m/>
    <x v="2"/>
    <d v="2022-11-22T00:00:00"/>
    <s v="centre_nord"/>
    <s v="sanmatenga"/>
    <x v="3"/>
    <x v="0"/>
    <m/>
    <m/>
    <s v="REACH"/>
    <x v="3"/>
    <m/>
    <s v="oui"/>
    <m/>
    <x v="1"/>
    <m/>
    <m/>
    <s v="seau bidon"/>
    <n v="1"/>
    <n v="1"/>
    <n v="0"/>
    <n v="0"/>
    <n v="2"/>
    <m/>
    <x v="0"/>
    <x v="0"/>
    <s v="meme_commune"/>
    <m/>
    <m/>
    <n v="30"/>
    <n v="3"/>
    <n v="0"/>
    <m/>
    <x v="1"/>
    <s v="25l"/>
    <n v="0"/>
    <n v="1"/>
    <m/>
    <n v="1000"/>
    <s v="meme_commune"/>
    <m/>
    <m/>
    <n v="40"/>
    <n v="3"/>
    <n v="0"/>
    <m/>
    <x v="0"/>
    <m/>
    <m/>
    <m/>
    <m/>
    <m/>
    <m/>
    <m/>
    <m/>
    <m/>
    <m/>
    <m/>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gobelet_plastique gobelet_acier natte bassine couverture moustiquaire marmite7 marmite5 assiette"/>
    <n v="0"/>
    <n v="0"/>
    <n v="0"/>
    <n v="1"/>
    <n v="1"/>
    <n v="1"/>
    <n v="1"/>
    <n v="1"/>
    <n v="1"/>
    <n v="1"/>
    <n v="1"/>
    <n v="1"/>
    <n v="0"/>
    <n v="0"/>
    <n v="0"/>
    <n v="0"/>
    <n v="9"/>
    <n v="12"/>
    <m/>
    <x v="0"/>
    <m/>
    <m/>
    <m/>
    <m/>
    <m/>
    <m/>
    <m/>
    <m/>
    <x v="0"/>
    <m/>
    <m/>
    <m/>
    <m/>
    <m/>
    <m/>
    <m/>
    <m/>
    <m/>
    <m/>
    <m/>
    <m/>
    <x v="0"/>
    <m/>
    <m/>
    <m/>
    <m/>
    <m/>
    <m/>
    <m/>
    <m/>
    <m/>
    <m/>
    <m/>
    <m/>
    <m/>
    <m/>
    <x v="0"/>
    <n v="6000"/>
    <s v="meme_localite"/>
    <m/>
    <m/>
    <n v="60"/>
    <n v="4"/>
    <n v="0"/>
    <m/>
    <x v="0"/>
    <n v="5000"/>
    <s v="meme_localite"/>
    <m/>
    <m/>
    <n v="30"/>
    <n v="5"/>
    <n v="0"/>
    <m/>
    <x v="1"/>
    <n v="300"/>
    <s v="meme_localite"/>
    <m/>
    <m/>
    <n v="20"/>
    <n v="5"/>
    <n v="0"/>
    <m/>
    <x v="1"/>
    <n v="125"/>
    <s v="meme_localite"/>
    <m/>
    <m/>
    <n v="35"/>
    <n v="3"/>
    <n v="0"/>
    <m/>
    <x v="1"/>
    <s v="0_25l 0_5l 1l"/>
    <n v="1"/>
    <n v="1"/>
    <n v="1"/>
    <n v="500"/>
    <n v="1000"/>
    <n v="1500"/>
    <s v="meme_province"/>
    <m/>
    <m/>
    <n v="40"/>
    <n v="4"/>
    <n v="0"/>
    <m/>
    <x v="1"/>
    <n v="1500"/>
    <s v="meme_localite"/>
    <m/>
    <m/>
    <n v="30"/>
    <n v="4"/>
    <n v="0"/>
    <m/>
    <x v="1"/>
    <n v="3500"/>
    <s v="meme_localite"/>
    <m/>
    <m/>
    <n v="60"/>
    <n v="4"/>
    <n v="0"/>
    <m/>
    <x v="1"/>
    <n v="2000"/>
    <s v="meme_localite"/>
    <m/>
    <m/>
    <n v="60"/>
    <n v="3"/>
    <n v="0"/>
    <m/>
    <x v="1"/>
    <n v="2000"/>
    <s v="meme_localite"/>
    <m/>
    <m/>
    <n v="60"/>
    <n v="3"/>
    <n v="0"/>
    <m/>
    <x v="0"/>
    <m/>
    <m/>
    <m/>
    <m/>
    <m/>
    <m/>
    <m/>
    <m/>
    <x v="0"/>
    <m/>
    <m/>
    <m/>
    <m/>
    <m/>
    <m/>
    <m/>
    <m/>
    <m/>
    <m/>
    <x v="0"/>
    <m/>
    <m/>
    <m/>
    <m/>
    <m/>
    <m/>
    <m/>
    <m/>
    <s v="non"/>
    <m/>
    <m/>
    <m/>
    <m/>
    <m/>
    <m/>
    <m/>
    <m/>
    <m/>
    <m/>
    <m/>
    <m/>
    <m/>
    <m/>
    <m/>
    <m/>
    <m/>
    <m/>
    <m/>
    <x v="1"/>
    <m/>
    <m/>
    <m/>
    <m/>
    <m/>
    <m/>
    <m/>
    <m/>
    <m/>
    <m/>
    <m/>
    <m/>
    <m/>
    <m/>
    <s v="prix_hausse"/>
    <n v="0"/>
    <n v="1"/>
    <n v="0"/>
    <n v="0"/>
    <s v="natte"/>
    <n v="0"/>
    <n v="0"/>
    <n v="0"/>
    <n v="0"/>
    <n v="0"/>
    <n v="0"/>
    <n v="0"/>
    <n v="0"/>
    <n v="0"/>
    <n v="1"/>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2"/>
    <x v="0"/>
    <x v="0"/>
    <m/>
    <m/>
    <m/>
    <m/>
    <m/>
    <m/>
    <m/>
    <m/>
    <m/>
    <x v="0"/>
    <n v="0"/>
    <n v="0"/>
    <n v="0"/>
    <n v="0"/>
    <n v="0"/>
    <n v="0"/>
    <n v="0"/>
    <n v="1"/>
    <n v="0"/>
    <m/>
    <x v="2"/>
    <m/>
    <m/>
    <n v="364765108"/>
    <d v="2022-11-22T16:38:03"/>
    <m/>
    <m/>
    <s v="submitted_via_web"/>
    <s v="bkf_reach"/>
    <m/>
  </r>
  <r>
    <n v="80"/>
    <x v="79"/>
    <d v="2022-11-22T00:00:00"/>
    <s v="boussouma"/>
    <s v="OUEDRAOGO ISSOUF"/>
    <d v="2022-11-22T13:13:25"/>
    <d v="2022-11-22T13:23:44"/>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s v="disponible"/>
    <n v="3000"/>
    <s v="meme_localite"/>
    <m/>
    <m/>
    <n v="1"/>
    <n v="2"/>
    <n v="1"/>
    <m/>
    <s v="disponible"/>
    <n v="2000"/>
    <s v="meme_localite"/>
    <m/>
    <m/>
    <n v="1"/>
    <n v="2"/>
    <n v="1"/>
    <m/>
    <s v="disponible"/>
    <n v="1300"/>
    <s v="meme_commune"/>
    <m/>
    <m/>
    <n v="5"/>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x v="1"/>
    <n v="1"/>
    <n v="0"/>
    <n v="0"/>
    <n v="0"/>
    <n v="0"/>
    <n v="1"/>
    <n v="0"/>
    <n v="0"/>
    <n v="0"/>
    <n v="0"/>
    <n v="0"/>
    <n v="0"/>
    <m/>
    <m/>
    <m/>
    <m/>
    <m/>
    <m/>
    <m/>
    <m/>
    <m/>
    <m/>
    <m/>
    <m/>
    <m/>
    <m/>
    <m/>
    <m/>
    <m/>
    <m/>
    <m/>
    <m/>
    <m/>
    <m/>
    <m/>
    <m/>
    <m/>
    <m/>
    <m/>
    <m/>
    <m/>
    <m/>
    <m/>
    <m/>
    <m/>
    <m/>
    <m/>
    <m/>
    <m/>
    <m/>
    <m/>
    <m/>
    <m/>
    <m/>
    <m/>
    <x v="0"/>
    <x v="0"/>
    <x v="4"/>
    <n v="1"/>
    <n v="0"/>
    <n v="0"/>
    <n v="0"/>
    <n v="0"/>
    <n v="0"/>
    <m/>
    <x v="2"/>
    <x v="0"/>
    <x v="0"/>
    <m/>
    <m/>
    <m/>
    <m/>
    <m/>
    <m/>
    <m/>
    <m/>
    <m/>
    <x v="0"/>
    <n v="0"/>
    <n v="0"/>
    <n v="0"/>
    <n v="0"/>
    <n v="0"/>
    <n v="0"/>
    <n v="0"/>
    <n v="1"/>
    <n v="0"/>
    <m/>
    <x v="16"/>
    <m/>
    <m/>
    <n v="364765129"/>
    <d v="2022-11-22T16:38:06"/>
    <m/>
    <m/>
    <s v="submitted_via_web"/>
    <s v="bkf_reach"/>
    <m/>
  </r>
  <r>
    <n v="81"/>
    <x v="80"/>
    <d v="2022-11-22T00:00:00"/>
    <s v="boussouma"/>
    <s v="OUEDRAOGO ISSOUF"/>
    <d v="2022-11-22T13:27:16"/>
    <d v="2022-11-22T13:41:33"/>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charbon combustible_bois combustible_gaz"/>
    <n v="1"/>
    <n v="1"/>
    <n v="1"/>
    <n v="0"/>
    <n v="0"/>
    <n v="0"/>
    <n v="0"/>
    <n v="0"/>
    <n v="0"/>
    <n v="0"/>
    <n v="0"/>
    <n v="0"/>
    <n v="0"/>
    <n v="0"/>
    <n v="0"/>
    <n v="0"/>
    <n v="3"/>
    <n v="5"/>
    <m/>
    <x v="1"/>
    <n v="500"/>
    <s v="meme_commune"/>
    <m/>
    <m/>
    <n v="20"/>
    <n v="5"/>
    <n v="0"/>
    <m/>
    <x v="1"/>
    <s v="sac sachet"/>
    <n v="1"/>
    <n v="1"/>
    <n v="8000"/>
    <n v="200"/>
    <s v="meme_commune"/>
    <m/>
    <m/>
    <n v="30"/>
    <n v="5"/>
    <n v="0"/>
    <m/>
    <x v="1"/>
    <s v="6kg 12kg"/>
    <n v="0"/>
    <n v="1"/>
    <n v="1"/>
    <m/>
    <n v="27500"/>
    <n v="40000"/>
    <s v="meme_commune"/>
    <m/>
    <m/>
    <n v="25"/>
    <n v="4"/>
    <n v="0"/>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bois combustible_charbon combustible_gaz"/>
    <n v="1"/>
    <n v="1"/>
    <n v="1"/>
    <n v="0"/>
    <n v="0"/>
    <n v="0"/>
    <n v="0"/>
    <n v="0"/>
    <n v="0"/>
    <n v="0"/>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2"/>
    <m/>
    <m/>
    <n v="364765150"/>
    <d v="2022-11-22T16:38:09"/>
    <m/>
    <m/>
    <s v="submitted_via_web"/>
    <s v="bkf_reach"/>
    <m/>
  </r>
  <r>
    <n v="82"/>
    <x v="81"/>
    <d v="2022-11-22T00:00:00"/>
    <s v="boussouma"/>
    <s v="OUEDRAOGO ISSOUF"/>
    <d v="2022-11-22T13:41:38"/>
    <d v="2022-11-22T14:11:36"/>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n v="11"/>
    <m/>
    <x v="1"/>
    <s v="yorouba kg tine"/>
    <n v="1"/>
    <n v="1"/>
    <n v="1"/>
    <n v="250"/>
    <n v="750"/>
    <n v="5250"/>
    <s v="meme_localite"/>
    <m/>
    <x v="0"/>
    <n v="15"/>
    <x v="3"/>
    <n v="0"/>
    <m/>
    <x v="1"/>
    <s v="kg yorouba tine"/>
    <n v="1"/>
    <n v="1"/>
    <n v="1"/>
    <n v="225"/>
    <n v="600"/>
    <n v="4200"/>
    <s v="meme_commune"/>
    <m/>
    <m/>
    <n v="25"/>
    <n v="6"/>
    <n v="0"/>
    <m/>
    <s v="disponible"/>
    <s v="kg yorouba tine"/>
    <n v="1"/>
    <n v="1"/>
    <n v="1"/>
    <n v="300"/>
    <n v="900"/>
    <n v="6300"/>
    <s v="meme_localite"/>
    <m/>
    <m/>
    <n v="30"/>
    <n v="6"/>
    <n v="0"/>
    <m/>
    <x v="1"/>
    <s v="kg yorouba tine"/>
    <n v="1"/>
    <n v="1"/>
    <n v="1"/>
    <n v="225"/>
    <n v="650"/>
    <n v="4550"/>
    <s v="meme_localite"/>
    <m/>
    <m/>
    <n v="30"/>
    <n v="6"/>
    <n v="0"/>
    <m/>
    <x v="1"/>
    <s v="kg yorouba tine"/>
    <n v="1"/>
    <n v="1"/>
    <n v="1"/>
    <n v="450"/>
    <n v="1350"/>
    <n v="3150"/>
    <s v="meme_commune"/>
    <m/>
    <m/>
    <n v="30"/>
    <n v="6"/>
    <n v="0"/>
    <m/>
    <x v="1"/>
    <s v="kg yorouba tine"/>
    <n v="1"/>
    <n v="1"/>
    <n v="1"/>
    <n v="400"/>
    <n v="1200"/>
    <n v="2800"/>
    <s v="meme_localite"/>
    <m/>
    <m/>
    <n v="20"/>
    <n v="3"/>
    <n v="0"/>
    <m/>
    <s v="disponible"/>
    <s v="kg yorouba tine"/>
    <n v="1"/>
    <n v="1"/>
    <n v="1"/>
    <n v="425"/>
    <n v="1250"/>
    <n v="8750"/>
    <s v="meme_localite"/>
    <m/>
    <m/>
    <n v="30"/>
    <n v="4"/>
    <n v="0"/>
    <m/>
    <m/>
    <m/>
    <m/>
    <m/>
    <m/>
    <m/>
    <m/>
    <m/>
    <m/>
    <m/>
    <m/>
    <m/>
    <m/>
    <m/>
    <m/>
    <m/>
    <m/>
    <m/>
    <m/>
    <m/>
    <m/>
    <m/>
    <m/>
    <m/>
    <m/>
    <m/>
    <m/>
    <m/>
    <m/>
    <m/>
    <m/>
    <m/>
    <m/>
    <m/>
    <m/>
    <m/>
    <m/>
    <m/>
    <m/>
    <m/>
    <m/>
    <m/>
    <m/>
    <m/>
    <m/>
    <m/>
    <m/>
    <m/>
    <m/>
    <m/>
    <m/>
    <m/>
    <m/>
    <m/>
    <m/>
    <m/>
    <m/>
    <m/>
    <m/>
    <m/>
    <m/>
    <m/>
    <m/>
    <m/>
    <m/>
    <m/>
    <m/>
    <m/>
    <m/>
    <m/>
    <m/>
    <m/>
    <m/>
    <m/>
    <m/>
    <m/>
    <m/>
    <m/>
    <m/>
    <m/>
    <m/>
    <m/>
    <m/>
    <m/>
    <m/>
    <m/>
    <m/>
    <m/>
    <m/>
    <m/>
    <m/>
    <m/>
    <m/>
    <m/>
    <m/>
    <m/>
    <s v="disponible"/>
    <s v="yorouba kg tine"/>
    <n v="1"/>
    <n v="1"/>
    <n v="1"/>
    <n v="175"/>
    <n v="500"/>
    <n v="3500"/>
    <s v="meme_localite"/>
    <m/>
    <m/>
    <n v="30"/>
    <n v="6"/>
    <n v="0"/>
    <m/>
    <s v="disponible"/>
    <s v="kg yorouba tine"/>
    <n v="1"/>
    <n v="1"/>
    <n v="1"/>
    <n v="500"/>
    <n v="1500"/>
    <n v="10500"/>
    <s v="meme_localite"/>
    <m/>
    <m/>
    <n v="30"/>
    <n v="3"/>
    <n v="0"/>
    <m/>
    <s v="disponible"/>
    <s v="kg yorouba tine"/>
    <n v="1"/>
    <n v="1"/>
    <n v="1"/>
    <n v="500"/>
    <n v="1400"/>
    <n v="9800"/>
    <s v="meme_commune"/>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x v="0"/>
    <m/>
    <m/>
    <m/>
    <m/>
    <m/>
    <m/>
    <m/>
    <m/>
    <m/>
    <m/>
    <m/>
    <m/>
    <m/>
    <s v="mais sorgho_rouge sorgho_blanc mil riz_local riz_importe fonio niebe arachide_coque arachide_graine voandzou"/>
    <n v="1"/>
    <n v="1"/>
    <n v="1"/>
    <n v="1"/>
    <n v="1"/>
    <n v="1"/>
    <n v="1"/>
    <n v="0"/>
    <n v="0"/>
    <n v="0"/>
    <n v="0"/>
    <n v="0"/>
    <n v="0"/>
    <n v="0"/>
    <n v="0"/>
    <n v="0"/>
    <n v="1"/>
    <n v="1"/>
    <n v="1"/>
    <n v="1"/>
    <n v="0"/>
    <n v="0"/>
    <n v="0"/>
    <n v="0"/>
    <n v="0"/>
    <n v="0"/>
    <n v="0"/>
    <n v="0"/>
    <s v="hausse_offre_circulation_routes"/>
    <n v="0"/>
    <n v="0"/>
    <n v="0"/>
    <n v="0"/>
    <n v="0"/>
    <n v="0"/>
    <n v="0"/>
    <n v="1"/>
    <n v="0"/>
    <n v="0"/>
    <n v="0"/>
    <n v="0"/>
    <x v="0"/>
    <x v="0"/>
    <x v="12"/>
    <n v="0"/>
    <n v="1"/>
    <n v="0"/>
    <n v="0"/>
    <n v="0"/>
    <n v="0"/>
    <m/>
    <x v="1"/>
    <x v="0"/>
    <x v="0"/>
    <m/>
    <m/>
    <m/>
    <m/>
    <m/>
    <m/>
    <m/>
    <m/>
    <m/>
    <x v="0"/>
    <n v="0"/>
    <n v="0"/>
    <n v="0"/>
    <n v="0"/>
    <n v="0"/>
    <n v="0"/>
    <n v="0"/>
    <n v="1"/>
    <n v="0"/>
    <m/>
    <x v="2"/>
    <m/>
    <m/>
    <n v="364765173"/>
    <d v="2022-11-22T16:38:12"/>
    <m/>
    <m/>
    <s v="submitted_via_web"/>
    <s v="bkf_reach"/>
    <m/>
  </r>
  <r>
    <n v="83"/>
    <x v="82"/>
    <d v="2022-11-22T00:00:00"/>
    <s v="boussouma"/>
    <s v="OUEDRAOGO ISSOUF"/>
    <d v="2022-11-22T14:13:33"/>
    <d v="2022-11-22T14:38:42"/>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is sorgho_rouge sorgho_blanc mil riz_local riz_importe fonio arachide_coque arachide_graine niebe voandzou"/>
    <n v="1"/>
    <n v="1"/>
    <n v="1"/>
    <n v="1"/>
    <n v="1"/>
    <n v="1"/>
    <n v="1"/>
    <n v="0"/>
    <n v="0"/>
    <n v="0"/>
    <n v="0"/>
    <n v="0"/>
    <n v="0"/>
    <n v="0"/>
    <n v="0"/>
    <n v="0"/>
    <n v="1"/>
    <n v="1"/>
    <n v="1"/>
    <n v="1"/>
    <n v="0"/>
    <n v="0"/>
    <n v="0"/>
    <n v="0"/>
    <n v="0"/>
    <n v="0"/>
    <n v="0"/>
    <n v="0"/>
    <n v="11"/>
    <m/>
    <x v="1"/>
    <s v="yorouba tine kg"/>
    <n v="1"/>
    <n v="1"/>
    <n v="1"/>
    <n v="250"/>
    <n v="750"/>
    <n v="5250"/>
    <s v="meme_commune"/>
    <m/>
    <x v="0"/>
    <n v="30"/>
    <x v="3"/>
    <n v="0"/>
    <m/>
    <x v="1"/>
    <s v="kg yorouba tine"/>
    <n v="1"/>
    <n v="1"/>
    <n v="1"/>
    <n v="225"/>
    <n v="600"/>
    <n v="4200"/>
    <s v="meme_commune"/>
    <m/>
    <m/>
    <n v="30"/>
    <n v="3"/>
    <n v="0"/>
    <m/>
    <s v="disponible"/>
    <s v="kg yorouba tine"/>
    <n v="1"/>
    <n v="1"/>
    <n v="1"/>
    <n v="300"/>
    <n v="900"/>
    <n v="6300"/>
    <s v="meme_commune"/>
    <m/>
    <m/>
    <n v="30"/>
    <n v="3"/>
    <n v="0"/>
    <m/>
    <x v="1"/>
    <s v="kg yorouba tine"/>
    <n v="1"/>
    <n v="1"/>
    <n v="1"/>
    <n v="225"/>
    <n v="650"/>
    <n v="4550"/>
    <s v="meme_commune"/>
    <m/>
    <m/>
    <n v="20"/>
    <n v="3"/>
    <n v="0"/>
    <m/>
    <x v="1"/>
    <s v="kg tine yorouba"/>
    <n v="1"/>
    <n v="1"/>
    <n v="1"/>
    <n v="450"/>
    <n v="1350"/>
    <n v="3150"/>
    <s v="meme_commune"/>
    <m/>
    <m/>
    <n v="10"/>
    <n v="3"/>
    <n v="0"/>
    <m/>
    <x v="1"/>
    <s v="kg yorouba tine"/>
    <n v="1"/>
    <n v="1"/>
    <n v="1"/>
    <n v="400"/>
    <n v="1200"/>
    <n v="2800"/>
    <s v="meme_commune"/>
    <m/>
    <m/>
    <n v="30"/>
    <n v="3"/>
    <n v="0"/>
    <m/>
    <s v="disponible"/>
    <s v="kg yorouba tine"/>
    <n v="1"/>
    <n v="1"/>
    <n v="1"/>
    <n v="425"/>
    <n v="1250"/>
    <n v="8750"/>
    <s v="meme_commune"/>
    <m/>
    <m/>
    <n v="35"/>
    <n v="6"/>
    <n v="0"/>
    <m/>
    <m/>
    <m/>
    <m/>
    <m/>
    <m/>
    <m/>
    <m/>
    <m/>
    <m/>
    <m/>
    <m/>
    <m/>
    <m/>
    <m/>
    <m/>
    <m/>
    <m/>
    <m/>
    <m/>
    <m/>
    <m/>
    <m/>
    <m/>
    <m/>
    <m/>
    <m/>
    <m/>
    <m/>
    <m/>
    <m/>
    <m/>
    <m/>
    <m/>
    <m/>
    <m/>
    <m/>
    <m/>
    <m/>
    <m/>
    <m/>
    <m/>
    <m/>
    <m/>
    <m/>
    <m/>
    <m/>
    <m/>
    <m/>
    <m/>
    <m/>
    <m/>
    <m/>
    <m/>
    <m/>
    <m/>
    <m/>
    <m/>
    <m/>
    <m/>
    <m/>
    <m/>
    <m/>
    <m/>
    <m/>
    <m/>
    <m/>
    <m/>
    <m/>
    <m/>
    <m/>
    <m/>
    <m/>
    <m/>
    <m/>
    <m/>
    <m/>
    <m/>
    <m/>
    <m/>
    <m/>
    <m/>
    <m/>
    <m/>
    <m/>
    <m/>
    <m/>
    <m/>
    <m/>
    <m/>
    <m/>
    <m/>
    <m/>
    <m/>
    <m/>
    <m/>
    <m/>
    <s v="disponible"/>
    <s v="kg yorouba tine"/>
    <n v="1"/>
    <n v="1"/>
    <n v="1"/>
    <n v="175"/>
    <n v="500"/>
    <n v="3500"/>
    <s v="meme_commune"/>
    <m/>
    <m/>
    <n v="12"/>
    <n v="3"/>
    <n v="0"/>
    <m/>
    <s v="disponible"/>
    <s v="kg yorouba tine"/>
    <n v="1"/>
    <n v="1"/>
    <n v="1"/>
    <n v="500"/>
    <n v="1500"/>
    <n v="10500"/>
    <s v="meme_commune"/>
    <m/>
    <m/>
    <n v="15"/>
    <n v="3"/>
    <n v="0"/>
    <m/>
    <s v="disponible"/>
    <s v="kg yorouba tine"/>
    <n v="1"/>
    <n v="1"/>
    <n v="1"/>
    <n v="425"/>
    <n v="1200"/>
    <n v="8750"/>
    <s v="meme_localite"/>
    <m/>
    <m/>
    <n v="21"/>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x v="0"/>
    <m/>
    <m/>
    <m/>
    <m/>
    <m/>
    <m/>
    <m/>
    <m/>
    <m/>
    <m/>
    <m/>
    <m/>
    <m/>
    <s v="mais sorgho_rouge sorgho_blanc mil riz_local fonio niebe arachide_coque arachide_graine voandzou"/>
    <n v="1"/>
    <n v="1"/>
    <n v="1"/>
    <n v="1"/>
    <n v="1"/>
    <n v="0"/>
    <n v="1"/>
    <n v="0"/>
    <n v="0"/>
    <n v="0"/>
    <n v="0"/>
    <n v="0"/>
    <n v="0"/>
    <n v="0"/>
    <n v="0"/>
    <n v="0"/>
    <n v="1"/>
    <n v="1"/>
    <n v="1"/>
    <n v="1"/>
    <n v="0"/>
    <n v="0"/>
    <n v="0"/>
    <n v="0"/>
    <n v="0"/>
    <n v="0"/>
    <n v="0"/>
    <n v="0"/>
    <s v="hausse_offre_circulation_routes"/>
    <n v="0"/>
    <n v="0"/>
    <n v="0"/>
    <n v="0"/>
    <n v="0"/>
    <n v="0"/>
    <n v="0"/>
    <n v="1"/>
    <n v="0"/>
    <n v="0"/>
    <n v="0"/>
    <n v="0"/>
    <x v="0"/>
    <x v="0"/>
    <x v="4"/>
    <n v="1"/>
    <n v="0"/>
    <n v="0"/>
    <n v="0"/>
    <n v="0"/>
    <n v="0"/>
    <m/>
    <x v="1"/>
    <x v="0"/>
    <x v="0"/>
    <m/>
    <m/>
    <m/>
    <m/>
    <m/>
    <m/>
    <m/>
    <m/>
    <m/>
    <x v="0"/>
    <n v="0"/>
    <n v="0"/>
    <n v="0"/>
    <n v="0"/>
    <n v="0"/>
    <n v="0"/>
    <n v="0"/>
    <n v="1"/>
    <n v="0"/>
    <m/>
    <x v="2"/>
    <m/>
    <m/>
    <n v="364765199"/>
    <d v="2022-11-22T16:38:15"/>
    <m/>
    <m/>
    <s v="submitted_via_web"/>
    <s v="bkf_reach"/>
    <m/>
  </r>
  <r>
    <n v="84"/>
    <x v="83"/>
    <d v="2022-11-22T00:00:00"/>
    <s v="boussouma"/>
    <s v="OUEDRAOGO ISSOUF"/>
    <d v="2022-11-22T14:46:34"/>
    <d v="2022-11-22T15:10:17"/>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lait_frais lait_en_poudre tomate oignon huile beurre sucre sel"/>
    <n v="0"/>
    <n v="0"/>
    <n v="0"/>
    <n v="0"/>
    <n v="0"/>
    <n v="0"/>
    <n v="0"/>
    <n v="0"/>
    <n v="0"/>
    <n v="0"/>
    <n v="0"/>
    <n v="0"/>
    <n v="0"/>
    <n v="0"/>
    <n v="1"/>
    <n v="1"/>
    <n v="0"/>
    <n v="0"/>
    <n v="0"/>
    <n v="0"/>
    <n v="1"/>
    <n v="1"/>
    <n v="0"/>
    <n v="1"/>
    <n v="1"/>
    <n v="1"/>
    <n v="1"/>
    <n v="0"/>
    <n v="8"/>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s v="disponible"/>
    <n v="1500"/>
    <s v="meme_localite"/>
    <m/>
    <m/>
    <n v="14"/>
    <n v="2"/>
    <n v="0"/>
    <m/>
    <s v="disponible"/>
    <n v="600"/>
    <s v="meme_commune"/>
    <m/>
    <m/>
    <n v="1"/>
    <n v="2"/>
    <n v="1"/>
    <m/>
    <m/>
    <m/>
    <m/>
    <m/>
    <m/>
    <m/>
    <m/>
    <m/>
    <m/>
    <m/>
    <m/>
    <m/>
    <m/>
    <m/>
    <m/>
    <m/>
    <m/>
    <m/>
    <m/>
    <m/>
    <m/>
    <m/>
    <m/>
    <m/>
    <m/>
    <m/>
    <m/>
    <m/>
    <m/>
    <m/>
    <m/>
    <m/>
    <m/>
    <m/>
    <m/>
    <m/>
    <m/>
    <m/>
    <m/>
    <m/>
    <m/>
    <m/>
    <m/>
    <m/>
    <m/>
    <m/>
    <m/>
    <m/>
    <m/>
    <m/>
    <m/>
    <m/>
    <m/>
    <m/>
    <m/>
    <m/>
    <m/>
    <m/>
    <m/>
    <m/>
    <s v="disponible"/>
    <s v="kg yorouba tas"/>
    <n v="1"/>
    <n v="1"/>
    <n v="1"/>
    <n v="250"/>
    <n v="750"/>
    <n v="200"/>
    <s v="meme_commune"/>
    <m/>
    <m/>
    <n v="15"/>
    <n v="6"/>
    <n v="0"/>
    <m/>
    <s v="disponible"/>
    <s v="kg tas"/>
    <n v="1"/>
    <n v="1"/>
    <n v="300"/>
    <n v="100"/>
    <s v="meme_commune"/>
    <m/>
    <m/>
    <n v="7"/>
    <n v="2"/>
    <n v="0"/>
    <m/>
    <m/>
    <m/>
    <m/>
    <m/>
    <m/>
    <m/>
    <m/>
    <m/>
    <m/>
    <m/>
    <m/>
    <m/>
    <m/>
    <s v="disponible"/>
    <n v="1000"/>
    <s v="meme_commune"/>
    <m/>
    <m/>
    <n v="15"/>
    <n v="3"/>
    <n v="0"/>
    <m/>
    <s v="disponible"/>
    <s v="litre boule kg"/>
    <n v="1"/>
    <n v="1"/>
    <n v="1"/>
    <n v="2000"/>
    <n v="2000"/>
    <n v="100"/>
    <s v="meme_commune"/>
    <m/>
    <m/>
    <n v="30"/>
    <n v="3"/>
    <n v="0"/>
    <m/>
    <s v="disponible"/>
    <s v="poudre morceaux"/>
    <n v="1"/>
    <n v="1"/>
    <n v="750"/>
    <n v="750"/>
    <s v="meme_commune"/>
    <m/>
    <m/>
    <n v="30"/>
    <n v="2"/>
    <n v="0"/>
    <m/>
    <s v="disponible"/>
    <n v="500"/>
    <s v="meme_commune"/>
    <m/>
    <m/>
    <n v="30"/>
    <n v="3"/>
    <n v="0"/>
    <m/>
    <s v="non"/>
    <m/>
    <m/>
    <m/>
    <m/>
    <m/>
    <m/>
    <m/>
    <m/>
    <m/>
    <m/>
    <m/>
    <m/>
    <m/>
    <m/>
    <m/>
    <m/>
    <m/>
    <m/>
    <m/>
    <m/>
    <m/>
    <m/>
    <m/>
    <m/>
    <m/>
    <m/>
    <m/>
    <m/>
    <m/>
    <m/>
    <m/>
    <m/>
    <m/>
    <m/>
    <m/>
    <m/>
    <m/>
    <m/>
    <m/>
    <m/>
    <m/>
    <m/>
    <m/>
    <m/>
    <m/>
    <m/>
    <s v="prix_constants"/>
    <n v="1"/>
    <n v="0"/>
    <n v="0"/>
    <n v="0"/>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2"/>
    <m/>
    <m/>
    <n v="364765248"/>
    <d v="2022-11-22T16:38:20"/>
    <m/>
    <m/>
    <s v="submitted_via_web"/>
    <s v="bkf_reach"/>
    <m/>
  </r>
  <r>
    <n v="85"/>
    <x v="84"/>
    <d v="2022-11-22T00:00:00"/>
    <s v="boussouma"/>
    <s v="OUEDRAOGO ISSOUF"/>
    <d v="2022-11-22T15:14:20"/>
    <d v="2022-11-22T15:29:08"/>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tenaille corde"/>
    <n v="0"/>
    <n v="1"/>
    <n v="1"/>
    <n v="0"/>
    <n v="0"/>
    <n v="2"/>
    <m/>
    <x v="0"/>
    <m/>
    <m/>
    <m/>
    <m/>
    <m/>
    <m/>
    <m/>
    <m/>
    <x v="1"/>
    <n v="19500"/>
    <s v="meme_commune"/>
    <m/>
    <m/>
    <n v="90"/>
    <n v="3"/>
    <n v="0"/>
    <m/>
    <x v="0"/>
    <n v="2000"/>
    <s v="meme_commune"/>
    <m/>
    <m/>
    <n v="90"/>
    <n v="6"/>
    <n v="0"/>
    <m/>
    <x v="0"/>
    <m/>
    <m/>
    <m/>
    <m/>
    <m/>
    <m/>
    <m/>
    <m/>
    <s v="oui"/>
    <m/>
    <s v="corde tenaille"/>
    <n v="0"/>
    <n v="1"/>
    <n v="1"/>
    <n v="0"/>
    <n v="0"/>
    <m/>
    <s v="prix_fournisseurs"/>
    <n v="0"/>
    <n v="0"/>
    <n v="0"/>
    <n v="0"/>
    <n v="0"/>
    <n v="1"/>
    <n v="0"/>
    <n v="0"/>
    <n v="0"/>
    <n v="0"/>
    <n v="0"/>
    <n v="0"/>
    <m/>
    <m/>
    <s v="prix_hausse"/>
    <n v="0"/>
    <n v="1"/>
    <n v="0"/>
    <n v="0"/>
    <s v="corde tenaille"/>
    <n v="0"/>
    <n v="1"/>
    <n v="1"/>
    <n v="0"/>
    <n v="0"/>
    <s v="hausse_couts Hausse_prix_fournisseurs"/>
    <n v="1"/>
    <n v="0"/>
    <n v="0"/>
    <n v="0"/>
    <n v="0"/>
    <n v="1"/>
    <n v="0"/>
    <n v="0"/>
    <n v="0"/>
    <n v="0"/>
    <n v="0"/>
    <n v="0"/>
    <m/>
    <m/>
    <m/>
    <m/>
    <m/>
    <m/>
    <m/>
    <m/>
    <m/>
    <m/>
    <m/>
    <m/>
    <m/>
    <m/>
    <m/>
    <m/>
    <m/>
    <m/>
    <m/>
    <m/>
    <m/>
    <m/>
    <s v="aucun"/>
    <n v="0"/>
    <n v="0"/>
    <n v="0"/>
    <n v="0"/>
    <n v="0"/>
    <n v="0"/>
    <n v="0"/>
    <n v="0"/>
    <n v="0"/>
    <n v="0"/>
    <n v="0"/>
    <n v="0"/>
    <n v="0"/>
    <n v="0"/>
    <n v="0"/>
    <n v="1"/>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2"/>
    <m/>
    <m/>
    <n v="364765296"/>
    <d v="2022-11-22T16:38:26"/>
    <m/>
    <m/>
    <s v="submitted_via_web"/>
    <s v="bkf_reach"/>
    <m/>
  </r>
  <r>
    <n v="86"/>
    <x v="85"/>
    <d v="2022-11-22T00:00:00"/>
    <s v="boussouma"/>
    <s v="OUEDRAOGO ISSOUF"/>
    <d v="2022-11-22T15:33:20"/>
    <d v="2022-11-22T15:53:15"/>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huile beurre tomate oignon feuille"/>
    <n v="0"/>
    <n v="0"/>
    <n v="0"/>
    <n v="0"/>
    <n v="0"/>
    <n v="0"/>
    <n v="0"/>
    <n v="0"/>
    <n v="0"/>
    <n v="0"/>
    <n v="0"/>
    <n v="0"/>
    <n v="0"/>
    <n v="0"/>
    <n v="0"/>
    <n v="0"/>
    <n v="0"/>
    <n v="0"/>
    <n v="0"/>
    <n v="0"/>
    <n v="1"/>
    <n v="1"/>
    <n v="1"/>
    <n v="1"/>
    <n v="1"/>
    <n v="0"/>
    <n v="0"/>
    <n v="0"/>
    <n v="5"/>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yorouba kg"/>
    <n v="1"/>
    <n v="1"/>
    <n v="1"/>
    <n v="500"/>
    <n v="1000"/>
    <n v="200"/>
    <s v="meme_commune"/>
    <m/>
    <m/>
    <n v="35"/>
    <n v="3"/>
    <n v="0"/>
    <m/>
    <s v="disponible"/>
    <s v="kg"/>
    <n v="1"/>
    <n v="0"/>
    <n v="500"/>
    <m/>
    <s v="meme_localite"/>
    <m/>
    <m/>
    <n v="7"/>
    <n v="2"/>
    <n v="0"/>
    <m/>
    <s v="disponible"/>
    <s v="tas"/>
    <n v="0"/>
    <n v="1"/>
    <m/>
    <n v="200"/>
    <s v="meme_localite"/>
    <m/>
    <m/>
    <n v="7"/>
    <n v="3"/>
    <n v="0"/>
    <m/>
    <s v="disponible"/>
    <n v="1000"/>
    <s v="meme_localite"/>
    <m/>
    <m/>
    <n v="7"/>
    <n v="3"/>
    <n v="0"/>
    <m/>
    <s v="disponible"/>
    <s v="boule litre kg"/>
    <n v="1"/>
    <n v="1"/>
    <n v="1"/>
    <n v="2000"/>
    <n v="2000"/>
    <n v="100"/>
    <s v="meme_localite"/>
    <m/>
    <m/>
    <n v="25"/>
    <n v="3"/>
    <n v="0"/>
    <m/>
    <m/>
    <m/>
    <m/>
    <m/>
    <m/>
    <m/>
    <m/>
    <m/>
    <m/>
    <m/>
    <m/>
    <m/>
    <m/>
    <m/>
    <m/>
    <m/>
    <m/>
    <m/>
    <m/>
    <m/>
    <m/>
    <m/>
    <s v="non"/>
    <m/>
    <m/>
    <m/>
    <m/>
    <m/>
    <m/>
    <m/>
    <m/>
    <m/>
    <m/>
    <m/>
    <m/>
    <m/>
    <m/>
    <m/>
    <m/>
    <m/>
    <m/>
    <m/>
    <m/>
    <m/>
    <m/>
    <m/>
    <m/>
    <m/>
    <m/>
    <m/>
    <m/>
    <m/>
    <m/>
    <m/>
    <m/>
    <m/>
    <m/>
    <m/>
    <m/>
    <m/>
    <m/>
    <m/>
    <m/>
    <m/>
    <m/>
    <m/>
    <m/>
    <m/>
    <m/>
    <s v="prix_constants"/>
    <n v="1"/>
    <n v="0"/>
    <n v="0"/>
    <n v="0"/>
    <m/>
    <m/>
    <m/>
    <m/>
    <m/>
    <m/>
    <m/>
    <m/>
    <m/>
    <m/>
    <m/>
    <m/>
    <m/>
    <m/>
    <m/>
    <m/>
    <m/>
    <m/>
    <m/>
    <m/>
    <m/>
    <m/>
    <m/>
    <m/>
    <m/>
    <m/>
    <m/>
    <m/>
    <m/>
    <x v="0"/>
    <m/>
    <m/>
    <m/>
    <m/>
    <m/>
    <m/>
    <m/>
    <m/>
    <m/>
    <m/>
    <m/>
    <m/>
    <m/>
    <m/>
    <m/>
    <m/>
    <m/>
    <m/>
    <m/>
    <m/>
    <m/>
    <m/>
    <m/>
    <m/>
    <m/>
    <m/>
    <m/>
    <m/>
    <m/>
    <m/>
    <m/>
    <m/>
    <m/>
    <m/>
    <m/>
    <m/>
    <m/>
    <m/>
    <m/>
    <m/>
    <m/>
    <m/>
    <m/>
    <m/>
    <m/>
    <m/>
    <m/>
    <m/>
    <m/>
    <m/>
    <m/>
    <m/>
    <m/>
    <m/>
    <m/>
    <x v="0"/>
    <x v="0"/>
    <x v="12"/>
    <n v="0"/>
    <n v="1"/>
    <n v="0"/>
    <n v="0"/>
    <n v="0"/>
    <n v="0"/>
    <m/>
    <x v="1"/>
    <x v="0"/>
    <x v="0"/>
    <m/>
    <m/>
    <m/>
    <m/>
    <m/>
    <m/>
    <m/>
    <m/>
    <m/>
    <x v="0"/>
    <n v="0"/>
    <n v="0"/>
    <n v="0"/>
    <n v="0"/>
    <n v="0"/>
    <n v="0"/>
    <n v="0"/>
    <n v="1"/>
    <n v="0"/>
    <m/>
    <x v="2"/>
    <m/>
    <m/>
    <n v="364765310"/>
    <d v="2022-11-22T16:38:27"/>
    <m/>
    <m/>
    <s v="submitted_via_web"/>
    <s v="bkf_reach"/>
    <m/>
  </r>
  <r>
    <n v="87"/>
    <x v="86"/>
    <d v="2022-11-22T00:00:00"/>
    <s v="boussouma"/>
    <s v="Sawadogo Mohamed"/>
    <d v="2022-11-22T12:04:42"/>
    <d v="2022-11-22T13:11:04"/>
    <s v="audit.csv"/>
    <m/>
    <m/>
    <x v="2"/>
    <d v="2022-11-22T00:00:00"/>
    <s v="centre_nord"/>
    <s v="sanmatenga"/>
    <x v="3"/>
    <x v="0"/>
    <m/>
    <m/>
    <s v="REACH"/>
    <x v="3"/>
    <m/>
    <s v="oui"/>
    <m/>
    <x v="0"/>
    <m/>
    <m/>
    <s v="seau bidon"/>
    <n v="1"/>
    <n v="1"/>
    <n v="0"/>
    <n v="0"/>
    <n v="2"/>
    <m/>
    <x v="0"/>
    <x v="1"/>
    <s v="meme_region"/>
    <m/>
    <m/>
    <n v="15"/>
    <n v="1"/>
    <n v="0"/>
    <m/>
    <x v="1"/>
    <s v="20l 25l"/>
    <n v="1"/>
    <n v="1"/>
    <n v="750"/>
    <n v="1000"/>
    <s v="meme_pays"/>
    <m/>
    <m/>
    <n v="15"/>
    <n v="1"/>
    <n v="0"/>
    <m/>
    <x v="0"/>
    <m/>
    <m/>
    <m/>
    <m/>
    <m/>
    <m/>
    <m/>
    <m/>
    <m/>
    <m/>
    <m/>
    <m/>
    <s v="oui"/>
    <m/>
    <s v="seau bidon"/>
    <n v="1"/>
    <n v="1"/>
    <n v="0"/>
    <n v="0"/>
    <m/>
    <s v="prix_fournisseurs cout_transport"/>
    <n v="0"/>
    <n v="0"/>
    <n v="0"/>
    <n v="0"/>
    <n v="0"/>
    <n v="1"/>
    <n v="0"/>
    <n v="1"/>
    <n v="0"/>
    <n v="0"/>
    <n v="0"/>
    <n v="0"/>
    <m/>
    <m/>
    <s v="prix_constants"/>
    <n v="1"/>
    <n v="0"/>
    <n v="0"/>
    <n v="0"/>
    <x v="0"/>
    <m/>
    <m/>
    <m/>
    <m/>
    <m/>
    <m/>
    <m/>
    <m/>
    <m/>
    <m/>
    <m/>
    <m/>
    <m/>
    <m/>
    <m/>
    <m/>
    <m/>
    <m/>
    <m/>
    <m/>
    <m/>
    <m/>
    <m/>
    <m/>
    <m/>
    <m/>
    <m/>
    <m/>
    <m/>
    <m/>
    <m/>
    <m/>
    <m/>
    <m/>
    <m/>
    <m/>
    <m/>
    <m/>
    <s v="bache"/>
    <n v="1"/>
    <n v="0"/>
    <n v="0"/>
    <n v="0"/>
    <n v="0"/>
    <n v="1"/>
    <m/>
    <x v="1"/>
    <n v="6000"/>
    <s v="meme_pays"/>
    <m/>
    <m/>
    <n v="20"/>
    <n v="2"/>
    <n v="0"/>
    <m/>
    <x v="0"/>
    <m/>
    <m/>
    <m/>
    <m/>
    <m/>
    <m/>
    <m/>
    <m/>
    <x v="2"/>
    <m/>
    <m/>
    <m/>
    <m/>
    <m/>
    <m/>
    <m/>
    <m/>
    <x v="0"/>
    <m/>
    <m/>
    <m/>
    <m/>
    <m/>
    <m/>
    <m/>
    <m/>
    <s v="non"/>
    <m/>
    <m/>
    <m/>
    <m/>
    <m/>
    <m/>
    <m/>
    <m/>
    <m/>
    <m/>
    <m/>
    <m/>
    <m/>
    <m/>
    <m/>
    <m/>
    <m/>
    <m/>
    <m/>
    <m/>
    <m/>
    <m/>
    <m/>
    <s v="prix_constants"/>
    <n v="1"/>
    <n v="0"/>
    <n v="0"/>
    <n v="0"/>
    <m/>
    <m/>
    <m/>
    <m/>
    <m/>
    <m/>
    <m/>
    <m/>
    <m/>
    <m/>
    <m/>
    <m/>
    <m/>
    <m/>
    <m/>
    <m/>
    <m/>
    <m/>
    <m/>
    <m/>
    <m/>
    <m/>
    <m/>
    <m/>
    <m/>
    <m/>
    <m/>
    <m/>
    <m/>
    <m/>
    <m/>
    <m/>
    <m/>
    <m/>
    <m/>
    <m/>
    <m/>
    <m/>
    <m/>
    <m/>
    <m/>
    <s v="combustible_gaz marmite7 marmite5 assiette gobelet_plastique gobelet_acier bassine couverture moustiquaire sac_boro"/>
    <n v="0"/>
    <n v="0"/>
    <n v="1"/>
    <n v="1"/>
    <n v="1"/>
    <n v="1"/>
    <n v="1"/>
    <n v="1"/>
    <n v="1"/>
    <n v="0"/>
    <n v="1"/>
    <n v="1"/>
    <n v="0"/>
    <n v="0"/>
    <n v="1"/>
    <n v="0"/>
    <n v="10"/>
    <n v="13"/>
    <m/>
    <x v="0"/>
    <m/>
    <m/>
    <m/>
    <m/>
    <m/>
    <m/>
    <m/>
    <m/>
    <x v="0"/>
    <m/>
    <m/>
    <m/>
    <m/>
    <m/>
    <m/>
    <m/>
    <m/>
    <m/>
    <m/>
    <m/>
    <m/>
    <x v="1"/>
    <s v="6kg 12kg"/>
    <n v="0"/>
    <n v="1"/>
    <n v="1"/>
    <m/>
    <n v="27500"/>
    <n v="35000"/>
    <s v="meme_pays"/>
    <m/>
    <m/>
    <n v="20"/>
    <n v="2"/>
    <n v="0"/>
    <m/>
    <x v="0"/>
    <n v="6000"/>
    <s v="meme_pays"/>
    <m/>
    <m/>
    <n v="35"/>
    <n v="2"/>
    <n v="0"/>
    <m/>
    <x v="0"/>
    <n v="5000"/>
    <s v="meme_pays"/>
    <m/>
    <m/>
    <n v="30"/>
    <n v="1"/>
    <n v="0"/>
    <m/>
    <x v="1"/>
    <n v="300"/>
    <s v="meme_pays"/>
    <m/>
    <m/>
    <n v="25"/>
    <n v="1"/>
    <n v="0"/>
    <m/>
    <x v="1"/>
    <n v="125"/>
    <s v="meme_pays"/>
    <m/>
    <m/>
    <n v="15"/>
    <n v="1"/>
    <n v="0"/>
    <m/>
    <x v="1"/>
    <s v="0_5l 0_25l 1l"/>
    <n v="1"/>
    <n v="1"/>
    <n v="1"/>
    <n v="400"/>
    <n v="500"/>
    <n v="1000"/>
    <s v="meme_pays"/>
    <m/>
    <m/>
    <n v="30"/>
    <n v="1"/>
    <n v="0"/>
    <m/>
    <x v="1"/>
    <n v="1500"/>
    <s v="meme_pays"/>
    <m/>
    <m/>
    <n v="40"/>
    <n v="1"/>
    <n v="0"/>
    <m/>
    <x v="0"/>
    <m/>
    <m/>
    <m/>
    <m/>
    <m/>
    <m/>
    <m/>
    <m/>
    <x v="1"/>
    <n v="2000"/>
    <s v="meme_pays"/>
    <m/>
    <m/>
    <n v="30"/>
    <n v="1"/>
    <n v="0"/>
    <m/>
    <x v="1"/>
    <n v="2000"/>
    <s v="meme_pays"/>
    <m/>
    <m/>
    <n v="20"/>
    <n v="1"/>
    <n v="0"/>
    <m/>
    <x v="0"/>
    <m/>
    <m/>
    <m/>
    <m/>
    <m/>
    <m/>
    <m/>
    <m/>
    <x v="0"/>
    <m/>
    <m/>
    <m/>
    <m/>
    <m/>
    <m/>
    <m/>
    <m/>
    <m/>
    <m/>
    <x v="1"/>
    <n v="300"/>
    <s v="meme_pays"/>
    <m/>
    <m/>
    <n v="15"/>
    <n v="1"/>
    <n v="0"/>
    <m/>
    <s v="non"/>
    <m/>
    <m/>
    <m/>
    <m/>
    <m/>
    <m/>
    <m/>
    <m/>
    <m/>
    <m/>
    <m/>
    <m/>
    <m/>
    <m/>
    <m/>
    <m/>
    <m/>
    <m/>
    <m/>
    <x v="1"/>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4765377"/>
    <d v="2022-11-22T16:38:35"/>
    <m/>
    <m/>
    <s v="submitted_via_web"/>
    <s v="bkf_reach"/>
    <m/>
  </r>
  <r>
    <n v="88"/>
    <x v="87"/>
    <d v="2022-11-22T00:00:00"/>
    <s v="boussouma"/>
    <s v="Sawadogo"/>
    <d v="2022-11-22T13:13:17"/>
    <d v="2022-11-22T13:24:40"/>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s v="disponible"/>
    <n v="3000"/>
    <s v="meme_commune"/>
    <m/>
    <m/>
    <n v="2"/>
    <n v="1"/>
    <n v="0"/>
    <m/>
    <s v="disponible"/>
    <n v="2000"/>
    <s v="meme_commune"/>
    <m/>
    <m/>
    <n v="2"/>
    <n v="1"/>
    <n v="0"/>
    <m/>
    <s v="disponible"/>
    <n v="1300"/>
    <s v="meme_commune"/>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x v="3"/>
    <n v="1"/>
    <n v="0"/>
    <n v="0"/>
    <n v="0"/>
    <n v="0"/>
    <n v="0"/>
    <n v="0"/>
    <n v="0"/>
    <n v="1"/>
    <n v="0"/>
    <n v="0"/>
    <n v="0"/>
    <m/>
    <m/>
    <m/>
    <m/>
    <m/>
    <m/>
    <m/>
    <m/>
    <m/>
    <m/>
    <m/>
    <m/>
    <m/>
    <m/>
    <m/>
    <m/>
    <m/>
    <m/>
    <m/>
    <m/>
    <m/>
    <m/>
    <m/>
    <m/>
    <m/>
    <m/>
    <m/>
    <m/>
    <m/>
    <m/>
    <m/>
    <m/>
    <m/>
    <m/>
    <m/>
    <m/>
    <m/>
    <m/>
    <m/>
    <m/>
    <m/>
    <m/>
    <m/>
    <x v="0"/>
    <x v="0"/>
    <x v="4"/>
    <n v="1"/>
    <n v="0"/>
    <n v="0"/>
    <n v="0"/>
    <n v="0"/>
    <n v="0"/>
    <m/>
    <x v="2"/>
    <x v="0"/>
    <x v="0"/>
    <m/>
    <m/>
    <m/>
    <m/>
    <m/>
    <m/>
    <m/>
    <m/>
    <m/>
    <x v="0"/>
    <n v="0"/>
    <n v="0"/>
    <n v="0"/>
    <n v="0"/>
    <n v="0"/>
    <n v="0"/>
    <n v="0"/>
    <n v="1"/>
    <n v="0"/>
    <m/>
    <x v="0"/>
    <m/>
    <m/>
    <n v="364765390"/>
    <d v="2022-11-22T16:38:36"/>
    <m/>
    <m/>
    <s v="submitted_via_web"/>
    <s v="bkf_reach"/>
    <m/>
  </r>
  <r>
    <n v="89"/>
    <x v="88"/>
    <d v="2022-11-22T00:00:00"/>
    <s v="boussouma"/>
    <s v="Sawadogo Mohamed"/>
    <d v="2022-11-22T13:25:00"/>
    <d v="2022-11-22T13:39:21"/>
    <s v="audit.csv"/>
    <m/>
    <m/>
    <x v="2"/>
    <d v="2022-11-22T00:00:00"/>
    <s v="centre_nord"/>
    <s v="sanmatenga"/>
    <x v="3"/>
    <x v="0"/>
    <m/>
    <m/>
    <s v="REACH"/>
    <x v="3"/>
    <m/>
    <s v="oui"/>
    <m/>
    <x v="0"/>
    <m/>
    <m/>
    <s v="bidon"/>
    <n v="0"/>
    <n v="1"/>
    <n v="0"/>
    <n v="0"/>
    <n v="1"/>
    <m/>
    <x v="1"/>
    <x v="5"/>
    <m/>
    <m/>
    <m/>
    <m/>
    <m/>
    <m/>
    <m/>
    <x v="1"/>
    <s v="25l"/>
    <n v="0"/>
    <n v="1"/>
    <m/>
    <n v="1000"/>
    <s v="meme_pays"/>
    <m/>
    <m/>
    <n v="15"/>
    <n v="2"/>
    <n v="0"/>
    <m/>
    <x v="0"/>
    <m/>
    <m/>
    <m/>
    <m/>
    <m/>
    <m/>
    <m/>
    <m/>
    <m/>
    <m/>
    <m/>
    <m/>
    <s v="non"/>
    <m/>
    <m/>
    <m/>
    <m/>
    <m/>
    <m/>
    <m/>
    <m/>
    <m/>
    <m/>
    <m/>
    <m/>
    <m/>
    <m/>
    <m/>
    <m/>
    <m/>
    <m/>
    <m/>
    <m/>
    <m/>
    <m/>
    <s v="prix_hausse"/>
    <n v="0"/>
    <n v="1"/>
    <n v="0"/>
    <n v="0"/>
    <x v="3"/>
    <n v="0"/>
    <n v="1"/>
    <n v="0"/>
    <n v="0"/>
    <s v="hausse_couts Hausse_prix_fournisseurs"/>
    <n v="1"/>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gobelet_acier"/>
    <n v="0"/>
    <n v="0"/>
    <n v="0"/>
    <n v="0"/>
    <n v="0"/>
    <n v="0"/>
    <n v="0"/>
    <n v="1"/>
    <n v="0"/>
    <n v="0"/>
    <n v="0"/>
    <n v="0"/>
    <n v="0"/>
    <n v="0"/>
    <n v="0"/>
    <n v="0"/>
    <n v="1"/>
    <n v="3"/>
    <m/>
    <x v="0"/>
    <m/>
    <m/>
    <m/>
    <m/>
    <m/>
    <m/>
    <m/>
    <m/>
    <x v="0"/>
    <m/>
    <m/>
    <m/>
    <m/>
    <m/>
    <m/>
    <m/>
    <m/>
    <m/>
    <m/>
    <m/>
    <m/>
    <x v="0"/>
    <m/>
    <m/>
    <m/>
    <m/>
    <m/>
    <m/>
    <m/>
    <m/>
    <m/>
    <m/>
    <m/>
    <m/>
    <m/>
    <m/>
    <x v="1"/>
    <m/>
    <m/>
    <m/>
    <m/>
    <m/>
    <m/>
    <m/>
    <m/>
    <x v="1"/>
    <m/>
    <m/>
    <m/>
    <m/>
    <m/>
    <m/>
    <m/>
    <m/>
    <x v="0"/>
    <m/>
    <m/>
    <m/>
    <m/>
    <m/>
    <m/>
    <m/>
    <m/>
    <x v="0"/>
    <m/>
    <m/>
    <m/>
    <m/>
    <m/>
    <m/>
    <m/>
    <m/>
    <x v="1"/>
    <s v="0_5l 0_25l 1l"/>
    <n v="1"/>
    <n v="1"/>
    <n v="1"/>
    <n v="400"/>
    <n v="500"/>
    <n v="1050"/>
    <s v="meme_pays"/>
    <m/>
    <m/>
    <n v="20"/>
    <n v="1"/>
    <n v="0"/>
    <m/>
    <x v="0"/>
    <m/>
    <m/>
    <m/>
    <m/>
    <m/>
    <m/>
    <m/>
    <m/>
    <x v="0"/>
    <m/>
    <m/>
    <m/>
    <m/>
    <m/>
    <m/>
    <m/>
    <m/>
    <x v="0"/>
    <m/>
    <m/>
    <m/>
    <m/>
    <m/>
    <m/>
    <m/>
    <m/>
    <x v="0"/>
    <m/>
    <m/>
    <m/>
    <m/>
    <m/>
    <m/>
    <m/>
    <m/>
    <x v="0"/>
    <m/>
    <m/>
    <m/>
    <m/>
    <m/>
    <m/>
    <m/>
    <m/>
    <x v="0"/>
    <m/>
    <m/>
    <m/>
    <m/>
    <m/>
    <m/>
    <m/>
    <m/>
    <m/>
    <m/>
    <x v="0"/>
    <m/>
    <m/>
    <m/>
    <m/>
    <m/>
    <m/>
    <m/>
    <m/>
    <s v="oui"/>
    <m/>
    <s v="gobelet_acier"/>
    <n v="0"/>
    <n v="0"/>
    <n v="0"/>
    <n v="0"/>
    <n v="0"/>
    <n v="0"/>
    <n v="0"/>
    <n v="1"/>
    <n v="0"/>
    <n v="0"/>
    <n v="0"/>
    <n v="0"/>
    <n v="0"/>
    <n v="0"/>
    <n v="0"/>
    <n v="0"/>
    <m/>
    <x v="12"/>
    <n v="0"/>
    <n v="0"/>
    <n v="1"/>
    <n v="0"/>
    <n v="0"/>
    <n v="0"/>
    <n v="0"/>
    <n v="1"/>
    <n v="0"/>
    <n v="0"/>
    <n v="0"/>
    <n v="0"/>
    <m/>
    <m/>
    <s v="prix_hausse"/>
    <n v="0"/>
    <n v="1"/>
    <n v="0"/>
    <n v="0"/>
    <s v="gobelet_acier"/>
    <n v="0"/>
    <n v="0"/>
    <n v="0"/>
    <n v="0"/>
    <n v="0"/>
    <n v="0"/>
    <n v="0"/>
    <n v="1"/>
    <n v="0"/>
    <n v="0"/>
    <n v="0"/>
    <n v="0"/>
    <n v="0"/>
    <n v="0"/>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4765402"/>
    <d v="2022-11-22T16:38:38"/>
    <m/>
    <m/>
    <s v="submitted_via_web"/>
    <s v="bkf_reach"/>
    <m/>
  </r>
  <r>
    <n v="90"/>
    <x v="89"/>
    <d v="2022-11-22T00:00:00"/>
    <s v="boussouma"/>
    <s v="Sawadogo Mohamed"/>
    <d v="2022-11-22T13:39:51"/>
    <d v="2022-11-22T14:12:51"/>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is sorgho_rouge sorgho_blanc mil riz_local riz_importe fonio arachide_coque niebe arachide_graine voandzou"/>
    <n v="1"/>
    <n v="1"/>
    <n v="1"/>
    <n v="1"/>
    <n v="1"/>
    <n v="1"/>
    <n v="1"/>
    <n v="0"/>
    <n v="0"/>
    <n v="0"/>
    <n v="0"/>
    <n v="0"/>
    <n v="0"/>
    <n v="0"/>
    <n v="0"/>
    <n v="0"/>
    <n v="1"/>
    <n v="1"/>
    <n v="1"/>
    <n v="1"/>
    <n v="0"/>
    <n v="0"/>
    <n v="0"/>
    <n v="0"/>
    <n v="0"/>
    <n v="0"/>
    <n v="0"/>
    <n v="0"/>
    <n v="11"/>
    <m/>
    <x v="1"/>
    <s v="kg yorouba tine"/>
    <n v="1"/>
    <n v="1"/>
    <n v="1"/>
    <n v="250"/>
    <n v="750"/>
    <n v="5250"/>
    <s v="meme_pays"/>
    <m/>
    <x v="0"/>
    <n v="45"/>
    <x v="1"/>
    <n v="0"/>
    <m/>
    <x v="1"/>
    <s v="kg yorouba tine"/>
    <n v="1"/>
    <n v="1"/>
    <n v="1"/>
    <n v="225"/>
    <n v="600"/>
    <n v="4200"/>
    <s v="meme_pays"/>
    <m/>
    <m/>
    <n v="33"/>
    <n v="3"/>
    <n v="0"/>
    <m/>
    <s v="disponible"/>
    <s v="kg yorouba tine"/>
    <n v="1"/>
    <n v="1"/>
    <n v="1"/>
    <n v="300"/>
    <n v="900"/>
    <n v="6300"/>
    <s v="meme_pays"/>
    <m/>
    <m/>
    <n v="40"/>
    <n v="3"/>
    <n v="0"/>
    <m/>
    <x v="1"/>
    <s v="kg yorouba tine"/>
    <n v="1"/>
    <n v="1"/>
    <n v="1"/>
    <n v="225"/>
    <n v="650"/>
    <n v="4550"/>
    <s v="meme_pays"/>
    <m/>
    <m/>
    <n v="35"/>
    <n v="3"/>
    <n v="0"/>
    <m/>
    <x v="1"/>
    <s v="kg yorouba tine"/>
    <n v="1"/>
    <n v="1"/>
    <n v="1"/>
    <n v="450"/>
    <n v="1350"/>
    <n v="3150"/>
    <s v="meme_pays"/>
    <m/>
    <m/>
    <n v="30"/>
    <n v="3"/>
    <n v="0"/>
    <m/>
    <x v="1"/>
    <s v="kg yorouba tine"/>
    <n v="1"/>
    <n v="1"/>
    <n v="1"/>
    <n v="400"/>
    <n v="1200"/>
    <n v="2800"/>
    <s v="meme_pays"/>
    <m/>
    <m/>
    <n v="20"/>
    <n v="2"/>
    <n v="0"/>
    <m/>
    <s v="disponible"/>
    <s v="kg yorouba tine"/>
    <n v="1"/>
    <n v="1"/>
    <n v="1"/>
    <n v="425"/>
    <n v="1250"/>
    <n v="8750"/>
    <s v="meme_pays"/>
    <m/>
    <m/>
    <n v="15"/>
    <n v="2"/>
    <n v="0"/>
    <m/>
    <m/>
    <m/>
    <m/>
    <m/>
    <m/>
    <m/>
    <m/>
    <m/>
    <m/>
    <m/>
    <m/>
    <m/>
    <m/>
    <m/>
    <m/>
    <m/>
    <m/>
    <m/>
    <m/>
    <m/>
    <m/>
    <m/>
    <m/>
    <m/>
    <m/>
    <m/>
    <m/>
    <m/>
    <m/>
    <m/>
    <m/>
    <m/>
    <m/>
    <m/>
    <m/>
    <m/>
    <m/>
    <m/>
    <m/>
    <m/>
    <m/>
    <m/>
    <m/>
    <m/>
    <m/>
    <m/>
    <m/>
    <m/>
    <m/>
    <m/>
    <m/>
    <m/>
    <m/>
    <m/>
    <m/>
    <m/>
    <m/>
    <m/>
    <m/>
    <m/>
    <m/>
    <m/>
    <m/>
    <m/>
    <m/>
    <m/>
    <m/>
    <m/>
    <m/>
    <m/>
    <m/>
    <m/>
    <m/>
    <m/>
    <m/>
    <m/>
    <m/>
    <m/>
    <m/>
    <m/>
    <m/>
    <m/>
    <m/>
    <m/>
    <m/>
    <m/>
    <m/>
    <m/>
    <m/>
    <m/>
    <m/>
    <m/>
    <m/>
    <m/>
    <m/>
    <m/>
    <s v="disponible"/>
    <s v="kg yorouba tine"/>
    <n v="1"/>
    <n v="1"/>
    <n v="1"/>
    <n v="175"/>
    <n v="500"/>
    <n v="3500"/>
    <s v="meme_region"/>
    <m/>
    <m/>
    <n v="20"/>
    <n v="2"/>
    <n v="0"/>
    <m/>
    <s v="disponible"/>
    <s v="kg yorouba tine"/>
    <n v="1"/>
    <n v="1"/>
    <n v="1"/>
    <n v="500"/>
    <n v="1500"/>
    <n v="10500"/>
    <s v="meme_region"/>
    <m/>
    <m/>
    <n v="25"/>
    <n v="2"/>
    <n v="0"/>
    <m/>
    <s v="disponible"/>
    <s v="kg yorouba tine"/>
    <n v="1"/>
    <n v="1"/>
    <n v="1"/>
    <n v="500"/>
    <n v="1500"/>
    <n v="9800"/>
    <s v="meme_pays"/>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x v="0"/>
    <m/>
    <m/>
    <m/>
    <m/>
    <m/>
    <m/>
    <m/>
    <m/>
    <m/>
    <m/>
    <m/>
    <m/>
    <m/>
    <s v="voandzou arachide_graine arachide_coque niebe fonio riz_importe riz_local mil sorgho_blanc sorgho_rouge mais"/>
    <n v="1"/>
    <n v="1"/>
    <n v="1"/>
    <n v="1"/>
    <n v="1"/>
    <n v="1"/>
    <n v="1"/>
    <n v="0"/>
    <n v="0"/>
    <n v="0"/>
    <n v="0"/>
    <n v="0"/>
    <n v="0"/>
    <n v="0"/>
    <n v="0"/>
    <n v="0"/>
    <n v="1"/>
    <n v="1"/>
    <n v="1"/>
    <n v="1"/>
    <n v="0"/>
    <n v="0"/>
    <n v="0"/>
    <n v="0"/>
    <n v="0"/>
    <n v="0"/>
    <n v="0"/>
    <n v="0"/>
    <s v="baisse_prix_fournisseurs hausse_offre_circulation_routes"/>
    <n v="0"/>
    <n v="0"/>
    <n v="0"/>
    <n v="0"/>
    <n v="0"/>
    <n v="1"/>
    <n v="0"/>
    <n v="1"/>
    <n v="0"/>
    <n v="0"/>
    <n v="0"/>
    <n v="0"/>
    <x v="0"/>
    <x v="0"/>
    <x v="0"/>
    <n v="1"/>
    <n v="0"/>
    <n v="0"/>
    <n v="1"/>
    <n v="0"/>
    <n v="0"/>
    <m/>
    <x v="1"/>
    <x v="0"/>
    <x v="0"/>
    <m/>
    <m/>
    <m/>
    <m/>
    <m/>
    <m/>
    <m/>
    <m/>
    <m/>
    <x v="0"/>
    <n v="0"/>
    <n v="0"/>
    <n v="0"/>
    <n v="0"/>
    <n v="0"/>
    <n v="0"/>
    <n v="0"/>
    <n v="1"/>
    <n v="0"/>
    <m/>
    <x v="0"/>
    <m/>
    <m/>
    <n v="364765438"/>
    <d v="2022-11-22T16:38:42"/>
    <m/>
    <m/>
    <s v="submitted_via_web"/>
    <s v="bkf_reach"/>
    <m/>
  </r>
  <r>
    <n v="91"/>
    <x v="90"/>
    <d v="2022-11-22T00:00:00"/>
    <s v="boussouma"/>
    <s v="Sawadogo Mohamed"/>
    <d v="2022-11-22T14:16:34"/>
    <d v="2022-11-22T14:29:14"/>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nioc igname patate pomme_de_terre"/>
    <n v="0"/>
    <n v="0"/>
    <n v="0"/>
    <n v="0"/>
    <n v="0"/>
    <n v="0"/>
    <n v="0"/>
    <n v="1"/>
    <n v="1"/>
    <n v="1"/>
    <n v="1"/>
    <n v="0"/>
    <n v="0"/>
    <n v="0"/>
    <n v="0"/>
    <n v="0"/>
    <n v="0"/>
    <n v="0"/>
    <n v="0"/>
    <n v="0"/>
    <n v="0"/>
    <n v="0"/>
    <n v="0"/>
    <n v="0"/>
    <n v="0"/>
    <n v="0"/>
    <n v="0"/>
    <n v="0"/>
    <n v="4"/>
    <m/>
    <x v="0"/>
    <m/>
    <m/>
    <m/>
    <m/>
    <m/>
    <m/>
    <m/>
    <m/>
    <m/>
    <x v="0"/>
    <m/>
    <x v="0"/>
    <m/>
    <m/>
    <x v="0"/>
    <m/>
    <m/>
    <m/>
    <m/>
    <m/>
    <m/>
    <m/>
    <m/>
    <m/>
    <m/>
    <m/>
    <m/>
    <m/>
    <m/>
    <m/>
    <m/>
    <m/>
    <m/>
    <m/>
    <m/>
    <m/>
    <m/>
    <m/>
    <m/>
    <m/>
    <m/>
    <m/>
    <m/>
    <m/>
    <x v="0"/>
    <m/>
    <m/>
    <m/>
    <m/>
    <m/>
    <m/>
    <m/>
    <m/>
    <m/>
    <m/>
    <m/>
    <m/>
    <m/>
    <m/>
    <x v="0"/>
    <m/>
    <m/>
    <m/>
    <m/>
    <m/>
    <m/>
    <m/>
    <m/>
    <m/>
    <m/>
    <m/>
    <m/>
    <m/>
    <m/>
    <x v="0"/>
    <m/>
    <m/>
    <m/>
    <m/>
    <m/>
    <m/>
    <m/>
    <m/>
    <m/>
    <m/>
    <m/>
    <m/>
    <m/>
    <m/>
    <m/>
    <m/>
    <m/>
    <m/>
    <m/>
    <m/>
    <m/>
    <m/>
    <m/>
    <m/>
    <m/>
    <m/>
    <m/>
    <m/>
    <m/>
    <s v="disponible"/>
    <n v="500"/>
    <s v="meme_pays"/>
    <m/>
    <m/>
    <n v="7"/>
    <n v="2"/>
    <n v="0"/>
    <m/>
    <s v="disponible"/>
    <n v="1250"/>
    <s v="meme_pays"/>
    <m/>
    <m/>
    <n v="14"/>
    <n v="2"/>
    <n v="0"/>
    <m/>
    <s v="disponible"/>
    <n v="300"/>
    <s v="meme_pays"/>
    <m/>
    <m/>
    <n v="7"/>
    <n v="2"/>
    <n v="0"/>
    <m/>
    <s v="disponible"/>
    <n v="35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constants"/>
    <n v="1"/>
    <n v="0"/>
    <n v="0"/>
    <n v="0"/>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4765449"/>
    <d v="2022-11-22T16:38:44"/>
    <m/>
    <m/>
    <s v="submitted_via_web"/>
    <s v="bkf_reach"/>
    <m/>
  </r>
  <r>
    <n v="92"/>
    <x v="91"/>
    <d v="2022-11-22T00:00:00"/>
    <s v="boussouma"/>
    <s v="Sawadogo Mohamed"/>
    <d v="2022-11-22T14:29:50"/>
    <d v="2022-11-22T14:38:57"/>
    <s v="audit.csv"/>
    <m/>
    <m/>
    <x v="2"/>
    <d v="2022-11-22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nioc igname patate pomme_de_terre"/>
    <n v="0"/>
    <n v="0"/>
    <n v="0"/>
    <n v="0"/>
    <n v="0"/>
    <n v="0"/>
    <n v="0"/>
    <n v="1"/>
    <n v="1"/>
    <n v="1"/>
    <n v="1"/>
    <n v="0"/>
    <n v="0"/>
    <n v="0"/>
    <n v="0"/>
    <n v="0"/>
    <n v="0"/>
    <n v="0"/>
    <n v="0"/>
    <n v="0"/>
    <n v="0"/>
    <n v="0"/>
    <n v="0"/>
    <n v="0"/>
    <n v="0"/>
    <n v="0"/>
    <n v="0"/>
    <n v="0"/>
    <n v="4"/>
    <m/>
    <x v="0"/>
    <m/>
    <m/>
    <m/>
    <m/>
    <m/>
    <m/>
    <m/>
    <m/>
    <m/>
    <x v="0"/>
    <m/>
    <x v="0"/>
    <m/>
    <m/>
    <x v="0"/>
    <m/>
    <m/>
    <m/>
    <m/>
    <m/>
    <m/>
    <m/>
    <m/>
    <m/>
    <m/>
    <m/>
    <m/>
    <m/>
    <m/>
    <m/>
    <m/>
    <m/>
    <m/>
    <m/>
    <m/>
    <m/>
    <m/>
    <m/>
    <m/>
    <m/>
    <m/>
    <m/>
    <m/>
    <m/>
    <x v="0"/>
    <m/>
    <m/>
    <m/>
    <m/>
    <m/>
    <m/>
    <m/>
    <m/>
    <m/>
    <m/>
    <m/>
    <m/>
    <m/>
    <m/>
    <x v="0"/>
    <m/>
    <m/>
    <m/>
    <m/>
    <m/>
    <m/>
    <m/>
    <m/>
    <m/>
    <m/>
    <m/>
    <m/>
    <m/>
    <m/>
    <x v="0"/>
    <m/>
    <m/>
    <m/>
    <m/>
    <m/>
    <m/>
    <m/>
    <m/>
    <m/>
    <m/>
    <m/>
    <m/>
    <m/>
    <m/>
    <m/>
    <m/>
    <m/>
    <m/>
    <m/>
    <m/>
    <m/>
    <m/>
    <m/>
    <m/>
    <m/>
    <m/>
    <m/>
    <m/>
    <m/>
    <s v="disponible"/>
    <n v="500"/>
    <s v="meme_pays"/>
    <m/>
    <m/>
    <n v="7"/>
    <n v="2"/>
    <n v="0"/>
    <m/>
    <s v="disponible"/>
    <n v="1250"/>
    <s v="meme_pays"/>
    <m/>
    <m/>
    <n v="10"/>
    <n v="2"/>
    <n v="0"/>
    <m/>
    <s v="disponible"/>
    <n v="300"/>
    <s v="meme_pays"/>
    <m/>
    <m/>
    <n v="8"/>
    <n v="2"/>
    <n v="0"/>
    <m/>
    <s v="disponible"/>
    <n v="40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vols degradation_perte"/>
    <n v="0"/>
    <n v="1"/>
    <n v="1"/>
    <n v="0"/>
    <n v="0"/>
    <n v="0"/>
    <n v="0"/>
    <n v="0"/>
    <n v="0"/>
    <n v="0"/>
    <n v="0"/>
    <n v="0"/>
    <m/>
    <m/>
    <s v="prix_constants"/>
    <n v="1"/>
    <n v="0"/>
    <n v="0"/>
    <n v="0"/>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4765461"/>
    <d v="2022-11-22T16:38:47"/>
    <m/>
    <m/>
    <s v="submitted_via_web"/>
    <s v="bkf_reach"/>
    <m/>
  </r>
  <r>
    <n v="93"/>
    <x v="92"/>
    <d v="2022-11-22T00:00:00"/>
    <s v="boussouma"/>
    <s v="Sawadogo Mohamed"/>
    <d v="2022-11-22T14:49:30"/>
    <d v="2022-11-22T15:01:02"/>
    <s v="audit.csv"/>
    <m/>
    <m/>
    <x v="2"/>
    <d v="2022-11-22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x v="1"/>
    <n v="1000"/>
    <s v="meme_localite"/>
    <m/>
    <m/>
    <n v="7"/>
    <n v="2"/>
    <n v="0"/>
    <m/>
    <x v="1"/>
    <s v="sac sachet"/>
    <n v="1"/>
    <n v="1"/>
    <n v="8000"/>
    <n v="100"/>
    <s v="meme_localite"/>
    <m/>
    <m/>
    <n v="10"/>
    <n v="3"/>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4765470"/>
    <d v="2022-11-22T16:38:49"/>
    <m/>
    <m/>
    <s v="submitted_via_web"/>
    <s v="bkf_reach"/>
    <m/>
  </r>
  <r>
    <n v="94"/>
    <x v="93"/>
    <d v="2022-11-22T00:00:00"/>
    <s v="boussouma"/>
    <s v="Sawadogo Mohamed"/>
    <d v="2022-11-22T15:14:46"/>
    <d v="2022-11-22T15:28:08"/>
    <s v="audit.csv"/>
    <m/>
    <m/>
    <x v="2"/>
    <d v="2022-11-22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corde tenaille"/>
    <n v="1"/>
    <n v="1"/>
    <n v="1"/>
    <n v="0"/>
    <n v="0"/>
    <n v="3"/>
    <m/>
    <x v="1"/>
    <n v="6000"/>
    <s v="meme_pays"/>
    <m/>
    <m/>
    <n v="20"/>
    <n v="2"/>
    <n v="0"/>
    <m/>
    <x v="1"/>
    <n v="20000"/>
    <s v="meme_pays"/>
    <m/>
    <m/>
    <n v="30"/>
    <n v="1"/>
    <n v="0"/>
    <m/>
    <x v="0"/>
    <n v="1750"/>
    <s v="meme_pays"/>
    <m/>
    <m/>
    <n v="30"/>
    <n v="1"/>
    <n v="0"/>
    <m/>
    <x v="0"/>
    <m/>
    <m/>
    <m/>
    <m/>
    <m/>
    <m/>
    <m/>
    <m/>
    <s v="non"/>
    <m/>
    <m/>
    <m/>
    <m/>
    <m/>
    <m/>
    <m/>
    <m/>
    <m/>
    <m/>
    <m/>
    <m/>
    <m/>
    <m/>
    <m/>
    <m/>
    <m/>
    <m/>
    <m/>
    <m/>
    <m/>
    <m/>
    <m/>
    <s v="prix_hausse"/>
    <n v="0"/>
    <n v="1"/>
    <n v="0"/>
    <n v="0"/>
    <s v="bache corde tenaille"/>
    <n v="1"/>
    <n v="1"/>
    <n v="1"/>
    <n v="0"/>
    <n v="0"/>
    <s v="hausse_couts Hausse_prix_fournisseurs"/>
    <n v="1"/>
    <n v="0"/>
    <n v="0"/>
    <n v="0"/>
    <n v="0"/>
    <n v="1"/>
    <n v="0"/>
    <n v="0"/>
    <n v="0"/>
    <n v="0"/>
    <n v="0"/>
    <n v="0"/>
    <m/>
    <m/>
    <m/>
    <m/>
    <m/>
    <m/>
    <m/>
    <m/>
    <m/>
    <m/>
    <m/>
    <m/>
    <m/>
    <m/>
    <m/>
    <m/>
    <m/>
    <m/>
    <m/>
    <m/>
    <m/>
    <m/>
    <s v="aucun"/>
    <n v="0"/>
    <n v="0"/>
    <n v="0"/>
    <n v="0"/>
    <n v="0"/>
    <n v="0"/>
    <n v="0"/>
    <n v="0"/>
    <n v="0"/>
    <n v="0"/>
    <n v="0"/>
    <n v="0"/>
    <n v="0"/>
    <n v="0"/>
    <n v="0"/>
    <n v="1"/>
    <n v="1"/>
    <n v="5"/>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0"/>
    <m/>
    <m/>
    <n v="364765491"/>
    <d v="2022-11-22T16:38:51"/>
    <m/>
    <m/>
    <s v="submitted_via_web"/>
    <s v="bkf_reach"/>
    <m/>
  </r>
  <r>
    <n v="95"/>
    <x v="94"/>
    <d v="2022-11-22T00:00:00"/>
    <s v="boussouma"/>
    <s v="Sawadogo Mohamed"/>
    <d v="2022-11-22T15:32:32"/>
    <d v="2022-11-22T15:47:23"/>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oignon tomate feuille huile beurre"/>
    <n v="0"/>
    <n v="0"/>
    <n v="0"/>
    <n v="0"/>
    <n v="0"/>
    <n v="0"/>
    <n v="0"/>
    <n v="0"/>
    <n v="0"/>
    <n v="0"/>
    <n v="0"/>
    <n v="0"/>
    <n v="0"/>
    <n v="0"/>
    <n v="0"/>
    <n v="0"/>
    <n v="0"/>
    <n v="0"/>
    <n v="0"/>
    <n v="0"/>
    <n v="1"/>
    <n v="1"/>
    <n v="1"/>
    <n v="1"/>
    <n v="1"/>
    <n v="0"/>
    <n v="0"/>
    <n v="0"/>
    <n v="5"/>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3"/>
    <n v="1"/>
    <n v="0"/>
    <m/>
    <s v="disponible"/>
    <s v="kg tas"/>
    <n v="1"/>
    <n v="1"/>
    <n v="500"/>
    <n v="200"/>
    <s v="meme_localite"/>
    <m/>
    <m/>
    <n v="3"/>
    <n v="1"/>
    <n v="0"/>
    <m/>
    <s v="disponible"/>
    <s v="tas"/>
    <n v="0"/>
    <n v="1"/>
    <m/>
    <n v="300"/>
    <s v="meme_localite"/>
    <m/>
    <m/>
    <n v="3"/>
    <n v="1"/>
    <n v="0"/>
    <m/>
    <s v="disponible"/>
    <n v="1100"/>
    <s v="meme_localite"/>
    <m/>
    <m/>
    <n v="7"/>
    <n v="1"/>
    <n v="0"/>
    <m/>
    <s v="disponible"/>
    <s v="boule litre kg"/>
    <n v="1"/>
    <n v="1"/>
    <n v="1"/>
    <n v="2000"/>
    <n v="2000"/>
    <n v="100"/>
    <s v="meme_localite"/>
    <m/>
    <m/>
    <n v="10"/>
    <n v="2"/>
    <n v="0"/>
    <m/>
    <m/>
    <m/>
    <m/>
    <m/>
    <m/>
    <m/>
    <m/>
    <m/>
    <m/>
    <m/>
    <m/>
    <m/>
    <m/>
    <m/>
    <m/>
    <m/>
    <m/>
    <m/>
    <m/>
    <m/>
    <m/>
    <m/>
    <s v="non"/>
    <m/>
    <m/>
    <m/>
    <m/>
    <m/>
    <m/>
    <m/>
    <m/>
    <m/>
    <m/>
    <m/>
    <m/>
    <m/>
    <m/>
    <m/>
    <m/>
    <m/>
    <m/>
    <m/>
    <m/>
    <m/>
    <m/>
    <m/>
    <m/>
    <m/>
    <m/>
    <m/>
    <m/>
    <m/>
    <m/>
    <m/>
    <m/>
    <m/>
    <m/>
    <m/>
    <m/>
    <m/>
    <m/>
    <m/>
    <m/>
    <m/>
    <m/>
    <m/>
    <m/>
    <m/>
    <m/>
    <s v="prix_constants"/>
    <n v="1"/>
    <n v="0"/>
    <n v="0"/>
    <n v="0"/>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4765500"/>
    <d v="2022-11-22T16:38:53"/>
    <m/>
    <m/>
    <s v="submitted_via_web"/>
    <s v="bkf_reach"/>
    <m/>
  </r>
  <r>
    <n v="96"/>
    <x v="95"/>
    <d v="2022-11-22T00:00:00"/>
    <s v="boussouma"/>
    <s v="Sawadogo Mohamed"/>
    <d v="2022-11-22T15:51:44"/>
    <d v="2022-11-22T16:01:56"/>
    <s v="audit.csv"/>
    <m/>
    <m/>
    <x v="2"/>
    <d v="2022-11-22T00:00:00"/>
    <s v="centre_nord"/>
    <s v="sanmatenga"/>
    <x v="3"/>
    <x v="0"/>
    <m/>
    <m/>
    <s v="REACH"/>
    <x v="3"/>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s v="disponible"/>
    <n v="3250"/>
    <s v="meme_pays"/>
    <m/>
    <m/>
    <n v="15"/>
    <n v="1"/>
    <n v="0"/>
    <m/>
    <s v="disponible"/>
    <n v="600"/>
    <s v="meme_pays"/>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lait_en_poudre"/>
    <n v="0"/>
    <n v="0"/>
    <n v="0"/>
    <n v="0"/>
    <n v="0"/>
    <n v="0"/>
    <n v="0"/>
    <n v="0"/>
    <n v="0"/>
    <n v="0"/>
    <n v="0"/>
    <n v="0"/>
    <n v="0"/>
    <n v="0"/>
    <n v="1"/>
    <n v="0"/>
    <n v="0"/>
    <n v="0"/>
    <n v="0"/>
    <n v="0"/>
    <n v="0"/>
    <n v="0"/>
    <n v="0"/>
    <n v="0"/>
    <n v="0"/>
    <n v="0"/>
    <n v="0"/>
    <n v="0"/>
    <x v="1"/>
    <n v="1"/>
    <n v="0"/>
    <n v="0"/>
    <n v="0"/>
    <n v="0"/>
    <n v="1"/>
    <n v="0"/>
    <n v="0"/>
    <n v="0"/>
    <n v="0"/>
    <n v="0"/>
    <n v="0"/>
    <m/>
    <m/>
    <m/>
    <m/>
    <m/>
    <m/>
    <m/>
    <m/>
    <m/>
    <m/>
    <m/>
    <m/>
    <m/>
    <m/>
    <m/>
    <m/>
    <m/>
    <m/>
    <m/>
    <m/>
    <m/>
    <m/>
    <m/>
    <m/>
    <m/>
    <m/>
    <m/>
    <m/>
    <m/>
    <m/>
    <m/>
    <m/>
    <m/>
    <m/>
    <m/>
    <m/>
    <m/>
    <m/>
    <m/>
    <m/>
    <m/>
    <m/>
    <m/>
    <x v="0"/>
    <x v="0"/>
    <x v="4"/>
    <n v="1"/>
    <n v="0"/>
    <n v="0"/>
    <n v="0"/>
    <n v="0"/>
    <n v="0"/>
    <m/>
    <x v="1"/>
    <x v="0"/>
    <x v="0"/>
    <m/>
    <m/>
    <m/>
    <m/>
    <m/>
    <m/>
    <m/>
    <m/>
    <m/>
    <x v="0"/>
    <n v="0"/>
    <n v="0"/>
    <n v="0"/>
    <n v="0"/>
    <n v="0"/>
    <n v="0"/>
    <n v="0"/>
    <n v="1"/>
    <n v="0"/>
    <m/>
    <x v="0"/>
    <m/>
    <m/>
    <n v="364765514"/>
    <d v="2022-11-22T16:38:55"/>
    <m/>
    <m/>
    <s v="submitted_via_web"/>
    <s v="bkf_reach"/>
    <m/>
  </r>
  <r>
    <n v="97"/>
    <x v="96"/>
    <d v="2022-11-22T00:00:00"/>
    <s v="boussouma"/>
    <s v="OUEDRAOGO MAHAMADY"/>
    <d v="2022-11-22T12:04:33"/>
    <d v="2022-11-22T13:09:14"/>
    <s v="audit.csv"/>
    <m/>
    <m/>
    <x v="2"/>
    <d v="2022-11-22T00:00:00"/>
    <s v="centre_nord"/>
    <s v="sanmatenga"/>
    <x v="3"/>
    <x v="0"/>
    <m/>
    <m/>
    <s v="REACH"/>
    <x v="3"/>
    <m/>
    <s v="oui"/>
    <m/>
    <x v="1"/>
    <m/>
    <m/>
    <s v="seau bidon"/>
    <n v="1"/>
    <n v="1"/>
    <n v="0"/>
    <n v="0"/>
    <n v="2"/>
    <m/>
    <x v="0"/>
    <x v="1"/>
    <s v="meme_pays"/>
    <m/>
    <m/>
    <n v="25"/>
    <n v="1"/>
    <n v="0"/>
    <m/>
    <x v="1"/>
    <s v="20l 25l"/>
    <n v="1"/>
    <n v="1"/>
    <n v="750"/>
    <n v="1000"/>
    <s v="meme_pays"/>
    <m/>
    <m/>
    <n v="30"/>
    <n v="1"/>
    <n v="0"/>
    <m/>
    <x v="0"/>
    <m/>
    <m/>
    <m/>
    <m/>
    <m/>
    <m/>
    <m/>
    <m/>
    <m/>
    <m/>
    <m/>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5 marmite7 assiette gobelet_plastique gobelet_acier bassine natte couverture moustiquaire"/>
    <n v="0"/>
    <n v="0"/>
    <n v="0"/>
    <n v="1"/>
    <n v="1"/>
    <n v="1"/>
    <n v="1"/>
    <n v="1"/>
    <n v="1"/>
    <n v="1"/>
    <n v="1"/>
    <n v="1"/>
    <n v="0"/>
    <n v="0"/>
    <n v="0"/>
    <n v="0"/>
    <n v="9"/>
    <n v="12"/>
    <m/>
    <x v="0"/>
    <m/>
    <m/>
    <m/>
    <m/>
    <m/>
    <m/>
    <m/>
    <m/>
    <x v="0"/>
    <m/>
    <m/>
    <m/>
    <m/>
    <m/>
    <m/>
    <m/>
    <m/>
    <m/>
    <m/>
    <m/>
    <m/>
    <x v="0"/>
    <m/>
    <m/>
    <m/>
    <m/>
    <m/>
    <m/>
    <m/>
    <m/>
    <m/>
    <m/>
    <m/>
    <m/>
    <m/>
    <m/>
    <x v="0"/>
    <n v="6000"/>
    <s v="meme_pays"/>
    <m/>
    <m/>
    <n v="21"/>
    <n v="2"/>
    <n v="0"/>
    <m/>
    <x v="0"/>
    <n v="5000"/>
    <s v="meme_pays"/>
    <m/>
    <m/>
    <n v="21"/>
    <n v="2"/>
    <n v="0"/>
    <m/>
    <x v="1"/>
    <n v="300"/>
    <s v="meme_pays"/>
    <m/>
    <m/>
    <n v="30"/>
    <n v="1"/>
    <n v="0"/>
    <m/>
    <x v="1"/>
    <n v="125"/>
    <s v="meme_pays"/>
    <m/>
    <m/>
    <n v="30"/>
    <n v="1"/>
    <n v="0"/>
    <m/>
    <x v="1"/>
    <s v="0_25l 0_5l 1l"/>
    <n v="1"/>
    <n v="1"/>
    <n v="1"/>
    <n v="400"/>
    <n v="500"/>
    <n v="1000"/>
    <s v="meme_pays"/>
    <m/>
    <m/>
    <n v="40"/>
    <n v="1"/>
    <n v="0"/>
    <m/>
    <x v="1"/>
    <n v="1500"/>
    <s v="meme_pays"/>
    <m/>
    <m/>
    <n v="15"/>
    <n v="1"/>
    <n v="0"/>
    <m/>
    <x v="1"/>
    <n v="3000"/>
    <s v="meme_pays"/>
    <m/>
    <m/>
    <n v="30"/>
    <n v="1"/>
    <n v="0"/>
    <m/>
    <x v="1"/>
    <n v="2000"/>
    <s v="meme_pays"/>
    <m/>
    <m/>
    <n v="21"/>
    <n v="1"/>
    <n v="0"/>
    <m/>
    <x v="1"/>
    <n v="2000"/>
    <s v="meme_pays"/>
    <m/>
    <m/>
    <n v="60"/>
    <n v="1"/>
    <n v="0"/>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4766245"/>
    <d v="2022-11-22T16:40:37"/>
    <m/>
    <m/>
    <s v="submitted_via_web"/>
    <s v="bkf_reach"/>
    <m/>
  </r>
  <r>
    <n v="98"/>
    <x v="97"/>
    <d v="2022-11-22T00:00:00"/>
    <s v="boussouma"/>
    <s v="OUEDRAOGO MAHAMADY"/>
    <d v="2022-11-22T13:13:18"/>
    <d v="2022-11-22T13:23:50"/>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s v="disponible"/>
    <n v="3000"/>
    <s v="meme_commune"/>
    <m/>
    <m/>
    <n v="2"/>
    <n v="1"/>
    <n v="0"/>
    <m/>
    <s v="disponible"/>
    <n v="2000"/>
    <s v="meme_localite"/>
    <m/>
    <m/>
    <n v="2"/>
    <n v="1"/>
    <n v="0"/>
    <m/>
    <s v="disponible"/>
    <n v="1300"/>
    <s v="meme_commune"/>
    <m/>
    <m/>
    <n v="4"/>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x v="4"/>
    <n v="0"/>
    <n v="0"/>
    <n v="0"/>
    <n v="0"/>
    <n v="0"/>
    <n v="0"/>
    <n v="0"/>
    <n v="0"/>
    <n v="1"/>
    <n v="0"/>
    <n v="0"/>
    <n v="0"/>
    <m/>
    <m/>
    <m/>
    <m/>
    <m/>
    <m/>
    <m/>
    <m/>
    <m/>
    <m/>
    <m/>
    <m/>
    <m/>
    <m/>
    <m/>
    <m/>
    <m/>
    <m/>
    <m/>
    <m/>
    <m/>
    <m/>
    <m/>
    <m/>
    <m/>
    <m/>
    <m/>
    <m/>
    <m/>
    <m/>
    <m/>
    <m/>
    <m/>
    <m/>
    <m/>
    <m/>
    <m/>
    <m/>
    <m/>
    <m/>
    <m/>
    <m/>
    <m/>
    <x v="0"/>
    <x v="0"/>
    <x v="4"/>
    <n v="1"/>
    <n v="0"/>
    <n v="0"/>
    <n v="0"/>
    <n v="0"/>
    <n v="0"/>
    <m/>
    <x v="1"/>
    <x v="0"/>
    <x v="0"/>
    <m/>
    <m/>
    <m/>
    <m/>
    <m/>
    <m/>
    <m/>
    <m/>
    <m/>
    <x v="0"/>
    <n v="0"/>
    <n v="0"/>
    <n v="0"/>
    <n v="0"/>
    <n v="0"/>
    <n v="0"/>
    <n v="0"/>
    <n v="1"/>
    <n v="0"/>
    <m/>
    <x v="0"/>
    <m/>
    <m/>
    <n v="364766252"/>
    <d v="2022-11-22T16:40:38"/>
    <m/>
    <m/>
    <s v="submitted_via_web"/>
    <s v="bkf_reach"/>
    <m/>
  </r>
  <r>
    <n v="99"/>
    <x v="98"/>
    <d v="2022-11-22T00:00:00"/>
    <s v="boussouma"/>
    <s v="OUEDRAOGO MAHAMADY"/>
    <d v="2022-11-22T13:27:00"/>
    <d v="2022-11-22T13:32:14"/>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s v="disponible"/>
    <n v="3000"/>
    <s v="meme_localite"/>
    <m/>
    <m/>
    <n v="2"/>
    <n v="1"/>
    <n v="0"/>
    <m/>
    <s v="disponible"/>
    <n v="20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viande_beuf viande_mouton"/>
    <n v="0"/>
    <n v="0"/>
    <n v="0"/>
    <n v="0"/>
    <n v="0"/>
    <n v="0"/>
    <n v="0"/>
    <n v="0"/>
    <n v="0"/>
    <n v="0"/>
    <n v="0"/>
    <n v="1"/>
    <n v="1"/>
    <n v="0"/>
    <n v="0"/>
    <n v="0"/>
    <n v="0"/>
    <n v="0"/>
    <n v="0"/>
    <n v="0"/>
    <n v="0"/>
    <n v="0"/>
    <n v="0"/>
    <n v="0"/>
    <n v="0"/>
    <n v="0"/>
    <n v="0"/>
    <n v="0"/>
    <m/>
    <s v="prix_fournisseurs"/>
    <n v="0"/>
    <n v="0"/>
    <n v="0"/>
    <n v="0"/>
    <n v="0"/>
    <n v="1"/>
    <n v="0"/>
    <n v="0"/>
    <n v="0"/>
    <n v="0"/>
    <n v="0"/>
    <n v="0"/>
    <m/>
    <m/>
    <s v="prix_hausse"/>
    <n v="0"/>
    <n v="1"/>
    <n v="0"/>
    <n v="0"/>
    <s v="viande_beuf viande_mouton"/>
    <n v="0"/>
    <n v="0"/>
    <n v="0"/>
    <n v="0"/>
    <n v="0"/>
    <n v="0"/>
    <n v="0"/>
    <n v="0"/>
    <n v="0"/>
    <n v="0"/>
    <n v="0"/>
    <n v="1"/>
    <n v="1"/>
    <n v="0"/>
    <n v="0"/>
    <n v="0"/>
    <n v="0"/>
    <n v="0"/>
    <n v="0"/>
    <n v="0"/>
    <n v="0"/>
    <n v="0"/>
    <n v="0"/>
    <n v="0"/>
    <n v="0"/>
    <n v="0"/>
    <n v="0"/>
    <n v="0"/>
    <x v="5"/>
    <n v="0"/>
    <n v="0"/>
    <n v="0"/>
    <n v="0"/>
    <n v="0"/>
    <n v="1"/>
    <n v="0"/>
    <n v="0"/>
    <n v="1"/>
    <n v="0"/>
    <n v="0"/>
    <n v="0"/>
    <m/>
    <m/>
    <m/>
    <m/>
    <m/>
    <m/>
    <m/>
    <m/>
    <m/>
    <m/>
    <m/>
    <m/>
    <m/>
    <m/>
    <m/>
    <m/>
    <m/>
    <m/>
    <m/>
    <m/>
    <m/>
    <m/>
    <m/>
    <m/>
    <m/>
    <m/>
    <m/>
    <m/>
    <m/>
    <m/>
    <m/>
    <m/>
    <m/>
    <m/>
    <m/>
    <m/>
    <m/>
    <m/>
    <m/>
    <m/>
    <m/>
    <m/>
    <m/>
    <x v="0"/>
    <x v="0"/>
    <x v="4"/>
    <n v="1"/>
    <n v="0"/>
    <n v="0"/>
    <n v="0"/>
    <n v="0"/>
    <n v="0"/>
    <m/>
    <x v="1"/>
    <x v="0"/>
    <x v="0"/>
    <m/>
    <m/>
    <m/>
    <m/>
    <m/>
    <m/>
    <m/>
    <m/>
    <m/>
    <x v="0"/>
    <n v="0"/>
    <n v="0"/>
    <n v="0"/>
    <n v="0"/>
    <n v="0"/>
    <n v="0"/>
    <n v="0"/>
    <n v="1"/>
    <n v="0"/>
    <m/>
    <x v="0"/>
    <m/>
    <m/>
    <n v="364766263"/>
    <d v="2022-11-22T16:40:40"/>
    <m/>
    <m/>
    <s v="submitted_via_web"/>
    <s v="bkf_reach"/>
    <m/>
  </r>
  <r>
    <n v="100"/>
    <x v="99"/>
    <d v="2022-11-22T00:00:00"/>
    <s v="boussouma"/>
    <s v="OUEDRAOGO MAHAMADY"/>
    <d v="2022-11-22T13:39:44"/>
    <d v="2022-11-22T14:07:25"/>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n v="11"/>
    <m/>
    <x v="1"/>
    <s v="kg yorouba tine"/>
    <n v="1"/>
    <n v="1"/>
    <n v="1"/>
    <n v="250"/>
    <n v="750"/>
    <n v="5250"/>
    <s v="meme_pays"/>
    <m/>
    <x v="0"/>
    <n v="30"/>
    <x v="2"/>
    <n v="0"/>
    <m/>
    <x v="1"/>
    <s v="kg yorouba tine"/>
    <n v="1"/>
    <n v="1"/>
    <n v="1"/>
    <n v="225"/>
    <n v="600"/>
    <n v="4200"/>
    <s v="meme_commune"/>
    <m/>
    <m/>
    <n v="21"/>
    <n v="2"/>
    <n v="0"/>
    <m/>
    <s v="disponible"/>
    <s v="kg yorouba tine"/>
    <n v="1"/>
    <n v="1"/>
    <n v="1"/>
    <n v="300"/>
    <n v="900"/>
    <n v="6300"/>
    <s v="meme_commune"/>
    <m/>
    <m/>
    <n v="25"/>
    <n v="2"/>
    <n v="0"/>
    <m/>
    <x v="1"/>
    <s v="kg yorouba tine"/>
    <n v="1"/>
    <n v="1"/>
    <n v="1"/>
    <n v="225"/>
    <n v="650"/>
    <n v="4550"/>
    <s v="meme_commune"/>
    <m/>
    <m/>
    <n v="30"/>
    <n v="2"/>
    <n v="0"/>
    <m/>
    <x v="1"/>
    <s v="kg yorouba tine"/>
    <n v="1"/>
    <n v="1"/>
    <n v="1"/>
    <n v="450"/>
    <n v="1350"/>
    <n v="3150"/>
    <s v="meme_pays"/>
    <m/>
    <m/>
    <n v="30"/>
    <n v="2"/>
    <n v="0"/>
    <m/>
    <x v="1"/>
    <s v="kg yorouba tine"/>
    <n v="1"/>
    <n v="1"/>
    <n v="1"/>
    <n v="400"/>
    <n v="1200"/>
    <n v="2800"/>
    <s v="meme_pays"/>
    <m/>
    <m/>
    <n v="21"/>
    <n v="1"/>
    <n v="0"/>
    <m/>
    <s v="disponible"/>
    <s v="kg yorouba tine"/>
    <n v="1"/>
    <n v="1"/>
    <n v="1"/>
    <n v="425"/>
    <n v="1250"/>
    <n v="8750"/>
    <s v="meme_pays"/>
    <m/>
    <m/>
    <n v="30"/>
    <n v="2"/>
    <n v="0"/>
    <m/>
    <m/>
    <m/>
    <m/>
    <m/>
    <m/>
    <m/>
    <m/>
    <m/>
    <m/>
    <m/>
    <m/>
    <m/>
    <m/>
    <m/>
    <m/>
    <m/>
    <m/>
    <m/>
    <m/>
    <m/>
    <m/>
    <m/>
    <m/>
    <m/>
    <m/>
    <m/>
    <m/>
    <m/>
    <m/>
    <m/>
    <m/>
    <m/>
    <m/>
    <m/>
    <m/>
    <m/>
    <m/>
    <m/>
    <m/>
    <m/>
    <m/>
    <m/>
    <m/>
    <m/>
    <m/>
    <m/>
    <m/>
    <m/>
    <m/>
    <m/>
    <m/>
    <m/>
    <m/>
    <m/>
    <m/>
    <m/>
    <m/>
    <m/>
    <m/>
    <m/>
    <m/>
    <m/>
    <m/>
    <m/>
    <m/>
    <m/>
    <m/>
    <m/>
    <m/>
    <m/>
    <m/>
    <m/>
    <m/>
    <m/>
    <m/>
    <m/>
    <m/>
    <m/>
    <m/>
    <m/>
    <m/>
    <m/>
    <m/>
    <m/>
    <m/>
    <m/>
    <m/>
    <m/>
    <m/>
    <m/>
    <m/>
    <m/>
    <m/>
    <m/>
    <m/>
    <m/>
    <s v="disponible"/>
    <s v="kg yorouba tine"/>
    <n v="1"/>
    <n v="1"/>
    <n v="1"/>
    <n v="175"/>
    <n v="500"/>
    <n v="3500"/>
    <s v="meme_localite"/>
    <m/>
    <m/>
    <n v="15"/>
    <n v="1"/>
    <n v="0"/>
    <m/>
    <s v="disponible"/>
    <s v="kg yorouba tine"/>
    <n v="1"/>
    <n v="1"/>
    <n v="1"/>
    <n v="500"/>
    <n v="1500"/>
    <n v="10500"/>
    <s v="meme_localite"/>
    <m/>
    <m/>
    <n v="15"/>
    <n v="1"/>
    <n v="0"/>
    <m/>
    <s v="disponible"/>
    <s v="kg yorouba tine"/>
    <n v="1"/>
    <n v="1"/>
    <n v="1"/>
    <n v="500"/>
    <n v="1400"/>
    <n v="9800"/>
    <s v="meme_localite"/>
    <m/>
    <m/>
    <n v="21"/>
    <n v="1"/>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x v="0"/>
    <m/>
    <m/>
    <m/>
    <m/>
    <m/>
    <m/>
    <m/>
    <m/>
    <m/>
    <m/>
    <m/>
    <m/>
    <m/>
    <s v="mais sorgho_rouge sorgho_blanc mil riz_local riz_importe fonio niebe arachide_coque arachide_graine voandzou"/>
    <n v="1"/>
    <n v="1"/>
    <n v="1"/>
    <n v="1"/>
    <n v="1"/>
    <n v="1"/>
    <n v="1"/>
    <n v="0"/>
    <n v="0"/>
    <n v="0"/>
    <n v="0"/>
    <n v="0"/>
    <n v="0"/>
    <n v="0"/>
    <n v="0"/>
    <n v="0"/>
    <n v="1"/>
    <n v="1"/>
    <n v="1"/>
    <n v="1"/>
    <n v="0"/>
    <n v="0"/>
    <n v="0"/>
    <n v="0"/>
    <n v="0"/>
    <n v="0"/>
    <n v="0"/>
    <n v="0"/>
    <s v="baisse_prix_fournisseurs hausse_offre_circulation_routes"/>
    <n v="0"/>
    <n v="0"/>
    <n v="0"/>
    <n v="0"/>
    <n v="0"/>
    <n v="1"/>
    <n v="0"/>
    <n v="1"/>
    <n v="0"/>
    <n v="0"/>
    <n v="0"/>
    <n v="0"/>
    <x v="0"/>
    <x v="0"/>
    <x v="4"/>
    <n v="1"/>
    <n v="0"/>
    <n v="0"/>
    <n v="0"/>
    <n v="0"/>
    <n v="0"/>
    <m/>
    <x v="1"/>
    <x v="0"/>
    <x v="0"/>
    <m/>
    <m/>
    <m/>
    <m/>
    <m/>
    <m/>
    <m/>
    <m/>
    <m/>
    <x v="0"/>
    <n v="0"/>
    <n v="0"/>
    <n v="0"/>
    <n v="0"/>
    <n v="0"/>
    <n v="0"/>
    <n v="0"/>
    <n v="1"/>
    <n v="0"/>
    <m/>
    <x v="0"/>
    <m/>
    <m/>
    <n v="364766270"/>
    <d v="2022-11-22T16:40:41"/>
    <m/>
    <m/>
    <s v="submitted_via_web"/>
    <s v="bkf_reach"/>
    <m/>
  </r>
  <r>
    <n v="101"/>
    <x v="100"/>
    <d v="2022-11-22T00:00:00"/>
    <s v="boussouma"/>
    <s v="OUEDRAOGO MAHAMADY"/>
    <d v="2022-11-22T14:12:52"/>
    <d v="2022-11-22T14:27:11"/>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patate igname manioc pomme_de_terre"/>
    <n v="0"/>
    <n v="0"/>
    <n v="0"/>
    <n v="0"/>
    <n v="0"/>
    <n v="0"/>
    <n v="0"/>
    <n v="1"/>
    <n v="1"/>
    <n v="1"/>
    <n v="1"/>
    <n v="0"/>
    <n v="0"/>
    <n v="0"/>
    <n v="0"/>
    <n v="0"/>
    <n v="0"/>
    <n v="0"/>
    <n v="0"/>
    <n v="0"/>
    <n v="0"/>
    <n v="0"/>
    <n v="0"/>
    <n v="0"/>
    <n v="0"/>
    <n v="0"/>
    <n v="0"/>
    <n v="0"/>
    <n v="4"/>
    <m/>
    <x v="0"/>
    <m/>
    <m/>
    <m/>
    <m/>
    <m/>
    <m/>
    <m/>
    <m/>
    <m/>
    <x v="0"/>
    <m/>
    <x v="0"/>
    <m/>
    <m/>
    <x v="0"/>
    <m/>
    <m/>
    <m/>
    <m/>
    <m/>
    <m/>
    <m/>
    <m/>
    <m/>
    <m/>
    <m/>
    <m/>
    <m/>
    <m/>
    <m/>
    <m/>
    <m/>
    <m/>
    <m/>
    <m/>
    <m/>
    <m/>
    <m/>
    <m/>
    <m/>
    <m/>
    <m/>
    <m/>
    <m/>
    <x v="0"/>
    <m/>
    <m/>
    <m/>
    <m/>
    <m/>
    <m/>
    <m/>
    <m/>
    <m/>
    <m/>
    <m/>
    <m/>
    <m/>
    <m/>
    <x v="0"/>
    <m/>
    <m/>
    <m/>
    <m/>
    <m/>
    <m/>
    <m/>
    <m/>
    <m/>
    <m/>
    <m/>
    <m/>
    <m/>
    <m/>
    <x v="0"/>
    <m/>
    <m/>
    <m/>
    <m/>
    <m/>
    <m/>
    <m/>
    <m/>
    <m/>
    <m/>
    <m/>
    <m/>
    <m/>
    <m/>
    <m/>
    <m/>
    <m/>
    <m/>
    <m/>
    <m/>
    <m/>
    <m/>
    <m/>
    <m/>
    <m/>
    <m/>
    <m/>
    <m/>
    <m/>
    <s v="disponible"/>
    <n v="500"/>
    <s v="meme_pays"/>
    <m/>
    <m/>
    <n v="3"/>
    <n v="1"/>
    <n v="0"/>
    <m/>
    <s v="disponible"/>
    <n v="1300"/>
    <s v="meme_pays"/>
    <m/>
    <m/>
    <n v="15"/>
    <n v="2"/>
    <n v="0"/>
    <m/>
    <s v="disponible"/>
    <n v="250"/>
    <s v="meme_localite"/>
    <m/>
    <m/>
    <n v="5"/>
    <n v="1"/>
    <n v="0"/>
    <m/>
    <s v="disponible"/>
    <n v="350"/>
    <s v="meme_commune"/>
    <m/>
    <m/>
    <n v="6"/>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constants"/>
    <n v="1"/>
    <n v="0"/>
    <n v="0"/>
    <n v="0"/>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4766277"/>
    <d v="2022-11-22T16:40:42"/>
    <m/>
    <m/>
    <s v="submitted_via_web"/>
    <s v="bkf_reach"/>
    <m/>
  </r>
  <r>
    <n v="102"/>
    <x v="101"/>
    <d v="2022-11-22T00:00:00"/>
    <s v="boussouma"/>
    <s v="OUEDRAOGO MAHAMADY"/>
    <d v="2022-11-22T14:29:59"/>
    <d v="2022-11-22T14:49:43"/>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pomme_de_terre patate igname manioc"/>
    <n v="0"/>
    <n v="0"/>
    <n v="0"/>
    <n v="0"/>
    <n v="0"/>
    <n v="0"/>
    <n v="0"/>
    <n v="1"/>
    <n v="1"/>
    <n v="1"/>
    <n v="1"/>
    <n v="0"/>
    <n v="0"/>
    <n v="0"/>
    <n v="0"/>
    <n v="0"/>
    <n v="0"/>
    <n v="0"/>
    <n v="0"/>
    <n v="0"/>
    <n v="0"/>
    <n v="0"/>
    <n v="0"/>
    <n v="0"/>
    <n v="0"/>
    <n v="0"/>
    <n v="0"/>
    <n v="0"/>
    <n v="4"/>
    <m/>
    <x v="0"/>
    <m/>
    <m/>
    <m/>
    <m/>
    <m/>
    <m/>
    <m/>
    <m/>
    <m/>
    <x v="0"/>
    <m/>
    <x v="0"/>
    <m/>
    <m/>
    <x v="0"/>
    <m/>
    <m/>
    <m/>
    <m/>
    <m/>
    <m/>
    <m/>
    <m/>
    <m/>
    <m/>
    <m/>
    <m/>
    <m/>
    <m/>
    <m/>
    <m/>
    <m/>
    <m/>
    <m/>
    <m/>
    <m/>
    <m/>
    <m/>
    <m/>
    <m/>
    <m/>
    <m/>
    <m/>
    <m/>
    <x v="0"/>
    <m/>
    <m/>
    <m/>
    <m/>
    <m/>
    <m/>
    <m/>
    <m/>
    <m/>
    <m/>
    <m/>
    <m/>
    <m/>
    <m/>
    <x v="0"/>
    <m/>
    <m/>
    <m/>
    <m/>
    <m/>
    <m/>
    <m/>
    <m/>
    <m/>
    <m/>
    <m/>
    <m/>
    <m/>
    <m/>
    <x v="0"/>
    <m/>
    <m/>
    <m/>
    <m/>
    <m/>
    <m/>
    <m/>
    <m/>
    <m/>
    <m/>
    <m/>
    <m/>
    <m/>
    <m/>
    <m/>
    <m/>
    <m/>
    <m/>
    <m/>
    <m/>
    <m/>
    <m/>
    <m/>
    <m/>
    <m/>
    <m/>
    <m/>
    <m/>
    <m/>
    <s v="disponible"/>
    <n v="600"/>
    <s v="meme_pays"/>
    <m/>
    <m/>
    <n v="5"/>
    <n v="2"/>
    <n v="0"/>
    <m/>
    <s v="disponible"/>
    <n v="1200"/>
    <s v="meme_pays"/>
    <m/>
    <m/>
    <n v="21"/>
    <n v="2"/>
    <n v="0"/>
    <m/>
    <s v="disponible"/>
    <n v="300"/>
    <s v="meme_pays"/>
    <m/>
    <m/>
    <n v="10"/>
    <n v="1"/>
    <n v="0"/>
    <m/>
    <s v="disponible"/>
    <n v="350"/>
    <s v="meme_commune"/>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degradation_perte"/>
    <n v="0"/>
    <n v="0"/>
    <n v="1"/>
    <n v="0"/>
    <n v="0"/>
    <n v="0"/>
    <n v="0"/>
    <n v="0"/>
    <n v="0"/>
    <n v="0"/>
    <n v="0"/>
    <n v="0"/>
    <m/>
    <m/>
    <s v="prix_constants"/>
    <n v="1"/>
    <n v="0"/>
    <n v="0"/>
    <n v="0"/>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4766284"/>
    <d v="2022-11-22T16:40:44"/>
    <m/>
    <m/>
    <s v="submitted_via_web"/>
    <s v="bkf_reach"/>
    <m/>
  </r>
  <r>
    <n v="103"/>
    <x v="102"/>
    <d v="2022-11-22T00:00:00"/>
    <s v="boussouma"/>
    <s v="OUEDRAOGO MAHAMADY"/>
    <d v="2022-11-22T14:54:41"/>
    <d v="2022-11-22T15:25:22"/>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x v="1"/>
    <n v="750"/>
    <s v="meme_pays"/>
    <m/>
    <m/>
    <n v="10"/>
    <n v="3"/>
    <n v="0"/>
    <m/>
    <x v="1"/>
    <s v="sac sachet"/>
    <n v="1"/>
    <n v="1"/>
    <n v="7750"/>
    <n v="100"/>
    <s v="meme_pays"/>
    <m/>
    <m/>
    <n v="15"/>
    <n v="2"/>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4766298"/>
    <d v="2022-11-22T16:40:47"/>
    <m/>
    <m/>
    <s v="submitted_via_web"/>
    <s v="bkf_reach"/>
    <m/>
  </r>
  <r>
    <n v="104"/>
    <x v="103"/>
    <d v="2022-11-22T00:00:00"/>
    <s v="boussouma"/>
    <s v="OUEDRAOGO MAHAMADY"/>
    <d v="2022-11-22T15:27:41"/>
    <d v="2022-11-22T15:45:57"/>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oignon tomate feuille huile beurre"/>
    <n v="0"/>
    <n v="0"/>
    <n v="0"/>
    <n v="0"/>
    <n v="0"/>
    <n v="0"/>
    <n v="0"/>
    <n v="0"/>
    <n v="0"/>
    <n v="0"/>
    <n v="0"/>
    <n v="0"/>
    <n v="0"/>
    <n v="0"/>
    <n v="0"/>
    <n v="0"/>
    <n v="0"/>
    <n v="0"/>
    <n v="0"/>
    <n v="0"/>
    <n v="1"/>
    <n v="1"/>
    <n v="1"/>
    <n v="1"/>
    <n v="1"/>
    <n v="0"/>
    <n v="0"/>
    <n v="0"/>
    <n v="5"/>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10"/>
    <n v="1"/>
    <n v="0"/>
    <m/>
    <s v="disponible"/>
    <s v="kg tas"/>
    <n v="1"/>
    <n v="1"/>
    <n v="600"/>
    <n v="200"/>
    <s v="meme_localite"/>
    <m/>
    <m/>
    <n v="4"/>
    <n v="1"/>
    <n v="0"/>
    <m/>
    <s v="disponible"/>
    <s v="tas"/>
    <n v="0"/>
    <n v="1"/>
    <m/>
    <n v="100"/>
    <s v="meme_localite"/>
    <m/>
    <m/>
    <n v="2"/>
    <n v="1"/>
    <n v="0"/>
    <m/>
    <s v="disponible"/>
    <n v="1000"/>
    <s v="meme_localite"/>
    <m/>
    <m/>
    <n v="10"/>
    <n v="1"/>
    <n v="0"/>
    <m/>
    <s v="disponible"/>
    <s v="boule litre kg"/>
    <n v="1"/>
    <n v="1"/>
    <n v="1"/>
    <n v="2000"/>
    <n v="2000"/>
    <n v="100"/>
    <s v="meme_localite"/>
    <m/>
    <m/>
    <n v="30"/>
    <n v="1"/>
    <n v="0"/>
    <m/>
    <m/>
    <m/>
    <m/>
    <m/>
    <m/>
    <m/>
    <m/>
    <m/>
    <m/>
    <m/>
    <m/>
    <m/>
    <m/>
    <m/>
    <m/>
    <m/>
    <m/>
    <m/>
    <m/>
    <m/>
    <m/>
    <m/>
    <s v="non"/>
    <m/>
    <m/>
    <m/>
    <m/>
    <m/>
    <m/>
    <m/>
    <m/>
    <m/>
    <m/>
    <m/>
    <m/>
    <m/>
    <m/>
    <m/>
    <m/>
    <m/>
    <m/>
    <m/>
    <m/>
    <m/>
    <m/>
    <m/>
    <m/>
    <m/>
    <m/>
    <m/>
    <m/>
    <m/>
    <m/>
    <m/>
    <m/>
    <m/>
    <m/>
    <m/>
    <m/>
    <m/>
    <m/>
    <m/>
    <m/>
    <m/>
    <m/>
    <m/>
    <m/>
    <m/>
    <m/>
    <s v="prix_constants"/>
    <n v="1"/>
    <n v="0"/>
    <n v="0"/>
    <n v="0"/>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4766305"/>
    <d v="2022-11-22T16:40:48"/>
    <m/>
    <m/>
    <s v="submitted_via_web"/>
    <s v="bkf_reach"/>
    <m/>
  </r>
  <r>
    <n v="105"/>
    <x v="104"/>
    <d v="2022-11-22T00:00:00"/>
    <s v="boussouma"/>
    <s v="OUEDRAOGO MAHAMADY"/>
    <d v="2022-11-22T15:52:06"/>
    <d v="2022-11-22T16:00:25"/>
    <s v="audit.csv"/>
    <m/>
    <m/>
    <x v="2"/>
    <d v="2022-11-22T00:00:00"/>
    <s v="centre_nord"/>
    <s v="sanmatenga"/>
    <x v="3"/>
    <x v="0"/>
    <m/>
    <m/>
    <s v="REACH"/>
    <x v="3"/>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aucun"/>
    <n v="0"/>
    <n v="0"/>
    <n v="0"/>
    <n v="0"/>
    <n v="0"/>
    <n v="0"/>
    <n v="0"/>
    <n v="0"/>
    <n v="0"/>
    <n v="0"/>
    <n v="0"/>
    <n v="0"/>
    <n v="0"/>
    <n v="0"/>
    <n v="0"/>
    <n v="1"/>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s v="disponible"/>
    <n v="3500"/>
    <s v="meme_pays"/>
    <m/>
    <m/>
    <n v="60"/>
    <n v="1"/>
    <n v="0"/>
    <m/>
    <s v="disponible"/>
    <n v="6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lait_en_poudre"/>
    <n v="0"/>
    <n v="0"/>
    <n v="0"/>
    <n v="0"/>
    <n v="0"/>
    <n v="0"/>
    <n v="0"/>
    <n v="0"/>
    <n v="0"/>
    <n v="0"/>
    <n v="0"/>
    <n v="0"/>
    <n v="0"/>
    <n v="0"/>
    <n v="1"/>
    <n v="0"/>
    <n v="0"/>
    <n v="0"/>
    <n v="0"/>
    <n v="0"/>
    <n v="0"/>
    <n v="0"/>
    <n v="0"/>
    <n v="0"/>
    <n v="0"/>
    <n v="0"/>
    <n v="0"/>
    <n v="0"/>
    <x v="2"/>
    <n v="0"/>
    <n v="0"/>
    <n v="0"/>
    <n v="0"/>
    <n v="0"/>
    <n v="1"/>
    <n v="0"/>
    <n v="0"/>
    <n v="0"/>
    <n v="0"/>
    <n v="0"/>
    <n v="0"/>
    <m/>
    <m/>
    <m/>
    <m/>
    <m/>
    <m/>
    <m/>
    <m/>
    <m/>
    <m/>
    <m/>
    <m/>
    <m/>
    <m/>
    <m/>
    <m/>
    <m/>
    <m/>
    <m/>
    <m/>
    <m/>
    <m/>
    <m/>
    <m/>
    <m/>
    <m/>
    <m/>
    <m/>
    <m/>
    <m/>
    <m/>
    <m/>
    <m/>
    <m/>
    <m/>
    <m/>
    <m/>
    <m/>
    <m/>
    <m/>
    <m/>
    <m/>
    <m/>
    <x v="0"/>
    <x v="0"/>
    <x v="4"/>
    <n v="1"/>
    <n v="0"/>
    <n v="0"/>
    <n v="0"/>
    <n v="0"/>
    <n v="0"/>
    <m/>
    <x v="2"/>
    <x v="0"/>
    <x v="0"/>
    <m/>
    <m/>
    <m/>
    <m/>
    <m/>
    <m/>
    <m/>
    <m/>
    <m/>
    <x v="0"/>
    <n v="0"/>
    <n v="0"/>
    <n v="0"/>
    <n v="0"/>
    <n v="0"/>
    <n v="0"/>
    <n v="0"/>
    <n v="1"/>
    <n v="0"/>
    <m/>
    <x v="0"/>
    <m/>
    <m/>
    <n v="364766312"/>
    <d v="2022-11-22T16:40:49"/>
    <m/>
    <m/>
    <s v="submitted_via_web"/>
    <s v="bkf_reach"/>
    <m/>
  </r>
  <r>
    <n v="107"/>
    <x v="105"/>
    <d v="2022-11-23T00:00:00"/>
    <s v="dedougou"/>
    <s v="TOE Aïssata"/>
    <d v="2022-11-23T11:51:22"/>
    <d v="2022-11-23T12:42:15"/>
    <s v="audit.csv"/>
    <m/>
    <m/>
    <x v="1"/>
    <d v="2022-11-23T00:00:00"/>
    <s v="boucle_mouhoun"/>
    <s v="mouhoun"/>
    <x v="4"/>
    <x v="0"/>
    <m/>
    <m/>
    <s v="Catholic Relief Services"/>
    <x v="4"/>
    <m/>
    <s v="oui"/>
    <m/>
    <x v="0"/>
    <m/>
    <m/>
    <s v="seau bidon"/>
    <n v="1"/>
    <n v="1"/>
    <n v="0"/>
    <n v="0"/>
    <n v="2"/>
    <m/>
    <x v="0"/>
    <x v="1"/>
    <s v="meme_pays"/>
    <m/>
    <m/>
    <n v="7"/>
    <n v="2"/>
    <n v="0"/>
    <m/>
    <x v="1"/>
    <s v="20l"/>
    <n v="1"/>
    <n v="0"/>
    <n v="1000"/>
    <m/>
    <s v="meme_pays"/>
    <m/>
    <m/>
    <n v="2"/>
    <n v="2"/>
    <n v="1"/>
    <m/>
    <x v="0"/>
    <m/>
    <m/>
    <m/>
    <m/>
    <m/>
    <m/>
    <m/>
    <m/>
    <m/>
    <m/>
    <m/>
    <m/>
    <s v="non"/>
    <m/>
    <m/>
    <m/>
    <m/>
    <m/>
    <m/>
    <m/>
    <m/>
    <m/>
    <m/>
    <m/>
    <m/>
    <m/>
    <m/>
    <m/>
    <m/>
    <m/>
    <m/>
    <m/>
    <m/>
    <m/>
    <m/>
    <s v="prix_constants"/>
    <n v="1"/>
    <n v="0"/>
    <n v="0"/>
    <n v="0"/>
    <x v="0"/>
    <m/>
    <m/>
    <m/>
    <m/>
    <m/>
    <m/>
    <m/>
    <m/>
    <m/>
    <m/>
    <m/>
    <m/>
    <m/>
    <m/>
    <m/>
    <m/>
    <m/>
    <m/>
    <m/>
    <m/>
    <m/>
    <m/>
    <m/>
    <m/>
    <m/>
    <m/>
    <m/>
    <m/>
    <m/>
    <m/>
    <m/>
    <m/>
    <m/>
    <m/>
    <m/>
    <m/>
    <m/>
    <m/>
    <s v="bache"/>
    <n v="1"/>
    <n v="0"/>
    <n v="0"/>
    <n v="0"/>
    <n v="0"/>
    <n v="1"/>
    <m/>
    <x v="1"/>
    <n v="5500"/>
    <s v="meme_pays"/>
    <m/>
    <m/>
    <n v="7"/>
    <n v="2"/>
    <n v="0"/>
    <m/>
    <x v="0"/>
    <m/>
    <m/>
    <m/>
    <m/>
    <m/>
    <m/>
    <m/>
    <m/>
    <x v="2"/>
    <m/>
    <m/>
    <m/>
    <m/>
    <m/>
    <m/>
    <m/>
    <m/>
    <x v="0"/>
    <m/>
    <m/>
    <m/>
    <m/>
    <m/>
    <m/>
    <m/>
    <m/>
    <s v="non"/>
    <m/>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10"/>
    <m/>
    <x v="0"/>
    <m/>
    <m/>
    <m/>
    <m/>
    <m/>
    <m/>
    <m/>
    <m/>
    <x v="0"/>
    <m/>
    <m/>
    <m/>
    <m/>
    <m/>
    <m/>
    <m/>
    <m/>
    <m/>
    <m/>
    <m/>
    <m/>
    <x v="0"/>
    <m/>
    <m/>
    <m/>
    <m/>
    <m/>
    <m/>
    <m/>
    <m/>
    <m/>
    <m/>
    <m/>
    <m/>
    <m/>
    <m/>
    <x v="0"/>
    <n v="5000"/>
    <s v="meme_pays"/>
    <m/>
    <m/>
    <n v="30"/>
    <n v="2"/>
    <n v="0"/>
    <m/>
    <x v="0"/>
    <n v="3500"/>
    <s v="meme_pays"/>
    <m/>
    <m/>
    <n v="30"/>
    <n v="2"/>
    <n v="0"/>
    <m/>
    <x v="1"/>
    <n v="800"/>
    <s v="meme_pays"/>
    <m/>
    <m/>
    <n v="7"/>
    <n v="2"/>
    <n v="0"/>
    <m/>
    <x v="1"/>
    <n v="100"/>
    <s v="meme_pays"/>
    <m/>
    <m/>
    <n v="14"/>
    <n v="2"/>
    <n v="0"/>
    <m/>
    <x v="1"/>
    <s v="0_25l 0_5l 1l"/>
    <n v="1"/>
    <n v="1"/>
    <n v="1"/>
    <n v="500"/>
    <n v="750"/>
    <n v="1500"/>
    <s v="meme_pays"/>
    <m/>
    <m/>
    <n v="30"/>
    <n v="2"/>
    <n v="0"/>
    <m/>
    <x v="1"/>
    <n v="1500"/>
    <s v="meme_pays"/>
    <m/>
    <m/>
    <n v="30"/>
    <n v="2"/>
    <n v="0"/>
    <m/>
    <x v="1"/>
    <n v="3000"/>
    <s v="meme_pays"/>
    <m/>
    <m/>
    <n v="30"/>
    <n v="2"/>
    <n v="0"/>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13"/>
    <n v="1"/>
    <n v="0"/>
    <n v="1"/>
    <n v="1"/>
    <n v="0"/>
    <n v="0"/>
    <m/>
    <x v="0"/>
    <x v="0"/>
    <x v="0"/>
    <m/>
    <m/>
    <m/>
    <m/>
    <m/>
    <m/>
    <m/>
    <m/>
    <m/>
    <x v="8"/>
    <n v="0"/>
    <n v="1"/>
    <n v="0"/>
    <n v="0"/>
    <n v="0"/>
    <n v="0"/>
    <n v="0"/>
    <n v="0"/>
    <n v="0"/>
    <m/>
    <x v="0"/>
    <m/>
    <m/>
    <n v="365568091"/>
    <d v="2022-11-24T11:11:47"/>
    <m/>
    <m/>
    <s v="submitted_via_web"/>
    <s v="bkf_reach"/>
    <m/>
  </r>
  <r>
    <n v="108"/>
    <x v="106"/>
    <d v="2022-11-17T00:00:00"/>
    <s v="tougan"/>
    <s v="Bado Julie"/>
    <d v="2022-11-17T11:18:09"/>
    <d v="2022-11-23T17:51:34"/>
    <s v="audit.csv"/>
    <m/>
    <m/>
    <x v="1"/>
    <d v="2022-11-23T00:00:00"/>
    <s v="boucle_mouhoun"/>
    <s v="sourou"/>
    <x v="2"/>
    <x v="0"/>
    <m/>
    <m/>
    <s v="Catholic Relief Services"/>
    <x v="2"/>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corde tenaille"/>
    <n v="1"/>
    <n v="1"/>
    <n v="1"/>
    <n v="0"/>
    <n v="0"/>
    <n v="3"/>
    <m/>
    <x v="1"/>
    <n v="5000"/>
    <s v="meme_pays"/>
    <m/>
    <m/>
    <n v="30"/>
    <n v="3"/>
    <n v="0"/>
    <m/>
    <x v="1"/>
    <n v="3750"/>
    <s v="meme_pays"/>
    <m/>
    <m/>
    <n v="30"/>
    <n v="3"/>
    <n v="0"/>
    <m/>
    <x v="0"/>
    <n v="1000"/>
    <s v="meme_pays"/>
    <m/>
    <m/>
    <n v="15"/>
    <n v="3"/>
    <n v="0"/>
    <m/>
    <x v="0"/>
    <m/>
    <m/>
    <m/>
    <m/>
    <m/>
    <m/>
    <m/>
    <m/>
    <s v="oui"/>
    <m/>
    <s v="bache corde tenaille"/>
    <n v="1"/>
    <n v="1"/>
    <n v="1"/>
    <n v="0"/>
    <n v="0"/>
    <m/>
    <s v="taxes"/>
    <n v="0"/>
    <n v="0"/>
    <n v="0"/>
    <n v="0"/>
    <n v="0"/>
    <n v="0"/>
    <n v="0"/>
    <n v="0"/>
    <n v="1"/>
    <n v="0"/>
    <n v="0"/>
    <n v="0"/>
    <m/>
    <m/>
    <s v="prix_constants"/>
    <n v="1"/>
    <n v="0"/>
    <n v="0"/>
    <n v="0"/>
    <m/>
    <m/>
    <m/>
    <m/>
    <m/>
    <m/>
    <m/>
    <m/>
    <m/>
    <m/>
    <m/>
    <m/>
    <m/>
    <m/>
    <m/>
    <m/>
    <m/>
    <m/>
    <m/>
    <m/>
    <m/>
    <m/>
    <m/>
    <m/>
    <m/>
    <m/>
    <m/>
    <m/>
    <m/>
    <m/>
    <m/>
    <m/>
    <m/>
    <m/>
    <m/>
    <m/>
    <m/>
    <m/>
    <m/>
    <m/>
    <m/>
    <s v="aucun"/>
    <n v="0"/>
    <n v="0"/>
    <n v="0"/>
    <n v="0"/>
    <n v="0"/>
    <n v="0"/>
    <n v="0"/>
    <n v="0"/>
    <n v="0"/>
    <n v="0"/>
    <n v="0"/>
    <n v="0"/>
    <n v="0"/>
    <n v="0"/>
    <n v="0"/>
    <n v="1"/>
    <n v="1"/>
    <n v="5"/>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2"/>
    <x v="0"/>
    <x v="0"/>
    <m/>
    <m/>
    <m/>
    <m/>
    <m/>
    <m/>
    <m/>
    <m/>
    <m/>
    <x v="9"/>
    <n v="0"/>
    <n v="0"/>
    <n v="0"/>
    <n v="0"/>
    <n v="0"/>
    <n v="0"/>
    <n v="0"/>
    <n v="0"/>
    <n v="1"/>
    <m/>
    <x v="0"/>
    <m/>
    <m/>
    <n v="365599168"/>
    <d v="2022-11-24T12:09:33"/>
    <m/>
    <m/>
    <s v="submitted_via_web"/>
    <s v="bkf_reach"/>
    <m/>
  </r>
  <r>
    <n v="109"/>
    <x v="107"/>
    <d v="2022-11-23T00:00:00"/>
    <s v="tougan"/>
    <s v="Bado Julie"/>
    <d v="2022-11-23T10:07:25"/>
    <d v="2022-11-23T10:19:48"/>
    <s v="audit.csv"/>
    <m/>
    <m/>
    <x v="1"/>
    <d v="2022-11-23T00:00:00"/>
    <s v="boucle_mouhoun"/>
    <s v="sourou"/>
    <x v="2"/>
    <x v="0"/>
    <m/>
    <m/>
    <s v="Catholic Relief Services"/>
    <x v="2"/>
    <m/>
    <s v="oui"/>
    <m/>
    <x v="1"/>
    <m/>
    <m/>
    <s v="aucun"/>
    <n v="0"/>
    <n v="0"/>
    <n v="0"/>
    <n v="1"/>
    <n v="1"/>
    <m/>
    <x v="1"/>
    <x v="5"/>
    <m/>
    <m/>
    <m/>
    <m/>
    <m/>
    <m/>
    <m/>
    <x v="0"/>
    <m/>
    <m/>
    <m/>
    <m/>
    <m/>
    <m/>
    <m/>
    <m/>
    <m/>
    <m/>
    <m/>
    <m/>
    <x v="0"/>
    <m/>
    <m/>
    <m/>
    <m/>
    <m/>
    <m/>
    <m/>
    <m/>
    <m/>
    <m/>
    <m/>
    <m/>
    <m/>
    <m/>
    <m/>
    <m/>
    <m/>
    <m/>
    <m/>
    <m/>
    <m/>
    <m/>
    <m/>
    <m/>
    <m/>
    <m/>
    <m/>
    <m/>
    <m/>
    <m/>
    <m/>
    <m/>
    <m/>
    <m/>
    <m/>
    <m/>
    <m/>
    <m/>
    <m/>
    <m/>
    <x v="0"/>
    <m/>
    <m/>
    <m/>
    <m/>
    <m/>
    <m/>
    <m/>
    <m/>
    <m/>
    <m/>
    <m/>
    <m/>
    <m/>
    <m/>
    <m/>
    <m/>
    <m/>
    <m/>
    <m/>
    <m/>
    <m/>
    <m/>
    <m/>
    <m/>
    <m/>
    <m/>
    <m/>
    <m/>
    <m/>
    <m/>
    <m/>
    <m/>
    <m/>
    <m/>
    <m/>
    <m/>
    <m/>
    <m/>
    <s v="bache corde tenaille pelle"/>
    <n v="1"/>
    <n v="1"/>
    <n v="1"/>
    <n v="1"/>
    <n v="0"/>
    <n v="4"/>
    <m/>
    <x v="1"/>
    <n v="5000"/>
    <s v="meme_pays"/>
    <m/>
    <m/>
    <n v="180"/>
    <n v="2"/>
    <n v="0"/>
    <m/>
    <x v="1"/>
    <n v="6000"/>
    <s v="meme_pays"/>
    <m/>
    <m/>
    <n v="60"/>
    <n v="2"/>
    <n v="0"/>
    <m/>
    <x v="0"/>
    <n v="1250"/>
    <s v="meme_pays"/>
    <m/>
    <m/>
    <n v="90"/>
    <n v="2"/>
    <n v="0"/>
    <m/>
    <x v="1"/>
    <n v="1750"/>
    <s v="meme_pays"/>
    <m/>
    <m/>
    <n v="90"/>
    <n v="2"/>
    <n v="0"/>
    <m/>
    <s v="non"/>
    <m/>
    <m/>
    <m/>
    <m/>
    <m/>
    <m/>
    <m/>
    <m/>
    <m/>
    <m/>
    <m/>
    <m/>
    <m/>
    <m/>
    <m/>
    <m/>
    <m/>
    <m/>
    <m/>
    <m/>
    <m/>
    <m/>
    <m/>
    <s v="prix_hausse"/>
    <n v="0"/>
    <n v="1"/>
    <n v="0"/>
    <n v="0"/>
    <s v="pelle tenaille corde bache"/>
    <n v="1"/>
    <n v="1"/>
    <n v="1"/>
    <n v="1"/>
    <n v="0"/>
    <s v="Hausse_prix_fournisseurs"/>
    <n v="0"/>
    <n v="0"/>
    <n v="0"/>
    <n v="0"/>
    <n v="0"/>
    <n v="1"/>
    <n v="0"/>
    <n v="0"/>
    <n v="0"/>
    <n v="0"/>
    <n v="0"/>
    <n v="0"/>
    <m/>
    <m/>
    <m/>
    <m/>
    <m/>
    <m/>
    <m/>
    <m/>
    <m/>
    <m/>
    <m/>
    <m/>
    <m/>
    <m/>
    <m/>
    <m/>
    <m/>
    <m/>
    <m/>
    <m/>
    <m/>
    <m/>
    <s v="aucun"/>
    <n v="0"/>
    <n v="0"/>
    <n v="0"/>
    <n v="0"/>
    <n v="0"/>
    <n v="0"/>
    <n v="0"/>
    <n v="0"/>
    <n v="0"/>
    <n v="0"/>
    <n v="0"/>
    <n v="0"/>
    <n v="0"/>
    <n v="0"/>
    <n v="0"/>
    <n v="1"/>
    <n v="1"/>
    <n v="6"/>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2"/>
    <x v="2"/>
    <x v="0"/>
    <m/>
    <m/>
    <m/>
    <m/>
    <m/>
    <m/>
    <m/>
    <m/>
    <m/>
    <x v="9"/>
    <n v="0"/>
    <n v="0"/>
    <n v="0"/>
    <n v="0"/>
    <n v="0"/>
    <n v="0"/>
    <n v="0"/>
    <n v="0"/>
    <n v="1"/>
    <m/>
    <x v="0"/>
    <m/>
    <m/>
    <n v="365599182"/>
    <d v="2022-11-24T12:09:33"/>
    <m/>
    <m/>
    <s v="submitted_via_web"/>
    <s v="bkf_reach"/>
    <m/>
  </r>
  <r>
    <n v="110"/>
    <x v="108"/>
    <d v="2022-11-23T00:00:00"/>
    <s v="tougan"/>
    <s v="Bado Julie"/>
    <d v="2022-11-23T10:44:29"/>
    <d v="2022-11-24T12:00:56"/>
    <s v="audit.csv"/>
    <m/>
    <m/>
    <x v="1"/>
    <d v="2022-11-23T00:00:00"/>
    <s v="boucle_mouhoun"/>
    <s v="sourou"/>
    <x v="2"/>
    <x v="0"/>
    <m/>
    <m/>
    <s v="Catholic Relief Services"/>
    <x v="2"/>
    <m/>
    <s v="oui"/>
    <m/>
    <x v="0"/>
    <m/>
    <m/>
    <s v="savon400gr seau"/>
    <n v="1"/>
    <n v="0"/>
    <n v="1"/>
    <n v="0"/>
    <n v="2"/>
    <m/>
    <x v="0"/>
    <x v="1"/>
    <s v="meme_pays"/>
    <m/>
    <m/>
    <n v="14"/>
    <n v="2"/>
    <n v="0"/>
    <m/>
    <x v="0"/>
    <m/>
    <m/>
    <m/>
    <m/>
    <m/>
    <m/>
    <m/>
    <m/>
    <m/>
    <m/>
    <m/>
    <m/>
    <x v="1"/>
    <s v="boule400g boule250g"/>
    <n v="1"/>
    <n v="1"/>
    <n v="500"/>
    <n v="275"/>
    <s v="meme_localite"/>
    <m/>
    <m/>
    <n v="7"/>
    <n v="2"/>
    <n v="0"/>
    <m/>
    <s v="non"/>
    <m/>
    <m/>
    <m/>
    <m/>
    <m/>
    <m/>
    <m/>
    <m/>
    <m/>
    <m/>
    <m/>
    <m/>
    <m/>
    <m/>
    <m/>
    <m/>
    <m/>
    <m/>
    <m/>
    <m/>
    <m/>
    <m/>
    <s v="prix_hausse"/>
    <n v="0"/>
    <n v="1"/>
    <n v="0"/>
    <n v="0"/>
    <x v="5"/>
    <n v="1"/>
    <n v="0"/>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7 marmite5 assiette gobelet_plastique bassine natte"/>
    <n v="0"/>
    <n v="0"/>
    <n v="0"/>
    <n v="1"/>
    <n v="1"/>
    <n v="1"/>
    <n v="1"/>
    <n v="0"/>
    <n v="1"/>
    <n v="1"/>
    <n v="0"/>
    <n v="0"/>
    <n v="0"/>
    <n v="0"/>
    <n v="0"/>
    <n v="0"/>
    <n v="6"/>
    <n v="9"/>
    <m/>
    <x v="0"/>
    <m/>
    <m/>
    <m/>
    <m/>
    <m/>
    <m/>
    <m/>
    <m/>
    <x v="0"/>
    <m/>
    <m/>
    <m/>
    <m/>
    <m/>
    <m/>
    <m/>
    <m/>
    <m/>
    <m/>
    <m/>
    <m/>
    <x v="0"/>
    <m/>
    <m/>
    <m/>
    <m/>
    <m/>
    <m/>
    <m/>
    <m/>
    <m/>
    <m/>
    <m/>
    <m/>
    <m/>
    <m/>
    <x v="0"/>
    <n v="7500"/>
    <s v="meme_pays"/>
    <m/>
    <m/>
    <n v="30"/>
    <n v="2"/>
    <n v="0"/>
    <m/>
    <x v="0"/>
    <n v="6000"/>
    <s v="meme_pays"/>
    <m/>
    <m/>
    <n v="14"/>
    <n v="2"/>
    <n v="0"/>
    <m/>
    <x v="1"/>
    <n v="2500"/>
    <s v="meme_pays"/>
    <m/>
    <m/>
    <n v="14"/>
    <n v="2"/>
    <n v="0"/>
    <m/>
    <x v="1"/>
    <n v="125"/>
    <s v="meme_pays"/>
    <m/>
    <m/>
    <n v="7"/>
    <n v="2"/>
    <n v="0"/>
    <m/>
    <x v="0"/>
    <m/>
    <m/>
    <m/>
    <m/>
    <m/>
    <m/>
    <m/>
    <m/>
    <m/>
    <m/>
    <m/>
    <m/>
    <m/>
    <m/>
    <x v="1"/>
    <n v="1250"/>
    <s v="meme_pays"/>
    <m/>
    <m/>
    <n v="7"/>
    <n v="2"/>
    <n v="0"/>
    <m/>
    <x v="1"/>
    <n v="3000"/>
    <s v="meme_pays"/>
    <m/>
    <m/>
    <n v="90"/>
    <n v="2"/>
    <n v="0"/>
    <m/>
    <x v="0"/>
    <m/>
    <m/>
    <m/>
    <m/>
    <m/>
    <m/>
    <m/>
    <m/>
    <x v="0"/>
    <m/>
    <m/>
    <m/>
    <m/>
    <m/>
    <m/>
    <m/>
    <m/>
    <x v="0"/>
    <m/>
    <m/>
    <m/>
    <m/>
    <m/>
    <m/>
    <m/>
    <m/>
    <x v="0"/>
    <m/>
    <m/>
    <m/>
    <m/>
    <m/>
    <m/>
    <m/>
    <m/>
    <m/>
    <m/>
    <x v="0"/>
    <m/>
    <m/>
    <m/>
    <m/>
    <m/>
    <m/>
    <m/>
    <m/>
    <s v="non"/>
    <m/>
    <m/>
    <m/>
    <m/>
    <m/>
    <m/>
    <m/>
    <m/>
    <m/>
    <m/>
    <m/>
    <m/>
    <m/>
    <m/>
    <m/>
    <m/>
    <m/>
    <m/>
    <m/>
    <x v="1"/>
    <m/>
    <m/>
    <m/>
    <m/>
    <m/>
    <m/>
    <m/>
    <m/>
    <m/>
    <m/>
    <m/>
    <m/>
    <m/>
    <m/>
    <s v="nsp"/>
    <n v="0"/>
    <n v="0"/>
    <n v="0"/>
    <n v="1"/>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14"/>
    <n v="1"/>
    <n v="0"/>
    <n v="0"/>
    <n v="1"/>
    <n v="0"/>
    <n v="0"/>
    <m/>
    <x v="0"/>
    <x v="0"/>
    <x v="0"/>
    <m/>
    <m/>
    <m/>
    <m/>
    <m/>
    <m/>
    <m/>
    <m/>
    <m/>
    <x v="9"/>
    <n v="0"/>
    <n v="0"/>
    <n v="0"/>
    <n v="0"/>
    <n v="0"/>
    <n v="0"/>
    <n v="0"/>
    <n v="0"/>
    <n v="1"/>
    <m/>
    <x v="0"/>
    <m/>
    <m/>
    <n v="365599205"/>
    <d v="2022-11-24T12:09:35"/>
    <m/>
    <m/>
    <s v="submitted_via_web"/>
    <s v="bkf_reach"/>
    <m/>
  </r>
  <r>
    <n v="111"/>
    <x v="109"/>
    <d v="2022-11-23T00:00:00"/>
    <s v="tougan"/>
    <s v="BADO Julie_x000a_"/>
    <d v="2022-11-23T11:15:30"/>
    <d v="2022-11-24T11:55:07"/>
    <s v="audit.csv"/>
    <m/>
    <m/>
    <x v="1"/>
    <d v="2022-11-23T00:00:00"/>
    <s v="boucle_mouhoun"/>
    <s v="sourou"/>
    <x v="2"/>
    <x v="0"/>
    <m/>
    <m/>
    <s v="Catholic Relief Services"/>
    <x v="2"/>
    <m/>
    <s v="oui"/>
    <m/>
    <x v="0"/>
    <m/>
    <m/>
    <s v="aucun"/>
    <n v="0"/>
    <n v="0"/>
    <n v="0"/>
    <n v="1"/>
    <n v="1"/>
    <m/>
    <x v="1"/>
    <x v="5"/>
    <m/>
    <m/>
    <m/>
    <m/>
    <m/>
    <m/>
    <m/>
    <x v="0"/>
    <m/>
    <m/>
    <m/>
    <m/>
    <m/>
    <m/>
    <m/>
    <m/>
    <m/>
    <m/>
    <m/>
    <m/>
    <x v="0"/>
    <m/>
    <m/>
    <m/>
    <m/>
    <m/>
    <m/>
    <m/>
    <m/>
    <m/>
    <m/>
    <m/>
    <m/>
    <m/>
    <m/>
    <m/>
    <m/>
    <m/>
    <m/>
    <m/>
    <m/>
    <m/>
    <m/>
    <m/>
    <m/>
    <m/>
    <m/>
    <m/>
    <m/>
    <m/>
    <m/>
    <m/>
    <m/>
    <m/>
    <m/>
    <m/>
    <m/>
    <m/>
    <m/>
    <m/>
    <m/>
    <x v="0"/>
    <m/>
    <m/>
    <m/>
    <m/>
    <m/>
    <m/>
    <m/>
    <m/>
    <m/>
    <m/>
    <m/>
    <m/>
    <m/>
    <m/>
    <m/>
    <m/>
    <m/>
    <m/>
    <m/>
    <m/>
    <m/>
    <m/>
    <m/>
    <m/>
    <m/>
    <m/>
    <m/>
    <m/>
    <m/>
    <m/>
    <m/>
    <m/>
    <m/>
    <m/>
    <m/>
    <m/>
    <m/>
    <m/>
    <s v="bache tenaille"/>
    <n v="1"/>
    <n v="0"/>
    <n v="1"/>
    <n v="0"/>
    <n v="0"/>
    <n v="2"/>
    <m/>
    <x v="1"/>
    <n v="5000"/>
    <s v="meme_pays"/>
    <m/>
    <m/>
    <n v="30"/>
    <n v="3"/>
    <n v="0"/>
    <m/>
    <x v="0"/>
    <m/>
    <m/>
    <m/>
    <m/>
    <m/>
    <m/>
    <m/>
    <m/>
    <x v="0"/>
    <n v="1000"/>
    <s v="meme_pays"/>
    <m/>
    <m/>
    <n v="30"/>
    <n v="3"/>
    <n v="0"/>
    <m/>
    <x v="0"/>
    <m/>
    <m/>
    <m/>
    <m/>
    <m/>
    <m/>
    <m/>
    <m/>
    <s v="non"/>
    <m/>
    <m/>
    <m/>
    <m/>
    <m/>
    <m/>
    <m/>
    <m/>
    <m/>
    <m/>
    <m/>
    <m/>
    <m/>
    <m/>
    <m/>
    <m/>
    <m/>
    <m/>
    <m/>
    <m/>
    <m/>
    <m/>
    <m/>
    <s v="prix_hausse"/>
    <n v="0"/>
    <n v="1"/>
    <n v="0"/>
    <n v="0"/>
    <s v="bache tenaille"/>
    <n v="1"/>
    <n v="0"/>
    <n v="1"/>
    <n v="0"/>
    <n v="0"/>
    <s v="Hausse_prix_fournisseurs"/>
    <n v="0"/>
    <n v="0"/>
    <n v="0"/>
    <n v="0"/>
    <n v="0"/>
    <n v="1"/>
    <n v="0"/>
    <n v="0"/>
    <n v="0"/>
    <n v="0"/>
    <n v="0"/>
    <n v="0"/>
    <m/>
    <m/>
    <m/>
    <m/>
    <m/>
    <m/>
    <m/>
    <m/>
    <m/>
    <m/>
    <m/>
    <m/>
    <m/>
    <m/>
    <m/>
    <m/>
    <m/>
    <m/>
    <m/>
    <m/>
    <m/>
    <m/>
    <s v="aucun"/>
    <n v="0"/>
    <n v="0"/>
    <n v="0"/>
    <n v="0"/>
    <n v="0"/>
    <n v="0"/>
    <n v="0"/>
    <n v="0"/>
    <n v="0"/>
    <n v="0"/>
    <n v="0"/>
    <n v="0"/>
    <n v="0"/>
    <n v="0"/>
    <n v="0"/>
    <n v="1"/>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9"/>
    <n v="0"/>
    <n v="0"/>
    <n v="0"/>
    <n v="0"/>
    <n v="0"/>
    <n v="0"/>
    <n v="0"/>
    <n v="0"/>
    <n v="1"/>
    <m/>
    <x v="17"/>
    <m/>
    <m/>
    <n v="365599227"/>
    <d v="2022-11-24T12:09:37"/>
    <m/>
    <m/>
    <s v="submitted_via_web"/>
    <s v="bkf_reach"/>
    <m/>
  </r>
  <r>
    <n v="112"/>
    <x v="110"/>
    <d v="2022-11-23T00:00:00"/>
    <s v="tougan"/>
    <s v="Bado Julie"/>
    <d v="2022-11-23T15:44:57"/>
    <d v="2022-11-24T11:52:54"/>
    <s v="audit.csv"/>
    <m/>
    <m/>
    <x v="1"/>
    <d v="2022-11-23T00:00:00"/>
    <s v="boucle_mouhoun"/>
    <s v="sourou"/>
    <x v="2"/>
    <x v="0"/>
    <m/>
    <m/>
    <s v="Catholic Relief Services"/>
    <x v="2"/>
    <m/>
    <s v="oui"/>
    <m/>
    <x v="1"/>
    <m/>
    <m/>
    <s v="aucun"/>
    <n v="0"/>
    <n v="0"/>
    <n v="0"/>
    <n v="1"/>
    <n v="1"/>
    <m/>
    <x v="1"/>
    <x v="5"/>
    <m/>
    <m/>
    <m/>
    <m/>
    <m/>
    <m/>
    <m/>
    <x v="0"/>
    <m/>
    <m/>
    <m/>
    <m/>
    <m/>
    <m/>
    <m/>
    <m/>
    <m/>
    <m/>
    <m/>
    <m/>
    <x v="0"/>
    <m/>
    <m/>
    <m/>
    <m/>
    <m/>
    <m/>
    <m/>
    <m/>
    <m/>
    <m/>
    <m/>
    <m/>
    <m/>
    <m/>
    <m/>
    <m/>
    <m/>
    <m/>
    <m/>
    <m/>
    <m/>
    <m/>
    <m/>
    <m/>
    <m/>
    <m/>
    <m/>
    <m/>
    <m/>
    <m/>
    <m/>
    <m/>
    <m/>
    <m/>
    <m/>
    <m/>
    <m/>
    <m/>
    <m/>
    <m/>
    <x v="0"/>
    <m/>
    <m/>
    <m/>
    <m/>
    <m/>
    <m/>
    <m/>
    <m/>
    <m/>
    <m/>
    <m/>
    <m/>
    <m/>
    <m/>
    <m/>
    <m/>
    <m/>
    <m/>
    <m/>
    <m/>
    <m/>
    <m/>
    <m/>
    <m/>
    <m/>
    <m/>
    <m/>
    <m/>
    <m/>
    <m/>
    <m/>
    <m/>
    <m/>
    <m/>
    <m/>
    <m/>
    <m/>
    <m/>
    <s v="bache corde tenaille"/>
    <n v="1"/>
    <n v="1"/>
    <n v="1"/>
    <n v="0"/>
    <n v="0"/>
    <n v="3"/>
    <m/>
    <x v="1"/>
    <n v="7000"/>
    <s v="meme_pays"/>
    <m/>
    <m/>
    <n v="30"/>
    <n v="3"/>
    <n v="0"/>
    <m/>
    <x v="1"/>
    <n v="3750"/>
    <s v="meme_pays"/>
    <m/>
    <m/>
    <n v="30"/>
    <n v="3"/>
    <n v="0"/>
    <m/>
    <x v="0"/>
    <n v="1000"/>
    <s v="meme_pays"/>
    <m/>
    <m/>
    <n v="30"/>
    <n v="3"/>
    <n v="0"/>
    <m/>
    <x v="0"/>
    <m/>
    <m/>
    <m/>
    <m/>
    <m/>
    <m/>
    <m/>
    <m/>
    <s v="oui"/>
    <m/>
    <s v="bache corde tenaille"/>
    <n v="1"/>
    <n v="1"/>
    <n v="1"/>
    <n v="0"/>
    <n v="0"/>
    <m/>
    <s v="autre"/>
    <n v="0"/>
    <n v="0"/>
    <n v="0"/>
    <n v="0"/>
    <n v="0"/>
    <n v="0"/>
    <n v="0"/>
    <n v="0"/>
    <n v="0"/>
    <n v="0"/>
    <n v="1"/>
    <n v="0"/>
    <s v="Rupture d'articles"/>
    <m/>
    <s v="prix_hausse"/>
    <n v="0"/>
    <n v="1"/>
    <n v="0"/>
    <n v="0"/>
    <s v="bache corde tenaille"/>
    <n v="1"/>
    <n v="1"/>
    <n v="1"/>
    <n v="0"/>
    <n v="0"/>
    <s v="Hausse_prix_fournisseurs"/>
    <n v="0"/>
    <n v="0"/>
    <n v="0"/>
    <n v="0"/>
    <n v="0"/>
    <n v="1"/>
    <n v="0"/>
    <n v="0"/>
    <n v="0"/>
    <n v="0"/>
    <n v="0"/>
    <n v="0"/>
    <m/>
    <m/>
    <m/>
    <m/>
    <m/>
    <m/>
    <m/>
    <m/>
    <m/>
    <m/>
    <m/>
    <m/>
    <m/>
    <m/>
    <m/>
    <m/>
    <m/>
    <m/>
    <m/>
    <m/>
    <m/>
    <m/>
    <s v="aucun"/>
    <n v="0"/>
    <n v="0"/>
    <n v="0"/>
    <n v="0"/>
    <n v="0"/>
    <n v="0"/>
    <n v="0"/>
    <n v="0"/>
    <n v="0"/>
    <n v="0"/>
    <n v="0"/>
    <n v="0"/>
    <n v="0"/>
    <n v="0"/>
    <n v="0"/>
    <n v="1"/>
    <n v="1"/>
    <n v="5"/>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18"/>
    <m/>
    <m/>
    <n v="365599248"/>
    <d v="2022-11-24T12:09:38"/>
    <m/>
    <m/>
    <s v="submitted_via_web"/>
    <s v="bkf_reach"/>
    <m/>
  </r>
  <r>
    <n v="113"/>
    <x v="111"/>
    <d v="2022-11-24T00:00:00"/>
    <s v="tougan"/>
    <s v="Bado Julie"/>
    <d v="2022-11-24T10:30:11"/>
    <d v="2022-11-24T11:01:55"/>
    <s v="audit.csv"/>
    <m/>
    <m/>
    <x v="1"/>
    <d v="2022-11-24T00:00:00"/>
    <s v="boucle_mouhoun"/>
    <s v="sourou"/>
    <x v="2"/>
    <x v="0"/>
    <m/>
    <m/>
    <s v="Catholic Relief Services"/>
    <x v="2"/>
    <m/>
    <s v="oui"/>
    <m/>
    <x v="2"/>
    <m/>
    <m/>
    <s v="seau bidon savon400gr"/>
    <n v="1"/>
    <n v="1"/>
    <n v="1"/>
    <n v="0"/>
    <n v="3"/>
    <m/>
    <x v="0"/>
    <x v="1"/>
    <s v="meme_pays"/>
    <m/>
    <m/>
    <n v="30"/>
    <n v="3"/>
    <n v="0"/>
    <m/>
    <x v="3"/>
    <s v="20l"/>
    <n v="1"/>
    <n v="0"/>
    <n v="2000"/>
    <m/>
    <s v="meme_pays"/>
    <m/>
    <m/>
    <n v="2"/>
    <n v="3"/>
    <n v="1"/>
    <m/>
    <x v="1"/>
    <s v="boule400g boule250g"/>
    <n v="1"/>
    <n v="1"/>
    <n v="450"/>
    <n v="275"/>
    <s v="meme_localite"/>
    <m/>
    <m/>
    <n v="7"/>
    <n v="2"/>
    <n v="0"/>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7 marmite5 bassine gobelet_plastique"/>
    <n v="0"/>
    <n v="0"/>
    <n v="0"/>
    <n v="1"/>
    <n v="1"/>
    <n v="0"/>
    <n v="1"/>
    <n v="0"/>
    <n v="1"/>
    <n v="0"/>
    <n v="0"/>
    <n v="0"/>
    <n v="0"/>
    <n v="0"/>
    <n v="0"/>
    <n v="0"/>
    <n v="4"/>
    <n v="8"/>
    <m/>
    <x v="0"/>
    <m/>
    <m/>
    <m/>
    <m/>
    <m/>
    <m/>
    <m/>
    <m/>
    <x v="0"/>
    <m/>
    <m/>
    <m/>
    <m/>
    <m/>
    <m/>
    <m/>
    <m/>
    <m/>
    <m/>
    <m/>
    <m/>
    <x v="0"/>
    <m/>
    <m/>
    <m/>
    <m/>
    <m/>
    <m/>
    <m/>
    <m/>
    <m/>
    <m/>
    <m/>
    <m/>
    <m/>
    <m/>
    <x v="0"/>
    <n v="6750"/>
    <s v="meme_pays"/>
    <m/>
    <m/>
    <n v="7"/>
    <n v="2"/>
    <n v="0"/>
    <m/>
    <x v="0"/>
    <n v="5500"/>
    <s v="meme_pays"/>
    <m/>
    <m/>
    <n v="7"/>
    <n v="2"/>
    <n v="0"/>
    <m/>
    <x v="0"/>
    <m/>
    <m/>
    <m/>
    <m/>
    <m/>
    <m/>
    <m/>
    <m/>
    <x v="1"/>
    <n v="200"/>
    <s v="meme_pays"/>
    <m/>
    <m/>
    <n v="7"/>
    <n v="2"/>
    <n v="0"/>
    <m/>
    <x v="0"/>
    <m/>
    <m/>
    <m/>
    <m/>
    <m/>
    <m/>
    <m/>
    <m/>
    <m/>
    <m/>
    <m/>
    <m/>
    <m/>
    <m/>
    <x v="1"/>
    <n v="1500"/>
    <s v="meme_pays"/>
    <m/>
    <m/>
    <n v="7"/>
    <n v="2"/>
    <n v="0"/>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0"/>
    <m/>
    <m/>
    <n v="365599264"/>
    <d v="2022-11-24T12:09:39"/>
    <m/>
    <m/>
    <s v="submitted_via_web"/>
    <s v="bkf_reach"/>
    <m/>
  </r>
  <r>
    <n v="114"/>
    <x v="112"/>
    <d v="2022-11-24T00:00:00"/>
    <s v="tougan"/>
    <s v="Bado Julie"/>
    <d v="2022-11-24T11:11:48"/>
    <d v="2022-11-24T11:24:16"/>
    <s v="audit.csv"/>
    <m/>
    <m/>
    <x v="1"/>
    <d v="2022-11-24T00:00:00"/>
    <s v="boucle_mouhoun"/>
    <s v="sourou"/>
    <x v="2"/>
    <x v="0"/>
    <m/>
    <m/>
    <s v="Catholic Relief Services"/>
    <x v="2"/>
    <m/>
    <s v="oui"/>
    <m/>
    <x v="0"/>
    <m/>
    <m/>
    <s v="seau savon400gr"/>
    <n v="1"/>
    <n v="0"/>
    <n v="1"/>
    <n v="0"/>
    <n v="2"/>
    <m/>
    <x v="0"/>
    <x v="1"/>
    <s v="meme_pays"/>
    <m/>
    <m/>
    <n v="7"/>
    <n v="3"/>
    <n v="0"/>
    <m/>
    <x v="0"/>
    <m/>
    <m/>
    <m/>
    <m/>
    <m/>
    <m/>
    <m/>
    <m/>
    <m/>
    <m/>
    <m/>
    <m/>
    <x v="1"/>
    <s v="boule400g boule250g"/>
    <n v="1"/>
    <n v="1"/>
    <n v="500"/>
    <n v="250"/>
    <s v="meme_pays"/>
    <m/>
    <m/>
    <n v="7"/>
    <n v="3"/>
    <n v="0"/>
    <m/>
    <s v="non"/>
    <m/>
    <m/>
    <m/>
    <m/>
    <m/>
    <m/>
    <m/>
    <m/>
    <m/>
    <m/>
    <m/>
    <m/>
    <m/>
    <m/>
    <m/>
    <m/>
    <m/>
    <m/>
    <m/>
    <m/>
    <m/>
    <m/>
    <s v="prix_hausse"/>
    <n v="0"/>
    <n v="1"/>
    <n v="0"/>
    <n v="0"/>
    <x v="5"/>
    <n v="1"/>
    <n v="0"/>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natte assiette bassine"/>
    <n v="0"/>
    <n v="0"/>
    <n v="0"/>
    <n v="0"/>
    <n v="0"/>
    <n v="1"/>
    <n v="0"/>
    <n v="0"/>
    <n v="1"/>
    <n v="1"/>
    <n v="0"/>
    <n v="0"/>
    <n v="0"/>
    <n v="0"/>
    <n v="0"/>
    <n v="0"/>
    <n v="3"/>
    <n v="6"/>
    <m/>
    <x v="0"/>
    <m/>
    <m/>
    <m/>
    <m/>
    <m/>
    <m/>
    <m/>
    <m/>
    <x v="0"/>
    <m/>
    <m/>
    <m/>
    <m/>
    <m/>
    <m/>
    <m/>
    <m/>
    <m/>
    <m/>
    <m/>
    <m/>
    <x v="0"/>
    <m/>
    <m/>
    <m/>
    <m/>
    <m/>
    <m/>
    <m/>
    <m/>
    <m/>
    <m/>
    <m/>
    <m/>
    <m/>
    <m/>
    <x v="1"/>
    <m/>
    <m/>
    <m/>
    <m/>
    <m/>
    <m/>
    <m/>
    <m/>
    <x v="1"/>
    <m/>
    <m/>
    <m/>
    <m/>
    <m/>
    <m/>
    <m/>
    <m/>
    <x v="1"/>
    <n v="2750"/>
    <s v="meme_pays"/>
    <m/>
    <m/>
    <n v="30"/>
    <n v="3"/>
    <n v="0"/>
    <m/>
    <x v="0"/>
    <m/>
    <m/>
    <m/>
    <m/>
    <m/>
    <m/>
    <m/>
    <m/>
    <x v="0"/>
    <m/>
    <m/>
    <m/>
    <m/>
    <m/>
    <m/>
    <m/>
    <m/>
    <m/>
    <m/>
    <m/>
    <m/>
    <m/>
    <m/>
    <x v="1"/>
    <n v="1250"/>
    <s v="meme_pays"/>
    <m/>
    <m/>
    <n v="30"/>
    <n v="3"/>
    <n v="0"/>
    <m/>
    <x v="1"/>
    <n v="2750"/>
    <s v="meme_pays"/>
    <m/>
    <m/>
    <n v="30"/>
    <n v="3"/>
    <n v="0"/>
    <m/>
    <x v="0"/>
    <m/>
    <m/>
    <m/>
    <m/>
    <m/>
    <m/>
    <m/>
    <m/>
    <x v="0"/>
    <m/>
    <m/>
    <m/>
    <m/>
    <m/>
    <m/>
    <m/>
    <m/>
    <x v="0"/>
    <m/>
    <m/>
    <m/>
    <m/>
    <m/>
    <m/>
    <m/>
    <m/>
    <x v="0"/>
    <m/>
    <m/>
    <m/>
    <m/>
    <m/>
    <m/>
    <m/>
    <m/>
    <m/>
    <m/>
    <x v="0"/>
    <m/>
    <m/>
    <m/>
    <m/>
    <m/>
    <m/>
    <m/>
    <m/>
    <s v="non"/>
    <m/>
    <m/>
    <m/>
    <m/>
    <m/>
    <m/>
    <m/>
    <m/>
    <m/>
    <m/>
    <m/>
    <m/>
    <m/>
    <m/>
    <m/>
    <m/>
    <m/>
    <m/>
    <m/>
    <x v="1"/>
    <m/>
    <m/>
    <m/>
    <m/>
    <m/>
    <m/>
    <m/>
    <m/>
    <m/>
    <m/>
    <m/>
    <m/>
    <m/>
    <m/>
    <s v="prix_hausse"/>
    <n v="0"/>
    <n v="1"/>
    <n v="0"/>
    <n v="0"/>
    <s v="assiette bassine natte"/>
    <n v="0"/>
    <n v="0"/>
    <n v="0"/>
    <n v="0"/>
    <n v="0"/>
    <n v="1"/>
    <n v="0"/>
    <n v="0"/>
    <n v="1"/>
    <n v="1"/>
    <n v="0"/>
    <n v="0"/>
    <n v="0"/>
    <n v="0"/>
    <n v="0"/>
    <n v="0"/>
    <s v="Hausse_prix_fournisseurs baisse_offre_securite"/>
    <n v="0"/>
    <n v="0"/>
    <n v="0"/>
    <n v="0"/>
    <n v="0"/>
    <n v="1"/>
    <n v="0"/>
    <n v="0"/>
    <n v="1"/>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0"/>
    <m/>
    <m/>
    <n v="365599280"/>
    <d v="2022-11-24T12:09:40"/>
    <m/>
    <m/>
    <s v="submitted_via_web"/>
    <s v="bkf_reach"/>
    <m/>
  </r>
  <r>
    <n v="115"/>
    <x v="113"/>
    <d v="2022-11-24T00:00:00"/>
    <s v="tougan"/>
    <s v="Bado Julie"/>
    <d v="2022-11-24T11:27:31"/>
    <d v="2022-11-24T11:40:20"/>
    <s v="audit.csv"/>
    <m/>
    <m/>
    <x v="1"/>
    <d v="2022-11-24T00:00:00"/>
    <s v="boucle_mouhoun"/>
    <s v="sourou"/>
    <x v="2"/>
    <x v="0"/>
    <m/>
    <m/>
    <s v="Catholic Relief Services"/>
    <x v="2"/>
    <m/>
    <s v="oui"/>
    <m/>
    <x v="0"/>
    <m/>
    <m/>
    <s v="seau savon400gr"/>
    <n v="1"/>
    <n v="0"/>
    <n v="1"/>
    <n v="0"/>
    <n v="2"/>
    <m/>
    <x v="0"/>
    <x v="1"/>
    <s v="meme_pays"/>
    <m/>
    <m/>
    <n v="7"/>
    <n v="3"/>
    <n v="0"/>
    <m/>
    <x v="0"/>
    <m/>
    <m/>
    <m/>
    <m/>
    <m/>
    <m/>
    <m/>
    <m/>
    <m/>
    <m/>
    <m/>
    <m/>
    <x v="1"/>
    <s v="boule400g boule250g"/>
    <n v="1"/>
    <n v="1"/>
    <n v="450"/>
    <n v="275"/>
    <s v="meme_pays"/>
    <m/>
    <m/>
    <n v="7"/>
    <n v="3"/>
    <n v="0"/>
    <m/>
    <s v="non"/>
    <m/>
    <m/>
    <m/>
    <m/>
    <m/>
    <m/>
    <m/>
    <m/>
    <m/>
    <m/>
    <m/>
    <m/>
    <m/>
    <m/>
    <m/>
    <m/>
    <m/>
    <m/>
    <m/>
    <m/>
    <m/>
    <m/>
    <s v="prix_hausse"/>
    <n v="0"/>
    <n v="1"/>
    <n v="0"/>
    <n v="0"/>
    <x v="5"/>
    <n v="1"/>
    <n v="0"/>
    <n v="1"/>
    <n v="0"/>
    <s v="Hausse_prix_fournisseurs baisse_offre_securite"/>
    <n v="0"/>
    <n v="0"/>
    <n v="0"/>
    <n v="0"/>
    <n v="0"/>
    <n v="1"/>
    <n v="0"/>
    <n v="0"/>
    <n v="1"/>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uverture moustiquaire natte"/>
    <n v="0"/>
    <n v="0"/>
    <n v="0"/>
    <n v="0"/>
    <n v="0"/>
    <n v="0"/>
    <n v="0"/>
    <n v="0"/>
    <n v="0"/>
    <n v="1"/>
    <n v="1"/>
    <n v="1"/>
    <n v="0"/>
    <n v="0"/>
    <n v="0"/>
    <n v="0"/>
    <n v="3"/>
    <n v="6"/>
    <m/>
    <x v="0"/>
    <m/>
    <m/>
    <m/>
    <m/>
    <m/>
    <m/>
    <m/>
    <m/>
    <x v="0"/>
    <m/>
    <m/>
    <m/>
    <m/>
    <m/>
    <m/>
    <m/>
    <m/>
    <m/>
    <m/>
    <m/>
    <m/>
    <x v="0"/>
    <m/>
    <m/>
    <m/>
    <m/>
    <m/>
    <m/>
    <m/>
    <m/>
    <m/>
    <m/>
    <m/>
    <m/>
    <m/>
    <m/>
    <x v="1"/>
    <m/>
    <m/>
    <m/>
    <m/>
    <m/>
    <m/>
    <m/>
    <m/>
    <x v="1"/>
    <m/>
    <m/>
    <m/>
    <m/>
    <m/>
    <m/>
    <m/>
    <m/>
    <x v="0"/>
    <m/>
    <m/>
    <m/>
    <m/>
    <m/>
    <m/>
    <m/>
    <m/>
    <x v="0"/>
    <m/>
    <m/>
    <m/>
    <m/>
    <m/>
    <m/>
    <m/>
    <m/>
    <x v="0"/>
    <m/>
    <m/>
    <m/>
    <m/>
    <m/>
    <m/>
    <m/>
    <m/>
    <m/>
    <m/>
    <m/>
    <m/>
    <m/>
    <m/>
    <x v="0"/>
    <m/>
    <m/>
    <m/>
    <m/>
    <m/>
    <m/>
    <m/>
    <m/>
    <x v="1"/>
    <n v="2500"/>
    <s v="meme_pays"/>
    <m/>
    <m/>
    <n v="30"/>
    <n v="3"/>
    <n v="0"/>
    <m/>
    <x v="1"/>
    <n v="2000"/>
    <s v="meme_pays"/>
    <m/>
    <m/>
    <n v="14"/>
    <n v="3"/>
    <n v="0"/>
    <m/>
    <x v="1"/>
    <n v="1500"/>
    <s v="meme_pays"/>
    <m/>
    <m/>
    <n v="30"/>
    <n v="3"/>
    <n v="0"/>
    <m/>
    <x v="0"/>
    <m/>
    <m/>
    <m/>
    <m/>
    <m/>
    <m/>
    <m/>
    <m/>
    <x v="0"/>
    <m/>
    <m/>
    <m/>
    <m/>
    <m/>
    <m/>
    <m/>
    <m/>
    <m/>
    <m/>
    <x v="0"/>
    <m/>
    <m/>
    <m/>
    <m/>
    <m/>
    <m/>
    <m/>
    <m/>
    <s v="non"/>
    <m/>
    <m/>
    <m/>
    <m/>
    <m/>
    <m/>
    <m/>
    <m/>
    <m/>
    <m/>
    <m/>
    <m/>
    <m/>
    <m/>
    <m/>
    <m/>
    <m/>
    <m/>
    <m/>
    <x v="1"/>
    <m/>
    <m/>
    <m/>
    <m/>
    <m/>
    <m/>
    <m/>
    <m/>
    <m/>
    <m/>
    <m/>
    <m/>
    <m/>
    <m/>
    <s v="prix_hausse"/>
    <n v="0"/>
    <n v="1"/>
    <n v="0"/>
    <n v="0"/>
    <s v="natte couverture moustiquaire"/>
    <n v="0"/>
    <n v="0"/>
    <n v="0"/>
    <n v="0"/>
    <n v="0"/>
    <n v="0"/>
    <n v="0"/>
    <n v="0"/>
    <n v="0"/>
    <n v="1"/>
    <n v="1"/>
    <n v="1"/>
    <n v="0"/>
    <n v="0"/>
    <n v="0"/>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0"/>
    <m/>
    <m/>
    <n v="365599291"/>
    <d v="2022-11-24T12:09:41"/>
    <m/>
    <m/>
    <s v="submitted_via_web"/>
    <s v="bkf_reach"/>
    <m/>
  </r>
  <r>
    <n v="116"/>
    <x v="114"/>
    <d v="2022-11-24T00:00:00"/>
    <s v="dedougou"/>
    <s v="TOE Aïssata"/>
    <d v="2022-11-24T13:04:49"/>
    <d v="2022-11-24T13:18:26"/>
    <s v="audit.csv"/>
    <m/>
    <m/>
    <x v="1"/>
    <d v="2022-11-24T00:00:00"/>
    <s v="boucle_mouhoun"/>
    <s v="mouhoun"/>
    <x v="4"/>
    <x v="0"/>
    <m/>
    <m/>
    <s v="Catholic Relief Services"/>
    <x v="4"/>
    <m/>
    <s v="oui"/>
    <m/>
    <x v="0"/>
    <m/>
    <m/>
    <s v="seau savon400gr"/>
    <n v="1"/>
    <n v="0"/>
    <n v="1"/>
    <n v="0"/>
    <n v="2"/>
    <m/>
    <x v="2"/>
    <x v="1"/>
    <s v="meme_localite"/>
    <m/>
    <m/>
    <n v="30"/>
    <n v="1"/>
    <n v="0"/>
    <m/>
    <x v="0"/>
    <m/>
    <m/>
    <m/>
    <m/>
    <m/>
    <m/>
    <m/>
    <m/>
    <m/>
    <m/>
    <m/>
    <m/>
    <x v="2"/>
    <s v="boule400g boule250g"/>
    <n v="1"/>
    <n v="1"/>
    <n v="450"/>
    <n v="250"/>
    <s v="meme_localite"/>
    <m/>
    <m/>
    <n v="30"/>
    <n v="1"/>
    <n v="0"/>
    <m/>
    <s v="non"/>
    <m/>
    <m/>
    <m/>
    <m/>
    <m/>
    <m/>
    <m/>
    <m/>
    <m/>
    <m/>
    <m/>
    <m/>
    <m/>
    <m/>
    <m/>
    <m/>
    <m/>
    <m/>
    <m/>
    <m/>
    <m/>
    <m/>
    <s v="prix_hausse"/>
    <n v="0"/>
    <n v="1"/>
    <n v="0"/>
    <n v="0"/>
    <x v="5"/>
    <n v="1"/>
    <n v="0"/>
    <n v="1"/>
    <n v="0"/>
    <s v="hausse_couts Hausse_prix_fournisseurs"/>
    <n v="1"/>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marmite7 marmite5 assiette bassine natte"/>
    <n v="0"/>
    <n v="0"/>
    <n v="0"/>
    <n v="1"/>
    <n v="1"/>
    <n v="1"/>
    <n v="0"/>
    <n v="0"/>
    <n v="1"/>
    <n v="1"/>
    <n v="0"/>
    <n v="0"/>
    <n v="0"/>
    <n v="0"/>
    <n v="0"/>
    <n v="0"/>
    <n v="5"/>
    <n v="8"/>
    <m/>
    <x v="0"/>
    <m/>
    <m/>
    <m/>
    <m/>
    <m/>
    <m/>
    <m/>
    <m/>
    <x v="0"/>
    <m/>
    <m/>
    <m/>
    <m/>
    <m/>
    <m/>
    <m/>
    <m/>
    <m/>
    <m/>
    <m/>
    <m/>
    <x v="0"/>
    <m/>
    <m/>
    <m/>
    <m/>
    <m/>
    <m/>
    <m/>
    <m/>
    <m/>
    <m/>
    <m/>
    <m/>
    <m/>
    <m/>
    <x v="2"/>
    <n v="6000"/>
    <s v="meme_localite"/>
    <m/>
    <m/>
    <n v="60"/>
    <n v="2"/>
    <n v="0"/>
    <m/>
    <x v="2"/>
    <n v="5000"/>
    <s v="meme_localite"/>
    <m/>
    <m/>
    <n v="60"/>
    <n v="2"/>
    <n v="0"/>
    <m/>
    <x v="2"/>
    <n v="1500"/>
    <s v="meme_localite"/>
    <m/>
    <m/>
    <n v="30"/>
    <n v="1"/>
    <n v="0"/>
    <m/>
    <x v="0"/>
    <m/>
    <m/>
    <m/>
    <m/>
    <m/>
    <m/>
    <m/>
    <m/>
    <x v="0"/>
    <m/>
    <m/>
    <m/>
    <m/>
    <m/>
    <m/>
    <m/>
    <m/>
    <m/>
    <m/>
    <m/>
    <m/>
    <m/>
    <m/>
    <x v="2"/>
    <n v="2000"/>
    <s v="meme_localite"/>
    <m/>
    <m/>
    <n v="30"/>
    <n v="2"/>
    <n v="0"/>
    <m/>
    <x v="2"/>
    <n v="3000"/>
    <s v="meme_localite"/>
    <m/>
    <m/>
    <n v="30"/>
    <n v="2"/>
    <n v="0"/>
    <m/>
    <x v="0"/>
    <m/>
    <m/>
    <m/>
    <m/>
    <m/>
    <m/>
    <m/>
    <m/>
    <x v="0"/>
    <m/>
    <m/>
    <m/>
    <m/>
    <m/>
    <m/>
    <m/>
    <m/>
    <x v="0"/>
    <m/>
    <m/>
    <m/>
    <m/>
    <m/>
    <m/>
    <m/>
    <m/>
    <x v="0"/>
    <m/>
    <m/>
    <m/>
    <m/>
    <m/>
    <m/>
    <m/>
    <m/>
    <m/>
    <m/>
    <x v="0"/>
    <m/>
    <m/>
    <m/>
    <m/>
    <m/>
    <m/>
    <m/>
    <m/>
    <s v="non"/>
    <m/>
    <m/>
    <m/>
    <m/>
    <m/>
    <m/>
    <m/>
    <m/>
    <m/>
    <m/>
    <m/>
    <m/>
    <m/>
    <m/>
    <m/>
    <m/>
    <m/>
    <m/>
    <m/>
    <x v="1"/>
    <m/>
    <m/>
    <m/>
    <m/>
    <m/>
    <m/>
    <m/>
    <m/>
    <m/>
    <m/>
    <m/>
    <m/>
    <m/>
    <m/>
    <s v="prix_hausse"/>
    <n v="0"/>
    <n v="1"/>
    <n v="0"/>
    <n v="0"/>
    <s v="marmite7 marmite5 assiette bassine natte"/>
    <n v="0"/>
    <n v="0"/>
    <n v="0"/>
    <n v="1"/>
    <n v="1"/>
    <n v="1"/>
    <n v="0"/>
    <n v="0"/>
    <n v="1"/>
    <n v="1"/>
    <n v="0"/>
    <n v="0"/>
    <n v="0"/>
    <n v="0"/>
    <n v="0"/>
    <n v="0"/>
    <s v="hausse_couts hausse_demande_distribution Hausse_prix_fournisseurs"/>
    <n v="1"/>
    <n v="1"/>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8"/>
    <n v="0"/>
    <n v="1"/>
    <n v="0"/>
    <n v="0"/>
    <n v="0"/>
    <n v="0"/>
    <n v="0"/>
    <n v="0"/>
    <n v="0"/>
    <m/>
    <x v="0"/>
    <m/>
    <m/>
    <n v="365663328"/>
    <d v="2022-11-24T14:09:25"/>
    <m/>
    <m/>
    <s v="submitted_via_web"/>
    <s v="bkf_reach"/>
    <m/>
  </r>
  <r>
    <n v="117"/>
    <x v="115"/>
    <d v="2022-11-24T00:00:00"/>
    <s v="dedougou"/>
    <s v="TOE Aïssata"/>
    <d v="2022-11-24T13:23:29"/>
    <d v="2022-11-24T13:29:24"/>
    <s v="audit.csv"/>
    <m/>
    <m/>
    <x v="1"/>
    <d v="2022-11-24T00:00:00"/>
    <s v="boucle_mouhoun"/>
    <s v="mouhoun"/>
    <x v="4"/>
    <x v="0"/>
    <m/>
    <m/>
    <s v="Catholic Relief Services"/>
    <x v="4"/>
    <m/>
    <s v="oui"/>
    <m/>
    <x v="0"/>
    <m/>
    <m/>
    <s v="seau"/>
    <n v="1"/>
    <n v="0"/>
    <n v="0"/>
    <n v="0"/>
    <n v="1"/>
    <m/>
    <x v="2"/>
    <x v="4"/>
    <s v="meme_localite"/>
    <m/>
    <m/>
    <n v="30"/>
    <n v="1"/>
    <n v="0"/>
    <m/>
    <x v="0"/>
    <m/>
    <m/>
    <m/>
    <m/>
    <m/>
    <m/>
    <m/>
    <m/>
    <m/>
    <m/>
    <m/>
    <m/>
    <x v="0"/>
    <m/>
    <m/>
    <m/>
    <m/>
    <m/>
    <m/>
    <m/>
    <m/>
    <m/>
    <m/>
    <m/>
    <m/>
    <s v="non"/>
    <m/>
    <m/>
    <m/>
    <m/>
    <m/>
    <m/>
    <m/>
    <m/>
    <m/>
    <m/>
    <m/>
    <m/>
    <m/>
    <m/>
    <m/>
    <m/>
    <m/>
    <m/>
    <m/>
    <m/>
    <m/>
    <m/>
    <s v="prix_hausse"/>
    <n v="0"/>
    <n v="1"/>
    <n v="0"/>
    <n v="0"/>
    <x v="2"/>
    <n v="1"/>
    <n v="0"/>
    <n v="0"/>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pagne couverture"/>
    <n v="0"/>
    <n v="0"/>
    <n v="0"/>
    <n v="0"/>
    <n v="0"/>
    <n v="0"/>
    <n v="0"/>
    <n v="0"/>
    <n v="0"/>
    <n v="0"/>
    <n v="1"/>
    <n v="0"/>
    <n v="0"/>
    <n v="1"/>
    <n v="0"/>
    <n v="0"/>
    <n v="2"/>
    <n v="4"/>
    <m/>
    <x v="0"/>
    <m/>
    <m/>
    <m/>
    <m/>
    <m/>
    <m/>
    <m/>
    <m/>
    <x v="0"/>
    <m/>
    <m/>
    <m/>
    <m/>
    <m/>
    <m/>
    <m/>
    <m/>
    <m/>
    <m/>
    <m/>
    <m/>
    <x v="0"/>
    <m/>
    <m/>
    <m/>
    <m/>
    <m/>
    <m/>
    <m/>
    <m/>
    <m/>
    <m/>
    <m/>
    <m/>
    <m/>
    <m/>
    <x v="1"/>
    <m/>
    <m/>
    <m/>
    <m/>
    <m/>
    <m/>
    <m/>
    <m/>
    <x v="1"/>
    <m/>
    <m/>
    <m/>
    <m/>
    <m/>
    <m/>
    <m/>
    <m/>
    <x v="0"/>
    <m/>
    <m/>
    <m/>
    <m/>
    <m/>
    <m/>
    <m/>
    <m/>
    <x v="0"/>
    <m/>
    <m/>
    <m/>
    <m/>
    <m/>
    <m/>
    <m/>
    <m/>
    <x v="0"/>
    <m/>
    <m/>
    <m/>
    <m/>
    <m/>
    <m/>
    <m/>
    <m/>
    <m/>
    <m/>
    <m/>
    <m/>
    <m/>
    <m/>
    <x v="0"/>
    <m/>
    <m/>
    <m/>
    <m/>
    <m/>
    <m/>
    <m/>
    <m/>
    <x v="0"/>
    <m/>
    <m/>
    <m/>
    <m/>
    <m/>
    <m/>
    <m/>
    <m/>
    <x v="2"/>
    <n v="3000"/>
    <s v="meme_localite"/>
    <m/>
    <m/>
    <n v="30"/>
    <n v="1"/>
    <n v="0"/>
    <m/>
    <x v="0"/>
    <m/>
    <m/>
    <m/>
    <m/>
    <m/>
    <m/>
    <m/>
    <m/>
    <x v="0"/>
    <m/>
    <m/>
    <m/>
    <m/>
    <m/>
    <m/>
    <m/>
    <m/>
    <x v="1"/>
    <s v="oui"/>
    <m/>
    <n v="2500"/>
    <s v="meme_localite"/>
    <m/>
    <m/>
    <n v="30"/>
    <n v="1"/>
    <n v="0"/>
    <m/>
    <x v="0"/>
    <m/>
    <m/>
    <m/>
    <m/>
    <m/>
    <m/>
    <m/>
    <m/>
    <s v="non"/>
    <m/>
    <m/>
    <m/>
    <m/>
    <m/>
    <m/>
    <m/>
    <m/>
    <m/>
    <m/>
    <m/>
    <m/>
    <m/>
    <m/>
    <m/>
    <m/>
    <m/>
    <m/>
    <m/>
    <x v="1"/>
    <m/>
    <m/>
    <m/>
    <m/>
    <m/>
    <m/>
    <m/>
    <m/>
    <m/>
    <m/>
    <m/>
    <m/>
    <m/>
    <m/>
    <s v="prix_hausse"/>
    <n v="0"/>
    <n v="1"/>
    <n v="0"/>
    <n v="0"/>
    <s v="couverture pagne"/>
    <n v="0"/>
    <n v="0"/>
    <n v="0"/>
    <n v="0"/>
    <n v="0"/>
    <n v="0"/>
    <n v="0"/>
    <n v="0"/>
    <n v="0"/>
    <n v="0"/>
    <n v="1"/>
    <n v="0"/>
    <n v="0"/>
    <n v="1"/>
    <n v="0"/>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8"/>
    <n v="0"/>
    <n v="1"/>
    <n v="0"/>
    <n v="0"/>
    <n v="0"/>
    <n v="0"/>
    <n v="0"/>
    <n v="0"/>
    <n v="0"/>
    <m/>
    <x v="0"/>
    <m/>
    <m/>
    <n v="365663398"/>
    <d v="2022-11-24T14:09:31"/>
    <m/>
    <m/>
    <s v="submitted_via_web"/>
    <s v="bkf_reach"/>
    <m/>
  </r>
  <r>
    <n v="118"/>
    <x v="116"/>
    <d v="2022-11-24T00:00:00"/>
    <s v="dedougou"/>
    <s v="TOE Aïssata"/>
    <d v="2022-11-24T13:39:51"/>
    <d v="2022-11-24T13:50:52"/>
    <s v="audit.csv"/>
    <m/>
    <m/>
    <x v="1"/>
    <d v="2022-11-24T00:00:00"/>
    <s v="boucle_mouhoun"/>
    <s v="mouhoun"/>
    <x v="4"/>
    <x v="0"/>
    <m/>
    <m/>
    <s v="Catholic Relief Services"/>
    <x v="4"/>
    <m/>
    <s v="oui"/>
    <m/>
    <x v="0"/>
    <m/>
    <m/>
    <s v="seau"/>
    <n v="1"/>
    <n v="0"/>
    <n v="0"/>
    <n v="0"/>
    <n v="1"/>
    <m/>
    <x v="0"/>
    <x v="9"/>
    <s v="meme_pays"/>
    <m/>
    <m/>
    <n v="30"/>
    <n v="2"/>
    <n v="0"/>
    <m/>
    <x v="0"/>
    <m/>
    <m/>
    <m/>
    <m/>
    <m/>
    <m/>
    <m/>
    <m/>
    <m/>
    <m/>
    <m/>
    <m/>
    <x v="0"/>
    <m/>
    <m/>
    <m/>
    <m/>
    <m/>
    <m/>
    <m/>
    <m/>
    <m/>
    <m/>
    <m/>
    <m/>
    <s v="non"/>
    <m/>
    <m/>
    <m/>
    <m/>
    <m/>
    <m/>
    <m/>
    <m/>
    <m/>
    <m/>
    <m/>
    <m/>
    <m/>
    <m/>
    <m/>
    <m/>
    <m/>
    <m/>
    <m/>
    <m/>
    <m/>
    <m/>
    <s v="prix_hausse"/>
    <n v="0"/>
    <n v="1"/>
    <n v="0"/>
    <n v="0"/>
    <x v="2"/>
    <n v="1"/>
    <n v="0"/>
    <n v="0"/>
    <n v="0"/>
    <s v="hausse_couts Hausse_prix_fournisseurs"/>
    <n v="1"/>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gobelet_acier bassine natte couverture pagne"/>
    <n v="0"/>
    <n v="0"/>
    <n v="0"/>
    <n v="0"/>
    <n v="0"/>
    <n v="0"/>
    <n v="0"/>
    <n v="1"/>
    <n v="1"/>
    <n v="1"/>
    <n v="1"/>
    <n v="0"/>
    <n v="0"/>
    <n v="1"/>
    <n v="0"/>
    <n v="0"/>
    <n v="5"/>
    <n v="7"/>
    <m/>
    <x v="0"/>
    <m/>
    <m/>
    <m/>
    <m/>
    <m/>
    <m/>
    <m/>
    <m/>
    <x v="0"/>
    <m/>
    <m/>
    <m/>
    <m/>
    <m/>
    <m/>
    <m/>
    <m/>
    <m/>
    <m/>
    <m/>
    <m/>
    <x v="0"/>
    <m/>
    <m/>
    <m/>
    <m/>
    <m/>
    <m/>
    <m/>
    <m/>
    <m/>
    <m/>
    <m/>
    <m/>
    <m/>
    <m/>
    <x v="1"/>
    <m/>
    <m/>
    <m/>
    <m/>
    <m/>
    <m/>
    <m/>
    <m/>
    <x v="1"/>
    <m/>
    <m/>
    <m/>
    <m/>
    <m/>
    <m/>
    <m/>
    <m/>
    <x v="0"/>
    <m/>
    <m/>
    <m/>
    <m/>
    <m/>
    <m/>
    <m/>
    <m/>
    <x v="0"/>
    <m/>
    <m/>
    <m/>
    <m/>
    <m/>
    <m/>
    <m/>
    <m/>
    <x v="2"/>
    <s v="0_5l 0_25l 1l"/>
    <n v="1"/>
    <n v="1"/>
    <n v="1"/>
    <n v="500"/>
    <n v="750"/>
    <n v="1000"/>
    <s v="meme_pays"/>
    <m/>
    <m/>
    <n v="30"/>
    <n v="2"/>
    <n v="0"/>
    <m/>
    <x v="1"/>
    <n v="1500"/>
    <s v="meme_pays"/>
    <m/>
    <m/>
    <n v="30"/>
    <n v="2"/>
    <n v="0"/>
    <m/>
    <x v="1"/>
    <n v="3000"/>
    <s v="meme_pays"/>
    <m/>
    <m/>
    <n v="30"/>
    <n v="2"/>
    <n v="0"/>
    <m/>
    <x v="2"/>
    <n v="3000"/>
    <s v="meme_pays"/>
    <m/>
    <m/>
    <n v="30"/>
    <n v="2"/>
    <n v="0"/>
    <m/>
    <x v="0"/>
    <m/>
    <m/>
    <m/>
    <m/>
    <m/>
    <m/>
    <m/>
    <m/>
    <x v="0"/>
    <m/>
    <m/>
    <m/>
    <m/>
    <m/>
    <m/>
    <m/>
    <m/>
    <x v="1"/>
    <s v="oui"/>
    <m/>
    <n v="2500"/>
    <s v="meme_pays"/>
    <m/>
    <m/>
    <n v="30"/>
    <n v="2"/>
    <n v="0"/>
    <m/>
    <x v="0"/>
    <m/>
    <m/>
    <m/>
    <m/>
    <m/>
    <m/>
    <m/>
    <m/>
    <s v="non"/>
    <m/>
    <m/>
    <m/>
    <m/>
    <m/>
    <m/>
    <m/>
    <m/>
    <m/>
    <m/>
    <m/>
    <m/>
    <m/>
    <m/>
    <m/>
    <m/>
    <m/>
    <m/>
    <m/>
    <x v="1"/>
    <m/>
    <m/>
    <m/>
    <m/>
    <m/>
    <m/>
    <m/>
    <m/>
    <m/>
    <m/>
    <m/>
    <m/>
    <m/>
    <m/>
    <s v="prix_hausse"/>
    <n v="0"/>
    <n v="1"/>
    <n v="0"/>
    <n v="0"/>
    <s v="gobelet_acier bassine natte couverture pagne"/>
    <n v="0"/>
    <n v="0"/>
    <n v="0"/>
    <n v="0"/>
    <n v="0"/>
    <n v="0"/>
    <n v="0"/>
    <n v="1"/>
    <n v="1"/>
    <n v="1"/>
    <n v="1"/>
    <n v="0"/>
    <n v="0"/>
    <n v="1"/>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8"/>
    <n v="0"/>
    <n v="1"/>
    <n v="0"/>
    <n v="0"/>
    <n v="0"/>
    <n v="0"/>
    <n v="0"/>
    <n v="0"/>
    <n v="0"/>
    <m/>
    <x v="0"/>
    <m/>
    <m/>
    <n v="365663441"/>
    <d v="2022-11-24T14:09:36"/>
    <m/>
    <m/>
    <s v="submitted_via_web"/>
    <s v="bkf_reach"/>
    <m/>
  </r>
  <r>
    <n v="119"/>
    <x v="117"/>
    <d v="2022-11-24T00:00:00"/>
    <s v="dedougou"/>
    <s v="TOE Aïssata"/>
    <d v="2022-11-24T14:25:15"/>
    <d v="2022-11-24T14:39:33"/>
    <s v="audit.csv"/>
    <m/>
    <m/>
    <x v="1"/>
    <d v="2022-11-24T00:00:00"/>
    <s v="boucle_mouhoun"/>
    <s v="mouhoun"/>
    <x v="4"/>
    <x v="0"/>
    <m/>
    <m/>
    <s v="Catholic Relief Services"/>
    <x v="4"/>
    <m/>
    <s v="oui"/>
    <m/>
    <x v="0"/>
    <m/>
    <m/>
    <s v="bidon"/>
    <n v="0"/>
    <n v="1"/>
    <n v="0"/>
    <n v="0"/>
    <n v="1"/>
    <m/>
    <x v="1"/>
    <x v="5"/>
    <m/>
    <m/>
    <m/>
    <m/>
    <m/>
    <m/>
    <m/>
    <x v="2"/>
    <m/>
    <m/>
    <m/>
    <m/>
    <m/>
    <m/>
    <m/>
    <m/>
    <m/>
    <m/>
    <m/>
    <m/>
    <x v="0"/>
    <m/>
    <m/>
    <m/>
    <m/>
    <m/>
    <m/>
    <m/>
    <m/>
    <m/>
    <m/>
    <m/>
    <m/>
    <s v="oui"/>
    <m/>
    <s v="bidon"/>
    <n v="0"/>
    <n v="1"/>
    <n v="0"/>
    <n v="0"/>
    <m/>
    <s v="article_indisponible_saison"/>
    <n v="0"/>
    <n v="0"/>
    <n v="0"/>
    <n v="0"/>
    <n v="1"/>
    <n v="0"/>
    <n v="0"/>
    <n v="0"/>
    <n v="0"/>
    <n v="0"/>
    <n v="0"/>
    <n v="0"/>
    <m/>
    <m/>
    <s v="prix_hausse"/>
    <n v="0"/>
    <n v="1"/>
    <n v="0"/>
    <n v="0"/>
    <x v="3"/>
    <n v="0"/>
    <n v="1"/>
    <n v="0"/>
    <n v="0"/>
    <s v="Hausse_prix_fournisseurs"/>
    <n v="0"/>
    <n v="0"/>
    <n v="0"/>
    <n v="0"/>
    <n v="0"/>
    <n v="1"/>
    <n v="0"/>
    <n v="0"/>
    <n v="0"/>
    <n v="0"/>
    <n v="0"/>
    <n v="0"/>
    <m/>
    <m/>
    <m/>
    <m/>
    <m/>
    <m/>
    <m/>
    <m/>
    <m/>
    <m/>
    <m/>
    <m/>
    <m/>
    <m/>
    <m/>
    <m/>
    <m/>
    <m/>
    <m/>
    <m/>
    <m/>
    <s v="bache corde pelle"/>
    <n v="1"/>
    <n v="1"/>
    <n v="0"/>
    <n v="1"/>
    <n v="0"/>
    <n v="3"/>
    <m/>
    <x v="2"/>
    <n v="5000"/>
    <s v="meme_pays"/>
    <m/>
    <m/>
    <n v="30"/>
    <n v="2"/>
    <n v="0"/>
    <m/>
    <x v="1"/>
    <n v="6000"/>
    <s v="meme_pays"/>
    <m/>
    <m/>
    <n v="30"/>
    <n v="2"/>
    <n v="0"/>
    <m/>
    <x v="2"/>
    <m/>
    <m/>
    <m/>
    <m/>
    <m/>
    <m/>
    <m/>
    <m/>
    <x v="2"/>
    <n v="1750"/>
    <s v="meme_pays"/>
    <m/>
    <m/>
    <n v="30"/>
    <n v="7"/>
    <n v="0"/>
    <m/>
    <s v="non"/>
    <m/>
    <m/>
    <m/>
    <m/>
    <m/>
    <m/>
    <m/>
    <m/>
    <m/>
    <m/>
    <m/>
    <m/>
    <m/>
    <m/>
    <m/>
    <m/>
    <m/>
    <m/>
    <m/>
    <m/>
    <m/>
    <m/>
    <m/>
    <s v="prix_constants"/>
    <n v="1"/>
    <n v="0"/>
    <n v="0"/>
    <n v="0"/>
    <m/>
    <m/>
    <m/>
    <m/>
    <m/>
    <m/>
    <m/>
    <m/>
    <m/>
    <m/>
    <m/>
    <m/>
    <m/>
    <m/>
    <m/>
    <m/>
    <m/>
    <m/>
    <m/>
    <m/>
    <m/>
    <m/>
    <m/>
    <m/>
    <m/>
    <m/>
    <m/>
    <m/>
    <m/>
    <m/>
    <m/>
    <m/>
    <m/>
    <m/>
    <m/>
    <m/>
    <m/>
    <m/>
    <m/>
    <m/>
    <m/>
    <s v="sac_boro"/>
    <n v="0"/>
    <n v="0"/>
    <n v="0"/>
    <n v="0"/>
    <n v="0"/>
    <n v="0"/>
    <n v="0"/>
    <n v="0"/>
    <n v="0"/>
    <n v="0"/>
    <n v="0"/>
    <n v="0"/>
    <n v="0"/>
    <n v="0"/>
    <n v="1"/>
    <n v="0"/>
    <n v="1"/>
    <n v="5"/>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1"/>
    <n v="250"/>
    <s v="meme_pays"/>
    <m/>
    <m/>
    <n v="60"/>
    <n v="7"/>
    <n v="0"/>
    <m/>
    <s v="oui"/>
    <m/>
    <s v="sac_boro"/>
    <n v="0"/>
    <n v="0"/>
    <n v="0"/>
    <n v="0"/>
    <n v="0"/>
    <n v="0"/>
    <n v="0"/>
    <n v="0"/>
    <n v="0"/>
    <n v="0"/>
    <n v="0"/>
    <n v="0"/>
    <n v="0"/>
    <n v="0"/>
    <n v="1"/>
    <n v="0"/>
    <m/>
    <x v="13"/>
    <n v="1"/>
    <n v="0"/>
    <n v="0"/>
    <n v="0"/>
    <n v="0"/>
    <n v="0"/>
    <n v="0"/>
    <n v="1"/>
    <n v="0"/>
    <n v="0"/>
    <n v="0"/>
    <n v="0"/>
    <m/>
    <m/>
    <s v="prix_hausse"/>
    <n v="0"/>
    <n v="1"/>
    <n v="0"/>
    <n v="0"/>
    <s v="sac_boro"/>
    <n v="0"/>
    <n v="0"/>
    <n v="0"/>
    <n v="0"/>
    <n v="0"/>
    <n v="0"/>
    <n v="0"/>
    <n v="0"/>
    <n v="0"/>
    <n v="0"/>
    <n v="0"/>
    <n v="0"/>
    <n v="0"/>
    <n v="0"/>
    <n v="1"/>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1"/>
    <n v="1"/>
    <n v="0"/>
    <n v="0"/>
    <n v="0"/>
    <n v="0"/>
    <n v="0"/>
    <n v="0"/>
    <n v="0"/>
    <n v="0"/>
    <m/>
    <x v="0"/>
    <m/>
    <m/>
    <n v="366148616"/>
    <d v="2022-11-25T18:28:48"/>
    <m/>
    <m/>
    <s v="submitted_via_web"/>
    <s v="bkf_reach"/>
    <m/>
  </r>
  <r>
    <n v="120"/>
    <x v="118"/>
    <d v="2022-11-24T00:00:00"/>
    <s v="dedougou"/>
    <s v="TOE Aïssata"/>
    <d v="2022-11-24T15:03:11"/>
    <d v="2022-11-24T15:32:54"/>
    <s v="audit.csv"/>
    <m/>
    <m/>
    <x v="1"/>
    <d v="2022-11-24T00:00:00"/>
    <s v="boucle_mouhoun"/>
    <s v="mouhoun"/>
    <x v="4"/>
    <x v="0"/>
    <m/>
    <m/>
    <s v="Catholic Relief Services"/>
    <x v="4"/>
    <m/>
    <s v="oui"/>
    <m/>
    <x v="0"/>
    <m/>
    <m/>
    <s v="seau"/>
    <n v="1"/>
    <n v="0"/>
    <n v="0"/>
    <n v="0"/>
    <n v="1"/>
    <m/>
    <x v="0"/>
    <x v="10"/>
    <s v="meme_pays"/>
    <m/>
    <m/>
    <n v="365"/>
    <n v="21"/>
    <n v="0"/>
    <m/>
    <x v="0"/>
    <m/>
    <m/>
    <m/>
    <m/>
    <m/>
    <m/>
    <m/>
    <m/>
    <m/>
    <m/>
    <m/>
    <m/>
    <x v="0"/>
    <m/>
    <m/>
    <m/>
    <m/>
    <m/>
    <m/>
    <m/>
    <m/>
    <m/>
    <m/>
    <m/>
    <m/>
    <s v="oui"/>
    <m/>
    <s v="seau"/>
    <n v="1"/>
    <n v="0"/>
    <n v="0"/>
    <n v="0"/>
    <m/>
    <s v="securite degradation_perte route_etat article_indisponible_saison prix_fournisseurs rarete_transport cout_transport"/>
    <n v="1"/>
    <n v="0"/>
    <n v="1"/>
    <n v="1"/>
    <n v="1"/>
    <n v="1"/>
    <n v="1"/>
    <n v="1"/>
    <n v="0"/>
    <n v="0"/>
    <n v="0"/>
    <n v="0"/>
    <m/>
    <m/>
    <s v="prix_hausse"/>
    <n v="0"/>
    <n v="1"/>
    <n v="0"/>
    <n v="0"/>
    <x v="2"/>
    <n v="1"/>
    <n v="0"/>
    <n v="0"/>
    <n v="0"/>
    <s v="hausse_couts Hausse_prix_fournisseurs"/>
    <n v="1"/>
    <n v="0"/>
    <n v="0"/>
    <n v="0"/>
    <n v="0"/>
    <n v="1"/>
    <n v="0"/>
    <n v="0"/>
    <n v="0"/>
    <n v="0"/>
    <n v="0"/>
    <n v="0"/>
    <m/>
    <m/>
    <m/>
    <m/>
    <m/>
    <m/>
    <m/>
    <m/>
    <m/>
    <m/>
    <m/>
    <m/>
    <m/>
    <m/>
    <m/>
    <m/>
    <m/>
    <m/>
    <m/>
    <m/>
    <m/>
    <s v="bache"/>
    <n v="1"/>
    <n v="0"/>
    <n v="0"/>
    <n v="0"/>
    <n v="0"/>
    <n v="1"/>
    <m/>
    <x v="1"/>
    <n v="5000"/>
    <s v="etranger"/>
    <s v="rci"/>
    <m/>
    <n v="365"/>
    <n v="14"/>
    <n v="0"/>
    <m/>
    <x v="0"/>
    <m/>
    <m/>
    <m/>
    <m/>
    <m/>
    <m/>
    <m/>
    <m/>
    <x v="2"/>
    <m/>
    <m/>
    <m/>
    <m/>
    <m/>
    <m/>
    <m/>
    <m/>
    <x v="0"/>
    <m/>
    <m/>
    <m/>
    <m/>
    <m/>
    <m/>
    <m/>
    <m/>
    <s v="oui"/>
    <m/>
    <s v="bache"/>
    <n v="1"/>
    <n v="0"/>
    <n v="0"/>
    <n v="0"/>
    <n v="0"/>
    <m/>
    <s v="degradation_perte"/>
    <n v="0"/>
    <n v="0"/>
    <n v="1"/>
    <n v="0"/>
    <n v="0"/>
    <n v="0"/>
    <n v="0"/>
    <n v="0"/>
    <n v="0"/>
    <n v="0"/>
    <n v="0"/>
    <n v="0"/>
    <m/>
    <m/>
    <s v="prix_hausse"/>
    <n v="0"/>
    <n v="1"/>
    <n v="0"/>
    <n v="0"/>
    <s v="bache"/>
    <n v="1"/>
    <n v="0"/>
    <n v="0"/>
    <n v="0"/>
    <n v="0"/>
    <s v="hausse_couts"/>
    <n v="1"/>
    <n v="0"/>
    <n v="0"/>
    <n v="0"/>
    <n v="0"/>
    <n v="0"/>
    <n v="0"/>
    <n v="0"/>
    <n v="0"/>
    <n v="0"/>
    <n v="0"/>
    <n v="0"/>
    <m/>
    <m/>
    <m/>
    <m/>
    <m/>
    <m/>
    <m/>
    <m/>
    <m/>
    <m/>
    <m/>
    <m/>
    <m/>
    <m/>
    <m/>
    <m/>
    <m/>
    <m/>
    <m/>
    <m/>
    <m/>
    <m/>
    <s v="assiette gobelet_plastique gobelet_acier bassine natte moustiquaire couverture"/>
    <n v="0"/>
    <n v="0"/>
    <n v="0"/>
    <n v="0"/>
    <n v="0"/>
    <n v="1"/>
    <n v="1"/>
    <n v="1"/>
    <n v="1"/>
    <n v="1"/>
    <n v="1"/>
    <n v="1"/>
    <n v="0"/>
    <n v="0"/>
    <n v="0"/>
    <n v="0"/>
    <n v="7"/>
    <n v="9"/>
    <m/>
    <x v="0"/>
    <m/>
    <m/>
    <m/>
    <m/>
    <m/>
    <m/>
    <m/>
    <m/>
    <x v="0"/>
    <m/>
    <m/>
    <m/>
    <m/>
    <m/>
    <m/>
    <m/>
    <m/>
    <m/>
    <m/>
    <m/>
    <m/>
    <x v="0"/>
    <m/>
    <m/>
    <m/>
    <m/>
    <m/>
    <m/>
    <m/>
    <m/>
    <m/>
    <m/>
    <m/>
    <m/>
    <m/>
    <m/>
    <x v="1"/>
    <m/>
    <m/>
    <m/>
    <m/>
    <m/>
    <m/>
    <m/>
    <m/>
    <x v="1"/>
    <m/>
    <m/>
    <m/>
    <m/>
    <m/>
    <m/>
    <m/>
    <m/>
    <x v="1"/>
    <n v="1500"/>
    <s v="meme_pays"/>
    <m/>
    <m/>
    <n v="365"/>
    <n v="30"/>
    <n v="0"/>
    <m/>
    <x v="2"/>
    <n v="100"/>
    <s v="meme_pays"/>
    <m/>
    <m/>
    <n v="365"/>
    <n v="14"/>
    <n v="0"/>
    <m/>
    <x v="1"/>
    <s v="1l 0_5l 0_25l"/>
    <n v="1"/>
    <n v="1"/>
    <n v="1"/>
    <n v="500"/>
    <n v="700"/>
    <n v="1250"/>
    <s v="meme_pays"/>
    <m/>
    <m/>
    <n v="180"/>
    <n v="30"/>
    <n v="0"/>
    <m/>
    <x v="1"/>
    <n v="1500"/>
    <s v="meme_pays"/>
    <m/>
    <m/>
    <n v="60"/>
    <n v="30"/>
    <n v="0"/>
    <m/>
    <x v="3"/>
    <m/>
    <m/>
    <m/>
    <m/>
    <m/>
    <m/>
    <m/>
    <m/>
    <x v="2"/>
    <n v="3000"/>
    <s v="meme_pays"/>
    <m/>
    <m/>
    <n v="30"/>
    <n v="14"/>
    <n v="0"/>
    <m/>
    <x v="2"/>
    <n v="2000"/>
    <s v="meme_pays"/>
    <m/>
    <m/>
    <n v="180"/>
    <n v="7"/>
    <n v="0"/>
    <m/>
    <x v="0"/>
    <m/>
    <m/>
    <m/>
    <m/>
    <m/>
    <m/>
    <m/>
    <m/>
    <x v="0"/>
    <m/>
    <m/>
    <m/>
    <m/>
    <m/>
    <m/>
    <m/>
    <m/>
    <m/>
    <m/>
    <x v="0"/>
    <m/>
    <m/>
    <m/>
    <m/>
    <m/>
    <m/>
    <m/>
    <m/>
    <s v="oui"/>
    <m/>
    <s v="assiette gobelet_plastique gobelet_acier bassine natte couverture moustiquaire"/>
    <n v="0"/>
    <n v="0"/>
    <n v="0"/>
    <n v="0"/>
    <n v="0"/>
    <n v="1"/>
    <n v="1"/>
    <n v="1"/>
    <n v="1"/>
    <n v="1"/>
    <n v="1"/>
    <n v="1"/>
    <n v="0"/>
    <n v="0"/>
    <n v="0"/>
    <n v="0"/>
    <m/>
    <x v="14"/>
    <n v="0"/>
    <n v="0"/>
    <n v="1"/>
    <n v="0"/>
    <n v="0"/>
    <n v="1"/>
    <n v="0"/>
    <n v="0"/>
    <n v="0"/>
    <n v="0"/>
    <n v="0"/>
    <n v="0"/>
    <m/>
    <m/>
    <s v="prix_hausse"/>
    <n v="0"/>
    <n v="1"/>
    <n v="0"/>
    <n v="0"/>
    <s v="assiette gobelet_plastique bassine gobelet_acier natte couverture moustiquaire"/>
    <n v="0"/>
    <n v="0"/>
    <n v="0"/>
    <n v="0"/>
    <n v="0"/>
    <n v="1"/>
    <n v="1"/>
    <n v="1"/>
    <n v="1"/>
    <n v="1"/>
    <n v="1"/>
    <n v="1"/>
    <n v="0"/>
    <n v="0"/>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8"/>
    <n v="0"/>
    <n v="1"/>
    <n v="0"/>
    <n v="0"/>
    <n v="0"/>
    <n v="0"/>
    <n v="0"/>
    <n v="0"/>
    <n v="0"/>
    <m/>
    <x v="0"/>
    <m/>
    <m/>
    <n v="366148630"/>
    <d v="2022-11-25T18:28:51"/>
    <m/>
    <m/>
    <s v="submitted_via_web"/>
    <s v="bkf_reach"/>
    <m/>
  </r>
  <r>
    <n v="121"/>
    <x v="119"/>
    <d v="2022-11-24T00:00:00"/>
    <s v="dedougou"/>
    <s v="TOE Aïssata"/>
    <d v="2022-11-24T15:36:38"/>
    <d v="2022-11-24T15:58:22"/>
    <s v="audit.csv"/>
    <m/>
    <m/>
    <x v="1"/>
    <d v="2022-11-24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n v="0"/>
    <n v="0"/>
    <n v="1"/>
    <n v="0"/>
    <n v="0"/>
    <n v="0"/>
    <n v="0"/>
    <n v="0"/>
    <n v="0"/>
    <n v="0"/>
    <n v="0"/>
    <n v="0"/>
    <n v="0"/>
    <n v="0"/>
    <n v="0"/>
    <n v="0"/>
    <n v="1"/>
    <n v="3"/>
    <m/>
    <x v="0"/>
    <m/>
    <m/>
    <m/>
    <m/>
    <m/>
    <m/>
    <m/>
    <m/>
    <x v="0"/>
    <m/>
    <m/>
    <m/>
    <m/>
    <m/>
    <m/>
    <m/>
    <m/>
    <m/>
    <m/>
    <m/>
    <m/>
    <x v="2"/>
    <s v="6kg"/>
    <n v="0"/>
    <n v="1"/>
    <n v="0"/>
    <m/>
    <n v="27500"/>
    <m/>
    <s v="meme_pays"/>
    <m/>
    <m/>
    <n v="7"/>
    <n v="14"/>
    <n v="1"/>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gaz"/>
    <n v="0"/>
    <n v="0"/>
    <n v="1"/>
    <n v="0"/>
    <n v="0"/>
    <n v="0"/>
    <n v="0"/>
    <n v="0"/>
    <n v="0"/>
    <n v="0"/>
    <n v="0"/>
    <n v="0"/>
    <n v="0"/>
    <n v="0"/>
    <n v="0"/>
    <n v="0"/>
    <m/>
    <x v="15"/>
    <n v="1"/>
    <n v="0"/>
    <n v="0"/>
    <n v="0"/>
    <n v="1"/>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0"/>
    <m/>
    <m/>
    <n v="366148696"/>
    <d v="2022-11-25T18:29:08"/>
    <m/>
    <m/>
    <s v="submitted_via_web"/>
    <s v="bkf_reach"/>
    <m/>
  </r>
  <r>
    <n v="122"/>
    <x v="120"/>
    <d v="2022-11-25T00:00:00"/>
    <s v="dedougou"/>
    <s v="TOE Aïssata"/>
    <d v="2022-11-25T14:27:38"/>
    <d v="2022-11-25T14:36:45"/>
    <s v="audit.csv"/>
    <m/>
    <m/>
    <x v="1"/>
    <d v="2022-11-25T00:00:00"/>
    <s v="boucle_mouhoun"/>
    <s v="mouhoun"/>
    <x v="4"/>
    <x v="0"/>
    <m/>
    <m/>
    <s v="Catholic Relief Services"/>
    <x v="4"/>
    <m/>
    <s v="oui"/>
    <m/>
    <x v="1"/>
    <m/>
    <m/>
    <s v="savon400gr"/>
    <n v="0"/>
    <n v="0"/>
    <n v="1"/>
    <n v="0"/>
    <n v="1"/>
    <m/>
    <x v="1"/>
    <x v="5"/>
    <m/>
    <m/>
    <m/>
    <m/>
    <m/>
    <m/>
    <m/>
    <x v="0"/>
    <m/>
    <m/>
    <m/>
    <m/>
    <m/>
    <m/>
    <m/>
    <m/>
    <m/>
    <m/>
    <m/>
    <m/>
    <x v="1"/>
    <s v="boule400g boule250g"/>
    <n v="1"/>
    <n v="1"/>
    <n v="450"/>
    <n v="250"/>
    <s v="meme_localite"/>
    <m/>
    <m/>
    <n v="30"/>
    <n v="2"/>
    <n v="0"/>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n v="0"/>
    <n v="0"/>
    <n v="1"/>
    <n v="0"/>
    <n v="0"/>
    <n v="0"/>
    <n v="0"/>
    <n v="0"/>
    <n v="0"/>
    <n v="0"/>
    <n v="0"/>
    <n v="0"/>
    <n v="0"/>
    <n v="0"/>
    <n v="0"/>
    <n v="0"/>
    <n v="1"/>
    <n v="3"/>
    <m/>
    <x v="0"/>
    <m/>
    <m/>
    <m/>
    <m/>
    <m/>
    <m/>
    <m/>
    <m/>
    <x v="0"/>
    <m/>
    <m/>
    <m/>
    <m/>
    <m/>
    <m/>
    <m/>
    <m/>
    <m/>
    <m/>
    <m/>
    <m/>
    <x v="2"/>
    <s v="6kg 12kg"/>
    <n v="0"/>
    <n v="1"/>
    <n v="1"/>
    <m/>
    <n v="26000"/>
    <n v="27500"/>
    <s v="meme_localite"/>
    <m/>
    <m/>
    <n v="7"/>
    <n v="21"/>
    <n v="1"/>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gaz"/>
    <n v="0"/>
    <n v="0"/>
    <n v="1"/>
    <n v="0"/>
    <n v="0"/>
    <n v="0"/>
    <n v="0"/>
    <n v="0"/>
    <n v="0"/>
    <n v="0"/>
    <n v="0"/>
    <n v="0"/>
    <n v="0"/>
    <n v="0"/>
    <n v="0"/>
    <n v="0"/>
    <m/>
    <x v="16"/>
    <n v="0"/>
    <n v="0"/>
    <n v="0"/>
    <n v="0"/>
    <n v="0"/>
    <n v="0"/>
    <n v="0"/>
    <n v="0"/>
    <n v="0"/>
    <n v="0"/>
    <n v="0"/>
    <n v="1"/>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0"/>
    <n v="0"/>
    <n v="0"/>
    <n v="0"/>
    <n v="0"/>
    <n v="0"/>
    <n v="0"/>
    <n v="0"/>
    <n v="1"/>
    <n v="0"/>
    <m/>
    <x v="0"/>
    <m/>
    <m/>
    <n v="366148794"/>
    <d v="2022-11-25T18:29:29"/>
    <m/>
    <m/>
    <s v="submitted_via_web"/>
    <s v="bkf_reach"/>
    <m/>
  </r>
  <r>
    <n v="123"/>
    <x v="121"/>
    <d v="2022-11-25T00:00:00"/>
    <s v="dedougou"/>
    <s v="TOE Aïssata"/>
    <d v="2022-11-25T14:51:29"/>
    <d v="2022-11-25T15:01:29"/>
    <s v="audit.csv"/>
    <m/>
    <m/>
    <x v="1"/>
    <d v="2022-11-25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x v="2"/>
    <n v="200"/>
    <s v="meme_commune"/>
    <m/>
    <m/>
    <n v="14"/>
    <n v="7"/>
    <n v="0"/>
    <m/>
    <x v="2"/>
    <s v="sac sachet"/>
    <n v="1"/>
    <n v="1"/>
    <n v="4000"/>
    <n v="100"/>
    <s v="meme_commune"/>
    <m/>
    <m/>
    <n v="14"/>
    <n v="7"/>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bois combustible_charbon"/>
    <n v="1"/>
    <n v="1"/>
    <n v="0"/>
    <n v="0"/>
    <n v="0"/>
    <n v="0"/>
    <n v="0"/>
    <n v="0"/>
    <n v="0"/>
    <n v="0"/>
    <n v="0"/>
    <n v="0"/>
    <n v="0"/>
    <n v="0"/>
    <n v="0"/>
    <n v="0"/>
    <m/>
    <x v="17"/>
    <n v="1"/>
    <n v="0"/>
    <n v="0"/>
    <n v="1"/>
    <n v="0"/>
    <n v="0"/>
    <n v="1"/>
    <n v="1"/>
    <n v="0"/>
    <n v="0"/>
    <n v="0"/>
    <n v="0"/>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6148869"/>
    <d v="2022-11-25T18:29:46"/>
    <m/>
    <m/>
    <s v="submitted_via_web"/>
    <s v="bkf_reach"/>
    <m/>
  </r>
  <r>
    <n v="124"/>
    <x v="122"/>
    <d v="2022-11-25T00:00:00"/>
    <s v="dedougou"/>
    <s v="TOE Aïssata"/>
    <d v="2022-11-25T15:09:06"/>
    <d v="2022-11-25T15:15:56"/>
    <s v="audit.csv"/>
    <m/>
    <m/>
    <x v="1"/>
    <d v="2022-11-25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n v="0"/>
    <n v="0"/>
    <n v="1"/>
    <n v="0"/>
    <n v="0"/>
    <n v="0"/>
    <n v="0"/>
    <n v="0"/>
    <n v="0"/>
    <n v="0"/>
    <n v="0"/>
    <n v="0"/>
    <n v="0"/>
    <n v="0"/>
    <n v="0"/>
    <n v="0"/>
    <n v="1"/>
    <n v="3"/>
    <m/>
    <x v="0"/>
    <m/>
    <m/>
    <m/>
    <m/>
    <m/>
    <m/>
    <m/>
    <m/>
    <x v="0"/>
    <m/>
    <m/>
    <m/>
    <m/>
    <m/>
    <m/>
    <m/>
    <m/>
    <m/>
    <m/>
    <m/>
    <m/>
    <x v="2"/>
    <s v="6kg 12kg"/>
    <n v="0"/>
    <n v="1"/>
    <n v="1"/>
    <m/>
    <n v="26000"/>
    <n v="27500"/>
    <s v="meme_localite"/>
    <m/>
    <m/>
    <n v="3"/>
    <n v="14"/>
    <n v="1"/>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7"/>
    <n v="1"/>
    <n v="0"/>
    <n v="1"/>
    <n v="1"/>
    <n v="0"/>
    <n v="0"/>
    <m/>
    <x v="1"/>
    <x v="0"/>
    <x v="0"/>
    <m/>
    <m/>
    <m/>
    <m/>
    <m/>
    <m/>
    <m/>
    <m/>
    <m/>
    <x v="0"/>
    <n v="0"/>
    <n v="0"/>
    <n v="0"/>
    <n v="0"/>
    <n v="0"/>
    <n v="0"/>
    <n v="0"/>
    <n v="1"/>
    <n v="0"/>
    <m/>
    <x v="0"/>
    <m/>
    <m/>
    <n v="366148890"/>
    <d v="2022-11-25T18:29:50"/>
    <m/>
    <m/>
    <s v="submitted_via_web"/>
    <s v="bkf_reach"/>
    <m/>
  </r>
  <r>
    <n v="125"/>
    <x v="123"/>
    <d v="2022-11-25T00:00:00"/>
    <s v="dedougou"/>
    <s v="TOE Aïssata"/>
    <d v="2022-11-25T15:29:01"/>
    <d v="2022-11-25T15:40:04"/>
    <s v="audit.csv"/>
    <m/>
    <m/>
    <x v="1"/>
    <d v="2022-11-25T00:00:00"/>
    <s v="boucle_mouhoun"/>
    <s v="mouhoun"/>
    <x v="4"/>
    <x v="0"/>
    <m/>
    <m/>
    <s v="Catholic Relief Services"/>
    <x v="4"/>
    <m/>
    <s v="oui"/>
    <m/>
    <x v="1"/>
    <m/>
    <m/>
    <s v="savon400gr"/>
    <n v="0"/>
    <n v="0"/>
    <n v="1"/>
    <n v="0"/>
    <n v="1"/>
    <m/>
    <x v="1"/>
    <x v="5"/>
    <m/>
    <m/>
    <m/>
    <m/>
    <m/>
    <m/>
    <m/>
    <x v="0"/>
    <m/>
    <m/>
    <m/>
    <m/>
    <m/>
    <m/>
    <m/>
    <m/>
    <m/>
    <m/>
    <m/>
    <m/>
    <x v="1"/>
    <s v="boule400g boule250g"/>
    <n v="1"/>
    <n v="1"/>
    <n v="450"/>
    <n v="300"/>
    <s v="meme_localite"/>
    <m/>
    <m/>
    <n v="30"/>
    <n v="2"/>
    <n v="0"/>
    <m/>
    <s v="non"/>
    <m/>
    <m/>
    <m/>
    <m/>
    <m/>
    <m/>
    <m/>
    <m/>
    <m/>
    <m/>
    <m/>
    <m/>
    <m/>
    <m/>
    <m/>
    <m/>
    <m/>
    <m/>
    <m/>
    <m/>
    <m/>
    <m/>
    <s v="prix_constants"/>
    <n v="1"/>
    <n v="0"/>
    <n v="0"/>
    <n v="0"/>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combustible_charbon"/>
    <n v="0"/>
    <n v="1"/>
    <n v="1"/>
    <n v="0"/>
    <n v="0"/>
    <n v="0"/>
    <n v="0"/>
    <n v="0"/>
    <n v="0"/>
    <n v="0"/>
    <n v="0"/>
    <n v="0"/>
    <n v="0"/>
    <n v="0"/>
    <n v="0"/>
    <n v="0"/>
    <n v="2"/>
    <n v="4"/>
    <m/>
    <x v="0"/>
    <m/>
    <m/>
    <m/>
    <m/>
    <m/>
    <m/>
    <m/>
    <m/>
    <x v="2"/>
    <s v="sachet"/>
    <n v="0"/>
    <n v="1"/>
    <m/>
    <n v="100"/>
    <s v="meme_commune"/>
    <m/>
    <m/>
    <n v="14"/>
    <n v="7"/>
    <n v="0"/>
    <m/>
    <x v="2"/>
    <s v="6kg 12kg"/>
    <n v="0"/>
    <n v="1"/>
    <n v="1"/>
    <m/>
    <n v="26000"/>
    <n v="27500"/>
    <s v="meme_localite"/>
    <m/>
    <m/>
    <n v="3"/>
    <n v="21"/>
    <n v="1"/>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charbon"/>
    <n v="0"/>
    <n v="1"/>
    <n v="0"/>
    <n v="0"/>
    <n v="0"/>
    <n v="0"/>
    <n v="0"/>
    <n v="0"/>
    <n v="0"/>
    <n v="0"/>
    <n v="0"/>
    <n v="0"/>
    <n v="0"/>
    <n v="0"/>
    <n v="0"/>
    <n v="0"/>
    <m/>
    <x v="18"/>
    <n v="0"/>
    <n v="0"/>
    <n v="1"/>
    <n v="0"/>
    <n v="1"/>
    <n v="0"/>
    <n v="0"/>
    <n v="1"/>
    <n v="0"/>
    <n v="0"/>
    <n v="0"/>
    <n v="0"/>
    <m/>
    <m/>
    <s v="prix_hausse"/>
    <n v="0"/>
    <n v="1"/>
    <n v="0"/>
    <n v="0"/>
    <s v="combustible_charbon combustible_gaz"/>
    <n v="0"/>
    <n v="1"/>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6148907"/>
    <d v="2022-11-25T18:29:52"/>
    <m/>
    <m/>
    <s v="submitted_via_web"/>
    <s v="bkf_reach"/>
    <m/>
  </r>
  <r>
    <n v="126"/>
    <x v="124"/>
    <d v="2022-11-25T00:00:00"/>
    <s v="dedougou"/>
    <s v="TOE Aïssata"/>
    <d v="2022-11-25T15:52:49"/>
    <d v="2022-11-25T16:01:31"/>
    <s v="audit.csv"/>
    <m/>
    <m/>
    <x v="1"/>
    <d v="2022-11-25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x v="2"/>
    <n v="200"/>
    <s v="meme_commune"/>
    <m/>
    <m/>
    <n v="60"/>
    <n v="14"/>
    <n v="0"/>
    <m/>
    <x v="2"/>
    <s v="sac sachet"/>
    <n v="1"/>
    <n v="1"/>
    <n v="4000"/>
    <n v="100"/>
    <s v="meme_commune"/>
    <m/>
    <m/>
    <n v="90"/>
    <n v="30"/>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bois combustible_charbon"/>
    <n v="1"/>
    <n v="1"/>
    <n v="0"/>
    <n v="0"/>
    <n v="0"/>
    <n v="0"/>
    <n v="0"/>
    <n v="0"/>
    <n v="0"/>
    <n v="0"/>
    <n v="0"/>
    <n v="0"/>
    <n v="0"/>
    <n v="0"/>
    <n v="0"/>
    <n v="0"/>
    <m/>
    <x v="6"/>
    <n v="1"/>
    <n v="0"/>
    <n v="0"/>
    <n v="0"/>
    <n v="0"/>
    <n v="0"/>
    <n v="0"/>
    <n v="0"/>
    <n v="0"/>
    <n v="0"/>
    <n v="0"/>
    <n v="0"/>
    <m/>
    <m/>
    <s v="prix_hausse"/>
    <n v="0"/>
    <n v="1"/>
    <n v="0"/>
    <n v="0"/>
    <s v="combustible_bois combustible_charbon"/>
    <n v="1"/>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6148926"/>
    <d v="2022-11-25T18:29:54"/>
    <m/>
    <m/>
    <s v="submitted_via_web"/>
    <s v="bkf_reach"/>
    <m/>
  </r>
  <r>
    <n v="127"/>
    <x v="125"/>
    <d v="2022-11-25T00:00:00"/>
    <s v="dedougou"/>
    <s v="TOE Aïssata"/>
    <d v="2022-11-25T16:25:08"/>
    <d v="2022-11-25T16:34:08"/>
    <s v="audit.csv"/>
    <m/>
    <m/>
    <x v="1"/>
    <d v="2022-11-25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n v="0"/>
    <n v="0"/>
    <n v="1"/>
    <n v="0"/>
    <n v="0"/>
    <n v="0"/>
    <n v="0"/>
    <n v="0"/>
    <n v="0"/>
    <n v="0"/>
    <n v="0"/>
    <n v="0"/>
    <n v="0"/>
    <n v="0"/>
    <n v="0"/>
    <n v="0"/>
    <n v="1"/>
    <n v="3"/>
    <m/>
    <x v="0"/>
    <m/>
    <m/>
    <m/>
    <m/>
    <m/>
    <m/>
    <m/>
    <m/>
    <x v="0"/>
    <m/>
    <m/>
    <m/>
    <m/>
    <m/>
    <m/>
    <m/>
    <m/>
    <m/>
    <m/>
    <m/>
    <m/>
    <x v="2"/>
    <s v="6kg 12kg"/>
    <n v="0"/>
    <n v="1"/>
    <n v="1"/>
    <m/>
    <n v="26000"/>
    <n v="27500"/>
    <s v="meme_localite"/>
    <m/>
    <m/>
    <n v="3"/>
    <n v="14"/>
    <n v="1"/>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6148935"/>
    <d v="2022-11-25T18:29:56"/>
    <m/>
    <m/>
    <s v="submitted_via_web"/>
    <s v="bkf_reach"/>
    <m/>
  </r>
  <r>
    <n v="128"/>
    <x v="126"/>
    <d v="2022-11-25T00:00:00"/>
    <s v="dedougou"/>
    <s v="TOE Aïssata"/>
    <d v="2022-11-25T16:50:03"/>
    <d v="2022-11-25T17:11:57"/>
    <s v="audit.csv"/>
    <m/>
    <m/>
    <x v="1"/>
    <d v="2022-11-25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corde pelle"/>
    <n v="0"/>
    <n v="1"/>
    <n v="0"/>
    <n v="1"/>
    <n v="0"/>
    <n v="2"/>
    <m/>
    <x v="0"/>
    <m/>
    <m/>
    <m/>
    <m/>
    <m/>
    <m/>
    <m/>
    <m/>
    <x v="2"/>
    <n v="7500"/>
    <s v="meme_pays"/>
    <m/>
    <m/>
    <n v="30"/>
    <n v="3"/>
    <n v="0"/>
    <m/>
    <x v="2"/>
    <m/>
    <m/>
    <m/>
    <m/>
    <m/>
    <m/>
    <m/>
    <m/>
    <x v="2"/>
    <n v="1500"/>
    <s v="meme_region"/>
    <m/>
    <m/>
    <n v="30"/>
    <n v="3"/>
    <n v="0"/>
    <m/>
    <s v="nsp"/>
    <m/>
    <m/>
    <m/>
    <m/>
    <m/>
    <m/>
    <m/>
    <m/>
    <m/>
    <m/>
    <m/>
    <m/>
    <m/>
    <m/>
    <m/>
    <m/>
    <m/>
    <m/>
    <m/>
    <m/>
    <m/>
    <m/>
    <m/>
    <s v="prix_hausse"/>
    <n v="0"/>
    <n v="1"/>
    <n v="0"/>
    <n v="0"/>
    <s v="corde pelle"/>
    <n v="0"/>
    <n v="1"/>
    <n v="0"/>
    <n v="1"/>
    <n v="0"/>
    <s v="Hausse_prix_fournisseurs baisse_offre_rupturestocks baisse_offre_securite"/>
    <n v="0"/>
    <n v="0"/>
    <n v="0"/>
    <n v="0"/>
    <n v="0"/>
    <n v="1"/>
    <n v="1"/>
    <n v="0"/>
    <n v="1"/>
    <n v="0"/>
    <n v="0"/>
    <n v="0"/>
    <m/>
    <m/>
    <m/>
    <m/>
    <m/>
    <m/>
    <m/>
    <m/>
    <m/>
    <m/>
    <m/>
    <m/>
    <m/>
    <m/>
    <m/>
    <m/>
    <m/>
    <m/>
    <m/>
    <m/>
    <m/>
    <m/>
    <s v="aucun"/>
    <n v="0"/>
    <n v="0"/>
    <n v="0"/>
    <n v="0"/>
    <n v="0"/>
    <n v="0"/>
    <n v="0"/>
    <n v="0"/>
    <n v="0"/>
    <n v="0"/>
    <n v="0"/>
    <n v="0"/>
    <n v="0"/>
    <n v="0"/>
    <n v="0"/>
    <n v="1"/>
    <n v="1"/>
    <n v="4"/>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2"/>
    <x v="0"/>
    <m/>
    <m/>
    <m/>
    <m/>
    <m/>
    <m/>
    <m/>
    <m/>
    <m/>
    <x v="9"/>
    <n v="0"/>
    <n v="0"/>
    <n v="0"/>
    <n v="0"/>
    <n v="0"/>
    <n v="0"/>
    <n v="0"/>
    <n v="0"/>
    <n v="1"/>
    <m/>
    <x v="0"/>
    <m/>
    <m/>
    <n v="366148940"/>
    <d v="2022-11-25T18:29:57"/>
    <m/>
    <m/>
    <s v="submitted_via_web"/>
    <s v="bkf_reach"/>
    <m/>
  </r>
  <r>
    <n v="129"/>
    <x v="127"/>
    <d v="2022-11-25T00:00:00"/>
    <s v="dedougou"/>
    <s v="TOE Aïssata"/>
    <d v="2022-11-25T17:38:30"/>
    <d v="2022-11-25T17:49:31"/>
    <s v="audit.csv"/>
    <m/>
    <m/>
    <x v="1"/>
    <d v="2022-11-25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lampe"/>
    <n v="0"/>
    <n v="0"/>
    <n v="0"/>
    <n v="0"/>
    <n v="0"/>
    <n v="0"/>
    <n v="0"/>
    <n v="0"/>
    <n v="0"/>
    <n v="0"/>
    <n v="0"/>
    <n v="0"/>
    <n v="1"/>
    <n v="0"/>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2"/>
    <n v="1500"/>
    <s v="meme_pays"/>
    <m/>
    <m/>
    <n v="365"/>
    <n v="7"/>
    <n v="0"/>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0"/>
    <m/>
    <m/>
    <n v="366148953"/>
    <d v="2022-11-25T18:29:59"/>
    <m/>
    <m/>
    <s v="submitted_via_web"/>
    <s v="bkf_reach"/>
    <m/>
  </r>
  <r>
    <n v="130"/>
    <x v="128"/>
    <d v="2022-11-25T00:00:00"/>
    <s v="dedougou"/>
    <s v="TOE Aïssata"/>
    <d v="2022-11-25T18:11:44"/>
    <d v="2022-11-25T18:17:57"/>
    <s v="audit.csv"/>
    <m/>
    <m/>
    <x v="1"/>
    <d v="2022-11-25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lampe"/>
    <n v="0"/>
    <n v="0"/>
    <n v="0"/>
    <n v="0"/>
    <n v="0"/>
    <n v="0"/>
    <n v="0"/>
    <n v="0"/>
    <n v="0"/>
    <n v="0"/>
    <n v="0"/>
    <n v="0"/>
    <n v="1"/>
    <n v="0"/>
    <n v="0"/>
    <n v="0"/>
    <n v="1"/>
    <n v="3"/>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2"/>
    <n v="1500"/>
    <s v="meme_localite"/>
    <m/>
    <m/>
    <n v="90"/>
    <n v="1"/>
    <n v="0"/>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0"/>
    <n v="0"/>
    <n v="0"/>
    <n v="0"/>
    <n v="0"/>
    <n v="0"/>
    <n v="0"/>
    <n v="0"/>
    <n v="1"/>
    <n v="0"/>
    <m/>
    <x v="0"/>
    <m/>
    <m/>
    <n v="366148962"/>
    <d v="2022-11-25T18:30:01"/>
    <m/>
    <m/>
    <s v="submitted_via_web"/>
    <s v="bkf_reach"/>
    <m/>
  </r>
  <r>
    <n v="131"/>
    <x v="129"/>
    <d v="2022-11-28T00:00:00"/>
    <s v="tougan"/>
    <s v="Bado Julie"/>
    <d v="2022-11-28T18:01:47"/>
    <d v="2022-11-29T13:13:20"/>
    <s v="audit.csv"/>
    <m/>
    <m/>
    <x v="1"/>
    <d v="2022-11-29T00:00:00"/>
    <s v="boucle_mouhoun"/>
    <s v="sourou"/>
    <x v="2"/>
    <x v="0"/>
    <m/>
    <m/>
    <s v="Catholic Relief Services"/>
    <x v="2"/>
    <m/>
    <s v="oui"/>
    <m/>
    <x v="0"/>
    <m/>
    <m/>
    <s v="seau bidon savon400gr"/>
    <n v="1"/>
    <n v="1"/>
    <n v="1"/>
    <n v="0"/>
    <n v="3"/>
    <m/>
    <x v="0"/>
    <x v="1"/>
    <s v="meme_pays"/>
    <m/>
    <m/>
    <n v="7"/>
    <n v="3"/>
    <n v="0"/>
    <m/>
    <x v="3"/>
    <s v="20l 25l"/>
    <n v="1"/>
    <n v="1"/>
    <n v="2000"/>
    <n v="2000"/>
    <s v="meme_pays"/>
    <m/>
    <m/>
    <n v="7"/>
    <n v="3"/>
    <n v="0"/>
    <m/>
    <x v="1"/>
    <s v="boule400g boule250g"/>
    <n v="1"/>
    <n v="1"/>
    <n v="500"/>
    <n v="275"/>
    <s v="meme_localite"/>
    <m/>
    <m/>
    <n v="10"/>
    <n v="2"/>
    <n v="0"/>
    <m/>
    <s v="non"/>
    <m/>
    <m/>
    <m/>
    <m/>
    <m/>
    <m/>
    <m/>
    <m/>
    <m/>
    <m/>
    <m/>
    <m/>
    <m/>
    <m/>
    <m/>
    <m/>
    <m/>
    <m/>
    <m/>
    <m/>
    <m/>
    <m/>
    <s v="prix_hausse"/>
    <n v="0"/>
    <n v="1"/>
    <n v="0"/>
    <n v="0"/>
    <x v="6"/>
    <n v="1"/>
    <n v="1"/>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19"/>
    <m/>
    <x v="2"/>
    <n v="500"/>
    <s v="meme_localite"/>
    <m/>
    <m/>
    <n v="7"/>
    <n v="3"/>
    <n v="0"/>
    <m/>
    <x v="1"/>
    <s v="sac sachet"/>
    <n v="1"/>
    <n v="1"/>
    <n v="3750"/>
    <n v="100"/>
    <s v="meme_region"/>
    <m/>
    <m/>
    <n v="14"/>
    <n v="3"/>
    <n v="0"/>
    <m/>
    <x v="2"/>
    <s v="6kg 12kg"/>
    <n v="0"/>
    <n v="1"/>
    <n v="1"/>
    <m/>
    <n v="27500"/>
    <n v="27500"/>
    <s v="meme_pays"/>
    <m/>
    <m/>
    <n v="7"/>
    <n v="7"/>
    <n v="1"/>
    <m/>
    <x v="0"/>
    <n v="7500"/>
    <s v="meme_pays"/>
    <m/>
    <m/>
    <n v="30"/>
    <n v="3"/>
    <n v="0"/>
    <m/>
    <x v="0"/>
    <n v="6000"/>
    <s v="meme_pays"/>
    <m/>
    <m/>
    <n v="7"/>
    <n v="3"/>
    <n v="0"/>
    <m/>
    <x v="1"/>
    <n v="2750"/>
    <s v="meme_pays"/>
    <m/>
    <m/>
    <n v="14"/>
    <n v="3"/>
    <n v="0"/>
    <m/>
    <x v="1"/>
    <n v="150"/>
    <s v="meme_pays"/>
    <m/>
    <m/>
    <n v="14"/>
    <n v="2"/>
    <n v="0"/>
    <m/>
    <x v="1"/>
    <s v="0_25l 0_5l 1l"/>
    <n v="1"/>
    <n v="1"/>
    <n v="1"/>
    <n v="500"/>
    <n v="750"/>
    <n v="1000"/>
    <s v="meme_pays"/>
    <m/>
    <m/>
    <n v="14"/>
    <n v="2"/>
    <n v="0"/>
    <m/>
    <x v="1"/>
    <n v="1250"/>
    <s v="meme_pays"/>
    <m/>
    <m/>
    <n v="14"/>
    <n v="2"/>
    <n v="0"/>
    <m/>
    <x v="1"/>
    <n v="3000"/>
    <s v="meme_pays"/>
    <m/>
    <m/>
    <n v="30"/>
    <n v="2"/>
    <n v="0"/>
    <m/>
    <x v="1"/>
    <n v="2500"/>
    <s v="meme_pays"/>
    <m/>
    <m/>
    <n v="14"/>
    <n v="2"/>
    <n v="0"/>
    <m/>
    <x v="1"/>
    <n v="2500"/>
    <s v="meme_pays"/>
    <m/>
    <m/>
    <n v="30"/>
    <n v="3"/>
    <n v="0"/>
    <m/>
    <x v="1"/>
    <n v="1500"/>
    <s v="meme_pays"/>
    <m/>
    <m/>
    <n v="30"/>
    <n v="3"/>
    <n v="0"/>
    <m/>
    <x v="1"/>
    <s v="oui"/>
    <m/>
    <n v="2000"/>
    <s v="meme_pays"/>
    <m/>
    <m/>
    <n v="30"/>
    <n v="3"/>
    <n v="0"/>
    <m/>
    <x v="1"/>
    <n v="200"/>
    <s v="meme_localite"/>
    <m/>
    <m/>
    <n v="7"/>
    <n v="1"/>
    <n v="0"/>
    <m/>
    <s v="non"/>
    <m/>
    <m/>
    <m/>
    <m/>
    <m/>
    <m/>
    <m/>
    <m/>
    <m/>
    <m/>
    <m/>
    <m/>
    <m/>
    <m/>
    <m/>
    <m/>
    <m/>
    <m/>
    <m/>
    <x v="1"/>
    <m/>
    <m/>
    <m/>
    <m/>
    <m/>
    <m/>
    <m/>
    <m/>
    <m/>
    <m/>
    <m/>
    <m/>
    <m/>
    <m/>
    <s v="prix_hausse"/>
    <n v="0"/>
    <n v="1"/>
    <n v="0"/>
    <n v="0"/>
    <s v="combustible_bois combustible_charbon combustible_gaz sac_boro pagne lampe moustiquaire couverture natte bassine gobelet_acier gobelet_plastique assiette marmite5 marmite7"/>
    <n v="1"/>
    <n v="1"/>
    <n v="1"/>
    <n v="1"/>
    <n v="1"/>
    <n v="1"/>
    <n v="1"/>
    <n v="1"/>
    <n v="1"/>
    <n v="1"/>
    <n v="1"/>
    <n v="1"/>
    <n v="1"/>
    <n v="1"/>
    <n v="1"/>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0"/>
    <m/>
    <m/>
    <n v="367642957"/>
    <d v="2022-11-29T15:51:20"/>
    <m/>
    <m/>
    <s v="submitted_via_web"/>
    <s v="bkf_reach"/>
    <m/>
  </r>
  <r>
    <n v="132"/>
    <x v="130"/>
    <d v="2022-11-29T00:00:00"/>
    <s v="tougan"/>
    <s v="Bado Julie"/>
    <d v="2022-11-29T10:49:12"/>
    <d v="2022-11-29T13:17:40"/>
    <s v="audit.csv"/>
    <m/>
    <m/>
    <x v="1"/>
    <d v="2022-11-29T00:00:00"/>
    <s v="boucle_mouhoun"/>
    <s v="sourou"/>
    <x v="2"/>
    <x v="0"/>
    <m/>
    <m/>
    <s v="Catholic Relief Services"/>
    <x v="2"/>
    <m/>
    <s v="oui"/>
    <m/>
    <x v="0"/>
    <m/>
    <m/>
    <s v="seau bidon savon400gr"/>
    <n v="1"/>
    <n v="1"/>
    <n v="1"/>
    <n v="0"/>
    <n v="3"/>
    <m/>
    <x v="0"/>
    <x v="1"/>
    <s v="meme_pays"/>
    <m/>
    <m/>
    <n v="14"/>
    <n v="3"/>
    <n v="0"/>
    <m/>
    <x v="3"/>
    <s v="20l"/>
    <n v="1"/>
    <n v="0"/>
    <n v="2000"/>
    <m/>
    <s v="meme_pays"/>
    <m/>
    <m/>
    <n v="14"/>
    <n v="3"/>
    <n v="0"/>
    <m/>
    <x v="1"/>
    <s v="boule400g boule250g"/>
    <n v="1"/>
    <n v="1"/>
    <n v="500"/>
    <n v="275"/>
    <s v="meme_localite"/>
    <m/>
    <m/>
    <n v="7"/>
    <n v="2"/>
    <n v="0"/>
    <m/>
    <s v="non"/>
    <m/>
    <m/>
    <m/>
    <m/>
    <m/>
    <m/>
    <m/>
    <m/>
    <m/>
    <m/>
    <m/>
    <m/>
    <m/>
    <m/>
    <m/>
    <m/>
    <m/>
    <m/>
    <m/>
    <m/>
    <m/>
    <m/>
    <s v="prix_hausse"/>
    <n v="0"/>
    <n v="1"/>
    <n v="0"/>
    <n v="0"/>
    <x v="1"/>
    <n v="1"/>
    <n v="1"/>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combustible_gaz marmite7 marmite5 assiette gobelet_plastique sac_boro pagne lampe moustiquaire couverture natte bassine gobelet_acier"/>
    <n v="1"/>
    <n v="1"/>
    <n v="1"/>
    <n v="1"/>
    <n v="1"/>
    <n v="1"/>
    <n v="1"/>
    <n v="1"/>
    <n v="1"/>
    <n v="1"/>
    <n v="1"/>
    <n v="1"/>
    <n v="1"/>
    <n v="1"/>
    <n v="1"/>
    <n v="0"/>
    <n v="15"/>
    <n v="19"/>
    <m/>
    <x v="2"/>
    <n v="200"/>
    <s v="meme_localite"/>
    <m/>
    <m/>
    <n v="7"/>
    <n v="2"/>
    <n v="0"/>
    <m/>
    <x v="1"/>
    <s v="sac sachet"/>
    <n v="1"/>
    <n v="1"/>
    <n v="3500"/>
    <n v="100"/>
    <s v="meme_province"/>
    <m/>
    <m/>
    <n v="14"/>
    <n v="3"/>
    <n v="0"/>
    <m/>
    <x v="2"/>
    <s v="6kg 12kg"/>
    <n v="0"/>
    <n v="1"/>
    <n v="1"/>
    <m/>
    <n v="27500"/>
    <n v="27500"/>
    <s v="meme_pays"/>
    <m/>
    <m/>
    <n v="30"/>
    <n v="7"/>
    <n v="0"/>
    <m/>
    <x v="0"/>
    <n v="7500"/>
    <s v="meme_pays"/>
    <m/>
    <m/>
    <n v="30"/>
    <n v="3"/>
    <n v="0"/>
    <m/>
    <x v="0"/>
    <n v="6000"/>
    <s v="meme_pays"/>
    <m/>
    <m/>
    <n v="30"/>
    <n v="3"/>
    <n v="0"/>
    <m/>
    <x v="1"/>
    <n v="2700"/>
    <s v="meme_pays"/>
    <m/>
    <m/>
    <n v="30"/>
    <n v="3"/>
    <n v="0"/>
    <m/>
    <x v="1"/>
    <n v="150"/>
    <s v="meme_pays"/>
    <m/>
    <m/>
    <n v="30"/>
    <n v="3"/>
    <n v="0"/>
    <m/>
    <x v="1"/>
    <s v="0_25l 0_5l 1l"/>
    <n v="1"/>
    <n v="1"/>
    <n v="1"/>
    <n v="500"/>
    <n v="750"/>
    <n v="1250"/>
    <s v="meme_pays"/>
    <m/>
    <m/>
    <n v="20"/>
    <n v="3"/>
    <n v="0"/>
    <m/>
    <x v="1"/>
    <n v="1250"/>
    <s v="meme_pays"/>
    <m/>
    <m/>
    <n v="30"/>
    <n v="3"/>
    <n v="0"/>
    <m/>
    <x v="1"/>
    <n v="3000"/>
    <s v="meme_pays"/>
    <m/>
    <m/>
    <n v="30"/>
    <n v="3"/>
    <n v="0"/>
    <m/>
    <x v="1"/>
    <n v="2500"/>
    <s v="meme_pays"/>
    <m/>
    <m/>
    <n v="14"/>
    <n v="3"/>
    <n v="0"/>
    <m/>
    <x v="1"/>
    <n v="2500"/>
    <s v="meme_pays"/>
    <m/>
    <m/>
    <n v="30"/>
    <n v="3"/>
    <n v="0"/>
    <m/>
    <x v="1"/>
    <n v="1500"/>
    <s v="meme_pays"/>
    <m/>
    <m/>
    <n v="30"/>
    <n v="3"/>
    <n v="0"/>
    <m/>
    <x v="1"/>
    <s v="oui"/>
    <m/>
    <n v="2000"/>
    <s v="meme_pays"/>
    <m/>
    <m/>
    <n v="30"/>
    <n v="3"/>
    <n v="0"/>
    <m/>
    <x v="1"/>
    <n v="200"/>
    <s v="meme_localite"/>
    <m/>
    <m/>
    <n v="14"/>
    <n v="2"/>
    <n v="0"/>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0"/>
    <m/>
    <m/>
    <n v="367642966"/>
    <d v="2022-11-29T15:51:22"/>
    <m/>
    <m/>
    <s v="submitted_via_web"/>
    <s v="bkf_reach"/>
    <m/>
  </r>
  <r>
    <n v="133"/>
    <x v="131"/>
    <d v="2022-11-29T00:00:00"/>
    <s v="tougan"/>
    <s v="Bado Julie"/>
    <d v="2022-11-29T11:09:16"/>
    <d v="2022-11-29T11:29:36"/>
    <s v="audit.csv"/>
    <m/>
    <m/>
    <x v="1"/>
    <d v="2022-11-29T00:00:00"/>
    <s v="boucle_mouhoun"/>
    <s v="sourou"/>
    <x v="2"/>
    <x v="0"/>
    <m/>
    <m/>
    <s v="Catholic Relief Services"/>
    <x v="2"/>
    <m/>
    <s v="oui"/>
    <m/>
    <x v="0"/>
    <m/>
    <m/>
    <s v="seau bidon savon400gr"/>
    <n v="1"/>
    <n v="1"/>
    <n v="1"/>
    <n v="0"/>
    <n v="3"/>
    <m/>
    <x v="0"/>
    <x v="1"/>
    <s v="meme_pays"/>
    <m/>
    <m/>
    <n v="15"/>
    <n v="3"/>
    <n v="0"/>
    <m/>
    <x v="3"/>
    <s v="20l"/>
    <n v="1"/>
    <n v="0"/>
    <n v="2000"/>
    <m/>
    <s v="meme_pays"/>
    <m/>
    <m/>
    <n v="7"/>
    <n v="3"/>
    <n v="0"/>
    <m/>
    <x v="1"/>
    <s v="boule400g boule250g"/>
    <n v="1"/>
    <n v="1"/>
    <n v="500"/>
    <n v="275"/>
    <s v="meme_pays"/>
    <m/>
    <m/>
    <n v="15"/>
    <n v="3"/>
    <n v="0"/>
    <m/>
    <s v="oui"/>
    <m/>
    <s v="bidon"/>
    <n v="0"/>
    <n v="1"/>
    <n v="0"/>
    <n v="0"/>
    <m/>
    <s v="article_indisponible_saison"/>
    <n v="0"/>
    <n v="0"/>
    <n v="0"/>
    <n v="0"/>
    <n v="1"/>
    <n v="0"/>
    <n v="0"/>
    <n v="0"/>
    <n v="0"/>
    <n v="0"/>
    <n v="0"/>
    <n v="0"/>
    <m/>
    <m/>
    <s v="prix_hausse"/>
    <n v="0"/>
    <n v="1"/>
    <n v="0"/>
    <n v="0"/>
    <x v="1"/>
    <n v="1"/>
    <n v="1"/>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combustible_gaz marmite7 marmite5 assiette gobelet_plastique gobelet_acier bassine natte couverture moustiquaire lampe pagne sac_boro aucun"/>
    <n v="1"/>
    <n v="1"/>
    <n v="1"/>
    <n v="1"/>
    <n v="1"/>
    <n v="1"/>
    <n v="1"/>
    <n v="1"/>
    <n v="1"/>
    <n v="1"/>
    <n v="1"/>
    <n v="1"/>
    <n v="1"/>
    <n v="1"/>
    <n v="1"/>
    <n v="1"/>
    <n v="16"/>
    <n v="20"/>
    <m/>
    <x v="1"/>
    <n v="500"/>
    <s v="meme_localite"/>
    <m/>
    <m/>
    <n v="7"/>
    <n v="3"/>
    <n v="0"/>
    <m/>
    <x v="1"/>
    <s v="sac sachet"/>
    <n v="1"/>
    <n v="1"/>
    <n v="3750"/>
    <n v="100"/>
    <s v="meme_localite"/>
    <m/>
    <m/>
    <n v="15"/>
    <n v="3"/>
    <n v="0"/>
    <m/>
    <x v="1"/>
    <s v="6kg 12kg"/>
    <n v="0"/>
    <n v="1"/>
    <n v="1"/>
    <m/>
    <n v="27500"/>
    <n v="27500"/>
    <s v="meme_pays"/>
    <m/>
    <m/>
    <n v="14"/>
    <n v="7"/>
    <n v="0"/>
    <m/>
    <x v="0"/>
    <n v="8000"/>
    <s v="meme_pays"/>
    <m/>
    <m/>
    <n v="30"/>
    <n v="3"/>
    <n v="0"/>
    <m/>
    <x v="0"/>
    <n v="6500"/>
    <s v="meme_pays"/>
    <m/>
    <m/>
    <n v="30"/>
    <n v="3"/>
    <n v="0"/>
    <m/>
    <x v="1"/>
    <n v="3000"/>
    <s v="meme_pays"/>
    <m/>
    <m/>
    <n v="30"/>
    <n v="3"/>
    <n v="0"/>
    <m/>
    <x v="1"/>
    <n v="200"/>
    <s v="meme_pays"/>
    <m/>
    <m/>
    <n v="15"/>
    <n v="3"/>
    <n v="0"/>
    <m/>
    <x v="1"/>
    <s v="0_25l 0_5l 1l"/>
    <n v="1"/>
    <n v="1"/>
    <n v="1"/>
    <n v="550"/>
    <n v="750"/>
    <n v="1250"/>
    <s v="meme_pays"/>
    <m/>
    <m/>
    <n v="30"/>
    <n v="3"/>
    <n v="0"/>
    <m/>
    <x v="1"/>
    <n v="1250"/>
    <s v="meme_pays"/>
    <m/>
    <m/>
    <n v="30"/>
    <n v="3"/>
    <n v="0"/>
    <m/>
    <x v="1"/>
    <n v="3000"/>
    <s v="meme_pays"/>
    <m/>
    <m/>
    <n v="30"/>
    <n v="3"/>
    <n v="0"/>
    <m/>
    <x v="1"/>
    <n v="2500"/>
    <s v="meme_pays"/>
    <m/>
    <m/>
    <n v="15"/>
    <n v="3"/>
    <n v="0"/>
    <m/>
    <x v="1"/>
    <n v="2500"/>
    <s v="meme_pays"/>
    <m/>
    <m/>
    <n v="30"/>
    <n v="3"/>
    <n v="0"/>
    <m/>
    <x v="1"/>
    <n v="1500"/>
    <s v="meme_pays"/>
    <m/>
    <m/>
    <n v="30"/>
    <n v="3"/>
    <n v="0"/>
    <m/>
    <x v="1"/>
    <s v="oui"/>
    <m/>
    <n v="2000"/>
    <s v="meme_pays"/>
    <m/>
    <m/>
    <n v="30"/>
    <n v="3"/>
    <n v="0"/>
    <m/>
    <x v="1"/>
    <n v="200"/>
    <s v="meme_localite"/>
    <m/>
    <m/>
    <n v="14"/>
    <n v="2"/>
    <n v="0"/>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0"/>
    <m/>
    <m/>
    <n v="367642990"/>
    <d v="2022-11-29T15:51:25"/>
    <m/>
    <m/>
    <s v="submitted_via_web"/>
    <s v="bkf_reach"/>
    <m/>
  </r>
  <r>
    <n v="134"/>
    <x v="132"/>
    <d v="2022-11-29T00:00:00"/>
    <s v="tougan"/>
    <s v="Bado Julie"/>
    <d v="2022-11-29T11:32:40"/>
    <d v="2022-11-29T11:47:52"/>
    <s v="audit.csv"/>
    <m/>
    <m/>
    <x v="1"/>
    <d v="2022-11-29T00:00:00"/>
    <s v="boucle_mouhoun"/>
    <s v="sourou"/>
    <x v="2"/>
    <x v="0"/>
    <m/>
    <m/>
    <s v="Catholic Relief Services"/>
    <x v="2"/>
    <m/>
    <s v="oui"/>
    <m/>
    <x v="0"/>
    <m/>
    <m/>
    <s v="seau bidon savon400gr"/>
    <n v="1"/>
    <n v="1"/>
    <n v="1"/>
    <n v="0"/>
    <n v="3"/>
    <m/>
    <x v="0"/>
    <x v="1"/>
    <s v="meme_pays"/>
    <m/>
    <m/>
    <n v="30"/>
    <n v="3"/>
    <n v="0"/>
    <m/>
    <x v="3"/>
    <s v="20l"/>
    <n v="1"/>
    <n v="0"/>
    <n v="2000"/>
    <m/>
    <s v="meme_pays"/>
    <m/>
    <m/>
    <n v="7"/>
    <n v="3"/>
    <n v="0"/>
    <m/>
    <x v="1"/>
    <s v="boule400g boule250g"/>
    <n v="1"/>
    <n v="1"/>
    <n v="500"/>
    <n v="275"/>
    <s v="meme_localite"/>
    <m/>
    <m/>
    <n v="14"/>
    <n v="2"/>
    <n v="0"/>
    <m/>
    <s v="oui"/>
    <m/>
    <s v="bidon seau savon400gr"/>
    <n v="1"/>
    <n v="1"/>
    <n v="1"/>
    <n v="0"/>
    <m/>
    <s v="prix_fournisseurs"/>
    <n v="0"/>
    <n v="0"/>
    <n v="0"/>
    <n v="0"/>
    <n v="0"/>
    <n v="1"/>
    <n v="0"/>
    <n v="0"/>
    <n v="0"/>
    <n v="0"/>
    <n v="0"/>
    <n v="0"/>
    <m/>
    <m/>
    <s v="prix_hausse"/>
    <n v="0"/>
    <n v="1"/>
    <n v="0"/>
    <n v="0"/>
    <x v="1"/>
    <n v="1"/>
    <n v="1"/>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combustible_gaz marmite7 marmite5 assiette gobelet_plastique gobelet_acier bassine natte couverture moustiquaire lampe pagne sac_boro"/>
    <n v="1"/>
    <n v="1"/>
    <n v="1"/>
    <n v="1"/>
    <n v="1"/>
    <n v="1"/>
    <n v="1"/>
    <n v="1"/>
    <n v="1"/>
    <n v="1"/>
    <n v="1"/>
    <n v="1"/>
    <n v="1"/>
    <n v="1"/>
    <n v="1"/>
    <n v="0"/>
    <n v="15"/>
    <n v="19"/>
    <m/>
    <x v="2"/>
    <n v="500"/>
    <s v="meme_localite"/>
    <m/>
    <m/>
    <n v="14"/>
    <n v="2"/>
    <n v="0"/>
    <m/>
    <x v="1"/>
    <s v="sac sachet"/>
    <n v="1"/>
    <n v="1"/>
    <n v="3500"/>
    <n v="100"/>
    <s v="meme_region"/>
    <m/>
    <m/>
    <n v="14"/>
    <n v="3"/>
    <n v="0"/>
    <m/>
    <x v="2"/>
    <s v="6kg 12kg"/>
    <n v="0"/>
    <n v="1"/>
    <n v="1"/>
    <m/>
    <n v="27500"/>
    <n v="27500"/>
    <s v="meme_pays"/>
    <m/>
    <m/>
    <n v="14"/>
    <n v="7"/>
    <n v="0"/>
    <m/>
    <x v="0"/>
    <n v="7500"/>
    <s v="meme_pays"/>
    <m/>
    <m/>
    <n v="30"/>
    <n v="3"/>
    <n v="0"/>
    <m/>
    <x v="0"/>
    <n v="6000"/>
    <s v="meme_pays"/>
    <m/>
    <m/>
    <n v="30"/>
    <n v="3"/>
    <n v="0"/>
    <m/>
    <x v="1"/>
    <n v="3000"/>
    <s v="meme_pays"/>
    <m/>
    <m/>
    <n v="30"/>
    <n v="3"/>
    <n v="0"/>
    <m/>
    <x v="1"/>
    <n v="200"/>
    <s v="meme_pays"/>
    <m/>
    <m/>
    <n v="30"/>
    <n v="3"/>
    <n v="0"/>
    <m/>
    <x v="1"/>
    <s v="0_25l 1l 0_5l"/>
    <n v="1"/>
    <n v="1"/>
    <n v="1"/>
    <n v="500"/>
    <n v="750"/>
    <n v="1250"/>
    <s v="meme_pays"/>
    <m/>
    <m/>
    <n v="30"/>
    <n v="3"/>
    <n v="0"/>
    <m/>
    <x v="1"/>
    <n v="1400"/>
    <s v="meme_pays"/>
    <m/>
    <m/>
    <n v="30"/>
    <n v="3"/>
    <n v="0"/>
    <m/>
    <x v="1"/>
    <n v="3000"/>
    <s v="meme_pays"/>
    <m/>
    <m/>
    <n v="30"/>
    <n v="3"/>
    <n v="0"/>
    <m/>
    <x v="1"/>
    <n v="2500"/>
    <s v="meme_pays"/>
    <m/>
    <m/>
    <n v="15"/>
    <n v="3"/>
    <n v="0"/>
    <m/>
    <x v="1"/>
    <n v="2500"/>
    <s v="meme_pays"/>
    <m/>
    <m/>
    <n v="60"/>
    <n v="3"/>
    <n v="0"/>
    <m/>
    <x v="1"/>
    <n v="1500"/>
    <s v="meme_pays"/>
    <m/>
    <m/>
    <n v="30"/>
    <n v="3"/>
    <n v="0"/>
    <m/>
    <x v="1"/>
    <s v="oui"/>
    <m/>
    <n v="2000"/>
    <s v="meme_pays"/>
    <m/>
    <m/>
    <n v="30"/>
    <n v="3"/>
    <n v="0"/>
    <m/>
    <x v="1"/>
    <n v="200"/>
    <s v="meme_localite"/>
    <m/>
    <m/>
    <n v="7"/>
    <n v="2"/>
    <n v="0"/>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0"/>
    <m/>
    <m/>
    <n v="367643001"/>
    <d v="2022-11-29T15:51:26"/>
    <m/>
    <m/>
    <s v="submitted_via_web"/>
    <s v="bkf_reach"/>
    <m/>
  </r>
  <r>
    <n v="135"/>
    <x v="133"/>
    <d v="2022-11-29T00:00:00"/>
    <s v="tougan"/>
    <s v="Bado Julie"/>
    <d v="2022-11-29T11:48:39"/>
    <d v="2022-11-29T12:16:18"/>
    <s v="audit.csv"/>
    <m/>
    <m/>
    <x v="1"/>
    <d v="2022-11-29T00:00:00"/>
    <s v="boucle_mouhoun"/>
    <s v="sourou"/>
    <x v="2"/>
    <x v="0"/>
    <m/>
    <m/>
    <s v="Catholic Relief Services"/>
    <x v="2"/>
    <m/>
    <s v="oui"/>
    <m/>
    <x v="1"/>
    <m/>
    <m/>
    <s v="aucun"/>
    <n v="0"/>
    <n v="0"/>
    <n v="0"/>
    <n v="1"/>
    <n v="1"/>
    <m/>
    <x v="1"/>
    <x v="5"/>
    <m/>
    <m/>
    <m/>
    <m/>
    <m/>
    <m/>
    <m/>
    <x v="0"/>
    <m/>
    <m/>
    <m/>
    <m/>
    <m/>
    <m/>
    <m/>
    <m/>
    <m/>
    <m/>
    <m/>
    <m/>
    <x v="0"/>
    <m/>
    <m/>
    <m/>
    <m/>
    <m/>
    <m/>
    <m/>
    <m/>
    <m/>
    <m/>
    <m/>
    <m/>
    <m/>
    <m/>
    <m/>
    <m/>
    <m/>
    <m/>
    <m/>
    <m/>
    <m/>
    <m/>
    <m/>
    <m/>
    <m/>
    <m/>
    <m/>
    <m/>
    <m/>
    <m/>
    <m/>
    <m/>
    <m/>
    <m/>
    <m/>
    <m/>
    <m/>
    <m/>
    <m/>
    <m/>
    <x v="0"/>
    <m/>
    <m/>
    <m/>
    <m/>
    <m/>
    <m/>
    <m/>
    <m/>
    <m/>
    <m/>
    <m/>
    <m/>
    <m/>
    <m/>
    <m/>
    <m/>
    <m/>
    <m/>
    <m/>
    <m/>
    <m/>
    <m/>
    <m/>
    <m/>
    <m/>
    <m/>
    <m/>
    <m/>
    <m/>
    <m/>
    <m/>
    <m/>
    <m/>
    <m/>
    <m/>
    <m/>
    <m/>
    <m/>
    <s v="pelle tenaille corde"/>
    <n v="0"/>
    <n v="1"/>
    <n v="1"/>
    <n v="1"/>
    <n v="0"/>
    <n v="3"/>
    <m/>
    <x v="0"/>
    <m/>
    <m/>
    <m/>
    <m/>
    <m/>
    <m/>
    <m/>
    <m/>
    <x v="1"/>
    <n v="4500"/>
    <s v="meme_province"/>
    <m/>
    <m/>
    <n v="30"/>
    <n v="2"/>
    <n v="0"/>
    <m/>
    <x v="0"/>
    <n v="1000"/>
    <s v="meme_pays"/>
    <m/>
    <m/>
    <n v="30"/>
    <n v="3"/>
    <n v="0"/>
    <m/>
    <x v="1"/>
    <n v="1750"/>
    <s v="meme_pays"/>
    <m/>
    <m/>
    <n v="30"/>
    <n v="3"/>
    <n v="0"/>
    <m/>
    <s v="non"/>
    <m/>
    <m/>
    <m/>
    <m/>
    <m/>
    <m/>
    <m/>
    <m/>
    <m/>
    <m/>
    <m/>
    <m/>
    <m/>
    <m/>
    <m/>
    <m/>
    <m/>
    <m/>
    <m/>
    <m/>
    <m/>
    <m/>
    <m/>
    <s v="prix_constants"/>
    <n v="1"/>
    <n v="0"/>
    <n v="0"/>
    <n v="0"/>
    <m/>
    <m/>
    <m/>
    <m/>
    <m/>
    <m/>
    <m/>
    <m/>
    <m/>
    <m/>
    <m/>
    <m/>
    <m/>
    <m/>
    <m/>
    <m/>
    <m/>
    <m/>
    <m/>
    <m/>
    <m/>
    <m/>
    <m/>
    <m/>
    <m/>
    <m/>
    <m/>
    <m/>
    <m/>
    <m/>
    <m/>
    <m/>
    <m/>
    <m/>
    <m/>
    <m/>
    <m/>
    <m/>
    <m/>
    <m/>
    <m/>
    <s v="aucun"/>
    <n v="0"/>
    <n v="0"/>
    <n v="0"/>
    <n v="0"/>
    <n v="0"/>
    <n v="0"/>
    <n v="0"/>
    <n v="0"/>
    <n v="0"/>
    <n v="0"/>
    <n v="0"/>
    <n v="0"/>
    <n v="0"/>
    <n v="0"/>
    <n v="0"/>
    <n v="1"/>
    <n v="1"/>
    <n v="5"/>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9"/>
    <n v="0"/>
    <n v="0"/>
    <n v="0"/>
    <n v="0"/>
    <n v="0"/>
    <n v="0"/>
    <n v="0"/>
    <n v="0"/>
    <n v="1"/>
    <m/>
    <x v="19"/>
    <m/>
    <m/>
    <n v="367643019"/>
    <d v="2022-11-29T15:51:28"/>
    <m/>
    <m/>
    <s v="submitted_via_web"/>
    <s v="bkf_reach"/>
    <m/>
  </r>
  <r>
    <n v="136"/>
    <x v="134"/>
    <d v="2022-11-29T00:00:00"/>
    <s v="tougan"/>
    <s v="Bado Julie"/>
    <d v="2022-11-29T12:17:07"/>
    <d v="2022-11-29T12:22:19"/>
    <s v="audit.csv"/>
    <m/>
    <m/>
    <x v="1"/>
    <d v="2022-11-29T00:00:00"/>
    <s v="boucle_mouhoun"/>
    <s v="sourou"/>
    <x v="2"/>
    <x v="0"/>
    <m/>
    <m/>
    <s v="Catholic Relief Services"/>
    <x v="2"/>
    <m/>
    <s v="oui"/>
    <m/>
    <x v="0"/>
    <m/>
    <m/>
    <s v="aucun"/>
    <n v="0"/>
    <n v="0"/>
    <n v="0"/>
    <n v="1"/>
    <n v="1"/>
    <m/>
    <x v="1"/>
    <x v="5"/>
    <m/>
    <m/>
    <m/>
    <m/>
    <m/>
    <m/>
    <m/>
    <x v="0"/>
    <m/>
    <m/>
    <m/>
    <m/>
    <m/>
    <m/>
    <m/>
    <m/>
    <m/>
    <m/>
    <m/>
    <m/>
    <x v="0"/>
    <m/>
    <m/>
    <m/>
    <m/>
    <m/>
    <m/>
    <m/>
    <m/>
    <m/>
    <m/>
    <m/>
    <m/>
    <m/>
    <m/>
    <m/>
    <m/>
    <m/>
    <m/>
    <m/>
    <m/>
    <m/>
    <m/>
    <m/>
    <m/>
    <m/>
    <m/>
    <m/>
    <m/>
    <m/>
    <m/>
    <m/>
    <m/>
    <m/>
    <m/>
    <m/>
    <m/>
    <m/>
    <m/>
    <m/>
    <m/>
    <x v="0"/>
    <m/>
    <m/>
    <m/>
    <m/>
    <m/>
    <m/>
    <m/>
    <m/>
    <m/>
    <m/>
    <m/>
    <m/>
    <m/>
    <m/>
    <m/>
    <m/>
    <m/>
    <m/>
    <m/>
    <m/>
    <m/>
    <m/>
    <m/>
    <m/>
    <m/>
    <m/>
    <m/>
    <m/>
    <m/>
    <m/>
    <m/>
    <m/>
    <m/>
    <m/>
    <m/>
    <m/>
    <m/>
    <m/>
    <s v="corde tenaille pelle"/>
    <n v="0"/>
    <n v="1"/>
    <n v="1"/>
    <n v="1"/>
    <n v="0"/>
    <n v="3"/>
    <m/>
    <x v="0"/>
    <m/>
    <m/>
    <m/>
    <m/>
    <m/>
    <m/>
    <m/>
    <m/>
    <x v="1"/>
    <n v="4500"/>
    <s v="meme_localite"/>
    <m/>
    <m/>
    <n v="30"/>
    <n v="3"/>
    <n v="0"/>
    <m/>
    <x v="0"/>
    <n v="1000"/>
    <s v="meme_pays"/>
    <m/>
    <m/>
    <n v="30"/>
    <n v="3"/>
    <n v="0"/>
    <m/>
    <x v="1"/>
    <n v="1750"/>
    <s v="meme_pays"/>
    <m/>
    <m/>
    <n v="14"/>
    <n v="3"/>
    <n v="0"/>
    <m/>
    <s v="non"/>
    <m/>
    <m/>
    <m/>
    <m/>
    <m/>
    <m/>
    <m/>
    <m/>
    <m/>
    <m/>
    <m/>
    <m/>
    <m/>
    <m/>
    <m/>
    <m/>
    <m/>
    <m/>
    <m/>
    <m/>
    <m/>
    <m/>
    <m/>
    <s v="prix_constants"/>
    <n v="1"/>
    <n v="0"/>
    <n v="0"/>
    <n v="0"/>
    <m/>
    <m/>
    <m/>
    <m/>
    <m/>
    <m/>
    <m/>
    <m/>
    <m/>
    <m/>
    <m/>
    <m/>
    <m/>
    <m/>
    <m/>
    <m/>
    <m/>
    <m/>
    <m/>
    <m/>
    <m/>
    <m/>
    <m/>
    <m/>
    <m/>
    <m/>
    <m/>
    <m/>
    <m/>
    <m/>
    <m/>
    <m/>
    <m/>
    <m/>
    <m/>
    <m/>
    <m/>
    <m/>
    <m/>
    <m/>
    <m/>
    <s v="aucun"/>
    <n v="0"/>
    <n v="0"/>
    <n v="0"/>
    <n v="0"/>
    <n v="0"/>
    <n v="0"/>
    <n v="0"/>
    <n v="0"/>
    <n v="0"/>
    <n v="0"/>
    <n v="0"/>
    <n v="0"/>
    <n v="0"/>
    <n v="0"/>
    <n v="0"/>
    <n v="1"/>
    <n v="1"/>
    <n v="5"/>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9"/>
    <n v="0"/>
    <n v="0"/>
    <n v="0"/>
    <n v="0"/>
    <n v="0"/>
    <n v="0"/>
    <n v="0"/>
    <n v="0"/>
    <n v="1"/>
    <m/>
    <x v="20"/>
    <m/>
    <m/>
    <n v="367643042"/>
    <d v="2022-11-29T15:51:31"/>
    <m/>
    <m/>
    <s v="submitted_via_web"/>
    <s v="bkf_reach"/>
    <m/>
  </r>
  <r>
    <n v="137"/>
    <x v="135"/>
    <d v="2022-11-29T00:00:00"/>
    <s v="tougan"/>
    <s v="Bado Julie"/>
    <d v="2022-11-29T12:38:23"/>
    <d v="2022-11-29T12:51:37"/>
    <s v="audit.csv"/>
    <m/>
    <m/>
    <x v="1"/>
    <d v="2022-11-29T00:00:00"/>
    <s v="boucle_mouhoun"/>
    <s v="sourou"/>
    <x v="2"/>
    <x v="0"/>
    <m/>
    <m/>
    <s v="Catholic Relief Services"/>
    <x v="2"/>
    <m/>
    <s v="oui"/>
    <m/>
    <x v="0"/>
    <m/>
    <m/>
    <s v="aucun"/>
    <n v="0"/>
    <n v="0"/>
    <n v="0"/>
    <n v="1"/>
    <n v="1"/>
    <m/>
    <x v="1"/>
    <x v="5"/>
    <m/>
    <m/>
    <m/>
    <m/>
    <m/>
    <m/>
    <m/>
    <x v="0"/>
    <m/>
    <m/>
    <m/>
    <m/>
    <m/>
    <m/>
    <m/>
    <m/>
    <m/>
    <m/>
    <m/>
    <m/>
    <x v="0"/>
    <m/>
    <m/>
    <m/>
    <m/>
    <m/>
    <m/>
    <m/>
    <m/>
    <m/>
    <m/>
    <m/>
    <m/>
    <m/>
    <m/>
    <m/>
    <m/>
    <m/>
    <m/>
    <m/>
    <m/>
    <m/>
    <m/>
    <m/>
    <m/>
    <m/>
    <m/>
    <m/>
    <m/>
    <m/>
    <m/>
    <m/>
    <m/>
    <m/>
    <m/>
    <m/>
    <m/>
    <m/>
    <m/>
    <m/>
    <m/>
    <x v="0"/>
    <m/>
    <m/>
    <m/>
    <m/>
    <m/>
    <m/>
    <m/>
    <m/>
    <m/>
    <m/>
    <m/>
    <m/>
    <m/>
    <m/>
    <m/>
    <m/>
    <m/>
    <m/>
    <m/>
    <m/>
    <m/>
    <m/>
    <m/>
    <m/>
    <m/>
    <m/>
    <m/>
    <m/>
    <m/>
    <m/>
    <m/>
    <m/>
    <m/>
    <m/>
    <m/>
    <m/>
    <m/>
    <m/>
    <s v="pelle tenaille corde"/>
    <n v="0"/>
    <n v="1"/>
    <n v="1"/>
    <n v="1"/>
    <n v="0"/>
    <n v="3"/>
    <m/>
    <x v="0"/>
    <m/>
    <m/>
    <m/>
    <m/>
    <m/>
    <m/>
    <m/>
    <m/>
    <x v="1"/>
    <n v="4500"/>
    <s v="meme_localite"/>
    <m/>
    <m/>
    <n v="14"/>
    <n v="2"/>
    <n v="0"/>
    <m/>
    <x v="0"/>
    <n v="1000"/>
    <s v="meme_pays"/>
    <m/>
    <m/>
    <n v="30"/>
    <n v="3"/>
    <n v="0"/>
    <m/>
    <x v="1"/>
    <n v="1750"/>
    <s v="meme_pays"/>
    <m/>
    <m/>
    <n v="30"/>
    <n v="3"/>
    <n v="0"/>
    <m/>
    <s v="non"/>
    <m/>
    <m/>
    <m/>
    <m/>
    <m/>
    <m/>
    <m/>
    <m/>
    <m/>
    <m/>
    <m/>
    <m/>
    <m/>
    <m/>
    <m/>
    <m/>
    <m/>
    <m/>
    <m/>
    <m/>
    <m/>
    <m/>
    <m/>
    <s v="prix_constants"/>
    <n v="1"/>
    <n v="0"/>
    <n v="0"/>
    <n v="0"/>
    <m/>
    <m/>
    <m/>
    <m/>
    <m/>
    <m/>
    <m/>
    <m/>
    <m/>
    <m/>
    <m/>
    <m/>
    <m/>
    <m/>
    <m/>
    <m/>
    <m/>
    <m/>
    <m/>
    <m/>
    <m/>
    <m/>
    <m/>
    <m/>
    <m/>
    <m/>
    <m/>
    <m/>
    <m/>
    <m/>
    <m/>
    <m/>
    <m/>
    <m/>
    <m/>
    <m/>
    <m/>
    <m/>
    <m/>
    <m/>
    <m/>
    <s v="aucun"/>
    <n v="0"/>
    <n v="0"/>
    <n v="0"/>
    <n v="0"/>
    <n v="0"/>
    <n v="0"/>
    <n v="0"/>
    <n v="0"/>
    <n v="0"/>
    <n v="0"/>
    <n v="0"/>
    <n v="0"/>
    <n v="0"/>
    <n v="0"/>
    <n v="0"/>
    <n v="1"/>
    <n v="1"/>
    <n v="5"/>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9"/>
    <n v="0"/>
    <n v="0"/>
    <n v="0"/>
    <n v="0"/>
    <n v="0"/>
    <n v="0"/>
    <n v="0"/>
    <n v="0"/>
    <n v="1"/>
    <m/>
    <x v="20"/>
    <m/>
    <m/>
    <n v="367643059"/>
    <d v="2022-11-29T15:51:33"/>
    <m/>
    <m/>
    <s v="submitted_via_web"/>
    <s v="bkf_reach"/>
    <m/>
  </r>
  <r>
    <n v="138"/>
    <x v="136"/>
    <d v="2022-11-29T00:00:00"/>
    <s v="tougan"/>
    <s v="Bado Julie"/>
    <d v="2022-11-29T12:52:28"/>
    <d v="2022-11-29T12:55:27"/>
    <s v="audit.csv"/>
    <m/>
    <m/>
    <x v="1"/>
    <d v="2022-11-29T00:00:00"/>
    <s v="boucle_mouhoun"/>
    <s v="sourou"/>
    <x v="2"/>
    <x v="0"/>
    <m/>
    <m/>
    <s v="Catholic Relief Services"/>
    <x v="2"/>
    <m/>
    <s v="oui"/>
    <m/>
    <x v="0"/>
    <m/>
    <m/>
    <s v="aucun"/>
    <n v="0"/>
    <n v="0"/>
    <n v="0"/>
    <n v="1"/>
    <n v="1"/>
    <m/>
    <x v="1"/>
    <x v="5"/>
    <m/>
    <m/>
    <m/>
    <m/>
    <m/>
    <m/>
    <m/>
    <x v="0"/>
    <m/>
    <m/>
    <m/>
    <m/>
    <m/>
    <m/>
    <m/>
    <m/>
    <m/>
    <m/>
    <m/>
    <m/>
    <x v="0"/>
    <m/>
    <m/>
    <m/>
    <m/>
    <m/>
    <m/>
    <m/>
    <m/>
    <m/>
    <m/>
    <m/>
    <m/>
    <m/>
    <m/>
    <m/>
    <m/>
    <m/>
    <m/>
    <m/>
    <m/>
    <m/>
    <m/>
    <m/>
    <m/>
    <m/>
    <m/>
    <m/>
    <m/>
    <m/>
    <m/>
    <m/>
    <m/>
    <m/>
    <m/>
    <m/>
    <m/>
    <m/>
    <m/>
    <m/>
    <m/>
    <x v="0"/>
    <m/>
    <m/>
    <m/>
    <m/>
    <m/>
    <m/>
    <m/>
    <m/>
    <m/>
    <m/>
    <m/>
    <m/>
    <m/>
    <m/>
    <m/>
    <m/>
    <m/>
    <m/>
    <m/>
    <m/>
    <m/>
    <m/>
    <m/>
    <m/>
    <m/>
    <m/>
    <m/>
    <m/>
    <m/>
    <m/>
    <m/>
    <m/>
    <m/>
    <m/>
    <m/>
    <m/>
    <m/>
    <m/>
    <s v="pelle tenaille corde"/>
    <n v="0"/>
    <n v="1"/>
    <n v="1"/>
    <n v="1"/>
    <n v="0"/>
    <n v="3"/>
    <m/>
    <x v="0"/>
    <m/>
    <m/>
    <m/>
    <m/>
    <m/>
    <m/>
    <m/>
    <m/>
    <x v="1"/>
    <n v="3750"/>
    <s v="meme_localite"/>
    <m/>
    <m/>
    <n v="30"/>
    <n v="2"/>
    <n v="0"/>
    <m/>
    <x v="0"/>
    <n v="1000"/>
    <s v="meme_pays"/>
    <m/>
    <m/>
    <n v="30"/>
    <n v="3"/>
    <n v="0"/>
    <m/>
    <x v="1"/>
    <n v="1750"/>
    <s v="meme_pays"/>
    <m/>
    <m/>
    <n v="30"/>
    <n v="3"/>
    <n v="0"/>
    <m/>
    <s v="non"/>
    <m/>
    <m/>
    <m/>
    <m/>
    <m/>
    <m/>
    <m/>
    <m/>
    <m/>
    <m/>
    <m/>
    <m/>
    <m/>
    <m/>
    <m/>
    <m/>
    <m/>
    <m/>
    <m/>
    <m/>
    <m/>
    <m/>
    <m/>
    <s v="prix_constants"/>
    <n v="1"/>
    <n v="0"/>
    <n v="0"/>
    <n v="0"/>
    <m/>
    <m/>
    <m/>
    <m/>
    <m/>
    <m/>
    <m/>
    <m/>
    <m/>
    <m/>
    <m/>
    <m/>
    <m/>
    <m/>
    <m/>
    <m/>
    <m/>
    <m/>
    <m/>
    <m/>
    <m/>
    <m/>
    <m/>
    <m/>
    <m/>
    <m/>
    <m/>
    <m/>
    <m/>
    <m/>
    <m/>
    <m/>
    <m/>
    <m/>
    <m/>
    <m/>
    <m/>
    <m/>
    <m/>
    <m/>
    <m/>
    <s v="aucun"/>
    <n v="0"/>
    <n v="0"/>
    <n v="0"/>
    <n v="0"/>
    <n v="0"/>
    <n v="0"/>
    <n v="0"/>
    <n v="0"/>
    <n v="0"/>
    <n v="0"/>
    <n v="0"/>
    <n v="0"/>
    <n v="0"/>
    <n v="0"/>
    <n v="0"/>
    <n v="1"/>
    <n v="1"/>
    <n v="5"/>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0"/>
    <x v="0"/>
    <x v="0"/>
    <m/>
    <m/>
    <m/>
    <m/>
    <m/>
    <m/>
    <m/>
    <m/>
    <m/>
    <x v="9"/>
    <n v="0"/>
    <n v="0"/>
    <n v="0"/>
    <n v="0"/>
    <n v="0"/>
    <n v="0"/>
    <n v="0"/>
    <n v="0"/>
    <n v="1"/>
    <m/>
    <x v="20"/>
    <m/>
    <m/>
    <n v="367643072"/>
    <d v="2022-11-29T15:51:35"/>
    <m/>
    <m/>
    <s v="submitted_via_web"/>
    <s v="bkf_reach"/>
    <m/>
  </r>
  <r>
    <n v="139"/>
    <x v="137"/>
    <d v="2022-11-28T00:00:00"/>
    <s v="dedougou"/>
    <s v="TOE Aïssata"/>
    <d v="2022-11-28T15:24:19"/>
    <d v="2022-12-01T11:52:30"/>
    <s v="audit.csv"/>
    <m/>
    <m/>
    <x v="1"/>
    <d v="2022-11-28T00:00:00"/>
    <s v="boucle_mouhoun"/>
    <s v="mouhoun"/>
    <x v="4"/>
    <x v="0"/>
    <m/>
    <m/>
    <s v="Catholic Relief Services"/>
    <x v="4"/>
    <m/>
    <s v="oui"/>
    <m/>
    <x v="0"/>
    <m/>
    <m/>
    <s v="bidon"/>
    <n v="0"/>
    <n v="1"/>
    <n v="0"/>
    <n v="0"/>
    <n v="1"/>
    <m/>
    <x v="1"/>
    <x v="5"/>
    <m/>
    <m/>
    <m/>
    <m/>
    <m/>
    <m/>
    <m/>
    <x v="3"/>
    <s v="20l 25l"/>
    <n v="1"/>
    <n v="1"/>
    <n v="750"/>
    <n v="2000"/>
    <s v="meme_localite"/>
    <m/>
    <m/>
    <n v="60"/>
    <n v="7"/>
    <n v="0"/>
    <m/>
    <x v="0"/>
    <m/>
    <m/>
    <m/>
    <m/>
    <m/>
    <m/>
    <m/>
    <m/>
    <m/>
    <m/>
    <m/>
    <m/>
    <s v="oui"/>
    <m/>
    <s v="bidon"/>
    <n v="0"/>
    <n v="1"/>
    <n v="0"/>
    <n v="0"/>
    <m/>
    <s v="article_indisponible_saison"/>
    <n v="0"/>
    <n v="0"/>
    <n v="0"/>
    <n v="0"/>
    <n v="1"/>
    <n v="0"/>
    <n v="0"/>
    <n v="0"/>
    <n v="0"/>
    <n v="0"/>
    <n v="0"/>
    <n v="0"/>
    <m/>
    <m/>
    <s v="prix_hausse"/>
    <n v="0"/>
    <n v="1"/>
    <n v="0"/>
    <n v="0"/>
    <x v="3"/>
    <n v="0"/>
    <n v="1"/>
    <n v="0"/>
    <n v="0"/>
    <s v="Hausse_prix_fournisseurs"/>
    <n v="0"/>
    <n v="0"/>
    <n v="0"/>
    <n v="0"/>
    <n v="0"/>
    <n v="1"/>
    <n v="0"/>
    <n v="0"/>
    <n v="0"/>
    <n v="0"/>
    <n v="0"/>
    <n v="0"/>
    <m/>
    <m/>
    <m/>
    <m/>
    <m/>
    <m/>
    <m/>
    <m/>
    <m/>
    <m/>
    <m/>
    <m/>
    <m/>
    <m/>
    <m/>
    <m/>
    <m/>
    <m/>
    <m/>
    <m/>
    <m/>
    <s v="bache corde tenaille pelle"/>
    <n v="1"/>
    <n v="1"/>
    <n v="1"/>
    <n v="1"/>
    <n v="0"/>
    <n v="4"/>
    <m/>
    <x v="2"/>
    <n v="5000"/>
    <s v="meme_localite"/>
    <m/>
    <m/>
    <n v="60"/>
    <n v="2"/>
    <n v="0"/>
    <m/>
    <x v="2"/>
    <n v="4500"/>
    <s v="meme_pays"/>
    <m/>
    <m/>
    <n v="90"/>
    <n v="2"/>
    <n v="0"/>
    <m/>
    <x v="1"/>
    <n v="1000"/>
    <s v="meme_pays"/>
    <m/>
    <m/>
    <n v="365"/>
    <n v="7"/>
    <n v="0"/>
    <m/>
    <x v="2"/>
    <n v="500"/>
    <s v="meme_localite"/>
    <m/>
    <m/>
    <n v="90"/>
    <n v="7"/>
    <n v="0"/>
    <m/>
    <s v="oui"/>
    <m/>
    <s v="corde tenaille bache"/>
    <n v="1"/>
    <n v="1"/>
    <n v="1"/>
    <n v="0"/>
    <n v="0"/>
    <m/>
    <s v="cout_transport"/>
    <n v="0"/>
    <n v="0"/>
    <n v="0"/>
    <n v="0"/>
    <n v="0"/>
    <n v="0"/>
    <n v="0"/>
    <n v="1"/>
    <n v="0"/>
    <n v="0"/>
    <n v="0"/>
    <n v="0"/>
    <m/>
    <m/>
    <s v="prix_hausse"/>
    <n v="0"/>
    <n v="1"/>
    <n v="0"/>
    <n v="0"/>
    <s v="corde tenaille bache"/>
    <n v="1"/>
    <n v="1"/>
    <n v="1"/>
    <n v="0"/>
    <n v="0"/>
    <s v="hausse_couts Hausse_prix_fournisseurs"/>
    <n v="1"/>
    <n v="0"/>
    <n v="0"/>
    <n v="0"/>
    <n v="0"/>
    <n v="1"/>
    <n v="0"/>
    <n v="0"/>
    <n v="0"/>
    <n v="0"/>
    <n v="0"/>
    <n v="0"/>
    <m/>
    <m/>
    <m/>
    <m/>
    <m/>
    <m/>
    <m/>
    <m/>
    <m/>
    <m/>
    <m/>
    <m/>
    <m/>
    <m/>
    <m/>
    <m/>
    <m/>
    <m/>
    <m/>
    <m/>
    <m/>
    <m/>
    <s v="lampe sac_boro natte"/>
    <n v="0"/>
    <n v="0"/>
    <n v="0"/>
    <n v="0"/>
    <n v="0"/>
    <n v="0"/>
    <n v="0"/>
    <n v="0"/>
    <n v="0"/>
    <n v="1"/>
    <n v="0"/>
    <n v="0"/>
    <n v="1"/>
    <n v="0"/>
    <n v="1"/>
    <n v="0"/>
    <n v="3"/>
    <n v="8"/>
    <m/>
    <x v="0"/>
    <m/>
    <m/>
    <m/>
    <m/>
    <m/>
    <m/>
    <m/>
    <m/>
    <x v="0"/>
    <m/>
    <m/>
    <m/>
    <m/>
    <m/>
    <m/>
    <m/>
    <m/>
    <m/>
    <m/>
    <m/>
    <m/>
    <x v="0"/>
    <m/>
    <m/>
    <m/>
    <m/>
    <m/>
    <m/>
    <m/>
    <m/>
    <m/>
    <m/>
    <m/>
    <m/>
    <m/>
    <m/>
    <x v="1"/>
    <m/>
    <m/>
    <m/>
    <m/>
    <m/>
    <m/>
    <m/>
    <m/>
    <x v="1"/>
    <m/>
    <m/>
    <m/>
    <m/>
    <m/>
    <m/>
    <m/>
    <m/>
    <x v="0"/>
    <m/>
    <m/>
    <m/>
    <m/>
    <m/>
    <m/>
    <m/>
    <m/>
    <x v="0"/>
    <m/>
    <m/>
    <m/>
    <m/>
    <m/>
    <m/>
    <m/>
    <m/>
    <x v="0"/>
    <m/>
    <m/>
    <m/>
    <m/>
    <m/>
    <m/>
    <m/>
    <m/>
    <m/>
    <m/>
    <m/>
    <m/>
    <m/>
    <m/>
    <x v="0"/>
    <m/>
    <m/>
    <m/>
    <m/>
    <m/>
    <m/>
    <m/>
    <m/>
    <x v="2"/>
    <n v="3000"/>
    <s v="meme_localite"/>
    <m/>
    <m/>
    <n v="90"/>
    <n v="1"/>
    <n v="0"/>
    <m/>
    <x v="0"/>
    <m/>
    <m/>
    <m/>
    <m/>
    <m/>
    <m/>
    <m/>
    <m/>
    <x v="0"/>
    <m/>
    <m/>
    <m/>
    <m/>
    <m/>
    <m/>
    <m/>
    <m/>
    <x v="2"/>
    <n v="1500"/>
    <s v="meme_localite"/>
    <m/>
    <m/>
    <n v="365"/>
    <n v="1"/>
    <n v="0"/>
    <m/>
    <x v="0"/>
    <m/>
    <m/>
    <m/>
    <m/>
    <m/>
    <m/>
    <m/>
    <m/>
    <m/>
    <m/>
    <x v="2"/>
    <n v="225"/>
    <s v="meme_localite"/>
    <m/>
    <m/>
    <n v="365"/>
    <n v="1"/>
    <n v="0"/>
    <m/>
    <s v="oui"/>
    <m/>
    <s v="lampe sac_boro"/>
    <n v="0"/>
    <n v="0"/>
    <n v="0"/>
    <n v="0"/>
    <n v="0"/>
    <n v="0"/>
    <n v="0"/>
    <n v="0"/>
    <n v="0"/>
    <n v="0"/>
    <n v="0"/>
    <n v="0"/>
    <n v="1"/>
    <n v="0"/>
    <n v="1"/>
    <n v="0"/>
    <m/>
    <x v="0"/>
    <n v="0"/>
    <n v="0"/>
    <n v="0"/>
    <n v="0"/>
    <n v="0"/>
    <n v="1"/>
    <n v="0"/>
    <n v="0"/>
    <n v="0"/>
    <n v="0"/>
    <n v="0"/>
    <n v="0"/>
    <m/>
    <m/>
    <s v="prix_hausse"/>
    <n v="0"/>
    <n v="1"/>
    <n v="0"/>
    <n v="0"/>
    <s v="lampe sac_boro"/>
    <n v="0"/>
    <n v="0"/>
    <n v="0"/>
    <n v="0"/>
    <n v="0"/>
    <n v="0"/>
    <n v="0"/>
    <n v="0"/>
    <n v="0"/>
    <n v="0"/>
    <n v="0"/>
    <n v="0"/>
    <n v="1"/>
    <n v="0"/>
    <n v="1"/>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0"/>
    <m/>
    <m/>
    <n v="368582693"/>
    <d v="2022-12-01T15:20:45"/>
    <m/>
    <m/>
    <s v="submitted_via_web"/>
    <s v="bkf_reach"/>
    <m/>
  </r>
  <r>
    <n v="140"/>
    <x v="138"/>
    <d v="2022-11-28T00:00:00"/>
    <s v="dedougou"/>
    <s v="TOE Aïssat"/>
    <d v="2022-11-28T16:41:24"/>
    <d v="2022-12-01T11:55:28"/>
    <s v="audit.csv"/>
    <m/>
    <m/>
    <x v="1"/>
    <d v="2022-11-28T00:00:00"/>
    <s v="boucle_mouhoun"/>
    <s v="mouhoun"/>
    <x v="4"/>
    <x v="0"/>
    <m/>
    <m/>
    <s v="Catholic Relief Services"/>
    <x v="4"/>
    <m/>
    <s v="oui"/>
    <m/>
    <x v="0"/>
    <m/>
    <m/>
    <s v="aucun bidon"/>
    <n v="0"/>
    <n v="1"/>
    <n v="0"/>
    <n v="1"/>
    <n v="2"/>
    <m/>
    <x v="1"/>
    <x v="5"/>
    <m/>
    <m/>
    <m/>
    <m/>
    <m/>
    <m/>
    <m/>
    <x v="3"/>
    <s v="20l 25l"/>
    <n v="1"/>
    <n v="1"/>
    <n v="600"/>
    <n v="1750"/>
    <s v="meme_localite"/>
    <m/>
    <m/>
    <n v="30"/>
    <n v="7"/>
    <n v="0"/>
    <m/>
    <x v="0"/>
    <m/>
    <m/>
    <m/>
    <m/>
    <m/>
    <m/>
    <m/>
    <m/>
    <m/>
    <m/>
    <m/>
    <m/>
    <s v="non"/>
    <m/>
    <m/>
    <m/>
    <m/>
    <m/>
    <m/>
    <m/>
    <m/>
    <m/>
    <m/>
    <m/>
    <m/>
    <m/>
    <m/>
    <m/>
    <m/>
    <m/>
    <m/>
    <m/>
    <m/>
    <m/>
    <m/>
    <s v="prix_hausse"/>
    <n v="0"/>
    <n v="1"/>
    <n v="0"/>
    <n v="0"/>
    <x v="3"/>
    <n v="0"/>
    <n v="1"/>
    <n v="0"/>
    <n v="0"/>
    <s v="Hausse_prix_fournisseurs"/>
    <n v="0"/>
    <n v="0"/>
    <n v="0"/>
    <n v="0"/>
    <n v="0"/>
    <n v="1"/>
    <n v="0"/>
    <n v="0"/>
    <n v="0"/>
    <n v="0"/>
    <n v="0"/>
    <n v="0"/>
    <m/>
    <m/>
    <m/>
    <m/>
    <m/>
    <m/>
    <m/>
    <m/>
    <m/>
    <m/>
    <m/>
    <m/>
    <m/>
    <m/>
    <m/>
    <m/>
    <m/>
    <m/>
    <m/>
    <m/>
    <m/>
    <s v="corde tenaille pelle"/>
    <n v="0"/>
    <n v="1"/>
    <n v="1"/>
    <n v="1"/>
    <n v="0"/>
    <n v="3"/>
    <m/>
    <x v="0"/>
    <m/>
    <m/>
    <m/>
    <m/>
    <m/>
    <m/>
    <m/>
    <m/>
    <x v="2"/>
    <n v="12000"/>
    <s v="meme_pays"/>
    <m/>
    <m/>
    <n v="60"/>
    <n v="14"/>
    <n v="0"/>
    <m/>
    <x v="1"/>
    <n v="1500"/>
    <s v="meme_localite"/>
    <m/>
    <m/>
    <n v="90"/>
    <n v="1"/>
    <n v="0"/>
    <m/>
    <x v="2"/>
    <n v="500"/>
    <s v="meme_localite"/>
    <m/>
    <m/>
    <n v="30"/>
    <n v="7"/>
    <n v="0"/>
    <m/>
    <s v="oui"/>
    <m/>
    <s v="corde tenaille pelle"/>
    <n v="0"/>
    <n v="1"/>
    <n v="1"/>
    <n v="1"/>
    <n v="0"/>
    <m/>
    <s v="cout_transport"/>
    <n v="0"/>
    <n v="0"/>
    <n v="0"/>
    <n v="0"/>
    <n v="0"/>
    <n v="0"/>
    <n v="0"/>
    <n v="1"/>
    <n v="0"/>
    <n v="0"/>
    <n v="0"/>
    <n v="0"/>
    <m/>
    <m/>
    <s v="prix_constants"/>
    <n v="1"/>
    <n v="0"/>
    <n v="0"/>
    <n v="0"/>
    <m/>
    <m/>
    <m/>
    <m/>
    <m/>
    <m/>
    <m/>
    <m/>
    <m/>
    <m/>
    <m/>
    <m/>
    <m/>
    <m/>
    <m/>
    <m/>
    <m/>
    <m/>
    <m/>
    <m/>
    <m/>
    <m/>
    <m/>
    <m/>
    <m/>
    <m/>
    <m/>
    <m/>
    <m/>
    <m/>
    <m/>
    <m/>
    <m/>
    <m/>
    <m/>
    <m/>
    <m/>
    <m/>
    <m/>
    <m/>
    <m/>
    <s v="aucun"/>
    <n v="0"/>
    <n v="0"/>
    <n v="0"/>
    <n v="0"/>
    <n v="0"/>
    <n v="0"/>
    <n v="0"/>
    <n v="0"/>
    <n v="0"/>
    <n v="0"/>
    <n v="0"/>
    <n v="0"/>
    <n v="0"/>
    <n v="0"/>
    <n v="0"/>
    <n v="1"/>
    <n v="1"/>
    <n v="6"/>
    <m/>
    <x v="0"/>
    <m/>
    <m/>
    <m/>
    <m/>
    <m/>
    <m/>
    <m/>
    <m/>
    <x v="0"/>
    <m/>
    <m/>
    <m/>
    <m/>
    <m/>
    <m/>
    <m/>
    <m/>
    <m/>
    <m/>
    <m/>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m/>
    <m/>
    <m/>
    <m/>
    <m/>
    <m/>
    <m/>
    <m/>
    <m/>
    <m/>
    <m/>
    <m/>
    <m/>
    <m/>
    <m/>
    <m/>
    <m/>
    <m/>
    <m/>
    <m/>
    <x v="1"/>
    <m/>
    <m/>
    <m/>
    <m/>
    <m/>
    <m/>
    <m/>
    <m/>
    <m/>
    <m/>
    <m/>
    <m/>
    <m/>
    <m/>
    <m/>
    <m/>
    <m/>
    <m/>
    <m/>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8582721"/>
    <d v="2022-12-01T15:20:49"/>
    <m/>
    <m/>
    <s v="submitted_via_web"/>
    <s v="bkf_reach"/>
    <m/>
  </r>
  <r>
    <n v="141"/>
    <x v="139"/>
    <d v="2022-11-29T00:00:00"/>
    <s v="dedougou"/>
    <s v="TOE Aïssata"/>
    <d v="2022-11-29T12:04:18"/>
    <d v="2022-12-01T14:19:28"/>
    <s v="audit.csv"/>
    <m/>
    <m/>
    <x v="1"/>
    <d v="2022-11-29T00:00:00"/>
    <s v="boucle_mouhoun"/>
    <s v="mouhoun"/>
    <x v="4"/>
    <x v="0"/>
    <m/>
    <m/>
    <s v="Catholic Relief Services"/>
    <x v="4"/>
    <m/>
    <s v="oui"/>
    <m/>
    <x v="2"/>
    <m/>
    <m/>
    <s v="bidon savon400gr"/>
    <n v="0"/>
    <n v="1"/>
    <n v="1"/>
    <n v="0"/>
    <n v="2"/>
    <m/>
    <x v="1"/>
    <x v="5"/>
    <m/>
    <m/>
    <m/>
    <m/>
    <m/>
    <m/>
    <m/>
    <x v="3"/>
    <s v="20l 25l"/>
    <n v="1"/>
    <n v="1"/>
    <n v="700"/>
    <n v="2000"/>
    <s v="meme_localite"/>
    <m/>
    <m/>
    <n v="7"/>
    <n v="7"/>
    <n v="1"/>
    <m/>
    <x v="2"/>
    <s v="boule400g boule250g"/>
    <n v="1"/>
    <n v="1"/>
    <n v="400"/>
    <n v="250"/>
    <s v="meme_localite"/>
    <m/>
    <m/>
    <n v="30"/>
    <n v="1"/>
    <n v="0"/>
    <m/>
    <s v="non"/>
    <m/>
    <m/>
    <m/>
    <m/>
    <m/>
    <m/>
    <m/>
    <m/>
    <m/>
    <m/>
    <m/>
    <m/>
    <m/>
    <m/>
    <m/>
    <m/>
    <m/>
    <m/>
    <m/>
    <m/>
    <m/>
    <m/>
    <s v="prix_hausse"/>
    <n v="0"/>
    <n v="1"/>
    <n v="0"/>
    <n v="0"/>
    <x v="7"/>
    <n v="0"/>
    <n v="1"/>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lampe sac_boro combustible_charbon natte moustiquaire gobelet_acier"/>
    <n v="0"/>
    <n v="1"/>
    <n v="0"/>
    <n v="0"/>
    <n v="0"/>
    <n v="0"/>
    <n v="0"/>
    <n v="1"/>
    <n v="0"/>
    <n v="1"/>
    <n v="0"/>
    <n v="1"/>
    <n v="1"/>
    <n v="0"/>
    <n v="1"/>
    <n v="0"/>
    <n v="6"/>
    <n v="9"/>
    <m/>
    <x v="0"/>
    <m/>
    <m/>
    <m/>
    <m/>
    <m/>
    <m/>
    <m/>
    <m/>
    <x v="2"/>
    <s v="sachet"/>
    <n v="0"/>
    <n v="1"/>
    <m/>
    <n v="100"/>
    <s v="meme_localite"/>
    <m/>
    <m/>
    <n v="30"/>
    <n v="7"/>
    <n v="0"/>
    <m/>
    <x v="0"/>
    <m/>
    <m/>
    <m/>
    <m/>
    <m/>
    <m/>
    <m/>
    <m/>
    <m/>
    <m/>
    <m/>
    <m/>
    <m/>
    <m/>
    <x v="1"/>
    <m/>
    <m/>
    <m/>
    <m/>
    <m/>
    <m/>
    <m/>
    <m/>
    <x v="1"/>
    <m/>
    <m/>
    <m/>
    <m/>
    <m/>
    <m/>
    <m/>
    <m/>
    <x v="0"/>
    <m/>
    <m/>
    <m/>
    <m/>
    <m/>
    <m/>
    <m/>
    <m/>
    <x v="0"/>
    <m/>
    <m/>
    <m/>
    <m/>
    <m/>
    <m/>
    <m/>
    <m/>
    <x v="2"/>
    <s v="0_25l 0_5l 1l"/>
    <n v="1"/>
    <n v="1"/>
    <n v="1"/>
    <n v="600"/>
    <n v="800"/>
    <n v="1100"/>
    <s v="meme_localite"/>
    <m/>
    <m/>
    <n v="180"/>
    <n v="1"/>
    <n v="0"/>
    <m/>
    <x v="0"/>
    <m/>
    <m/>
    <m/>
    <m/>
    <m/>
    <m/>
    <m/>
    <m/>
    <x v="1"/>
    <n v="3500"/>
    <s v="meme_localite"/>
    <m/>
    <m/>
    <n v="365"/>
    <n v="1"/>
    <n v="0"/>
    <m/>
    <x v="0"/>
    <m/>
    <m/>
    <m/>
    <m/>
    <m/>
    <m/>
    <m/>
    <m/>
    <x v="2"/>
    <n v="3000"/>
    <s v="meme_localite"/>
    <m/>
    <m/>
    <n v="365"/>
    <n v="1"/>
    <n v="0"/>
    <m/>
    <x v="2"/>
    <n v="1400"/>
    <s v="meme_localite"/>
    <m/>
    <m/>
    <n v="1"/>
    <n v="365"/>
    <n v="1"/>
    <m/>
    <x v="0"/>
    <m/>
    <m/>
    <m/>
    <m/>
    <m/>
    <m/>
    <m/>
    <m/>
    <m/>
    <m/>
    <x v="2"/>
    <n v="250"/>
    <s v="meme_localite"/>
    <m/>
    <m/>
    <n v="90"/>
    <n v="1"/>
    <n v="0"/>
    <m/>
    <s v="non"/>
    <m/>
    <m/>
    <m/>
    <m/>
    <m/>
    <m/>
    <m/>
    <m/>
    <m/>
    <m/>
    <m/>
    <m/>
    <m/>
    <m/>
    <m/>
    <m/>
    <m/>
    <m/>
    <m/>
    <x v="1"/>
    <m/>
    <m/>
    <m/>
    <m/>
    <m/>
    <m/>
    <m/>
    <m/>
    <m/>
    <m/>
    <m/>
    <m/>
    <m/>
    <m/>
    <s v="prix_hausse"/>
    <n v="0"/>
    <n v="1"/>
    <n v="0"/>
    <n v="0"/>
    <s v="combustible_charbon lampe sac_boro"/>
    <n v="0"/>
    <n v="1"/>
    <n v="0"/>
    <n v="0"/>
    <n v="0"/>
    <n v="0"/>
    <n v="0"/>
    <n v="0"/>
    <n v="0"/>
    <n v="0"/>
    <n v="0"/>
    <n v="0"/>
    <n v="1"/>
    <n v="0"/>
    <n v="1"/>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8582736"/>
    <d v="2022-12-01T15:20:51"/>
    <m/>
    <m/>
    <s v="submitted_via_web"/>
    <s v="bkf_reach"/>
    <m/>
  </r>
  <r>
    <n v="142"/>
    <x v="140"/>
    <d v="2022-11-29T00:00:00"/>
    <s v="dedougou"/>
    <s v="TOE Aïssata"/>
    <d v="2022-11-29T12:23:21"/>
    <d v="2022-12-01T12:04:53"/>
    <s v="audit.csv"/>
    <m/>
    <m/>
    <x v="1"/>
    <d v="2022-11-29T00:00:00"/>
    <s v="boucle_mouhoun"/>
    <s v="mouhoun"/>
    <x v="4"/>
    <x v="0"/>
    <m/>
    <m/>
    <s v="Catholic Relief Services"/>
    <x v="4"/>
    <m/>
    <s v="oui"/>
    <m/>
    <x v="1"/>
    <m/>
    <m/>
    <s v="bidon savon400gr"/>
    <n v="0"/>
    <n v="1"/>
    <n v="1"/>
    <n v="0"/>
    <n v="2"/>
    <m/>
    <x v="1"/>
    <x v="5"/>
    <m/>
    <m/>
    <m/>
    <m/>
    <m/>
    <m/>
    <m/>
    <x v="3"/>
    <s v="20l 25l"/>
    <n v="1"/>
    <n v="1"/>
    <n v="600"/>
    <n v="1750"/>
    <s v="meme_localite"/>
    <m/>
    <m/>
    <n v="7"/>
    <n v="7"/>
    <n v="1"/>
    <m/>
    <x v="2"/>
    <s v="boule400g boule250g"/>
    <n v="1"/>
    <n v="1"/>
    <n v="400"/>
    <n v="250"/>
    <s v="meme_localite"/>
    <m/>
    <m/>
    <n v="30"/>
    <n v="1"/>
    <n v="0"/>
    <m/>
    <s v="non"/>
    <m/>
    <m/>
    <m/>
    <m/>
    <m/>
    <m/>
    <m/>
    <m/>
    <m/>
    <m/>
    <m/>
    <m/>
    <m/>
    <m/>
    <m/>
    <m/>
    <m/>
    <m/>
    <m/>
    <m/>
    <m/>
    <m/>
    <s v="prix_hausse"/>
    <n v="0"/>
    <n v="1"/>
    <n v="0"/>
    <n v="0"/>
    <x v="7"/>
    <n v="0"/>
    <n v="1"/>
    <n v="1"/>
    <n v="0"/>
    <s v="Hausse_prix_fournisseurs"/>
    <n v="0"/>
    <n v="0"/>
    <n v="0"/>
    <n v="0"/>
    <n v="0"/>
    <n v="1"/>
    <n v="0"/>
    <n v="0"/>
    <n v="0"/>
    <n v="0"/>
    <n v="0"/>
    <n v="0"/>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charbon lampe sac_boro gobelet_plastique gobelet_acier natte couverture moustiquaire"/>
    <n v="0"/>
    <n v="1"/>
    <n v="0"/>
    <n v="0"/>
    <n v="0"/>
    <n v="0"/>
    <n v="1"/>
    <n v="1"/>
    <n v="0"/>
    <n v="1"/>
    <n v="1"/>
    <n v="1"/>
    <n v="1"/>
    <n v="0"/>
    <n v="1"/>
    <n v="0"/>
    <n v="8"/>
    <n v="11"/>
    <m/>
    <x v="0"/>
    <m/>
    <m/>
    <m/>
    <m/>
    <m/>
    <m/>
    <m/>
    <m/>
    <x v="1"/>
    <s v="sac sachet"/>
    <n v="1"/>
    <n v="1"/>
    <n v="4000"/>
    <n v="100"/>
    <s v="meme_commune"/>
    <m/>
    <m/>
    <n v="14"/>
    <n v="1"/>
    <n v="0"/>
    <m/>
    <x v="0"/>
    <m/>
    <m/>
    <m/>
    <m/>
    <m/>
    <m/>
    <m/>
    <m/>
    <m/>
    <m/>
    <m/>
    <m/>
    <m/>
    <m/>
    <x v="1"/>
    <m/>
    <m/>
    <m/>
    <m/>
    <m/>
    <m/>
    <m/>
    <m/>
    <x v="1"/>
    <m/>
    <m/>
    <m/>
    <m/>
    <m/>
    <m/>
    <m/>
    <m/>
    <x v="0"/>
    <m/>
    <m/>
    <m/>
    <m/>
    <m/>
    <m/>
    <m/>
    <m/>
    <x v="2"/>
    <n v="100"/>
    <s v="meme_localite"/>
    <m/>
    <m/>
    <n v="30"/>
    <n v="1"/>
    <n v="0"/>
    <m/>
    <x v="2"/>
    <s v="0_25l 0_5l 1l"/>
    <n v="1"/>
    <n v="1"/>
    <n v="1"/>
    <n v="500"/>
    <n v="750"/>
    <n v="1000"/>
    <s v="meme_localite"/>
    <m/>
    <m/>
    <n v="365"/>
    <n v="1"/>
    <n v="0"/>
    <m/>
    <x v="0"/>
    <m/>
    <m/>
    <m/>
    <m/>
    <m/>
    <m/>
    <m/>
    <m/>
    <x v="2"/>
    <n v="3000"/>
    <s v="meme_localite"/>
    <m/>
    <m/>
    <n v="365"/>
    <n v="1"/>
    <n v="0"/>
    <m/>
    <x v="2"/>
    <n v="2000"/>
    <s v="meme_localite"/>
    <m/>
    <m/>
    <n v="365"/>
    <n v="2"/>
    <n v="0"/>
    <m/>
    <x v="2"/>
    <n v="3000"/>
    <s v="meme_localite"/>
    <m/>
    <m/>
    <n v="365"/>
    <n v="1"/>
    <n v="0"/>
    <m/>
    <x v="2"/>
    <n v="1500"/>
    <s v="meme_localite"/>
    <m/>
    <m/>
    <n v="60"/>
    <n v="1"/>
    <n v="0"/>
    <m/>
    <x v="0"/>
    <m/>
    <m/>
    <m/>
    <m/>
    <m/>
    <m/>
    <m/>
    <m/>
    <m/>
    <m/>
    <x v="2"/>
    <n v="250"/>
    <s v="meme_localite"/>
    <m/>
    <m/>
    <n v="90"/>
    <n v="1"/>
    <n v="0"/>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0"/>
    <x v="0"/>
    <x v="0"/>
    <m/>
    <m/>
    <m/>
    <m/>
    <m/>
    <m/>
    <m/>
    <m/>
    <m/>
    <x v="0"/>
    <n v="0"/>
    <n v="0"/>
    <n v="0"/>
    <n v="0"/>
    <n v="0"/>
    <n v="0"/>
    <n v="0"/>
    <n v="1"/>
    <n v="0"/>
    <m/>
    <x v="0"/>
    <m/>
    <m/>
    <n v="368582755"/>
    <d v="2022-12-01T15:20:53"/>
    <m/>
    <m/>
    <s v="submitted_via_web"/>
    <s v="bkf_reach"/>
    <m/>
  </r>
  <r>
    <n v="143"/>
    <x v="141"/>
    <d v="2022-11-30T00:00:00"/>
    <s v="dedougou"/>
    <s v="TOE Aïssata"/>
    <d v="2022-11-30T17:05:20"/>
    <d v="2022-11-30T17:11:29"/>
    <s v="audit.csv"/>
    <m/>
    <m/>
    <x v="1"/>
    <d v="2022-11-30T00:00:00"/>
    <s v="boucle_mouhoun"/>
    <s v="mouhoun"/>
    <x v="4"/>
    <x v="0"/>
    <m/>
    <m/>
    <s v="Catholic Relief Services"/>
    <x v="4"/>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pagne couverture moustiquaire"/>
    <n v="0"/>
    <n v="0"/>
    <n v="0"/>
    <n v="0"/>
    <n v="0"/>
    <n v="0"/>
    <n v="0"/>
    <n v="0"/>
    <n v="0"/>
    <n v="0"/>
    <n v="1"/>
    <n v="1"/>
    <n v="0"/>
    <n v="1"/>
    <n v="0"/>
    <n v="0"/>
    <n v="3"/>
    <n v="5"/>
    <m/>
    <x v="0"/>
    <m/>
    <m/>
    <m/>
    <m/>
    <m/>
    <m/>
    <m/>
    <m/>
    <x v="0"/>
    <m/>
    <m/>
    <m/>
    <m/>
    <m/>
    <m/>
    <m/>
    <m/>
    <m/>
    <m/>
    <m/>
    <m/>
    <x v="0"/>
    <m/>
    <m/>
    <m/>
    <m/>
    <m/>
    <m/>
    <m/>
    <m/>
    <m/>
    <m/>
    <m/>
    <m/>
    <m/>
    <m/>
    <x v="1"/>
    <m/>
    <m/>
    <m/>
    <m/>
    <m/>
    <m/>
    <m/>
    <m/>
    <x v="1"/>
    <m/>
    <m/>
    <m/>
    <m/>
    <m/>
    <m/>
    <m/>
    <m/>
    <x v="0"/>
    <m/>
    <m/>
    <m/>
    <m/>
    <m/>
    <m/>
    <m/>
    <m/>
    <x v="0"/>
    <m/>
    <m/>
    <m/>
    <m/>
    <m/>
    <m/>
    <m/>
    <m/>
    <x v="0"/>
    <m/>
    <m/>
    <m/>
    <m/>
    <m/>
    <m/>
    <m/>
    <m/>
    <m/>
    <m/>
    <m/>
    <m/>
    <m/>
    <m/>
    <x v="0"/>
    <m/>
    <m/>
    <m/>
    <m/>
    <m/>
    <m/>
    <m/>
    <m/>
    <x v="0"/>
    <m/>
    <m/>
    <m/>
    <m/>
    <m/>
    <m/>
    <m/>
    <m/>
    <x v="2"/>
    <n v="5000"/>
    <s v="meme_pays"/>
    <m/>
    <m/>
    <n v="30"/>
    <n v="7"/>
    <n v="0"/>
    <m/>
    <x v="2"/>
    <n v="3000"/>
    <s v="meme_pays"/>
    <m/>
    <m/>
    <n v="60"/>
    <n v="7"/>
    <n v="0"/>
    <m/>
    <x v="0"/>
    <m/>
    <m/>
    <m/>
    <m/>
    <m/>
    <m/>
    <m/>
    <m/>
    <x v="1"/>
    <s v="oui"/>
    <m/>
    <n v="2250"/>
    <s v="meme_pays"/>
    <m/>
    <m/>
    <n v="60"/>
    <n v="7"/>
    <n v="0"/>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0"/>
    <m/>
    <m/>
    <n v="368582776"/>
    <d v="2022-12-01T15:20:56"/>
    <m/>
    <m/>
    <s v="submitted_via_web"/>
    <s v="bkf_reach"/>
    <m/>
  </r>
  <r>
    <n v="144"/>
    <x v="142"/>
    <d v="2022-11-30T00:00:00"/>
    <s v="dedougou"/>
    <s v="TOE Aïssata"/>
    <d v="2022-11-30T19:27:33"/>
    <d v="2022-11-30T19:32:09"/>
    <s v="audit.csv"/>
    <m/>
    <m/>
    <x v="1"/>
    <d v="2022-11-30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gaz"/>
    <n v="0"/>
    <n v="0"/>
    <n v="1"/>
    <n v="0"/>
    <n v="0"/>
    <n v="0"/>
    <n v="0"/>
    <n v="0"/>
    <n v="0"/>
    <n v="0"/>
    <n v="0"/>
    <n v="0"/>
    <n v="0"/>
    <n v="0"/>
    <n v="0"/>
    <n v="0"/>
    <n v="1"/>
    <n v="3"/>
    <m/>
    <x v="0"/>
    <m/>
    <m/>
    <m/>
    <m/>
    <m/>
    <m/>
    <m/>
    <m/>
    <x v="0"/>
    <m/>
    <m/>
    <m/>
    <m/>
    <m/>
    <m/>
    <m/>
    <m/>
    <m/>
    <m/>
    <m/>
    <m/>
    <x v="2"/>
    <s v="6kg 12kg"/>
    <n v="0"/>
    <n v="1"/>
    <n v="1"/>
    <m/>
    <n v="27500"/>
    <n v="27500"/>
    <s v="meme_localite"/>
    <m/>
    <m/>
    <n v="3"/>
    <n v="14"/>
    <n v="1"/>
    <m/>
    <x v="1"/>
    <m/>
    <m/>
    <m/>
    <m/>
    <m/>
    <m/>
    <m/>
    <m/>
    <x v="1"/>
    <m/>
    <m/>
    <m/>
    <m/>
    <m/>
    <m/>
    <m/>
    <m/>
    <x v="0"/>
    <m/>
    <m/>
    <m/>
    <m/>
    <m/>
    <m/>
    <m/>
    <m/>
    <x v="0"/>
    <m/>
    <m/>
    <m/>
    <m/>
    <m/>
    <m/>
    <m/>
    <m/>
    <x v="0"/>
    <m/>
    <m/>
    <m/>
    <m/>
    <m/>
    <m/>
    <m/>
    <m/>
    <m/>
    <m/>
    <m/>
    <m/>
    <m/>
    <m/>
    <x v="0"/>
    <m/>
    <m/>
    <m/>
    <m/>
    <m/>
    <m/>
    <m/>
    <m/>
    <x v="0"/>
    <m/>
    <m/>
    <m/>
    <m/>
    <m/>
    <m/>
    <m/>
    <m/>
    <x v="0"/>
    <m/>
    <m/>
    <m/>
    <m/>
    <m/>
    <m/>
    <m/>
    <m/>
    <x v="0"/>
    <m/>
    <m/>
    <m/>
    <m/>
    <m/>
    <m/>
    <m/>
    <m/>
    <x v="0"/>
    <m/>
    <m/>
    <m/>
    <m/>
    <m/>
    <m/>
    <m/>
    <m/>
    <x v="0"/>
    <m/>
    <m/>
    <m/>
    <m/>
    <m/>
    <m/>
    <m/>
    <m/>
    <m/>
    <m/>
    <x v="0"/>
    <m/>
    <m/>
    <m/>
    <m/>
    <m/>
    <m/>
    <m/>
    <m/>
    <s v="oui"/>
    <m/>
    <s v="combustible_gaz"/>
    <n v="0"/>
    <n v="0"/>
    <n v="1"/>
    <n v="0"/>
    <n v="0"/>
    <n v="0"/>
    <n v="0"/>
    <n v="0"/>
    <n v="0"/>
    <n v="0"/>
    <n v="0"/>
    <n v="0"/>
    <n v="0"/>
    <n v="0"/>
    <n v="0"/>
    <n v="0"/>
    <m/>
    <x v="19"/>
    <n v="0"/>
    <n v="0"/>
    <n v="0"/>
    <n v="0"/>
    <n v="1"/>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8582808"/>
    <d v="2022-12-01T15:20:59"/>
    <m/>
    <m/>
    <s v="submitted_via_web"/>
    <s v="bkf_reach"/>
    <m/>
  </r>
  <r>
    <n v="145"/>
    <x v="143"/>
    <d v="2022-12-01T00:00:00"/>
    <s v="dedougou"/>
    <s v="TOE Aïssata"/>
    <d v="2022-12-01T12:18:33"/>
    <d v="2022-12-01T12:46:57"/>
    <s v="audit.csv"/>
    <m/>
    <m/>
    <x v="1"/>
    <d v="2022-12-01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pelle"/>
    <n v="0"/>
    <n v="0"/>
    <n v="0"/>
    <n v="1"/>
    <n v="0"/>
    <n v="1"/>
    <m/>
    <x v="0"/>
    <m/>
    <m/>
    <m/>
    <m/>
    <m/>
    <m/>
    <m/>
    <m/>
    <x v="0"/>
    <m/>
    <m/>
    <m/>
    <m/>
    <m/>
    <m/>
    <m/>
    <m/>
    <x v="2"/>
    <m/>
    <m/>
    <m/>
    <m/>
    <m/>
    <m/>
    <m/>
    <m/>
    <x v="2"/>
    <n v="500"/>
    <s v="meme_localite"/>
    <m/>
    <m/>
    <n v="90"/>
    <n v="7"/>
    <n v="0"/>
    <m/>
    <s v="non"/>
    <m/>
    <m/>
    <m/>
    <m/>
    <m/>
    <m/>
    <m/>
    <m/>
    <m/>
    <m/>
    <m/>
    <m/>
    <m/>
    <m/>
    <m/>
    <m/>
    <m/>
    <m/>
    <m/>
    <m/>
    <m/>
    <m/>
    <m/>
    <s v="prix_constants"/>
    <n v="1"/>
    <n v="0"/>
    <n v="0"/>
    <n v="0"/>
    <m/>
    <m/>
    <m/>
    <m/>
    <m/>
    <m/>
    <m/>
    <m/>
    <m/>
    <m/>
    <m/>
    <m/>
    <m/>
    <m/>
    <m/>
    <m/>
    <m/>
    <m/>
    <m/>
    <m/>
    <m/>
    <m/>
    <m/>
    <m/>
    <m/>
    <m/>
    <m/>
    <m/>
    <m/>
    <m/>
    <m/>
    <m/>
    <m/>
    <m/>
    <m/>
    <m/>
    <m/>
    <m/>
    <m/>
    <m/>
    <m/>
    <s v="marmite7 marmite5 assiette gobelet_plastique gobelet_acier"/>
    <n v="0"/>
    <n v="0"/>
    <n v="0"/>
    <n v="1"/>
    <n v="1"/>
    <n v="1"/>
    <n v="1"/>
    <n v="1"/>
    <n v="0"/>
    <n v="0"/>
    <n v="0"/>
    <n v="0"/>
    <n v="0"/>
    <n v="0"/>
    <n v="0"/>
    <n v="0"/>
    <n v="5"/>
    <n v="7"/>
    <m/>
    <x v="0"/>
    <m/>
    <m/>
    <m/>
    <m/>
    <m/>
    <m/>
    <m/>
    <m/>
    <x v="0"/>
    <m/>
    <m/>
    <m/>
    <m/>
    <m/>
    <m/>
    <m/>
    <m/>
    <m/>
    <m/>
    <m/>
    <m/>
    <x v="0"/>
    <m/>
    <m/>
    <m/>
    <m/>
    <m/>
    <m/>
    <m/>
    <m/>
    <m/>
    <m/>
    <m/>
    <m/>
    <m/>
    <m/>
    <x v="0"/>
    <n v="5000"/>
    <s v="meme_localite"/>
    <m/>
    <m/>
    <n v="365"/>
    <n v="3"/>
    <n v="0"/>
    <m/>
    <x v="0"/>
    <n v="3500"/>
    <s v="meme_localite"/>
    <m/>
    <m/>
    <n v="365"/>
    <n v="3"/>
    <n v="0"/>
    <m/>
    <x v="1"/>
    <n v="1500"/>
    <s v="meme_pays"/>
    <m/>
    <m/>
    <n v="180"/>
    <n v="7"/>
    <n v="0"/>
    <m/>
    <x v="1"/>
    <n v="100"/>
    <s v="meme_pays"/>
    <m/>
    <m/>
    <n v="90"/>
    <n v="7"/>
    <n v="0"/>
    <m/>
    <x v="2"/>
    <s v="0_25l 0_5l 1l"/>
    <n v="1"/>
    <n v="1"/>
    <n v="1"/>
    <n v="500"/>
    <n v="750"/>
    <n v="1000"/>
    <s v="meme_pays"/>
    <m/>
    <m/>
    <n v="90"/>
    <n v="7"/>
    <n v="0"/>
    <m/>
    <x v="0"/>
    <m/>
    <m/>
    <m/>
    <m/>
    <m/>
    <m/>
    <m/>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8582835"/>
    <d v="2022-12-01T15:21:02"/>
    <m/>
    <m/>
    <s v="submitted_via_web"/>
    <s v="bkf_reach"/>
    <m/>
  </r>
  <r>
    <n v="146"/>
    <x v="144"/>
    <d v="2022-12-01T00:00:00"/>
    <s v="dedougou"/>
    <s v="TOE Aïssata"/>
    <d v="2022-12-01T12:53:10"/>
    <d v="2022-12-01T14:20:38"/>
    <s v="audit.csv"/>
    <m/>
    <m/>
    <x v="1"/>
    <d v="2022-12-01T00:00:00"/>
    <s v="boucle_mouhoun"/>
    <s v="mouhoun"/>
    <x v="4"/>
    <x v="0"/>
    <m/>
    <m/>
    <s v="Catholic Relief Services"/>
    <x v="4"/>
    <m/>
    <s v="oui"/>
    <m/>
    <x v="1"/>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uverture moustiquaire pagne"/>
    <n v="0"/>
    <n v="0"/>
    <n v="0"/>
    <n v="0"/>
    <n v="0"/>
    <n v="0"/>
    <n v="0"/>
    <n v="0"/>
    <n v="0"/>
    <n v="0"/>
    <n v="1"/>
    <n v="1"/>
    <n v="0"/>
    <n v="1"/>
    <n v="0"/>
    <n v="0"/>
    <n v="3"/>
    <n v="5"/>
    <m/>
    <x v="0"/>
    <m/>
    <m/>
    <m/>
    <m/>
    <m/>
    <m/>
    <m/>
    <m/>
    <x v="0"/>
    <m/>
    <m/>
    <m/>
    <m/>
    <m/>
    <m/>
    <m/>
    <m/>
    <m/>
    <m/>
    <m/>
    <m/>
    <x v="0"/>
    <m/>
    <m/>
    <m/>
    <m/>
    <m/>
    <m/>
    <m/>
    <m/>
    <m/>
    <m/>
    <m/>
    <m/>
    <m/>
    <m/>
    <x v="1"/>
    <m/>
    <m/>
    <m/>
    <m/>
    <m/>
    <m/>
    <m/>
    <m/>
    <x v="1"/>
    <m/>
    <m/>
    <m/>
    <m/>
    <m/>
    <m/>
    <m/>
    <m/>
    <x v="0"/>
    <m/>
    <m/>
    <m/>
    <m/>
    <m/>
    <m/>
    <m/>
    <m/>
    <x v="0"/>
    <m/>
    <m/>
    <m/>
    <m/>
    <m/>
    <m/>
    <m/>
    <m/>
    <x v="0"/>
    <m/>
    <m/>
    <m/>
    <m/>
    <m/>
    <m/>
    <m/>
    <m/>
    <m/>
    <m/>
    <m/>
    <m/>
    <m/>
    <m/>
    <x v="0"/>
    <m/>
    <m/>
    <m/>
    <m/>
    <m/>
    <m/>
    <m/>
    <m/>
    <x v="0"/>
    <m/>
    <m/>
    <m/>
    <m/>
    <m/>
    <m/>
    <m/>
    <m/>
    <x v="1"/>
    <n v="2000"/>
    <s v="meme_pays"/>
    <m/>
    <m/>
    <n v="90"/>
    <n v="7"/>
    <n v="0"/>
    <m/>
    <x v="2"/>
    <n v="3000"/>
    <s v="meme_pays"/>
    <m/>
    <m/>
    <n v="180"/>
    <n v="7"/>
    <n v="0"/>
    <m/>
    <x v="0"/>
    <m/>
    <m/>
    <m/>
    <m/>
    <m/>
    <m/>
    <m/>
    <m/>
    <x v="1"/>
    <s v="oui"/>
    <m/>
    <n v="2250"/>
    <s v="meme_pays"/>
    <m/>
    <m/>
    <n v="90"/>
    <n v="7"/>
    <n v="0"/>
    <m/>
    <x v="0"/>
    <m/>
    <m/>
    <m/>
    <m/>
    <m/>
    <m/>
    <m/>
    <m/>
    <s v="oui"/>
    <m/>
    <s v="couverture moustiquaire pagne"/>
    <n v="0"/>
    <n v="0"/>
    <n v="0"/>
    <n v="0"/>
    <n v="0"/>
    <n v="0"/>
    <n v="0"/>
    <n v="0"/>
    <n v="0"/>
    <n v="0"/>
    <n v="1"/>
    <n v="1"/>
    <n v="0"/>
    <n v="1"/>
    <n v="0"/>
    <n v="0"/>
    <m/>
    <x v="5"/>
    <n v="0"/>
    <n v="0"/>
    <n v="0"/>
    <n v="0"/>
    <n v="0"/>
    <n v="0"/>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0"/>
    <n v="1"/>
    <n v="0"/>
    <n v="0"/>
    <n v="1"/>
    <n v="0"/>
    <n v="0"/>
    <m/>
    <x v="1"/>
    <x v="0"/>
    <x v="0"/>
    <m/>
    <m/>
    <m/>
    <m/>
    <m/>
    <m/>
    <m/>
    <m/>
    <m/>
    <x v="0"/>
    <n v="0"/>
    <n v="0"/>
    <n v="0"/>
    <n v="0"/>
    <n v="0"/>
    <n v="0"/>
    <n v="0"/>
    <n v="1"/>
    <n v="0"/>
    <m/>
    <x v="0"/>
    <m/>
    <m/>
    <n v="368582879"/>
    <d v="2022-12-01T15:21:07"/>
    <m/>
    <m/>
    <s v="submitted_via_web"/>
    <s v="bkf_reach"/>
    <m/>
  </r>
  <r>
    <n v="147"/>
    <x v="145"/>
    <d v="2022-12-01T00:00:00"/>
    <s v="dedougou"/>
    <s v="TOE Aïssata"/>
    <d v="2022-12-01T13:16:36"/>
    <d v="2022-12-01T14:32:00"/>
    <s v="audit.csv"/>
    <m/>
    <m/>
    <x v="1"/>
    <d v="2022-12-01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tenaille"/>
    <n v="0"/>
    <n v="0"/>
    <n v="1"/>
    <n v="0"/>
    <n v="0"/>
    <n v="1"/>
    <m/>
    <x v="0"/>
    <m/>
    <m/>
    <m/>
    <m/>
    <m/>
    <m/>
    <m/>
    <m/>
    <x v="0"/>
    <m/>
    <m/>
    <m/>
    <m/>
    <m/>
    <m/>
    <m/>
    <m/>
    <x v="1"/>
    <n v="800"/>
    <s v="meme_localite"/>
    <m/>
    <m/>
    <n v="90"/>
    <n v="14"/>
    <n v="0"/>
    <m/>
    <x v="0"/>
    <m/>
    <m/>
    <m/>
    <m/>
    <m/>
    <m/>
    <m/>
    <m/>
    <s v="nsp"/>
    <m/>
    <m/>
    <m/>
    <m/>
    <m/>
    <m/>
    <m/>
    <m/>
    <m/>
    <m/>
    <m/>
    <m/>
    <m/>
    <m/>
    <m/>
    <m/>
    <m/>
    <m/>
    <m/>
    <m/>
    <m/>
    <m/>
    <m/>
    <s v="prix_constants"/>
    <n v="1"/>
    <n v="0"/>
    <n v="0"/>
    <n v="0"/>
    <m/>
    <m/>
    <m/>
    <m/>
    <m/>
    <m/>
    <m/>
    <m/>
    <m/>
    <m/>
    <m/>
    <m/>
    <m/>
    <m/>
    <m/>
    <m/>
    <m/>
    <m/>
    <m/>
    <m/>
    <m/>
    <m/>
    <m/>
    <m/>
    <m/>
    <m/>
    <m/>
    <m/>
    <m/>
    <m/>
    <m/>
    <m/>
    <m/>
    <m/>
    <m/>
    <m/>
    <m/>
    <m/>
    <m/>
    <m/>
    <m/>
    <s v="marmite5 marmite7 assiette gobelet_plastique gobelet_acier"/>
    <n v="0"/>
    <n v="0"/>
    <n v="0"/>
    <n v="1"/>
    <n v="1"/>
    <n v="1"/>
    <n v="1"/>
    <n v="1"/>
    <n v="0"/>
    <n v="0"/>
    <n v="0"/>
    <n v="0"/>
    <n v="0"/>
    <n v="0"/>
    <n v="0"/>
    <n v="0"/>
    <n v="5"/>
    <n v="7"/>
    <m/>
    <x v="0"/>
    <m/>
    <m/>
    <m/>
    <m/>
    <m/>
    <m/>
    <m/>
    <m/>
    <x v="0"/>
    <m/>
    <m/>
    <m/>
    <m/>
    <m/>
    <m/>
    <m/>
    <m/>
    <m/>
    <m/>
    <m/>
    <m/>
    <x v="0"/>
    <m/>
    <m/>
    <m/>
    <m/>
    <m/>
    <m/>
    <m/>
    <m/>
    <m/>
    <m/>
    <m/>
    <m/>
    <m/>
    <m/>
    <x v="0"/>
    <n v="5000"/>
    <s v="meme_commune"/>
    <m/>
    <m/>
    <n v="365"/>
    <n v="14"/>
    <n v="0"/>
    <m/>
    <x v="0"/>
    <n v="3500"/>
    <s v="meme_localite"/>
    <m/>
    <m/>
    <n v="365"/>
    <n v="14"/>
    <n v="0"/>
    <m/>
    <x v="2"/>
    <n v="1500"/>
    <s v="meme_pays"/>
    <m/>
    <m/>
    <n v="90"/>
    <n v="7"/>
    <n v="0"/>
    <m/>
    <x v="1"/>
    <n v="100"/>
    <s v="meme_pays"/>
    <m/>
    <m/>
    <n v="60"/>
    <n v="7"/>
    <n v="0"/>
    <m/>
    <x v="1"/>
    <s v="0_25l 0_5l 1l"/>
    <n v="1"/>
    <n v="1"/>
    <n v="1"/>
    <n v="500"/>
    <n v="750"/>
    <n v="1000"/>
    <s v="meme_pays"/>
    <m/>
    <m/>
    <n v="90"/>
    <n v="7"/>
    <n v="0"/>
    <m/>
    <x v="0"/>
    <m/>
    <m/>
    <m/>
    <m/>
    <m/>
    <m/>
    <m/>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8582935"/>
    <d v="2022-12-01T15:21:12"/>
    <m/>
    <m/>
    <s v="submitted_via_web"/>
    <s v="bkf_reach"/>
    <m/>
  </r>
  <r>
    <n v="148"/>
    <x v="146"/>
    <d v="2022-12-01T00:00:00"/>
    <s v="dedougou"/>
    <s v="TOE"/>
    <d v="2022-12-01T13:26:44"/>
    <d v="2022-12-01T13:53:44"/>
    <s v="audit.csv"/>
    <m/>
    <m/>
    <x v="1"/>
    <d v="2022-12-01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pagne natte moustiquaire couverture"/>
    <n v="0"/>
    <n v="0"/>
    <n v="0"/>
    <n v="0"/>
    <n v="0"/>
    <n v="0"/>
    <n v="0"/>
    <n v="0"/>
    <n v="0"/>
    <n v="1"/>
    <n v="1"/>
    <n v="1"/>
    <n v="0"/>
    <n v="1"/>
    <n v="0"/>
    <n v="0"/>
    <n v="4"/>
    <n v="6"/>
    <m/>
    <x v="0"/>
    <m/>
    <m/>
    <m/>
    <m/>
    <m/>
    <m/>
    <m/>
    <m/>
    <x v="0"/>
    <m/>
    <m/>
    <m/>
    <m/>
    <m/>
    <m/>
    <m/>
    <m/>
    <m/>
    <m/>
    <m/>
    <m/>
    <x v="0"/>
    <m/>
    <m/>
    <m/>
    <m/>
    <m/>
    <m/>
    <m/>
    <m/>
    <m/>
    <m/>
    <m/>
    <m/>
    <m/>
    <m/>
    <x v="1"/>
    <m/>
    <m/>
    <m/>
    <m/>
    <m/>
    <m/>
    <m/>
    <m/>
    <x v="1"/>
    <m/>
    <m/>
    <m/>
    <m/>
    <m/>
    <m/>
    <m/>
    <m/>
    <x v="0"/>
    <m/>
    <m/>
    <m/>
    <m/>
    <m/>
    <m/>
    <m/>
    <m/>
    <x v="0"/>
    <m/>
    <m/>
    <m/>
    <m/>
    <m/>
    <m/>
    <m/>
    <m/>
    <x v="0"/>
    <m/>
    <m/>
    <m/>
    <m/>
    <m/>
    <m/>
    <m/>
    <m/>
    <m/>
    <m/>
    <m/>
    <m/>
    <m/>
    <m/>
    <x v="0"/>
    <m/>
    <m/>
    <m/>
    <m/>
    <m/>
    <m/>
    <m/>
    <m/>
    <x v="1"/>
    <n v="3000"/>
    <s v="meme_pays"/>
    <m/>
    <m/>
    <n v="180"/>
    <n v="14"/>
    <n v="0"/>
    <m/>
    <x v="1"/>
    <n v="2250"/>
    <s v="meme_pays"/>
    <m/>
    <m/>
    <n v="365"/>
    <n v="7"/>
    <n v="0"/>
    <m/>
    <x v="2"/>
    <n v="2750"/>
    <s v="meme_pays"/>
    <m/>
    <m/>
    <n v="365"/>
    <n v="7"/>
    <n v="0"/>
    <m/>
    <x v="0"/>
    <m/>
    <m/>
    <m/>
    <m/>
    <m/>
    <m/>
    <m/>
    <m/>
    <x v="1"/>
    <s v="oui"/>
    <m/>
    <n v="2250"/>
    <s v="meme_pays"/>
    <m/>
    <m/>
    <n v="180"/>
    <n v="3"/>
    <n v="0"/>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1"/>
    <x v="0"/>
    <x v="0"/>
    <m/>
    <m/>
    <m/>
    <m/>
    <m/>
    <m/>
    <m/>
    <m/>
    <m/>
    <x v="0"/>
    <n v="0"/>
    <n v="0"/>
    <n v="0"/>
    <n v="0"/>
    <n v="0"/>
    <n v="0"/>
    <n v="0"/>
    <n v="1"/>
    <n v="0"/>
    <m/>
    <x v="0"/>
    <m/>
    <m/>
    <n v="368582952"/>
    <d v="2022-12-01T15:21:14"/>
    <m/>
    <m/>
    <s v="submitted_via_web"/>
    <s v="bkf_reach"/>
    <m/>
  </r>
  <r>
    <n v="149"/>
    <x v="147"/>
    <d v="2022-12-01T00:00:00"/>
    <s v="dedougou"/>
    <s v="TOE Aïssata"/>
    <d v="2022-12-01T13:54:59"/>
    <d v="2022-12-01T13:57:14"/>
    <s v="audit.csv"/>
    <m/>
    <m/>
    <x v="1"/>
    <d v="2022-12-01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x v="1"/>
    <n v="200"/>
    <s v="meme_commune"/>
    <m/>
    <m/>
    <n v="90"/>
    <n v="14"/>
    <n v="0"/>
    <m/>
    <x v="1"/>
    <s v="sac sachet"/>
    <n v="1"/>
    <n v="1"/>
    <n v="5000"/>
    <n v="100"/>
    <s v="meme_commune"/>
    <m/>
    <m/>
    <n v="90"/>
    <n v="14"/>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8582965"/>
    <d v="2022-12-01T15:21:16"/>
    <m/>
    <m/>
    <s v="submitted_via_web"/>
    <s v="bkf_reach"/>
    <m/>
  </r>
  <r>
    <n v="150"/>
    <x v="148"/>
    <d v="2022-12-01T00:00:00"/>
    <s v="dedougou"/>
    <s v="TOE Aïssata"/>
    <d v="2022-12-01T14:02:25"/>
    <d v="2022-12-01T14:18:19"/>
    <s v="audit.csv"/>
    <m/>
    <m/>
    <x v="1"/>
    <d v="2022-12-01T00:00:00"/>
    <s v="boucle_mouhoun"/>
    <s v="mouhoun"/>
    <x v="4"/>
    <x v="0"/>
    <m/>
    <m/>
    <s v="Catholic Relief Services"/>
    <x v="4"/>
    <m/>
    <s v="oui"/>
    <m/>
    <x v="0"/>
    <m/>
    <m/>
    <s v="aucun"/>
    <n v="0"/>
    <n v="0"/>
    <n v="0"/>
    <n v="1"/>
    <n v="1"/>
    <m/>
    <x v="1"/>
    <x v="5"/>
    <m/>
    <m/>
    <m/>
    <m/>
    <m/>
    <m/>
    <m/>
    <x v="0"/>
    <m/>
    <m/>
    <m/>
    <m/>
    <m/>
    <m/>
    <m/>
    <m/>
    <m/>
    <m/>
    <m/>
    <m/>
    <x v="0"/>
    <m/>
    <m/>
    <m/>
    <m/>
    <m/>
    <m/>
    <m/>
    <m/>
    <m/>
    <m/>
    <m/>
    <m/>
    <m/>
    <m/>
    <m/>
    <m/>
    <m/>
    <m/>
    <m/>
    <m/>
    <m/>
    <m/>
    <m/>
    <m/>
    <m/>
    <m/>
    <m/>
    <m/>
    <m/>
    <m/>
    <m/>
    <m/>
    <m/>
    <m/>
    <m/>
    <m/>
    <m/>
    <m/>
    <m/>
    <m/>
    <x v="0"/>
    <m/>
    <m/>
    <m/>
    <m/>
    <m/>
    <m/>
    <m/>
    <m/>
    <m/>
    <m/>
    <m/>
    <m/>
    <m/>
    <m/>
    <m/>
    <m/>
    <m/>
    <m/>
    <m/>
    <m/>
    <m/>
    <m/>
    <m/>
    <m/>
    <m/>
    <m/>
    <m/>
    <m/>
    <m/>
    <m/>
    <m/>
    <m/>
    <m/>
    <m/>
    <m/>
    <m/>
    <m/>
    <m/>
    <s v="aucun"/>
    <n v="0"/>
    <n v="0"/>
    <n v="0"/>
    <n v="0"/>
    <n v="1"/>
    <n v="1"/>
    <m/>
    <x v="0"/>
    <m/>
    <m/>
    <m/>
    <m/>
    <m/>
    <m/>
    <m/>
    <m/>
    <x v="0"/>
    <m/>
    <m/>
    <m/>
    <m/>
    <m/>
    <m/>
    <m/>
    <m/>
    <x v="2"/>
    <m/>
    <m/>
    <m/>
    <m/>
    <m/>
    <m/>
    <m/>
    <m/>
    <x v="0"/>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x v="1"/>
    <n v="200"/>
    <s v="meme_commune"/>
    <m/>
    <m/>
    <n v="90"/>
    <n v="7"/>
    <n v="0"/>
    <m/>
    <x v="1"/>
    <s v="sac sachet"/>
    <n v="1"/>
    <n v="1"/>
    <n v="4000"/>
    <n v="100"/>
    <s v="meme_commune"/>
    <m/>
    <m/>
    <n v="90"/>
    <n v="14"/>
    <n v="0"/>
    <m/>
    <x v="0"/>
    <m/>
    <m/>
    <m/>
    <m/>
    <m/>
    <m/>
    <m/>
    <m/>
    <m/>
    <m/>
    <m/>
    <m/>
    <m/>
    <m/>
    <x v="1"/>
    <m/>
    <m/>
    <m/>
    <m/>
    <m/>
    <m/>
    <m/>
    <m/>
    <x v="1"/>
    <m/>
    <m/>
    <m/>
    <m/>
    <m/>
    <m/>
    <m/>
    <m/>
    <x v="0"/>
    <m/>
    <m/>
    <m/>
    <m/>
    <m/>
    <m/>
    <m/>
    <m/>
    <x v="0"/>
    <m/>
    <m/>
    <m/>
    <m/>
    <m/>
    <m/>
    <m/>
    <m/>
    <x v="0"/>
    <m/>
    <m/>
    <m/>
    <m/>
    <m/>
    <m/>
    <m/>
    <m/>
    <m/>
    <m/>
    <m/>
    <m/>
    <m/>
    <m/>
    <x v="0"/>
    <m/>
    <m/>
    <m/>
    <m/>
    <m/>
    <m/>
    <m/>
    <m/>
    <x v="0"/>
    <m/>
    <m/>
    <m/>
    <m/>
    <m/>
    <m/>
    <m/>
    <m/>
    <x v="0"/>
    <m/>
    <m/>
    <m/>
    <m/>
    <m/>
    <m/>
    <m/>
    <m/>
    <x v="0"/>
    <m/>
    <m/>
    <m/>
    <m/>
    <m/>
    <m/>
    <m/>
    <m/>
    <x v="0"/>
    <m/>
    <m/>
    <m/>
    <m/>
    <m/>
    <m/>
    <m/>
    <m/>
    <x v="0"/>
    <m/>
    <m/>
    <m/>
    <m/>
    <m/>
    <m/>
    <m/>
    <m/>
    <m/>
    <m/>
    <x v="0"/>
    <m/>
    <m/>
    <m/>
    <m/>
    <m/>
    <m/>
    <m/>
    <m/>
    <s v="non"/>
    <m/>
    <m/>
    <m/>
    <m/>
    <m/>
    <m/>
    <m/>
    <m/>
    <m/>
    <m/>
    <m/>
    <m/>
    <m/>
    <m/>
    <m/>
    <m/>
    <m/>
    <m/>
    <m/>
    <x v="1"/>
    <m/>
    <m/>
    <m/>
    <m/>
    <m/>
    <m/>
    <m/>
    <m/>
    <m/>
    <m/>
    <m/>
    <m/>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x v="0"/>
    <m/>
    <x v="0"/>
    <m/>
    <m/>
    <x v="0"/>
    <m/>
    <m/>
    <m/>
    <m/>
    <m/>
    <m/>
    <m/>
    <m/>
    <m/>
    <m/>
    <m/>
    <m/>
    <m/>
    <m/>
    <m/>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x v="0"/>
    <x v="0"/>
    <x v="4"/>
    <n v="1"/>
    <n v="0"/>
    <n v="0"/>
    <n v="0"/>
    <n v="0"/>
    <n v="0"/>
    <m/>
    <x v="2"/>
    <x v="0"/>
    <x v="0"/>
    <m/>
    <m/>
    <m/>
    <m/>
    <m/>
    <m/>
    <m/>
    <m/>
    <m/>
    <x v="0"/>
    <n v="0"/>
    <n v="0"/>
    <n v="0"/>
    <n v="0"/>
    <n v="0"/>
    <n v="0"/>
    <n v="0"/>
    <n v="1"/>
    <n v="0"/>
    <m/>
    <x v="0"/>
    <m/>
    <m/>
    <n v="368582980"/>
    <d v="2022-12-01T15:21:18"/>
    <m/>
    <m/>
    <s v="submitted_via_web"/>
    <s v="bkf_reach"/>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
  <r>
    <n v="1"/>
    <s v="ffaef665-2882-4008-972b-e6b936abdb6c"/>
    <x v="0"/>
    <x v="0"/>
    <x v="0"/>
    <x v="0"/>
    <n v="44880.56085614584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s v="marmite7 marmite5"/>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361882806"/>
    <n v="44880.684687499997"/>
    <x v="0"/>
    <x v="0"/>
    <x v="0"/>
  </r>
  <r>
    <n v="2"/>
    <s v="c3cb7717-3236-4b22-be35-4996c65610ec"/>
    <x v="0"/>
    <x v="0"/>
    <x v="1"/>
    <x v="1"/>
    <n v="44880.495845567129"/>
    <x v="0"/>
    <x v="0"/>
    <x v="0"/>
    <x v="0"/>
    <x v="0"/>
    <x v="0"/>
    <x v="0"/>
    <x v="0"/>
    <x v="0"/>
    <x v="0"/>
    <x v="0"/>
    <x v="0"/>
    <x v="0"/>
    <x v="0"/>
    <x v="0"/>
    <x v="0"/>
    <x v="0"/>
    <x v="0"/>
    <x v="0"/>
    <x v="1"/>
    <x v="0"/>
    <x v="1"/>
    <x v="1"/>
    <x v="0"/>
    <x v="1"/>
    <x v="0"/>
    <x v="0"/>
    <x v="1"/>
    <x v="1"/>
    <x v="1"/>
    <x v="0"/>
    <x v="1"/>
    <x v="1"/>
    <x v="0"/>
    <x v="0"/>
    <x v="1"/>
    <x v="1"/>
    <x v="1"/>
    <x v="1"/>
    <x v="1"/>
    <x v="0"/>
    <x v="1"/>
    <x v="1"/>
    <x v="0"/>
    <x v="1"/>
    <x v="1"/>
    <x v="1"/>
    <x v="0"/>
    <x v="1"/>
    <x v="1"/>
    <x v="1"/>
    <x v="1"/>
    <x v="1"/>
    <x v="1"/>
    <x v="1"/>
    <x v="1"/>
    <x v="0"/>
    <x v="1"/>
    <x v="1"/>
    <x v="1"/>
    <x v="0"/>
    <x v="1"/>
    <x v="0"/>
    <x v="1"/>
    <x v="1"/>
    <x v="1"/>
    <x v="1"/>
    <x v="1"/>
    <x v="0"/>
    <x v="1"/>
    <x v="1"/>
    <x v="1"/>
    <x v="1"/>
    <x v="1"/>
    <x v="1"/>
    <x v="1"/>
    <x v="1"/>
    <x v="1"/>
    <x v="1"/>
    <x v="1"/>
    <x v="1"/>
    <x v="1"/>
    <x v="0"/>
    <x v="0"/>
    <x v="1"/>
    <x v="1"/>
    <x v="1"/>
    <x v="0"/>
    <x v="0"/>
    <x v="1"/>
    <x v="1"/>
    <x v="1"/>
    <x v="1"/>
    <x v="1"/>
    <x v="1"/>
    <x v="1"/>
    <x v="1"/>
    <x v="1"/>
    <x v="1"/>
    <x v="1"/>
    <x v="1"/>
    <x v="1"/>
    <x v="1"/>
    <x v="1"/>
    <x v="1"/>
    <x v="1"/>
    <x v="1"/>
    <x v="0"/>
    <x v="0"/>
    <x v="0"/>
    <x v="0"/>
    <x v="0"/>
    <x v="0"/>
    <x v="0"/>
    <x v="0"/>
    <x v="0"/>
    <x v="0"/>
    <x v="0"/>
    <x v="0"/>
    <x v="0"/>
    <x v="0"/>
    <x v="0"/>
    <x v="0"/>
    <x v="0"/>
    <x v="0"/>
    <x v="0"/>
    <x v="0"/>
    <x v="0"/>
    <x v="1"/>
    <x v="1"/>
    <x v="1"/>
    <x v="0"/>
    <x v="1"/>
    <x v="0"/>
    <x v="1"/>
    <x v="0"/>
    <x v="1"/>
    <x v="1"/>
    <x v="1"/>
    <x v="1"/>
    <x v="0"/>
    <x v="1"/>
    <x v="1"/>
    <x v="1"/>
    <x v="0"/>
    <x v="1"/>
    <x v="1"/>
    <x v="1"/>
    <x v="1"/>
    <x v="0"/>
    <x v="1"/>
    <x v="1"/>
    <x v="1"/>
    <x v="0"/>
    <x v="1"/>
    <x v="1"/>
    <x v="0"/>
    <x v="0"/>
    <x v="0"/>
    <x v="1"/>
    <x v="1"/>
    <x v="0"/>
    <x v="0"/>
    <x v="1"/>
    <x v="1"/>
    <x v="1"/>
    <x v="0"/>
    <x v="0"/>
    <x v="1"/>
    <x v="1"/>
    <x v="1"/>
    <x v="0"/>
    <x v="1"/>
    <x v="0"/>
    <x v="1"/>
    <x v="1"/>
    <x v="1"/>
    <x v="1"/>
    <x v="1"/>
    <x v="1"/>
    <x v="0"/>
    <x v="1"/>
    <x v="1"/>
    <x v="1"/>
    <x v="1"/>
    <x v="1"/>
    <x v="1"/>
    <x v="1"/>
    <x v="1"/>
    <x v="1"/>
    <x v="1"/>
    <x v="1"/>
    <x v="1"/>
    <x v="1"/>
    <x v="0"/>
    <x v="0"/>
    <x v="1"/>
    <x v="1"/>
    <x v="1"/>
    <x v="0"/>
    <x v="0"/>
    <x v="1"/>
    <x v="1"/>
    <x v="1"/>
    <x v="1"/>
    <x v="1"/>
    <x v="1"/>
    <x v="1"/>
    <x v="1"/>
    <x v="1"/>
    <x v="1"/>
    <x v="1"/>
    <x v="1"/>
    <x v="1"/>
    <x v="1"/>
    <x v="1"/>
    <x v="1"/>
    <x v="1"/>
    <x v="1"/>
    <x v="1"/>
    <x v="0"/>
    <x v="0"/>
    <x v="0"/>
    <x v="0"/>
    <x v="0"/>
    <x v="0"/>
    <x v="0"/>
    <x v="0"/>
    <x v="0"/>
    <x v="0"/>
    <x v="0"/>
    <x v="0"/>
    <x v="0"/>
    <x v="0"/>
    <x v="0"/>
    <x v="0"/>
    <x v="0"/>
    <x v="0"/>
    <x v="0"/>
    <x v="0"/>
    <x v="0"/>
    <x v="0"/>
    <s v="combustible_gaz marmite7 marmite5 gobelet_plastique bassine natte pagne"/>
    <x v="0"/>
    <x v="0"/>
    <x v="1"/>
    <x v="0"/>
    <x v="0"/>
    <x v="0"/>
    <x v="1"/>
    <x v="0"/>
    <x v="1"/>
    <x v="1"/>
    <x v="0"/>
    <x v="0"/>
    <x v="0"/>
    <x v="1"/>
    <x v="0"/>
    <x v="0"/>
    <x v="1"/>
    <x v="1"/>
    <x v="0"/>
    <x v="0"/>
    <x v="0"/>
    <x v="0"/>
    <x v="0"/>
    <x v="0"/>
    <x v="0"/>
    <x v="0"/>
    <x v="0"/>
    <x v="0"/>
    <x v="0"/>
    <x v="0"/>
    <x v="0"/>
    <x v="0"/>
    <x v="0"/>
    <x v="0"/>
    <x v="0"/>
    <x v="0"/>
    <x v="0"/>
    <x v="0"/>
    <x v="0"/>
    <x v="0"/>
    <x v="0"/>
    <x v="1"/>
    <x v="1"/>
    <x v="1"/>
    <x v="1"/>
    <x v="1"/>
    <x v="0"/>
    <x v="1"/>
    <x v="0"/>
    <x v="1"/>
    <x v="0"/>
    <x v="0"/>
    <x v="1"/>
    <x v="1"/>
    <x v="1"/>
    <x v="0"/>
    <x v="0"/>
    <x v="1"/>
    <x v="1"/>
    <x v="0"/>
    <x v="0"/>
    <x v="1"/>
    <x v="1"/>
    <x v="0"/>
    <x v="0"/>
    <x v="0"/>
    <x v="1"/>
    <x v="1"/>
    <x v="0"/>
    <x v="0"/>
    <x v="1"/>
    <x v="1"/>
    <x v="0"/>
    <x v="0"/>
    <x v="0"/>
    <x v="0"/>
    <x v="0"/>
    <x v="0"/>
    <x v="0"/>
    <x v="0"/>
    <x v="0"/>
    <x v="0"/>
    <x v="0"/>
    <x v="1"/>
    <x v="1"/>
    <x v="1"/>
    <x v="0"/>
    <x v="0"/>
    <x v="1"/>
    <x v="1"/>
    <x v="1"/>
    <x v="0"/>
    <x v="0"/>
    <x v="0"/>
    <x v="0"/>
    <x v="0"/>
    <x v="0"/>
    <x v="0"/>
    <x v="0"/>
    <x v="0"/>
    <x v="0"/>
    <x v="0"/>
    <x v="0"/>
    <x v="0"/>
    <x v="0"/>
    <x v="0"/>
    <x v="0"/>
    <x v="1"/>
    <x v="1"/>
    <x v="1"/>
    <x v="0"/>
    <x v="0"/>
    <x v="1"/>
    <x v="1"/>
    <x v="1"/>
    <x v="0"/>
    <x v="1"/>
    <x v="1"/>
    <x v="1"/>
    <x v="0"/>
    <x v="0"/>
    <x v="1"/>
    <x v="1"/>
    <x v="1"/>
    <x v="0"/>
    <x v="0"/>
    <x v="0"/>
    <x v="0"/>
    <x v="0"/>
    <x v="0"/>
    <x v="0"/>
    <x v="0"/>
    <x v="0"/>
    <x v="0"/>
    <x v="0"/>
    <x v="0"/>
    <x v="0"/>
    <x v="0"/>
    <x v="0"/>
    <x v="0"/>
    <x v="0"/>
    <x v="0"/>
    <x v="0"/>
    <x v="0"/>
    <x v="0"/>
    <x v="0"/>
    <x v="0"/>
    <x v="0"/>
    <x v="0"/>
    <x v="0"/>
    <x v="0"/>
    <x v="0"/>
    <x v="1"/>
    <x v="1"/>
    <x v="0"/>
    <x v="1"/>
    <x v="1"/>
    <x v="0"/>
    <x v="0"/>
    <x v="1"/>
    <x v="1"/>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0"/>
    <x v="0"/>
    <x v="0"/>
    <x v="0"/>
    <x v="1"/>
    <x v="0"/>
    <x v="0"/>
    <x v="0"/>
    <x v="0"/>
    <x v="0"/>
    <x v="0"/>
    <x v="0"/>
    <x v="0"/>
    <x v="0"/>
    <x v="0"/>
    <x v="0"/>
    <x v="0"/>
    <x v="0"/>
    <x v="0"/>
    <x v="0"/>
    <x v="0"/>
    <x v="0"/>
    <x v="0"/>
    <x v="0"/>
    <x v="0"/>
    <x v="0"/>
    <x v="0"/>
    <x v="1"/>
    <x v="0"/>
    <x v="0"/>
    <n v="361884155"/>
    <n v="44880.686319444438"/>
    <x v="0"/>
    <x v="0"/>
    <x v="0"/>
  </r>
  <r>
    <n v="3"/>
    <s v="a2167681-96c6-44f3-a0df-a08fabea1182"/>
    <x v="0"/>
    <x v="0"/>
    <x v="0"/>
    <x v="2"/>
    <n v="44880.710645231477"/>
    <x v="0"/>
    <x v="0"/>
    <x v="0"/>
    <x v="0"/>
    <x v="0"/>
    <x v="0"/>
    <x v="0"/>
    <x v="0"/>
    <x v="0"/>
    <x v="0"/>
    <x v="0"/>
    <x v="0"/>
    <x v="0"/>
    <x v="0"/>
    <x v="0"/>
    <x v="0"/>
    <x v="0"/>
    <x v="0"/>
    <x v="0"/>
    <x v="0"/>
    <x v="0"/>
    <x v="0"/>
    <x v="0"/>
    <x v="0"/>
    <x v="0"/>
    <x v="0"/>
    <x v="0"/>
    <x v="2"/>
    <x v="0"/>
    <x v="0"/>
    <x v="0"/>
    <x v="2"/>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ssiette gobelet_plastique bassine"/>
    <x v="0"/>
    <x v="0"/>
    <x v="0"/>
    <x v="1"/>
    <x v="1"/>
    <x v="1"/>
    <x v="1"/>
    <x v="0"/>
    <x v="1"/>
    <x v="0"/>
    <x v="0"/>
    <x v="0"/>
    <x v="0"/>
    <x v="0"/>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1"/>
    <x v="1"/>
    <x v="1"/>
    <x v="0"/>
    <x v="0"/>
    <x v="1"/>
    <x v="1"/>
    <x v="1"/>
    <x v="0"/>
    <x v="1"/>
    <x v="2"/>
    <x v="2"/>
    <x v="0"/>
    <x v="0"/>
    <x v="2"/>
    <x v="2"/>
    <x v="1"/>
    <x v="0"/>
    <x v="0"/>
    <x v="0"/>
    <x v="0"/>
    <x v="0"/>
    <x v="0"/>
    <x v="0"/>
    <x v="0"/>
    <x v="0"/>
    <x v="0"/>
    <x v="0"/>
    <x v="0"/>
    <x v="0"/>
    <x v="0"/>
    <x v="0"/>
    <x v="0"/>
    <x v="1"/>
    <x v="2"/>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n v="361918357"/>
    <n v="44880.730879629627"/>
    <x v="0"/>
    <x v="0"/>
    <x v="0"/>
  </r>
  <r>
    <n v="4"/>
    <s v="bc71e162-752b-4522-8a1a-fdde4e2d70ab"/>
    <x v="0"/>
    <x v="0"/>
    <x v="1"/>
    <x v="3"/>
    <n v="44880.715949594909"/>
    <x v="0"/>
    <x v="0"/>
    <x v="0"/>
    <x v="0"/>
    <x v="0"/>
    <x v="0"/>
    <x v="0"/>
    <x v="0"/>
    <x v="0"/>
    <x v="0"/>
    <x v="0"/>
    <x v="0"/>
    <x v="0"/>
    <x v="0"/>
    <x v="0"/>
    <x v="0"/>
    <x v="0"/>
    <x v="0"/>
    <x v="0"/>
    <x v="0"/>
    <x v="0"/>
    <x v="0"/>
    <x v="0"/>
    <x v="0"/>
    <x v="0"/>
    <x v="0"/>
    <x v="0"/>
    <x v="3"/>
    <x v="0"/>
    <x v="0"/>
    <x v="0"/>
    <x v="3"/>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1"/>
    <x v="2"/>
    <x v="2"/>
    <x v="1"/>
    <x v="2"/>
    <x v="2"/>
    <x v="1"/>
    <x v="1"/>
    <x v="2"/>
    <x v="1"/>
    <x v="2"/>
    <x v="1"/>
    <x v="1"/>
    <x v="2"/>
    <x v="1"/>
    <x v="1"/>
    <x v="1"/>
    <x v="0"/>
    <x v="0"/>
    <x v="0"/>
    <x v="0"/>
    <x v="0"/>
    <x v="0"/>
    <x v="0"/>
    <x v="0"/>
    <x v="0"/>
    <x v="0"/>
    <x v="0"/>
    <x v="0"/>
    <x v="0"/>
    <x v="0"/>
    <x v="0"/>
    <x v="0"/>
    <x v="0"/>
    <x v="0"/>
    <x v="0"/>
    <x v="0"/>
    <x v="0"/>
    <x v="3"/>
    <x v="1"/>
    <x v="0"/>
    <x v="0"/>
    <x v="0"/>
    <x v="0"/>
    <x v="2"/>
    <x v="0"/>
    <x v="1"/>
    <x v="2"/>
    <x v="2"/>
    <x v="0"/>
    <x v="0"/>
    <x v="2"/>
    <x v="2"/>
    <x v="1"/>
    <x v="0"/>
    <x v="0"/>
    <x v="0"/>
    <x v="0"/>
    <x v="0"/>
    <x v="0"/>
    <x v="0"/>
    <x v="0"/>
    <x v="0"/>
    <x v="0"/>
    <x v="0"/>
    <x v="0"/>
    <x v="2"/>
    <x v="0"/>
    <x v="0"/>
    <x v="3"/>
    <x v="3"/>
    <x v="0"/>
    <x v="0"/>
    <x v="0"/>
    <x v="0"/>
    <x v="0"/>
    <x v="0"/>
    <x v="0"/>
    <x v="0"/>
    <x v="0"/>
    <x v="0"/>
    <x v="0"/>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s v="combustible_gaz bassine natte lampe"/>
    <x v="0"/>
    <x v="0"/>
    <x v="1"/>
    <x v="1"/>
    <x v="1"/>
    <x v="0"/>
    <x v="0"/>
    <x v="0"/>
    <x v="1"/>
    <x v="1"/>
    <x v="0"/>
    <x v="0"/>
    <x v="1"/>
    <x v="0"/>
    <x v="0"/>
    <x v="0"/>
    <x v="3"/>
    <x v="3"/>
    <x v="0"/>
    <x v="0"/>
    <x v="0"/>
    <x v="0"/>
    <x v="0"/>
    <x v="0"/>
    <x v="0"/>
    <x v="0"/>
    <x v="0"/>
    <x v="0"/>
    <x v="0"/>
    <x v="0"/>
    <x v="0"/>
    <x v="0"/>
    <x v="0"/>
    <x v="0"/>
    <x v="0"/>
    <x v="0"/>
    <x v="0"/>
    <x v="0"/>
    <x v="0"/>
    <x v="0"/>
    <x v="0"/>
    <x v="2"/>
    <x v="2"/>
    <x v="2"/>
    <x v="1"/>
    <x v="2"/>
    <x v="1"/>
    <x v="1"/>
    <x v="1"/>
    <x v="1"/>
    <x v="0"/>
    <x v="0"/>
    <x v="2"/>
    <x v="2"/>
    <x v="1"/>
    <x v="0"/>
    <x v="1"/>
    <x v="2"/>
    <x v="2"/>
    <x v="0"/>
    <x v="0"/>
    <x v="2"/>
    <x v="2"/>
    <x v="0"/>
    <x v="0"/>
    <x v="1"/>
    <x v="2"/>
    <x v="2"/>
    <x v="0"/>
    <x v="0"/>
    <x v="2"/>
    <x v="2"/>
    <x v="0"/>
    <x v="0"/>
    <x v="0"/>
    <x v="0"/>
    <x v="0"/>
    <x v="0"/>
    <x v="0"/>
    <x v="0"/>
    <x v="0"/>
    <x v="0"/>
    <x v="0"/>
    <x v="0"/>
    <x v="0"/>
    <x v="0"/>
    <x v="0"/>
    <x v="0"/>
    <x v="0"/>
    <x v="0"/>
    <x v="0"/>
    <x v="0"/>
    <x v="0"/>
    <x v="0"/>
    <x v="0"/>
    <x v="0"/>
    <x v="0"/>
    <x v="0"/>
    <x v="0"/>
    <x v="0"/>
    <x v="0"/>
    <x v="0"/>
    <x v="0"/>
    <x v="0"/>
    <x v="0"/>
    <x v="0"/>
    <x v="0"/>
    <x v="1"/>
    <x v="1"/>
    <x v="2"/>
    <x v="0"/>
    <x v="0"/>
    <x v="2"/>
    <x v="2"/>
    <x v="1"/>
    <x v="0"/>
    <x v="1"/>
    <x v="2"/>
    <x v="2"/>
    <x v="0"/>
    <x v="0"/>
    <x v="2"/>
    <x v="2"/>
    <x v="1"/>
    <x v="0"/>
    <x v="0"/>
    <x v="0"/>
    <x v="0"/>
    <x v="0"/>
    <x v="0"/>
    <x v="0"/>
    <x v="0"/>
    <x v="0"/>
    <x v="0"/>
    <x v="0"/>
    <x v="0"/>
    <x v="0"/>
    <x v="0"/>
    <x v="0"/>
    <x v="0"/>
    <x v="0"/>
    <x v="0"/>
    <x v="0"/>
    <x v="1"/>
    <x v="1"/>
    <x v="1"/>
    <x v="0"/>
    <x v="0"/>
    <x v="1"/>
    <x v="1"/>
    <x v="1"/>
    <x v="0"/>
    <x v="0"/>
    <x v="0"/>
    <x v="0"/>
    <x v="0"/>
    <x v="0"/>
    <x v="0"/>
    <x v="0"/>
    <x v="0"/>
    <x v="0"/>
    <x v="0"/>
    <x v="0"/>
    <x v="0"/>
    <x v="0"/>
    <x v="0"/>
    <x v="0"/>
    <x v="0"/>
    <x v="0"/>
    <x v="0"/>
    <x v="0"/>
    <x v="0"/>
    <x v="0"/>
    <x v="0"/>
    <x v="2"/>
    <x v="0"/>
    <x v="0"/>
    <x v="2"/>
    <x v="2"/>
    <x v="2"/>
    <x v="0"/>
    <x v="0"/>
    <x v="0"/>
    <x v="0"/>
    <x v="0"/>
    <x v="0"/>
    <x v="0"/>
    <x v="0"/>
    <x v="0"/>
    <x v="0"/>
    <x v="0"/>
    <x v="0"/>
    <x v="2"/>
    <x v="0"/>
    <x v="0"/>
    <x v="0"/>
    <x v="2"/>
    <x v="2"/>
    <x v="0"/>
    <x v="2"/>
    <x v="0"/>
    <x v="0"/>
    <x v="0"/>
    <x v="0"/>
    <x v="0"/>
    <x v="0"/>
    <x v="0"/>
    <x v="1"/>
    <x v="1"/>
    <x v="1"/>
    <x v="0"/>
    <x v="0"/>
    <x v="1"/>
    <x v="1"/>
    <x v="1"/>
    <x v="1"/>
    <x v="1"/>
    <x v="1"/>
    <x v="1"/>
    <x v="1"/>
    <x v="1"/>
    <x v="1"/>
    <x v="1"/>
    <x v="1"/>
    <x v="1"/>
    <x v="1"/>
    <x v="1"/>
    <x v="1"/>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2"/>
    <x v="0"/>
    <x v="0"/>
    <n v="361919370"/>
    <n v="44880.732893518521"/>
    <x v="0"/>
    <x v="0"/>
    <x v="0"/>
  </r>
  <r>
    <n v="5"/>
    <s v="8fa99b6b-af7a-4c10-815c-2be41448b739"/>
    <x v="1"/>
    <x v="1"/>
    <x v="2"/>
    <x v="4"/>
    <n v="44882.344836504642"/>
    <x v="0"/>
    <x v="0"/>
    <x v="0"/>
    <x v="0"/>
    <x v="1"/>
    <x v="1"/>
    <x v="1"/>
    <x v="1"/>
    <x v="0"/>
    <x v="0"/>
    <x v="0"/>
    <x v="0"/>
    <x v="1"/>
    <x v="0"/>
    <x v="0"/>
    <x v="0"/>
    <x v="0"/>
    <x v="0"/>
    <x v="0"/>
    <x v="2"/>
    <x v="0"/>
    <x v="1"/>
    <x v="0"/>
    <x v="0"/>
    <x v="2"/>
    <x v="0"/>
    <x v="0"/>
    <x v="1"/>
    <x v="1"/>
    <x v="2"/>
    <x v="0"/>
    <x v="4"/>
    <x v="2"/>
    <x v="1"/>
    <x v="0"/>
    <x v="2"/>
    <x v="0"/>
    <x v="0"/>
    <x v="0"/>
    <x v="0"/>
    <x v="0"/>
    <x v="0"/>
    <x v="0"/>
    <x v="0"/>
    <x v="0"/>
    <x v="0"/>
    <x v="0"/>
    <x v="0"/>
    <x v="0"/>
    <x v="0"/>
    <x v="0"/>
    <x v="0"/>
    <x v="0"/>
    <x v="0"/>
    <x v="0"/>
    <x v="0"/>
    <x v="0"/>
    <x v="0"/>
    <x v="0"/>
    <x v="0"/>
    <x v="0"/>
    <x v="0"/>
    <x v="0"/>
    <x v="2"/>
    <x v="0"/>
    <x v="2"/>
    <x v="0"/>
    <x v="0"/>
    <x v="0"/>
    <x v="2"/>
    <x v="2"/>
    <x v="0"/>
    <x v="0"/>
    <x v="0"/>
    <x v="0"/>
    <x v="2"/>
    <x v="0"/>
    <x v="2"/>
    <x v="0"/>
    <x v="0"/>
    <x v="0"/>
    <x v="0"/>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assiette gobelet_plastique gobelet_acier bassine pagne"/>
    <x v="0"/>
    <x v="0"/>
    <x v="0"/>
    <x v="0"/>
    <x v="0"/>
    <x v="1"/>
    <x v="1"/>
    <x v="1"/>
    <x v="1"/>
    <x v="0"/>
    <x v="0"/>
    <x v="0"/>
    <x v="0"/>
    <x v="1"/>
    <x v="0"/>
    <x v="0"/>
    <x v="1"/>
    <x v="4"/>
    <x v="0"/>
    <x v="0"/>
    <x v="0"/>
    <x v="0"/>
    <x v="0"/>
    <x v="0"/>
    <x v="0"/>
    <x v="0"/>
    <x v="0"/>
    <x v="0"/>
    <x v="0"/>
    <x v="0"/>
    <x v="0"/>
    <x v="0"/>
    <x v="0"/>
    <x v="0"/>
    <x v="0"/>
    <x v="0"/>
    <x v="0"/>
    <x v="0"/>
    <x v="0"/>
    <x v="0"/>
    <x v="0"/>
    <x v="0"/>
    <x v="0"/>
    <x v="0"/>
    <x v="0"/>
    <x v="0"/>
    <x v="0"/>
    <x v="0"/>
    <x v="0"/>
    <x v="0"/>
    <x v="0"/>
    <x v="0"/>
    <x v="0"/>
    <x v="0"/>
    <x v="0"/>
    <x v="0"/>
    <x v="0"/>
    <x v="3"/>
    <x v="1"/>
    <x v="0"/>
    <x v="0"/>
    <x v="3"/>
    <x v="0"/>
    <x v="1"/>
    <x v="0"/>
    <x v="0"/>
    <x v="1"/>
    <x v="1"/>
    <x v="0"/>
    <x v="0"/>
    <x v="3"/>
    <x v="0"/>
    <x v="1"/>
    <x v="0"/>
    <x v="1"/>
    <x v="2"/>
    <x v="2"/>
    <x v="0"/>
    <x v="0"/>
    <x v="2"/>
    <x v="1"/>
    <x v="1"/>
    <x v="0"/>
    <x v="1"/>
    <x v="3"/>
    <x v="3"/>
    <x v="0"/>
    <x v="0"/>
    <x v="3"/>
    <x v="2"/>
    <x v="1"/>
    <x v="0"/>
    <x v="1"/>
    <x v="1"/>
    <x v="1"/>
    <x v="1"/>
    <x v="1"/>
    <x v="1"/>
    <x v="1"/>
    <x v="1"/>
    <x v="1"/>
    <x v="0"/>
    <x v="0"/>
    <x v="1"/>
    <x v="1"/>
    <x v="1"/>
    <x v="0"/>
    <x v="1"/>
    <x v="3"/>
    <x v="1"/>
    <x v="0"/>
    <x v="0"/>
    <x v="3"/>
    <x v="2"/>
    <x v="1"/>
    <x v="0"/>
    <x v="0"/>
    <x v="0"/>
    <x v="0"/>
    <x v="0"/>
    <x v="0"/>
    <x v="0"/>
    <x v="0"/>
    <x v="0"/>
    <x v="0"/>
    <x v="0"/>
    <x v="0"/>
    <x v="0"/>
    <x v="0"/>
    <x v="0"/>
    <x v="0"/>
    <x v="0"/>
    <x v="0"/>
    <x v="0"/>
    <x v="0"/>
    <x v="0"/>
    <x v="0"/>
    <x v="0"/>
    <x v="0"/>
    <x v="0"/>
    <x v="0"/>
    <x v="0"/>
    <x v="0"/>
    <x v="0"/>
    <x v="0"/>
    <x v="0"/>
    <x v="0"/>
    <x v="0"/>
    <x v="0"/>
    <x v="0"/>
    <x v="0"/>
    <x v="0"/>
    <x v="1"/>
    <x v="1"/>
    <x v="0"/>
    <x v="2"/>
    <x v="1"/>
    <x v="0"/>
    <x v="0"/>
    <x v="2"/>
    <x v="2"/>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0"/>
    <x v="0"/>
    <n v="362667947"/>
    <n v="44882.346446759257"/>
    <x v="0"/>
    <x v="0"/>
    <x v="0"/>
  </r>
  <r>
    <n v="6"/>
    <s v="369667ae-6ff1-47ab-a167-6d902e1d317a"/>
    <x v="1"/>
    <x v="1"/>
    <x v="3"/>
    <x v="5"/>
    <n v="44882.343116736112"/>
    <x v="0"/>
    <x v="0"/>
    <x v="0"/>
    <x v="0"/>
    <x v="1"/>
    <x v="1"/>
    <x v="1"/>
    <x v="1"/>
    <x v="0"/>
    <x v="0"/>
    <x v="0"/>
    <x v="0"/>
    <x v="1"/>
    <x v="0"/>
    <x v="0"/>
    <x v="0"/>
    <x v="0"/>
    <x v="0"/>
    <x v="0"/>
    <x v="2"/>
    <x v="0"/>
    <x v="1"/>
    <x v="0"/>
    <x v="0"/>
    <x v="2"/>
    <x v="0"/>
    <x v="0"/>
    <x v="4"/>
    <x v="1"/>
    <x v="3"/>
    <x v="0"/>
    <x v="0"/>
    <x v="3"/>
    <x v="0"/>
    <x v="0"/>
    <x v="1"/>
    <x v="2"/>
    <x v="1"/>
    <x v="2"/>
    <x v="2"/>
    <x v="1"/>
    <x v="1"/>
    <x v="1"/>
    <x v="0"/>
    <x v="2"/>
    <x v="2"/>
    <x v="1"/>
    <x v="0"/>
    <x v="0"/>
    <x v="0"/>
    <x v="0"/>
    <x v="0"/>
    <x v="0"/>
    <x v="0"/>
    <x v="0"/>
    <x v="0"/>
    <x v="0"/>
    <x v="0"/>
    <x v="0"/>
    <x v="0"/>
    <x v="0"/>
    <x v="0"/>
    <x v="0"/>
    <x v="2"/>
    <x v="0"/>
    <x v="2"/>
    <x v="0"/>
    <x v="0"/>
    <x v="0"/>
    <x v="3"/>
    <x v="0"/>
    <x v="0"/>
    <x v="0"/>
    <x v="0"/>
    <x v="0"/>
    <x v="2"/>
    <x v="0"/>
    <x v="0"/>
    <x v="0"/>
    <x v="0"/>
    <x v="2"/>
    <x v="0"/>
    <x v="1"/>
    <x v="0"/>
    <x v="1"/>
    <x v="1"/>
    <x v="1"/>
    <x v="0"/>
    <x v="0"/>
    <x v="3"/>
    <x v="2"/>
    <x v="1"/>
    <x v="2"/>
    <x v="1"/>
    <x v="3"/>
    <x v="1"/>
    <x v="1"/>
    <x v="1"/>
    <x v="2"/>
    <x v="1"/>
    <x v="2"/>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assiette gobelet_plastique gobelet_acier bassine natte couverture moustiquaire lampe pagne sac_boro"/>
    <x v="0"/>
    <x v="0"/>
    <x v="0"/>
    <x v="0"/>
    <x v="0"/>
    <x v="1"/>
    <x v="1"/>
    <x v="1"/>
    <x v="1"/>
    <x v="1"/>
    <x v="1"/>
    <x v="1"/>
    <x v="1"/>
    <x v="1"/>
    <x v="1"/>
    <x v="0"/>
    <x v="4"/>
    <x v="5"/>
    <x v="0"/>
    <x v="0"/>
    <x v="0"/>
    <x v="0"/>
    <x v="0"/>
    <x v="0"/>
    <x v="0"/>
    <x v="0"/>
    <x v="0"/>
    <x v="0"/>
    <x v="0"/>
    <x v="0"/>
    <x v="0"/>
    <x v="0"/>
    <x v="0"/>
    <x v="0"/>
    <x v="0"/>
    <x v="0"/>
    <x v="0"/>
    <x v="0"/>
    <x v="0"/>
    <x v="0"/>
    <x v="0"/>
    <x v="0"/>
    <x v="0"/>
    <x v="0"/>
    <x v="0"/>
    <x v="0"/>
    <x v="0"/>
    <x v="0"/>
    <x v="0"/>
    <x v="0"/>
    <x v="0"/>
    <x v="0"/>
    <x v="0"/>
    <x v="0"/>
    <x v="0"/>
    <x v="0"/>
    <x v="0"/>
    <x v="3"/>
    <x v="1"/>
    <x v="0"/>
    <x v="0"/>
    <x v="3"/>
    <x v="3"/>
    <x v="1"/>
    <x v="0"/>
    <x v="0"/>
    <x v="3"/>
    <x v="1"/>
    <x v="0"/>
    <x v="0"/>
    <x v="3"/>
    <x v="3"/>
    <x v="1"/>
    <x v="0"/>
    <x v="1"/>
    <x v="2"/>
    <x v="3"/>
    <x v="1"/>
    <x v="0"/>
    <x v="3"/>
    <x v="2"/>
    <x v="1"/>
    <x v="0"/>
    <x v="1"/>
    <x v="1"/>
    <x v="1"/>
    <x v="0"/>
    <x v="0"/>
    <x v="3"/>
    <x v="3"/>
    <x v="1"/>
    <x v="0"/>
    <x v="1"/>
    <x v="2"/>
    <x v="1"/>
    <x v="1"/>
    <x v="1"/>
    <x v="1"/>
    <x v="2"/>
    <x v="2"/>
    <x v="1"/>
    <x v="0"/>
    <x v="0"/>
    <x v="2"/>
    <x v="2"/>
    <x v="1"/>
    <x v="0"/>
    <x v="1"/>
    <x v="4"/>
    <x v="1"/>
    <x v="0"/>
    <x v="0"/>
    <x v="4"/>
    <x v="3"/>
    <x v="1"/>
    <x v="0"/>
    <x v="1"/>
    <x v="2"/>
    <x v="1"/>
    <x v="0"/>
    <x v="0"/>
    <x v="3"/>
    <x v="3"/>
    <x v="1"/>
    <x v="0"/>
    <x v="1"/>
    <x v="1"/>
    <x v="1"/>
    <x v="0"/>
    <x v="0"/>
    <x v="1"/>
    <x v="1"/>
    <x v="1"/>
    <x v="0"/>
    <x v="1"/>
    <x v="1"/>
    <x v="1"/>
    <x v="0"/>
    <x v="0"/>
    <x v="1"/>
    <x v="1"/>
    <x v="1"/>
    <x v="0"/>
    <x v="1"/>
    <x v="2"/>
    <x v="2"/>
    <x v="0"/>
    <x v="0"/>
    <x v="2"/>
    <x v="2"/>
    <x v="1"/>
    <x v="0"/>
    <x v="1"/>
    <x v="1"/>
    <x v="0"/>
    <x v="1"/>
    <x v="1"/>
    <x v="0"/>
    <x v="0"/>
    <x v="3"/>
    <x v="3"/>
    <x v="1"/>
    <x v="0"/>
    <x v="1"/>
    <x v="1"/>
    <x v="1"/>
    <x v="0"/>
    <x v="0"/>
    <x v="1"/>
    <x v="1"/>
    <x v="1"/>
    <x v="0"/>
    <x v="1"/>
    <x v="0"/>
    <x v="1"/>
    <x v="1"/>
    <x v="1"/>
    <x v="1"/>
    <x v="1"/>
    <x v="1"/>
    <x v="1"/>
    <x v="1"/>
    <x v="1"/>
    <x v="1"/>
    <x v="1"/>
    <x v="1"/>
    <x v="1"/>
    <x v="1"/>
    <x v="1"/>
    <x v="1"/>
    <x v="1"/>
    <x v="0"/>
    <x v="1"/>
    <x v="1"/>
    <x v="1"/>
    <x v="1"/>
    <x v="1"/>
    <x v="1"/>
    <x v="1"/>
    <x v="1"/>
    <x v="1"/>
    <x v="1"/>
    <x v="1"/>
    <x v="1"/>
    <x v="1"/>
    <x v="0"/>
    <x v="0"/>
    <x v="1"/>
    <x v="1"/>
    <x v="1"/>
    <x v="0"/>
    <x v="0"/>
    <x v="2"/>
    <x v="1"/>
    <x v="1"/>
    <x v="2"/>
    <x v="2"/>
    <x v="2"/>
    <x v="2"/>
    <x v="2"/>
    <x v="2"/>
    <x v="2"/>
    <x v="2"/>
    <x v="2"/>
    <x v="2"/>
    <x v="2"/>
    <x v="2"/>
    <x v="2"/>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1"/>
    <x v="0"/>
    <x v="0"/>
    <x v="0"/>
    <x v="0"/>
    <x v="0"/>
    <x v="0"/>
    <x v="0"/>
    <x v="0"/>
    <x v="0"/>
    <x v="0"/>
    <x v="0"/>
    <x v="0"/>
    <x v="0"/>
    <x v="0"/>
    <x v="0"/>
    <x v="0"/>
    <x v="1"/>
    <x v="1"/>
    <x v="0"/>
    <x v="0"/>
    <x v="0"/>
    <x v="0"/>
    <x v="0"/>
    <x v="0"/>
    <x v="1"/>
    <x v="0"/>
    <x v="0"/>
    <x v="4"/>
    <x v="0"/>
    <x v="0"/>
    <n v="362667984"/>
    <n v="44882.346539351864"/>
    <x v="0"/>
    <x v="0"/>
    <x v="0"/>
  </r>
  <r>
    <n v="7"/>
    <s v="f1d5724c-ea7a-4967-b5ce-387379998a23"/>
    <x v="1"/>
    <x v="1"/>
    <x v="4"/>
    <x v="6"/>
    <n v="44881.478680729168"/>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x v="0"/>
    <x v="0"/>
    <x v="0"/>
    <x v="1"/>
    <x v="1"/>
    <x v="0"/>
    <x v="0"/>
    <x v="0"/>
    <x v="0"/>
    <x v="0"/>
    <x v="0"/>
    <x v="0"/>
    <x v="0"/>
    <x v="1"/>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3"/>
    <x v="2"/>
    <x v="1"/>
    <x v="0"/>
    <x v="4"/>
    <x v="4"/>
    <x v="1"/>
    <x v="0"/>
    <x v="0"/>
    <x v="0"/>
    <x v="0"/>
    <x v="0"/>
    <x v="0"/>
    <x v="0"/>
    <x v="0"/>
    <x v="0"/>
    <x v="0"/>
    <x v="0"/>
    <x v="0"/>
    <x v="3"/>
    <x v="0"/>
    <x v="0"/>
    <x v="0"/>
    <x v="2"/>
    <x v="2"/>
    <x v="0"/>
    <x v="0"/>
    <x v="0"/>
    <x v="0"/>
    <x v="0"/>
    <x v="0"/>
    <x v="0"/>
    <x v="0"/>
    <x v="2"/>
    <x v="0"/>
    <x v="0"/>
    <x v="0"/>
    <x v="3"/>
    <x v="0"/>
    <x v="0"/>
    <x v="0"/>
    <x v="0"/>
    <x v="0"/>
    <x v="0"/>
    <x v="0"/>
    <x v="2"/>
    <x v="0"/>
    <x v="0"/>
    <x v="0"/>
    <x v="0"/>
    <x v="0"/>
    <x v="0"/>
    <x v="1"/>
    <x v="1"/>
    <x v="1"/>
    <x v="0"/>
    <x v="0"/>
    <x v="3"/>
    <x v="1"/>
    <x v="1"/>
    <x v="2"/>
    <x v="1"/>
    <x v="1"/>
    <x v="1"/>
    <x v="1"/>
    <x v="1"/>
    <x v="1"/>
    <x v="1"/>
    <x v="1"/>
    <x v="1"/>
    <x v="1"/>
    <x v="2"/>
    <x v="1"/>
    <x v="1"/>
    <x v="3"/>
    <x v="2"/>
    <x v="1"/>
    <x v="1"/>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4"/>
    <x v="0"/>
    <x v="0"/>
    <n v="362667996"/>
    <n v="44882.346562500003"/>
    <x v="0"/>
    <x v="0"/>
    <x v="0"/>
  </r>
  <r>
    <n v="8"/>
    <s v="4a2ce28b-dfbf-4c76-adc0-439a3c569444"/>
    <x v="1"/>
    <x v="1"/>
    <x v="5"/>
    <x v="7"/>
    <n v="44881.481951967588"/>
    <x v="0"/>
    <x v="0"/>
    <x v="0"/>
    <x v="0"/>
    <x v="1"/>
    <x v="1"/>
    <x v="1"/>
    <x v="1"/>
    <x v="0"/>
    <x v="0"/>
    <x v="0"/>
    <x v="0"/>
    <x v="1"/>
    <x v="0"/>
    <x v="0"/>
    <x v="0"/>
    <x v="0"/>
    <x v="0"/>
    <x v="0"/>
    <x v="4"/>
    <x v="1"/>
    <x v="0"/>
    <x v="1"/>
    <x v="0"/>
    <x v="0"/>
    <x v="0"/>
    <x v="1"/>
    <x v="5"/>
    <x v="2"/>
    <x v="0"/>
    <x v="0"/>
    <x v="5"/>
    <x v="4"/>
    <x v="2"/>
    <x v="0"/>
    <x v="0"/>
    <x v="0"/>
    <x v="0"/>
    <x v="0"/>
    <x v="0"/>
    <x v="0"/>
    <x v="0"/>
    <x v="0"/>
    <x v="0"/>
    <x v="0"/>
    <x v="0"/>
    <x v="0"/>
    <x v="0"/>
    <x v="1"/>
    <x v="1"/>
    <x v="1"/>
    <x v="1"/>
    <x v="2"/>
    <x v="2"/>
    <x v="2"/>
    <x v="0"/>
    <x v="0"/>
    <x v="2"/>
    <x v="2"/>
    <x v="1"/>
    <x v="0"/>
    <x v="1"/>
    <x v="0"/>
    <x v="1"/>
    <x v="1"/>
    <x v="1"/>
    <x v="1"/>
    <x v="1"/>
    <x v="0"/>
    <x v="1"/>
    <x v="1"/>
    <x v="1"/>
    <x v="1"/>
    <x v="1"/>
    <x v="1"/>
    <x v="1"/>
    <x v="1"/>
    <x v="1"/>
    <x v="1"/>
    <x v="1"/>
    <x v="1"/>
    <x v="1"/>
    <x v="0"/>
    <x v="0"/>
    <x v="1"/>
    <x v="1"/>
    <x v="1"/>
    <x v="0"/>
    <x v="0"/>
    <x v="4"/>
    <x v="2"/>
    <x v="2"/>
    <x v="1"/>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0"/>
    <x v="0"/>
    <x v="0"/>
    <x v="0"/>
    <x v="0"/>
    <x v="1"/>
    <x v="0"/>
    <x v="0"/>
    <x v="4"/>
    <x v="0"/>
    <x v="0"/>
    <n v="362668003"/>
    <n v="44882.346574074079"/>
    <x v="0"/>
    <x v="0"/>
    <x v="0"/>
  </r>
  <r>
    <n v="9"/>
    <s v="5299b580-e713-451d-b8e5-ea840418893a"/>
    <x v="1"/>
    <x v="1"/>
    <x v="5"/>
    <x v="8"/>
    <n v="44881.573515543983"/>
    <x v="0"/>
    <x v="0"/>
    <x v="0"/>
    <x v="0"/>
    <x v="1"/>
    <x v="1"/>
    <x v="1"/>
    <x v="1"/>
    <x v="0"/>
    <x v="0"/>
    <x v="0"/>
    <x v="0"/>
    <x v="1"/>
    <x v="0"/>
    <x v="0"/>
    <x v="0"/>
    <x v="0"/>
    <x v="0"/>
    <x v="0"/>
    <x v="4"/>
    <x v="1"/>
    <x v="0"/>
    <x v="1"/>
    <x v="0"/>
    <x v="0"/>
    <x v="0"/>
    <x v="1"/>
    <x v="5"/>
    <x v="2"/>
    <x v="0"/>
    <x v="0"/>
    <x v="5"/>
    <x v="4"/>
    <x v="2"/>
    <x v="0"/>
    <x v="0"/>
    <x v="0"/>
    <x v="0"/>
    <x v="0"/>
    <x v="0"/>
    <x v="0"/>
    <x v="0"/>
    <x v="0"/>
    <x v="0"/>
    <x v="0"/>
    <x v="0"/>
    <x v="0"/>
    <x v="0"/>
    <x v="1"/>
    <x v="1"/>
    <x v="1"/>
    <x v="1"/>
    <x v="3"/>
    <x v="3"/>
    <x v="2"/>
    <x v="0"/>
    <x v="0"/>
    <x v="3"/>
    <x v="3"/>
    <x v="1"/>
    <x v="0"/>
    <x v="1"/>
    <x v="0"/>
    <x v="1"/>
    <x v="1"/>
    <x v="1"/>
    <x v="1"/>
    <x v="1"/>
    <x v="0"/>
    <x v="1"/>
    <x v="1"/>
    <x v="1"/>
    <x v="1"/>
    <x v="1"/>
    <x v="1"/>
    <x v="1"/>
    <x v="1"/>
    <x v="1"/>
    <x v="1"/>
    <x v="1"/>
    <x v="1"/>
    <x v="1"/>
    <x v="0"/>
    <x v="0"/>
    <x v="1"/>
    <x v="1"/>
    <x v="1"/>
    <x v="0"/>
    <x v="0"/>
    <x v="4"/>
    <x v="2"/>
    <x v="2"/>
    <x v="1"/>
    <x v="1"/>
    <x v="5"/>
    <x v="1"/>
    <x v="1"/>
    <x v="1"/>
    <x v="2"/>
    <x v="1"/>
    <x v="2"/>
    <x v="1"/>
    <x v="1"/>
    <x v="2"/>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1"/>
    <x v="0"/>
    <x v="0"/>
    <x v="0"/>
    <x v="0"/>
    <x v="0"/>
    <x v="0"/>
    <x v="0"/>
    <x v="0"/>
    <x v="0"/>
    <x v="0"/>
    <x v="0"/>
    <x v="0"/>
    <x v="0"/>
    <x v="0"/>
    <x v="0"/>
    <x v="0"/>
    <x v="0"/>
    <x v="0"/>
    <x v="1"/>
    <x v="1"/>
    <x v="0"/>
    <x v="0"/>
    <x v="0"/>
    <x v="0"/>
    <x v="0"/>
    <x v="0"/>
    <x v="1"/>
    <x v="0"/>
    <x v="0"/>
    <x v="4"/>
    <x v="0"/>
    <x v="0"/>
    <n v="362668040"/>
    <n v="44882.346655092602"/>
    <x v="0"/>
    <x v="0"/>
    <x v="0"/>
  </r>
  <r>
    <n v="10"/>
    <s v="61e9537e-66c7-4b8b-9e30-4e29634b14ed"/>
    <x v="1"/>
    <x v="1"/>
    <x v="5"/>
    <x v="9"/>
    <n v="44882.345777326387"/>
    <x v="0"/>
    <x v="0"/>
    <x v="0"/>
    <x v="0"/>
    <x v="1"/>
    <x v="1"/>
    <x v="1"/>
    <x v="1"/>
    <x v="0"/>
    <x v="0"/>
    <x v="0"/>
    <x v="0"/>
    <x v="1"/>
    <x v="0"/>
    <x v="0"/>
    <x v="0"/>
    <x v="1"/>
    <x v="0"/>
    <x v="0"/>
    <x v="0"/>
    <x v="0"/>
    <x v="0"/>
    <x v="0"/>
    <x v="0"/>
    <x v="0"/>
    <x v="0"/>
    <x v="0"/>
    <x v="1"/>
    <x v="3"/>
    <x v="0"/>
    <x v="0"/>
    <x v="4"/>
    <x v="5"/>
    <x v="0"/>
    <x v="0"/>
    <x v="0"/>
    <x v="0"/>
    <x v="0"/>
    <x v="0"/>
    <x v="0"/>
    <x v="0"/>
    <x v="0"/>
    <x v="0"/>
    <x v="0"/>
    <x v="0"/>
    <x v="0"/>
    <x v="0"/>
    <x v="0"/>
    <x v="0"/>
    <x v="0"/>
    <x v="0"/>
    <x v="0"/>
    <x v="0"/>
    <x v="0"/>
    <x v="0"/>
    <x v="0"/>
    <x v="0"/>
    <x v="0"/>
    <x v="0"/>
    <x v="0"/>
    <x v="0"/>
    <x v="0"/>
    <x v="0"/>
    <x v="0"/>
    <x v="0"/>
    <x v="0"/>
    <x v="0"/>
    <x v="0"/>
    <x v="0"/>
    <x v="4"/>
    <x v="0"/>
    <x v="0"/>
    <x v="0"/>
    <x v="0"/>
    <x v="0"/>
    <x v="2"/>
    <x v="0"/>
    <x v="2"/>
    <x v="0"/>
    <x v="0"/>
    <x v="0"/>
    <x v="0"/>
    <x v="0"/>
    <x v="0"/>
    <x v="1"/>
    <x v="1"/>
    <x v="1"/>
    <x v="0"/>
    <x v="0"/>
    <x v="2"/>
    <x v="1"/>
    <x v="2"/>
    <x v="2"/>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5 marmite7 assiette gobelet_plastique gobelet_acier bassine natte"/>
    <x v="0"/>
    <x v="0"/>
    <x v="0"/>
    <x v="0"/>
    <x v="0"/>
    <x v="1"/>
    <x v="1"/>
    <x v="1"/>
    <x v="1"/>
    <x v="1"/>
    <x v="0"/>
    <x v="0"/>
    <x v="0"/>
    <x v="0"/>
    <x v="0"/>
    <x v="0"/>
    <x v="1"/>
    <x v="7"/>
    <x v="0"/>
    <x v="0"/>
    <x v="0"/>
    <x v="0"/>
    <x v="0"/>
    <x v="0"/>
    <x v="0"/>
    <x v="0"/>
    <x v="0"/>
    <x v="0"/>
    <x v="0"/>
    <x v="0"/>
    <x v="0"/>
    <x v="0"/>
    <x v="0"/>
    <x v="0"/>
    <x v="0"/>
    <x v="0"/>
    <x v="0"/>
    <x v="0"/>
    <x v="0"/>
    <x v="0"/>
    <x v="0"/>
    <x v="0"/>
    <x v="0"/>
    <x v="0"/>
    <x v="0"/>
    <x v="0"/>
    <x v="0"/>
    <x v="0"/>
    <x v="0"/>
    <x v="0"/>
    <x v="0"/>
    <x v="0"/>
    <x v="0"/>
    <x v="0"/>
    <x v="0"/>
    <x v="0"/>
    <x v="0"/>
    <x v="3"/>
    <x v="1"/>
    <x v="0"/>
    <x v="0"/>
    <x v="4"/>
    <x v="3"/>
    <x v="1"/>
    <x v="0"/>
    <x v="0"/>
    <x v="1"/>
    <x v="1"/>
    <x v="0"/>
    <x v="0"/>
    <x v="4"/>
    <x v="3"/>
    <x v="1"/>
    <x v="0"/>
    <x v="1"/>
    <x v="3"/>
    <x v="2"/>
    <x v="0"/>
    <x v="0"/>
    <x v="4"/>
    <x v="2"/>
    <x v="1"/>
    <x v="0"/>
    <x v="1"/>
    <x v="1"/>
    <x v="1"/>
    <x v="0"/>
    <x v="0"/>
    <x v="4"/>
    <x v="3"/>
    <x v="1"/>
    <x v="0"/>
    <x v="1"/>
    <x v="2"/>
    <x v="1"/>
    <x v="1"/>
    <x v="1"/>
    <x v="1"/>
    <x v="2"/>
    <x v="3"/>
    <x v="1"/>
    <x v="0"/>
    <x v="0"/>
    <x v="3"/>
    <x v="3"/>
    <x v="1"/>
    <x v="0"/>
    <x v="1"/>
    <x v="5"/>
    <x v="1"/>
    <x v="0"/>
    <x v="0"/>
    <x v="5"/>
    <x v="3"/>
    <x v="1"/>
    <x v="0"/>
    <x v="1"/>
    <x v="2"/>
    <x v="1"/>
    <x v="0"/>
    <x v="0"/>
    <x v="4"/>
    <x v="4"/>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4"/>
    <x v="1"/>
    <x v="1"/>
    <x v="2"/>
    <x v="2"/>
    <x v="2"/>
    <x v="2"/>
    <x v="2"/>
    <x v="2"/>
    <x v="2"/>
    <x v="2"/>
    <x v="1"/>
    <x v="1"/>
    <x v="1"/>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056"/>
    <n v="44882.346678240741"/>
    <x v="0"/>
    <x v="0"/>
    <x v="0"/>
  </r>
  <r>
    <n v="11"/>
    <s v="8e074a9f-a9e2-4ed4-8db6-c9b3d957c054"/>
    <x v="1"/>
    <x v="1"/>
    <x v="4"/>
    <x v="10"/>
    <n v="44882.337488275458"/>
    <x v="0"/>
    <x v="0"/>
    <x v="0"/>
    <x v="0"/>
    <x v="1"/>
    <x v="1"/>
    <x v="1"/>
    <x v="1"/>
    <x v="0"/>
    <x v="0"/>
    <x v="0"/>
    <x v="0"/>
    <x v="1"/>
    <x v="0"/>
    <x v="0"/>
    <x v="0"/>
    <x v="0"/>
    <x v="0"/>
    <x v="0"/>
    <x v="2"/>
    <x v="0"/>
    <x v="1"/>
    <x v="0"/>
    <x v="0"/>
    <x v="2"/>
    <x v="0"/>
    <x v="0"/>
    <x v="1"/>
    <x v="3"/>
    <x v="0"/>
    <x v="0"/>
    <x v="6"/>
    <x v="6"/>
    <x v="0"/>
    <x v="0"/>
    <x v="1"/>
    <x v="2"/>
    <x v="1"/>
    <x v="2"/>
    <x v="3"/>
    <x v="2"/>
    <x v="2"/>
    <x v="0"/>
    <x v="0"/>
    <x v="1"/>
    <x v="3"/>
    <x v="1"/>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5 assiette gobelet_plastique marmite7 gobelet_acier bassine natte"/>
    <x v="0"/>
    <x v="0"/>
    <x v="0"/>
    <x v="0"/>
    <x v="0"/>
    <x v="1"/>
    <x v="1"/>
    <x v="1"/>
    <x v="1"/>
    <x v="1"/>
    <x v="0"/>
    <x v="0"/>
    <x v="0"/>
    <x v="0"/>
    <x v="0"/>
    <x v="0"/>
    <x v="1"/>
    <x v="4"/>
    <x v="0"/>
    <x v="0"/>
    <x v="0"/>
    <x v="0"/>
    <x v="0"/>
    <x v="0"/>
    <x v="0"/>
    <x v="0"/>
    <x v="0"/>
    <x v="0"/>
    <x v="0"/>
    <x v="0"/>
    <x v="0"/>
    <x v="0"/>
    <x v="0"/>
    <x v="0"/>
    <x v="0"/>
    <x v="0"/>
    <x v="0"/>
    <x v="0"/>
    <x v="0"/>
    <x v="0"/>
    <x v="0"/>
    <x v="0"/>
    <x v="0"/>
    <x v="0"/>
    <x v="0"/>
    <x v="0"/>
    <x v="0"/>
    <x v="0"/>
    <x v="0"/>
    <x v="0"/>
    <x v="0"/>
    <x v="0"/>
    <x v="0"/>
    <x v="0"/>
    <x v="0"/>
    <x v="0"/>
    <x v="0"/>
    <x v="3"/>
    <x v="1"/>
    <x v="0"/>
    <x v="0"/>
    <x v="5"/>
    <x v="3"/>
    <x v="1"/>
    <x v="0"/>
    <x v="0"/>
    <x v="3"/>
    <x v="1"/>
    <x v="0"/>
    <x v="0"/>
    <x v="5"/>
    <x v="3"/>
    <x v="1"/>
    <x v="0"/>
    <x v="1"/>
    <x v="4"/>
    <x v="2"/>
    <x v="0"/>
    <x v="0"/>
    <x v="1"/>
    <x v="3"/>
    <x v="1"/>
    <x v="0"/>
    <x v="1"/>
    <x v="4"/>
    <x v="1"/>
    <x v="0"/>
    <x v="0"/>
    <x v="3"/>
    <x v="3"/>
    <x v="1"/>
    <x v="0"/>
    <x v="1"/>
    <x v="2"/>
    <x v="1"/>
    <x v="1"/>
    <x v="1"/>
    <x v="2"/>
    <x v="1"/>
    <x v="1"/>
    <x v="1"/>
    <x v="0"/>
    <x v="0"/>
    <x v="1"/>
    <x v="2"/>
    <x v="1"/>
    <x v="0"/>
    <x v="1"/>
    <x v="5"/>
    <x v="1"/>
    <x v="0"/>
    <x v="0"/>
    <x v="2"/>
    <x v="3"/>
    <x v="1"/>
    <x v="0"/>
    <x v="1"/>
    <x v="2"/>
    <x v="1"/>
    <x v="0"/>
    <x v="0"/>
    <x v="3"/>
    <x v="3"/>
    <x v="1"/>
    <x v="0"/>
    <x v="0"/>
    <x v="0"/>
    <x v="0"/>
    <x v="0"/>
    <x v="0"/>
    <x v="0"/>
    <x v="0"/>
    <x v="0"/>
    <x v="0"/>
    <x v="0"/>
    <x v="0"/>
    <x v="0"/>
    <x v="0"/>
    <x v="0"/>
    <x v="0"/>
    <x v="0"/>
    <x v="0"/>
    <x v="0"/>
    <x v="0"/>
    <x v="0"/>
    <x v="0"/>
    <x v="0"/>
    <x v="0"/>
    <x v="0"/>
    <x v="0"/>
    <x v="0"/>
    <x v="0"/>
    <x v="0"/>
    <x v="0"/>
    <x v="0"/>
    <x v="0"/>
    <x v="0"/>
    <x v="0"/>
    <x v="0"/>
    <x v="0"/>
    <x v="0"/>
    <x v="0"/>
    <x v="0"/>
    <x v="0"/>
    <x v="0"/>
    <x v="0"/>
    <x v="0"/>
    <x v="0"/>
    <x v="0"/>
    <x v="0"/>
    <x v="0"/>
    <x v="0"/>
    <x v="0"/>
    <x v="0"/>
    <x v="4"/>
    <x v="0"/>
    <x v="0"/>
    <x v="0"/>
    <x v="0"/>
    <x v="0"/>
    <x v="2"/>
    <x v="2"/>
    <x v="2"/>
    <x v="2"/>
    <x v="2"/>
    <x v="0"/>
    <x v="0"/>
    <x v="0"/>
    <x v="0"/>
    <x v="0"/>
    <x v="0"/>
    <x v="0"/>
    <x v="4"/>
    <x v="0"/>
    <x v="0"/>
    <x v="2"/>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098"/>
    <n v="44882.346736111111"/>
    <x v="0"/>
    <x v="0"/>
    <x v="0"/>
  </r>
  <r>
    <n v="12"/>
    <s v="96c705ef-2c05-471b-ac7a-9dcfd41a9776"/>
    <x v="1"/>
    <x v="1"/>
    <x v="5"/>
    <x v="11"/>
    <n v="44881.532207800927"/>
    <x v="0"/>
    <x v="0"/>
    <x v="0"/>
    <x v="0"/>
    <x v="1"/>
    <x v="1"/>
    <x v="1"/>
    <x v="1"/>
    <x v="0"/>
    <x v="0"/>
    <x v="0"/>
    <x v="0"/>
    <x v="1"/>
    <x v="0"/>
    <x v="0"/>
    <x v="0"/>
    <x v="0"/>
    <x v="0"/>
    <x v="0"/>
    <x v="5"/>
    <x v="1"/>
    <x v="1"/>
    <x v="0"/>
    <x v="0"/>
    <x v="0"/>
    <x v="0"/>
    <x v="1"/>
    <x v="5"/>
    <x v="2"/>
    <x v="0"/>
    <x v="0"/>
    <x v="5"/>
    <x v="4"/>
    <x v="2"/>
    <x v="0"/>
    <x v="3"/>
    <x v="1"/>
    <x v="1"/>
    <x v="1"/>
    <x v="1"/>
    <x v="0"/>
    <x v="2"/>
    <x v="0"/>
    <x v="0"/>
    <x v="3"/>
    <x v="3"/>
    <x v="2"/>
    <x v="0"/>
    <x v="0"/>
    <x v="0"/>
    <x v="0"/>
    <x v="0"/>
    <x v="0"/>
    <x v="0"/>
    <x v="0"/>
    <x v="0"/>
    <x v="0"/>
    <x v="0"/>
    <x v="0"/>
    <x v="0"/>
    <x v="0"/>
    <x v="0"/>
    <x v="0"/>
    <x v="3"/>
    <x v="2"/>
    <x v="2"/>
    <x v="0"/>
    <x v="0"/>
    <x v="0"/>
    <x v="5"/>
    <x v="0"/>
    <x v="0"/>
    <x v="0"/>
    <x v="0"/>
    <x v="2"/>
    <x v="2"/>
    <x v="0"/>
    <x v="0"/>
    <x v="0"/>
    <x v="0"/>
    <x v="0"/>
    <x v="0"/>
    <x v="0"/>
    <x v="0"/>
    <x v="1"/>
    <x v="1"/>
    <x v="1"/>
    <x v="0"/>
    <x v="0"/>
    <x v="3"/>
    <x v="2"/>
    <x v="1"/>
    <x v="2"/>
    <x v="1"/>
    <x v="4"/>
    <x v="1"/>
    <x v="1"/>
    <x v="1"/>
    <x v="2"/>
    <x v="1"/>
    <x v="1"/>
    <x v="1"/>
    <x v="1"/>
    <x v="1"/>
    <x v="1"/>
    <x v="1"/>
    <x v="1"/>
    <x v="0"/>
    <x v="0"/>
    <x v="0"/>
    <x v="0"/>
    <x v="0"/>
    <x v="0"/>
    <x v="0"/>
    <x v="0"/>
    <x v="0"/>
    <x v="0"/>
    <x v="0"/>
    <x v="0"/>
    <x v="0"/>
    <x v="0"/>
    <x v="0"/>
    <x v="0"/>
    <x v="0"/>
    <x v="0"/>
    <x v="0"/>
    <x v="0"/>
    <x v="0"/>
    <x v="4"/>
    <x v="1"/>
    <x v="1"/>
    <x v="1"/>
    <x v="0"/>
    <x v="0"/>
    <x v="2"/>
    <x v="0"/>
    <x v="1"/>
    <x v="3"/>
    <x v="2"/>
    <x v="0"/>
    <x v="0"/>
    <x v="2"/>
    <x v="2"/>
    <x v="1"/>
    <x v="0"/>
    <x v="1"/>
    <x v="2"/>
    <x v="1"/>
    <x v="2"/>
    <x v="0"/>
    <x v="2"/>
    <x v="2"/>
    <x v="1"/>
    <x v="0"/>
    <x v="2"/>
    <x v="2"/>
    <x v="1"/>
    <x v="0"/>
    <x v="0"/>
    <x v="2"/>
    <x v="2"/>
    <x v="1"/>
    <x v="0"/>
    <x v="0"/>
    <x v="0"/>
    <x v="0"/>
    <x v="0"/>
    <x v="0"/>
    <x v="0"/>
    <x v="0"/>
    <x v="0"/>
    <x v="0"/>
    <x v="1"/>
    <x v="0"/>
    <x v="1"/>
    <x v="1"/>
    <x v="1"/>
    <x v="1"/>
    <x v="1"/>
    <x v="1"/>
    <x v="0"/>
    <x v="1"/>
    <x v="1"/>
    <x v="1"/>
    <x v="1"/>
    <x v="1"/>
    <x v="1"/>
    <x v="1"/>
    <x v="1"/>
    <x v="1"/>
    <x v="1"/>
    <x v="1"/>
    <x v="1"/>
    <x v="1"/>
    <x v="0"/>
    <x v="0"/>
    <x v="1"/>
    <x v="1"/>
    <x v="1"/>
    <x v="0"/>
    <x v="0"/>
    <x v="2"/>
    <x v="1"/>
    <x v="1"/>
    <x v="2"/>
    <x v="2"/>
    <x v="1"/>
    <x v="2"/>
    <x v="1"/>
    <x v="1"/>
    <x v="1"/>
    <x v="1"/>
    <x v="1"/>
    <x v="2"/>
    <x v="1"/>
    <x v="1"/>
    <x v="1"/>
    <x v="1"/>
    <x v="1"/>
    <x v="1"/>
    <x v="0"/>
    <x v="0"/>
    <x v="0"/>
    <x v="0"/>
    <x v="0"/>
    <x v="0"/>
    <x v="0"/>
    <x v="0"/>
    <x v="0"/>
    <x v="0"/>
    <x v="0"/>
    <x v="0"/>
    <x v="0"/>
    <x v="0"/>
    <x v="0"/>
    <x v="0"/>
    <x v="0"/>
    <x v="0"/>
    <x v="0"/>
    <x v="0"/>
    <x v="0"/>
    <x v="0"/>
    <s v="sac_boro"/>
    <x v="0"/>
    <x v="0"/>
    <x v="0"/>
    <x v="1"/>
    <x v="1"/>
    <x v="0"/>
    <x v="0"/>
    <x v="0"/>
    <x v="0"/>
    <x v="0"/>
    <x v="0"/>
    <x v="0"/>
    <x v="0"/>
    <x v="0"/>
    <x v="1"/>
    <x v="0"/>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2"/>
    <x v="0"/>
    <x v="0"/>
    <x v="1"/>
    <x v="2"/>
    <x v="2"/>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4"/>
    <x v="0"/>
    <x v="0"/>
    <n v="362668099"/>
    <n v="44882.34674768518"/>
    <x v="0"/>
    <x v="0"/>
    <x v="0"/>
  </r>
  <r>
    <n v="13"/>
    <s v="90dc0768-b7b4-44ac-94b5-b06cfbfb7dd5"/>
    <x v="1"/>
    <x v="1"/>
    <x v="5"/>
    <x v="12"/>
    <n v="44881.552994710648"/>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5"/>
    <x v="1"/>
    <x v="0"/>
    <x v="0"/>
    <x v="1"/>
    <x v="0"/>
    <x v="3"/>
    <x v="0"/>
    <x v="1"/>
    <x v="4"/>
    <x v="2"/>
    <x v="0"/>
    <x v="0"/>
    <x v="3"/>
    <x v="2"/>
    <x v="1"/>
    <x v="0"/>
    <x v="0"/>
    <x v="0"/>
    <x v="0"/>
    <x v="0"/>
    <x v="0"/>
    <x v="0"/>
    <x v="0"/>
    <x v="0"/>
    <x v="0"/>
    <x v="0"/>
    <x v="1"/>
    <x v="0"/>
    <x v="0"/>
    <x v="0"/>
    <x v="4"/>
    <x v="4"/>
    <x v="0"/>
    <x v="0"/>
    <x v="1"/>
    <x v="2"/>
    <x v="1"/>
    <x v="0"/>
    <x v="0"/>
    <x v="2"/>
    <x v="2"/>
    <x v="1"/>
    <x v="0"/>
    <x v="0"/>
    <x v="0"/>
    <x v="3"/>
    <x v="2"/>
    <x v="0"/>
    <x v="0"/>
    <x v="2"/>
    <x v="0"/>
    <x v="0"/>
    <x v="2"/>
    <x v="0"/>
    <x v="0"/>
    <x v="0"/>
    <x v="0"/>
    <x v="0"/>
    <x v="2"/>
    <x v="0"/>
    <x v="2"/>
    <x v="2"/>
    <x v="0"/>
    <x v="0"/>
    <x v="0"/>
    <x v="0"/>
    <x v="0"/>
    <x v="1"/>
    <x v="1"/>
    <x v="1"/>
    <x v="0"/>
    <x v="0"/>
    <x v="3"/>
    <x v="1"/>
    <x v="2"/>
    <x v="1"/>
    <x v="1"/>
    <x v="1"/>
    <x v="3"/>
    <x v="1"/>
    <x v="1"/>
    <x v="1"/>
    <x v="1"/>
    <x v="1"/>
    <x v="2"/>
    <x v="1"/>
    <x v="1"/>
    <x v="2"/>
    <x v="1"/>
    <x v="1"/>
    <x v="1"/>
    <x v="0"/>
    <x v="0"/>
    <x v="0"/>
    <x v="0"/>
    <x v="0"/>
    <x v="0"/>
    <x v="0"/>
    <x v="0"/>
    <x v="0"/>
    <x v="0"/>
    <x v="0"/>
    <x v="0"/>
    <x v="0"/>
    <x v="0"/>
    <x v="0"/>
    <x v="0"/>
    <x v="0"/>
    <x v="0"/>
    <x v="0"/>
    <x v="0"/>
    <x v="0"/>
    <x v="0"/>
    <s v="combustible_gaz"/>
    <x v="0"/>
    <x v="0"/>
    <x v="1"/>
    <x v="1"/>
    <x v="1"/>
    <x v="0"/>
    <x v="0"/>
    <x v="0"/>
    <x v="0"/>
    <x v="0"/>
    <x v="0"/>
    <x v="0"/>
    <x v="0"/>
    <x v="0"/>
    <x v="0"/>
    <x v="0"/>
    <x v="5"/>
    <x v="2"/>
    <x v="0"/>
    <x v="0"/>
    <x v="0"/>
    <x v="0"/>
    <x v="0"/>
    <x v="0"/>
    <x v="0"/>
    <x v="0"/>
    <x v="0"/>
    <x v="0"/>
    <x v="0"/>
    <x v="0"/>
    <x v="0"/>
    <x v="0"/>
    <x v="0"/>
    <x v="0"/>
    <x v="0"/>
    <x v="0"/>
    <x v="0"/>
    <x v="0"/>
    <x v="0"/>
    <x v="0"/>
    <x v="0"/>
    <x v="1"/>
    <x v="3"/>
    <x v="1"/>
    <x v="1"/>
    <x v="2"/>
    <x v="0"/>
    <x v="2"/>
    <x v="2"/>
    <x v="1"/>
    <x v="0"/>
    <x v="0"/>
    <x v="3"/>
    <x v="3"/>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
    <x v="1"/>
    <x v="1"/>
    <x v="1"/>
    <x v="1"/>
    <x v="1"/>
    <x v="1"/>
    <x v="1"/>
    <x v="1"/>
    <x v="1"/>
    <x v="1"/>
    <x v="1"/>
    <x v="1"/>
    <x v="1"/>
    <x v="1"/>
    <x v="1"/>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4"/>
    <x v="0"/>
    <x v="0"/>
    <n v="362668104"/>
    <n v="44882.346759259257"/>
    <x v="0"/>
    <x v="0"/>
    <x v="0"/>
  </r>
  <r>
    <n v="14"/>
    <s v="1aea1988-4420-4fce-b825-8ca7d0935237"/>
    <x v="1"/>
    <x v="1"/>
    <x v="4"/>
    <x v="13"/>
    <n v="44881.528197731481"/>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4"/>
    <x v="1"/>
    <x v="1"/>
    <x v="1"/>
    <x v="0"/>
    <x v="0"/>
    <x v="2"/>
    <x v="0"/>
    <x v="1"/>
    <x v="3"/>
    <x v="2"/>
    <x v="0"/>
    <x v="0"/>
    <x v="4"/>
    <x v="3"/>
    <x v="1"/>
    <x v="0"/>
    <x v="1"/>
    <x v="3"/>
    <x v="2"/>
    <x v="0"/>
    <x v="0"/>
    <x v="3"/>
    <x v="3"/>
    <x v="1"/>
    <x v="0"/>
    <x v="2"/>
    <x v="2"/>
    <x v="1"/>
    <x v="0"/>
    <x v="0"/>
    <x v="2"/>
    <x v="2"/>
    <x v="1"/>
    <x v="0"/>
    <x v="0"/>
    <x v="0"/>
    <x v="0"/>
    <x v="0"/>
    <x v="0"/>
    <x v="0"/>
    <x v="0"/>
    <x v="0"/>
    <x v="0"/>
    <x v="1"/>
    <x v="0"/>
    <x v="1"/>
    <x v="1"/>
    <x v="1"/>
    <x v="1"/>
    <x v="1"/>
    <x v="1"/>
    <x v="0"/>
    <x v="1"/>
    <x v="1"/>
    <x v="1"/>
    <x v="1"/>
    <x v="1"/>
    <x v="1"/>
    <x v="1"/>
    <x v="1"/>
    <x v="1"/>
    <x v="1"/>
    <x v="1"/>
    <x v="1"/>
    <x v="1"/>
    <x v="0"/>
    <x v="0"/>
    <x v="3"/>
    <x v="1"/>
    <x v="0"/>
    <x v="2"/>
    <x v="0"/>
    <x v="0"/>
    <x v="0"/>
    <x v="0"/>
    <x v="0"/>
    <x v="0"/>
    <x v="0"/>
    <x v="0"/>
    <x v="0"/>
    <x v="0"/>
    <x v="0"/>
    <x v="0"/>
    <x v="0"/>
    <x v="0"/>
    <x v="0"/>
    <x v="0"/>
    <x v="0"/>
    <x v="0"/>
    <x v="0"/>
    <x v="0"/>
    <x v="0"/>
    <x v="1"/>
    <x v="1"/>
    <x v="1"/>
    <x v="1"/>
    <x v="1"/>
    <x v="1"/>
    <x v="1"/>
    <x v="1"/>
    <x v="1"/>
    <x v="1"/>
    <x v="1"/>
    <x v="1"/>
    <x v="1"/>
    <x v="1"/>
    <x v="1"/>
    <x v="1"/>
    <x v="1"/>
    <x v="1"/>
    <x v="1"/>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09"/>
    <n v="44882.346759259257"/>
    <x v="0"/>
    <x v="0"/>
    <x v="0"/>
  </r>
  <r>
    <n v="15"/>
    <s v="c5a5cafe-80e0-4b3f-880d-5bbc713a77f3"/>
    <x v="1"/>
    <x v="1"/>
    <x v="4"/>
    <x v="14"/>
    <n v="44881.53932847222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uverture moustiquaire"/>
    <x v="0"/>
    <x v="0"/>
    <x v="0"/>
    <x v="1"/>
    <x v="1"/>
    <x v="0"/>
    <x v="0"/>
    <x v="0"/>
    <x v="0"/>
    <x v="0"/>
    <x v="1"/>
    <x v="1"/>
    <x v="0"/>
    <x v="0"/>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2"/>
    <x v="1"/>
    <x v="0"/>
    <x v="0"/>
    <x v="1"/>
    <x v="1"/>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22"/>
    <n v="44882.346782407403"/>
    <x v="0"/>
    <x v="0"/>
    <x v="0"/>
  </r>
  <r>
    <n v="16"/>
    <s v="c7b1622e-8cfe-480f-ae7e-bdcff4552cbd"/>
    <x v="1"/>
    <x v="1"/>
    <x v="4"/>
    <x v="12"/>
    <n v="44881.547238923609"/>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4"/>
    <x v="1"/>
    <x v="1"/>
    <x v="1"/>
    <x v="0"/>
    <x v="0"/>
    <x v="2"/>
    <x v="0"/>
    <x v="1"/>
    <x v="3"/>
    <x v="2"/>
    <x v="0"/>
    <x v="0"/>
    <x v="4"/>
    <x v="3"/>
    <x v="1"/>
    <x v="0"/>
    <x v="1"/>
    <x v="4"/>
    <x v="3"/>
    <x v="0"/>
    <x v="0"/>
    <x v="4"/>
    <x v="4"/>
    <x v="1"/>
    <x v="0"/>
    <x v="2"/>
    <x v="2"/>
    <x v="1"/>
    <x v="0"/>
    <x v="0"/>
    <x v="2"/>
    <x v="2"/>
    <x v="1"/>
    <x v="0"/>
    <x v="0"/>
    <x v="0"/>
    <x v="0"/>
    <x v="0"/>
    <x v="0"/>
    <x v="0"/>
    <x v="0"/>
    <x v="0"/>
    <x v="0"/>
    <x v="1"/>
    <x v="0"/>
    <x v="1"/>
    <x v="1"/>
    <x v="1"/>
    <x v="1"/>
    <x v="1"/>
    <x v="1"/>
    <x v="0"/>
    <x v="1"/>
    <x v="1"/>
    <x v="1"/>
    <x v="1"/>
    <x v="1"/>
    <x v="1"/>
    <x v="1"/>
    <x v="1"/>
    <x v="1"/>
    <x v="1"/>
    <x v="1"/>
    <x v="1"/>
    <x v="1"/>
    <x v="0"/>
    <x v="0"/>
    <x v="3"/>
    <x v="1"/>
    <x v="0"/>
    <x v="2"/>
    <x v="0"/>
    <x v="0"/>
    <x v="0"/>
    <x v="0"/>
    <x v="0"/>
    <x v="0"/>
    <x v="0"/>
    <x v="0"/>
    <x v="0"/>
    <x v="0"/>
    <x v="0"/>
    <x v="0"/>
    <x v="0"/>
    <x v="0"/>
    <x v="0"/>
    <x v="0"/>
    <x v="0"/>
    <x v="0"/>
    <x v="0"/>
    <x v="0"/>
    <x v="0"/>
    <x v="1"/>
    <x v="1"/>
    <x v="1"/>
    <x v="1"/>
    <x v="1"/>
    <x v="1"/>
    <x v="1"/>
    <x v="1"/>
    <x v="1"/>
    <x v="1"/>
    <x v="1"/>
    <x v="1"/>
    <x v="1"/>
    <x v="1"/>
    <x v="1"/>
    <x v="1"/>
    <x v="1"/>
    <x v="1"/>
    <x v="1"/>
    <x v="0"/>
    <x v="0"/>
    <s v="couverture moustiquaire"/>
    <x v="0"/>
    <x v="0"/>
    <x v="0"/>
    <x v="1"/>
    <x v="1"/>
    <x v="0"/>
    <x v="0"/>
    <x v="0"/>
    <x v="0"/>
    <x v="0"/>
    <x v="1"/>
    <x v="1"/>
    <x v="0"/>
    <x v="0"/>
    <x v="0"/>
    <x v="0"/>
    <x v="0"/>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2"/>
    <x v="1"/>
    <x v="0"/>
    <x v="0"/>
    <x v="1"/>
    <x v="1"/>
    <x v="1"/>
    <x v="0"/>
    <x v="1"/>
    <x v="2"/>
    <x v="1"/>
    <x v="0"/>
    <x v="0"/>
    <x v="1"/>
    <x v="1"/>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5"/>
    <x v="1"/>
    <x v="1"/>
    <x v="2"/>
    <x v="1"/>
    <x v="1"/>
    <x v="1"/>
    <x v="1"/>
    <x v="1"/>
    <x v="1"/>
    <x v="1"/>
    <x v="2"/>
    <x v="2"/>
    <x v="1"/>
    <x v="1"/>
    <x v="1"/>
    <x v="1"/>
    <x v="3"/>
    <x v="2"/>
    <x v="1"/>
    <x v="1"/>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153"/>
    <n v="44882.346828703703"/>
    <x v="0"/>
    <x v="0"/>
    <x v="0"/>
  </r>
  <r>
    <n v="17"/>
    <s v="cb9e0130-3b65-4bee-9dec-511a7d3105b7"/>
    <x v="1"/>
    <x v="1"/>
    <x v="4"/>
    <x v="15"/>
    <n v="44881.55135480324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6"/>
    <x v="0"/>
    <x v="0"/>
    <x v="0"/>
    <x v="1"/>
    <x v="0"/>
    <x v="2"/>
    <x v="0"/>
    <x v="0"/>
    <x v="0"/>
    <x v="0"/>
    <x v="0"/>
    <x v="0"/>
    <x v="0"/>
    <x v="0"/>
    <x v="0"/>
    <x v="0"/>
    <x v="0"/>
    <x v="0"/>
    <x v="0"/>
    <x v="0"/>
    <x v="0"/>
    <x v="0"/>
    <x v="0"/>
    <x v="0"/>
    <x v="0"/>
    <x v="0"/>
    <x v="0"/>
    <x v="2"/>
    <x v="0"/>
    <x v="0"/>
    <x v="5"/>
    <x v="0"/>
    <x v="0"/>
    <x v="0"/>
    <x v="1"/>
    <x v="3"/>
    <x v="1"/>
    <x v="0"/>
    <x v="0"/>
    <x v="3"/>
    <x v="3"/>
    <x v="1"/>
    <x v="0"/>
    <x v="1"/>
    <x v="0"/>
    <x v="1"/>
    <x v="1"/>
    <x v="1"/>
    <x v="1"/>
    <x v="1"/>
    <x v="1"/>
    <x v="0"/>
    <x v="1"/>
    <x v="1"/>
    <x v="1"/>
    <x v="1"/>
    <x v="1"/>
    <x v="1"/>
    <x v="1"/>
    <x v="1"/>
    <x v="1"/>
    <x v="1"/>
    <x v="1"/>
    <x v="1"/>
    <x v="1"/>
    <x v="0"/>
    <x v="0"/>
    <x v="1"/>
    <x v="1"/>
    <x v="1"/>
    <x v="0"/>
    <x v="0"/>
    <x v="4"/>
    <x v="2"/>
    <x v="2"/>
    <x v="1"/>
    <x v="1"/>
    <x v="1"/>
    <x v="1"/>
    <x v="1"/>
    <x v="1"/>
    <x v="1"/>
    <x v="1"/>
    <x v="1"/>
    <x v="1"/>
    <x v="1"/>
    <x v="1"/>
    <x v="1"/>
    <x v="1"/>
    <x v="1"/>
    <x v="1"/>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67"/>
    <n v="44882.34684027778"/>
    <x v="0"/>
    <x v="0"/>
    <x v="0"/>
  </r>
  <r>
    <n v="18"/>
    <s v="2f804910-5ac0-4cec-9d97-1bd110446bc8"/>
    <x v="1"/>
    <x v="1"/>
    <x v="5"/>
    <x v="16"/>
    <n v="44881.565007002311"/>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7"/>
    <x v="0"/>
    <x v="1"/>
    <x v="0"/>
    <x v="1"/>
    <x v="0"/>
    <x v="3"/>
    <x v="0"/>
    <x v="0"/>
    <x v="0"/>
    <x v="0"/>
    <x v="0"/>
    <x v="0"/>
    <x v="0"/>
    <x v="0"/>
    <x v="0"/>
    <x v="0"/>
    <x v="1"/>
    <x v="3"/>
    <x v="3"/>
    <x v="0"/>
    <x v="0"/>
    <x v="2"/>
    <x v="4"/>
    <x v="1"/>
    <x v="0"/>
    <x v="0"/>
    <x v="1"/>
    <x v="0"/>
    <x v="0"/>
    <x v="0"/>
    <x v="4"/>
    <x v="0"/>
    <x v="0"/>
    <x v="0"/>
    <x v="1"/>
    <x v="3"/>
    <x v="1"/>
    <x v="0"/>
    <x v="0"/>
    <x v="4"/>
    <x v="3"/>
    <x v="1"/>
    <x v="0"/>
    <x v="0"/>
    <x v="0"/>
    <x v="4"/>
    <x v="0"/>
    <x v="2"/>
    <x v="0"/>
    <x v="2"/>
    <x v="0"/>
    <x v="0"/>
    <x v="3"/>
    <x v="2"/>
    <x v="0"/>
    <x v="0"/>
    <x v="0"/>
    <x v="0"/>
    <x v="0"/>
    <x v="0"/>
    <x v="0"/>
    <x v="0"/>
    <x v="0"/>
    <x v="0"/>
    <x v="0"/>
    <x v="0"/>
    <x v="0"/>
    <x v="1"/>
    <x v="1"/>
    <x v="1"/>
    <x v="0"/>
    <x v="0"/>
    <x v="5"/>
    <x v="2"/>
    <x v="1"/>
    <x v="1"/>
    <x v="1"/>
    <x v="1"/>
    <x v="2"/>
    <x v="1"/>
    <x v="1"/>
    <x v="1"/>
    <x v="1"/>
    <x v="1"/>
    <x v="2"/>
    <x v="1"/>
    <x v="1"/>
    <x v="1"/>
    <x v="1"/>
    <x v="1"/>
    <x v="1"/>
    <x v="0"/>
    <x v="0"/>
    <x v="0"/>
    <x v="0"/>
    <x v="0"/>
    <x v="0"/>
    <x v="0"/>
    <x v="0"/>
    <x v="0"/>
    <x v="0"/>
    <x v="0"/>
    <x v="0"/>
    <x v="0"/>
    <x v="0"/>
    <x v="0"/>
    <x v="0"/>
    <x v="0"/>
    <x v="0"/>
    <x v="0"/>
    <x v="0"/>
    <x v="0"/>
    <x v="0"/>
    <s v="combustible_gaz lampe"/>
    <x v="0"/>
    <x v="0"/>
    <x v="1"/>
    <x v="1"/>
    <x v="1"/>
    <x v="0"/>
    <x v="0"/>
    <x v="0"/>
    <x v="0"/>
    <x v="0"/>
    <x v="0"/>
    <x v="0"/>
    <x v="1"/>
    <x v="0"/>
    <x v="0"/>
    <x v="0"/>
    <x v="0"/>
    <x v="8"/>
    <x v="0"/>
    <x v="0"/>
    <x v="0"/>
    <x v="0"/>
    <x v="0"/>
    <x v="0"/>
    <x v="0"/>
    <x v="0"/>
    <x v="0"/>
    <x v="0"/>
    <x v="0"/>
    <x v="0"/>
    <x v="0"/>
    <x v="0"/>
    <x v="0"/>
    <x v="0"/>
    <x v="0"/>
    <x v="0"/>
    <x v="0"/>
    <x v="0"/>
    <x v="0"/>
    <x v="0"/>
    <x v="0"/>
    <x v="1"/>
    <x v="3"/>
    <x v="1"/>
    <x v="1"/>
    <x v="2"/>
    <x v="0"/>
    <x v="3"/>
    <x v="3"/>
    <x v="1"/>
    <x v="0"/>
    <x v="0"/>
    <x v="2"/>
    <x v="4"/>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0"/>
    <x v="0"/>
    <x v="3"/>
    <x v="2"/>
    <x v="1"/>
    <x v="0"/>
    <x v="0"/>
    <x v="0"/>
    <x v="0"/>
    <x v="0"/>
    <x v="0"/>
    <x v="0"/>
    <x v="0"/>
    <x v="0"/>
    <x v="0"/>
    <x v="0"/>
    <x v="0"/>
    <x v="0"/>
    <x v="0"/>
    <x v="0"/>
    <x v="0"/>
    <x v="0"/>
    <x v="0"/>
    <x v="0"/>
    <x v="0"/>
    <x v="0"/>
    <x v="0"/>
    <x v="0"/>
    <x v="5"/>
    <x v="0"/>
    <x v="0"/>
    <x v="2"/>
    <x v="2"/>
    <x v="2"/>
    <x v="0"/>
    <x v="0"/>
    <x v="0"/>
    <x v="0"/>
    <x v="0"/>
    <x v="0"/>
    <x v="0"/>
    <x v="2"/>
    <x v="0"/>
    <x v="0"/>
    <x v="0"/>
    <x v="0"/>
    <x v="5"/>
    <x v="0"/>
    <x v="0"/>
    <x v="0"/>
    <x v="0"/>
    <x v="0"/>
    <x v="2"/>
    <x v="0"/>
    <x v="2"/>
    <x v="0"/>
    <x v="0"/>
    <x v="0"/>
    <x v="0"/>
    <x v="0"/>
    <x v="0"/>
    <x v="1"/>
    <x v="1"/>
    <x v="1"/>
    <x v="0"/>
    <x v="0"/>
    <x v="6"/>
    <x v="1"/>
    <x v="1"/>
    <x v="1"/>
    <x v="1"/>
    <x v="1"/>
    <x v="1"/>
    <x v="1"/>
    <x v="1"/>
    <x v="1"/>
    <x v="1"/>
    <x v="1"/>
    <x v="1"/>
    <x v="2"/>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77"/>
    <n v="44882.346851851849"/>
    <x v="0"/>
    <x v="0"/>
    <x v="0"/>
  </r>
  <r>
    <n v="19"/>
    <s v="b2c213e5-eed6-4297-93c0-330bde96147b"/>
    <x v="1"/>
    <x v="1"/>
    <x v="4"/>
    <x v="17"/>
    <n v="44881.555452476852"/>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combustible_gaz"/>
    <x v="0"/>
    <x v="0"/>
    <x v="1"/>
    <x v="1"/>
    <x v="1"/>
    <x v="0"/>
    <x v="0"/>
    <x v="0"/>
    <x v="0"/>
    <x v="0"/>
    <x v="0"/>
    <x v="0"/>
    <x v="0"/>
    <x v="0"/>
    <x v="0"/>
    <x v="1"/>
    <x v="0"/>
    <x v="0"/>
    <x v="0"/>
    <x v="0"/>
    <x v="0"/>
    <x v="0"/>
    <x v="0"/>
    <x v="0"/>
    <x v="0"/>
    <x v="0"/>
    <x v="0"/>
    <x v="0"/>
    <x v="0"/>
    <x v="0"/>
    <x v="0"/>
    <x v="0"/>
    <x v="0"/>
    <x v="0"/>
    <x v="0"/>
    <x v="0"/>
    <x v="0"/>
    <x v="0"/>
    <x v="0"/>
    <x v="0"/>
    <x v="0"/>
    <x v="1"/>
    <x v="3"/>
    <x v="1"/>
    <x v="1"/>
    <x v="2"/>
    <x v="0"/>
    <x v="3"/>
    <x v="2"/>
    <x v="1"/>
    <x v="0"/>
    <x v="0"/>
    <x v="2"/>
    <x v="4"/>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
    <x v="1"/>
    <x v="1"/>
    <x v="1"/>
    <x v="1"/>
    <x v="1"/>
    <x v="1"/>
    <x v="1"/>
    <x v="1"/>
    <x v="1"/>
    <x v="1"/>
    <x v="1"/>
    <x v="1"/>
    <x v="1"/>
    <x v="1"/>
    <x v="1"/>
    <x v="1"/>
    <x v="5"/>
    <x v="1"/>
    <x v="1"/>
    <x v="2"/>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186"/>
    <n v="44882.346851851849"/>
    <x v="0"/>
    <x v="0"/>
    <x v="0"/>
  </r>
  <r>
    <n v="20"/>
    <s v="ba420811-5a64-4078-a7fd-edbb6664dea2"/>
    <x v="1"/>
    <x v="1"/>
    <x v="4"/>
    <x v="18"/>
    <n v="44881.56126572915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6"/>
    <x v="0"/>
    <x v="0"/>
    <x v="0"/>
    <x v="1"/>
    <x v="0"/>
    <x v="2"/>
    <x v="0"/>
    <x v="0"/>
    <x v="0"/>
    <x v="0"/>
    <x v="0"/>
    <x v="0"/>
    <x v="0"/>
    <x v="0"/>
    <x v="0"/>
    <x v="0"/>
    <x v="0"/>
    <x v="0"/>
    <x v="0"/>
    <x v="0"/>
    <x v="0"/>
    <x v="0"/>
    <x v="0"/>
    <x v="0"/>
    <x v="0"/>
    <x v="0"/>
    <x v="3"/>
    <x v="0"/>
    <x v="0"/>
    <x v="0"/>
    <x v="0"/>
    <x v="0"/>
    <x v="0"/>
    <x v="0"/>
    <x v="1"/>
    <x v="3"/>
    <x v="1"/>
    <x v="0"/>
    <x v="0"/>
    <x v="5"/>
    <x v="3"/>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combustible_gaz"/>
    <x v="0"/>
    <x v="0"/>
    <x v="1"/>
    <x v="1"/>
    <x v="1"/>
    <x v="0"/>
    <x v="0"/>
    <x v="0"/>
    <x v="0"/>
    <x v="0"/>
    <x v="0"/>
    <x v="0"/>
    <x v="0"/>
    <x v="0"/>
    <x v="0"/>
    <x v="0"/>
    <x v="5"/>
    <x v="0"/>
    <x v="0"/>
    <x v="0"/>
    <x v="0"/>
    <x v="0"/>
    <x v="0"/>
    <x v="0"/>
    <x v="0"/>
    <x v="0"/>
    <x v="0"/>
    <x v="0"/>
    <x v="0"/>
    <x v="0"/>
    <x v="0"/>
    <x v="0"/>
    <x v="0"/>
    <x v="0"/>
    <x v="0"/>
    <x v="0"/>
    <x v="0"/>
    <x v="0"/>
    <x v="0"/>
    <x v="0"/>
    <x v="0"/>
    <x v="1"/>
    <x v="3"/>
    <x v="1"/>
    <x v="1"/>
    <x v="2"/>
    <x v="0"/>
    <x v="3"/>
    <x v="2"/>
    <x v="1"/>
    <x v="0"/>
    <x v="0"/>
    <x v="2"/>
    <x v="4"/>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
    <x v="1"/>
    <x v="1"/>
    <x v="1"/>
    <x v="1"/>
    <x v="1"/>
    <x v="1"/>
    <x v="1"/>
    <x v="1"/>
    <x v="1"/>
    <x v="1"/>
    <x v="1"/>
    <x v="1"/>
    <x v="1"/>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198"/>
    <n v="44882.346875000003"/>
    <x v="0"/>
    <x v="0"/>
    <x v="0"/>
  </r>
  <r>
    <n v="21"/>
    <s v="6494d976-dc9b-4c75-97cf-b48d75bfee96"/>
    <x v="1"/>
    <x v="1"/>
    <x v="5"/>
    <x v="19"/>
    <n v="44881.58558530092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couverture"/>
    <x v="0"/>
    <x v="0"/>
    <x v="0"/>
    <x v="1"/>
    <x v="1"/>
    <x v="0"/>
    <x v="0"/>
    <x v="0"/>
    <x v="0"/>
    <x v="0"/>
    <x v="1"/>
    <x v="0"/>
    <x v="0"/>
    <x v="1"/>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0"/>
    <x v="0"/>
    <x v="2"/>
    <x v="1"/>
    <x v="1"/>
    <x v="0"/>
    <x v="0"/>
    <x v="0"/>
    <x v="0"/>
    <x v="0"/>
    <x v="0"/>
    <x v="0"/>
    <x v="0"/>
    <x v="0"/>
    <x v="0"/>
    <x v="0"/>
    <x v="0"/>
    <x v="0"/>
    <x v="0"/>
    <x v="0"/>
    <x v="0"/>
    <x v="0"/>
    <x v="0"/>
    <x v="0"/>
    <x v="1"/>
    <x v="1"/>
    <x v="0"/>
    <x v="2"/>
    <x v="1"/>
    <x v="0"/>
    <x v="0"/>
    <x v="2"/>
    <x v="5"/>
    <x v="1"/>
    <x v="0"/>
    <x v="0"/>
    <x v="0"/>
    <x v="0"/>
    <x v="0"/>
    <x v="0"/>
    <x v="0"/>
    <x v="0"/>
    <x v="0"/>
    <x v="0"/>
    <x v="1"/>
    <x v="0"/>
    <x v="1"/>
    <x v="1"/>
    <x v="1"/>
    <x v="1"/>
    <x v="1"/>
    <x v="1"/>
    <x v="1"/>
    <x v="1"/>
    <x v="1"/>
    <x v="1"/>
    <x v="1"/>
    <x v="1"/>
    <x v="1"/>
    <x v="1"/>
    <x v="1"/>
    <x v="1"/>
    <x v="1"/>
    <x v="0"/>
    <x v="1"/>
    <x v="1"/>
    <x v="1"/>
    <x v="1"/>
    <x v="1"/>
    <x v="1"/>
    <x v="1"/>
    <x v="1"/>
    <x v="1"/>
    <x v="1"/>
    <x v="1"/>
    <x v="1"/>
    <x v="1"/>
    <x v="0"/>
    <x v="0"/>
    <x v="1"/>
    <x v="1"/>
    <x v="1"/>
    <x v="0"/>
    <x v="0"/>
    <x v="7"/>
    <x v="1"/>
    <x v="1"/>
    <x v="2"/>
    <x v="1"/>
    <x v="1"/>
    <x v="1"/>
    <x v="1"/>
    <x v="1"/>
    <x v="1"/>
    <x v="1"/>
    <x v="2"/>
    <x v="1"/>
    <x v="1"/>
    <x v="2"/>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4"/>
    <x v="0"/>
    <x v="0"/>
    <n v="362668218"/>
    <n v="44882.346898148149"/>
    <x v="0"/>
    <x v="0"/>
    <x v="0"/>
  </r>
  <r>
    <n v="22"/>
    <s v="4d0ec278-e9ec-425f-a5ad-ac1b069ed9c8"/>
    <x v="1"/>
    <x v="1"/>
    <x v="4"/>
    <x v="20"/>
    <n v="44881.566410381944"/>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lampe"/>
    <x v="0"/>
    <x v="0"/>
    <x v="0"/>
    <x v="1"/>
    <x v="1"/>
    <x v="0"/>
    <x v="0"/>
    <x v="0"/>
    <x v="0"/>
    <x v="0"/>
    <x v="0"/>
    <x v="0"/>
    <x v="1"/>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4"/>
    <x v="2"/>
    <x v="0"/>
    <x v="0"/>
    <x v="3"/>
    <x v="2"/>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8"/>
    <x v="1"/>
    <x v="1"/>
    <x v="2"/>
    <x v="1"/>
    <x v="1"/>
    <x v="1"/>
    <x v="1"/>
    <x v="1"/>
    <x v="1"/>
    <x v="1"/>
    <x v="1"/>
    <x v="1"/>
    <x v="2"/>
    <x v="1"/>
    <x v="1"/>
    <x v="1"/>
    <x v="6"/>
    <x v="2"/>
    <x v="1"/>
    <x v="2"/>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21"/>
    <n v="44882.346898148149"/>
    <x v="0"/>
    <x v="0"/>
    <x v="0"/>
  </r>
  <r>
    <n v="23"/>
    <s v="710dd012-39d8-4933-bef6-6102fbb332d7"/>
    <x v="1"/>
    <x v="1"/>
    <x v="4"/>
    <x v="21"/>
    <n v="44881.57408981480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lampe"/>
    <x v="0"/>
    <x v="0"/>
    <x v="0"/>
    <x v="1"/>
    <x v="1"/>
    <x v="0"/>
    <x v="0"/>
    <x v="0"/>
    <x v="0"/>
    <x v="0"/>
    <x v="0"/>
    <x v="0"/>
    <x v="1"/>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4"/>
    <x v="2"/>
    <x v="0"/>
    <x v="0"/>
    <x v="3"/>
    <x v="2"/>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8"/>
    <x v="1"/>
    <x v="1"/>
    <x v="2"/>
    <x v="1"/>
    <x v="1"/>
    <x v="1"/>
    <x v="1"/>
    <x v="1"/>
    <x v="1"/>
    <x v="1"/>
    <x v="1"/>
    <x v="1"/>
    <x v="2"/>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27"/>
    <n v="44882.346909722233"/>
    <x v="0"/>
    <x v="0"/>
    <x v="0"/>
  </r>
  <r>
    <n v="24"/>
    <s v="e7625761-e561-4ca3-bbed-24854b69c647"/>
    <x v="1"/>
    <x v="1"/>
    <x v="5"/>
    <x v="22"/>
    <n v="44881.59161547454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oustiquaire"/>
    <x v="0"/>
    <x v="0"/>
    <x v="0"/>
    <x v="1"/>
    <x v="1"/>
    <x v="0"/>
    <x v="0"/>
    <x v="0"/>
    <x v="0"/>
    <x v="0"/>
    <x v="0"/>
    <x v="1"/>
    <x v="0"/>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1"/>
    <x v="0"/>
    <x v="0"/>
    <x v="2"/>
    <x v="2"/>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9"/>
    <x v="1"/>
    <x v="1"/>
    <x v="2"/>
    <x v="1"/>
    <x v="1"/>
    <x v="1"/>
    <x v="1"/>
    <x v="1"/>
    <x v="1"/>
    <x v="1"/>
    <x v="1"/>
    <x v="2"/>
    <x v="1"/>
    <x v="1"/>
    <x v="1"/>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n v="362668228"/>
    <n v="44882.346909722233"/>
    <x v="0"/>
    <x v="0"/>
    <x v="0"/>
  </r>
  <r>
    <n v="25"/>
    <s v="31539703-06c3-41b6-888d-f6afc02c717d"/>
    <x v="1"/>
    <x v="1"/>
    <x v="5"/>
    <x v="23"/>
    <n v="44881.62834688657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x v="0"/>
    <x v="1"/>
    <x v="0"/>
    <x v="1"/>
    <x v="1"/>
    <x v="0"/>
    <x v="0"/>
    <x v="0"/>
    <x v="0"/>
    <x v="0"/>
    <x v="0"/>
    <x v="0"/>
    <x v="0"/>
    <x v="0"/>
    <x v="0"/>
    <x v="0"/>
    <x v="5"/>
    <x v="6"/>
    <x v="0"/>
    <x v="0"/>
    <x v="0"/>
    <x v="0"/>
    <x v="0"/>
    <x v="0"/>
    <x v="0"/>
    <x v="0"/>
    <x v="0"/>
    <x v="0"/>
    <x v="1"/>
    <x v="1"/>
    <x v="1"/>
    <x v="1"/>
    <x v="1"/>
    <x v="1"/>
    <x v="1"/>
    <x v="0"/>
    <x v="0"/>
    <x v="1"/>
    <x v="1"/>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0"/>
    <x v="1"/>
    <x v="2"/>
    <x v="2"/>
    <x v="1"/>
    <x v="1"/>
    <x v="1"/>
    <x v="1"/>
    <x v="1"/>
    <x v="1"/>
    <x v="1"/>
    <x v="1"/>
    <x v="1"/>
    <x v="1"/>
    <x v="1"/>
    <x v="1"/>
    <x v="1"/>
    <x v="7"/>
    <x v="1"/>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4"/>
    <x v="0"/>
    <x v="0"/>
    <n v="362668242"/>
    <n v="44882.346932870358"/>
    <x v="0"/>
    <x v="0"/>
    <x v="0"/>
  </r>
  <r>
    <n v="26"/>
    <s v="f25831ab-1a09-4cdc-88de-d3ce21adc25f"/>
    <x v="1"/>
    <x v="1"/>
    <x v="4"/>
    <x v="24"/>
    <n v="44881.587513472223"/>
    <x v="0"/>
    <x v="0"/>
    <x v="0"/>
    <x v="0"/>
    <x v="1"/>
    <x v="1"/>
    <x v="1"/>
    <x v="1"/>
    <x v="0"/>
    <x v="0"/>
    <x v="0"/>
    <x v="0"/>
    <x v="1"/>
    <x v="0"/>
    <x v="0"/>
    <x v="0"/>
    <x v="0"/>
    <x v="0"/>
    <x v="0"/>
    <x v="4"/>
    <x v="1"/>
    <x v="0"/>
    <x v="1"/>
    <x v="0"/>
    <x v="0"/>
    <x v="0"/>
    <x v="1"/>
    <x v="5"/>
    <x v="2"/>
    <x v="0"/>
    <x v="0"/>
    <x v="5"/>
    <x v="4"/>
    <x v="2"/>
    <x v="0"/>
    <x v="0"/>
    <x v="0"/>
    <x v="0"/>
    <x v="0"/>
    <x v="0"/>
    <x v="0"/>
    <x v="0"/>
    <x v="0"/>
    <x v="0"/>
    <x v="0"/>
    <x v="0"/>
    <x v="0"/>
    <x v="0"/>
    <x v="1"/>
    <x v="1"/>
    <x v="1"/>
    <x v="1"/>
    <x v="3"/>
    <x v="3"/>
    <x v="2"/>
    <x v="0"/>
    <x v="0"/>
    <x v="3"/>
    <x v="4"/>
    <x v="1"/>
    <x v="0"/>
    <x v="1"/>
    <x v="0"/>
    <x v="1"/>
    <x v="1"/>
    <x v="1"/>
    <x v="1"/>
    <x v="1"/>
    <x v="0"/>
    <x v="1"/>
    <x v="1"/>
    <x v="1"/>
    <x v="1"/>
    <x v="1"/>
    <x v="1"/>
    <x v="1"/>
    <x v="1"/>
    <x v="1"/>
    <x v="1"/>
    <x v="1"/>
    <x v="1"/>
    <x v="1"/>
    <x v="0"/>
    <x v="0"/>
    <x v="1"/>
    <x v="1"/>
    <x v="1"/>
    <x v="0"/>
    <x v="0"/>
    <x v="4"/>
    <x v="2"/>
    <x v="2"/>
    <x v="1"/>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45"/>
    <n v="44882.346944444449"/>
    <x v="0"/>
    <x v="0"/>
    <x v="0"/>
  </r>
  <r>
    <n v="27"/>
    <s v="9a045c43-1a1d-4182-a445-e6fe3d23b62b"/>
    <x v="1"/>
    <x v="1"/>
    <x v="5"/>
    <x v="25"/>
    <n v="44881.637661527777"/>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x v="0"/>
    <x v="1"/>
    <x v="0"/>
    <x v="1"/>
    <x v="1"/>
    <x v="0"/>
    <x v="0"/>
    <x v="0"/>
    <x v="0"/>
    <x v="0"/>
    <x v="0"/>
    <x v="0"/>
    <x v="0"/>
    <x v="0"/>
    <x v="0"/>
    <x v="0"/>
    <x v="5"/>
    <x v="6"/>
    <x v="0"/>
    <x v="0"/>
    <x v="0"/>
    <x v="0"/>
    <x v="0"/>
    <x v="0"/>
    <x v="0"/>
    <x v="0"/>
    <x v="0"/>
    <x v="0"/>
    <x v="1"/>
    <x v="1"/>
    <x v="1"/>
    <x v="1"/>
    <x v="1"/>
    <x v="1"/>
    <x v="1"/>
    <x v="0"/>
    <x v="0"/>
    <x v="2"/>
    <x v="2"/>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0"/>
    <x v="1"/>
    <x v="2"/>
    <x v="2"/>
    <x v="1"/>
    <x v="1"/>
    <x v="1"/>
    <x v="1"/>
    <x v="1"/>
    <x v="1"/>
    <x v="1"/>
    <x v="1"/>
    <x v="1"/>
    <x v="1"/>
    <x v="1"/>
    <x v="1"/>
    <x v="1"/>
    <x v="8"/>
    <x v="1"/>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4"/>
    <x v="0"/>
    <x v="0"/>
    <n v="362668257"/>
    <n v="44882.346956018519"/>
    <x v="0"/>
    <x v="0"/>
    <x v="0"/>
  </r>
  <r>
    <n v="28"/>
    <s v="5f63adb7-d044-4982-8931-e81ceb145bc0"/>
    <x v="1"/>
    <x v="1"/>
    <x v="4"/>
    <x v="26"/>
    <n v="44881.591401990743"/>
    <x v="0"/>
    <x v="0"/>
    <x v="0"/>
    <x v="0"/>
    <x v="1"/>
    <x v="1"/>
    <x v="1"/>
    <x v="1"/>
    <x v="0"/>
    <x v="0"/>
    <x v="0"/>
    <x v="0"/>
    <x v="1"/>
    <x v="0"/>
    <x v="0"/>
    <x v="0"/>
    <x v="0"/>
    <x v="0"/>
    <x v="0"/>
    <x v="4"/>
    <x v="1"/>
    <x v="0"/>
    <x v="1"/>
    <x v="0"/>
    <x v="0"/>
    <x v="0"/>
    <x v="1"/>
    <x v="5"/>
    <x v="2"/>
    <x v="0"/>
    <x v="0"/>
    <x v="5"/>
    <x v="4"/>
    <x v="2"/>
    <x v="0"/>
    <x v="0"/>
    <x v="0"/>
    <x v="0"/>
    <x v="0"/>
    <x v="0"/>
    <x v="0"/>
    <x v="0"/>
    <x v="0"/>
    <x v="0"/>
    <x v="0"/>
    <x v="0"/>
    <x v="0"/>
    <x v="0"/>
    <x v="1"/>
    <x v="1"/>
    <x v="1"/>
    <x v="1"/>
    <x v="3"/>
    <x v="3"/>
    <x v="2"/>
    <x v="0"/>
    <x v="0"/>
    <x v="3"/>
    <x v="4"/>
    <x v="1"/>
    <x v="0"/>
    <x v="1"/>
    <x v="0"/>
    <x v="1"/>
    <x v="1"/>
    <x v="1"/>
    <x v="1"/>
    <x v="1"/>
    <x v="0"/>
    <x v="1"/>
    <x v="1"/>
    <x v="1"/>
    <x v="1"/>
    <x v="1"/>
    <x v="1"/>
    <x v="1"/>
    <x v="1"/>
    <x v="1"/>
    <x v="1"/>
    <x v="1"/>
    <x v="1"/>
    <x v="1"/>
    <x v="0"/>
    <x v="0"/>
    <x v="1"/>
    <x v="1"/>
    <x v="1"/>
    <x v="0"/>
    <x v="0"/>
    <x v="4"/>
    <x v="2"/>
    <x v="2"/>
    <x v="1"/>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62"/>
    <n v="44882.346967592588"/>
    <x v="0"/>
    <x v="0"/>
    <x v="0"/>
  </r>
  <r>
    <n v="29"/>
    <s v="e9cf1106-9390-451d-b52a-c65891357a44"/>
    <x v="1"/>
    <x v="1"/>
    <x v="4"/>
    <x v="27"/>
    <n v="44881.61795282408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x v="0"/>
    <x v="1"/>
    <x v="0"/>
    <x v="1"/>
    <x v="1"/>
    <x v="0"/>
    <x v="0"/>
    <x v="0"/>
    <x v="0"/>
    <x v="0"/>
    <x v="0"/>
    <x v="0"/>
    <x v="0"/>
    <x v="0"/>
    <x v="0"/>
    <x v="0"/>
    <x v="5"/>
    <x v="6"/>
    <x v="0"/>
    <x v="0"/>
    <x v="0"/>
    <x v="0"/>
    <x v="0"/>
    <x v="0"/>
    <x v="0"/>
    <x v="0"/>
    <x v="0"/>
    <x v="0"/>
    <x v="1"/>
    <x v="1"/>
    <x v="1"/>
    <x v="1"/>
    <x v="1"/>
    <x v="1"/>
    <x v="2"/>
    <x v="0"/>
    <x v="0"/>
    <x v="3"/>
    <x v="3"/>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0"/>
    <x v="1"/>
    <x v="2"/>
    <x v="2"/>
    <x v="1"/>
    <x v="1"/>
    <x v="1"/>
    <x v="1"/>
    <x v="1"/>
    <x v="1"/>
    <x v="1"/>
    <x v="1"/>
    <x v="1"/>
    <x v="1"/>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71"/>
    <n v="44882.346979166672"/>
    <x v="0"/>
    <x v="0"/>
    <x v="0"/>
  </r>
  <r>
    <n v="30"/>
    <s v="38df59f9-006c-45c7-8965-775b3b437157"/>
    <x v="1"/>
    <x v="1"/>
    <x v="5"/>
    <x v="28"/>
    <n v="44881.66287915509"/>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1"/>
    <x v="1"/>
    <x v="1"/>
    <x v="0"/>
    <x v="0"/>
    <x v="1"/>
    <x v="1"/>
    <x v="1"/>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1"/>
    <x v="2"/>
    <x v="1"/>
    <x v="2"/>
    <x v="1"/>
    <x v="1"/>
    <x v="1"/>
    <x v="1"/>
    <x v="1"/>
    <x v="1"/>
    <x v="1"/>
    <x v="1"/>
    <x v="1"/>
    <x v="1"/>
    <x v="1"/>
    <x v="1"/>
    <x v="1"/>
    <x v="9"/>
    <x v="2"/>
    <x v="1"/>
    <x v="1"/>
    <x v="1"/>
    <x v="1"/>
    <x v="2"/>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75"/>
    <n v="44882.346990740742"/>
    <x v="0"/>
    <x v="0"/>
    <x v="0"/>
  </r>
  <r>
    <n v="31"/>
    <s v="11a1d2ad-e5cd-41f3-a3bd-7965679e60af"/>
    <x v="1"/>
    <x v="1"/>
    <x v="5"/>
    <x v="29"/>
    <n v="44881.672903761573"/>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2"/>
    <x v="1"/>
    <x v="2"/>
    <x v="0"/>
    <x v="0"/>
    <x v="2"/>
    <x v="2"/>
    <x v="2"/>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2"/>
    <x v="0"/>
    <x v="0"/>
    <x v="2"/>
    <x v="2"/>
    <x v="0"/>
    <x v="0"/>
    <x v="0"/>
    <x v="0"/>
    <x v="0"/>
    <x v="0"/>
    <x v="0"/>
    <x v="0"/>
    <x v="0"/>
    <x v="0"/>
    <x v="0"/>
    <x v="0"/>
    <x v="4"/>
    <x v="0"/>
    <x v="0"/>
    <x v="2"/>
    <x v="0"/>
    <x v="0"/>
    <x v="2"/>
    <x v="0"/>
    <x v="0"/>
    <x v="0"/>
    <x v="0"/>
    <x v="0"/>
    <x v="0"/>
    <x v="0"/>
    <x v="0"/>
    <x v="1"/>
    <x v="1"/>
    <x v="1"/>
    <x v="0"/>
    <x v="0"/>
    <x v="11"/>
    <x v="2"/>
    <x v="1"/>
    <x v="2"/>
    <x v="1"/>
    <x v="1"/>
    <x v="1"/>
    <x v="1"/>
    <x v="1"/>
    <x v="1"/>
    <x v="1"/>
    <x v="1"/>
    <x v="1"/>
    <x v="1"/>
    <x v="1"/>
    <x v="1"/>
    <x v="1"/>
    <x v="10"/>
    <x v="1"/>
    <x v="1"/>
    <x v="1"/>
    <x v="1"/>
    <x v="1"/>
    <x v="2"/>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4"/>
    <x v="0"/>
    <x v="0"/>
    <n v="362668287"/>
    <n v="44882.347013888888"/>
    <x v="0"/>
    <x v="0"/>
    <x v="0"/>
  </r>
  <r>
    <n v="32"/>
    <s v="5a529904-b479-4ae7-8465-46e6a60b043f"/>
    <x v="1"/>
    <x v="1"/>
    <x v="4"/>
    <x v="30"/>
    <n v="44881.622859247676"/>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combustible_charbon"/>
    <x v="0"/>
    <x v="1"/>
    <x v="0"/>
    <x v="1"/>
    <x v="1"/>
    <x v="0"/>
    <x v="0"/>
    <x v="0"/>
    <x v="0"/>
    <x v="0"/>
    <x v="0"/>
    <x v="0"/>
    <x v="0"/>
    <x v="0"/>
    <x v="0"/>
    <x v="1"/>
    <x v="0"/>
    <x v="0"/>
    <x v="0"/>
    <x v="0"/>
    <x v="0"/>
    <x v="0"/>
    <x v="0"/>
    <x v="0"/>
    <x v="0"/>
    <x v="0"/>
    <x v="0"/>
    <x v="0"/>
    <x v="1"/>
    <x v="1"/>
    <x v="1"/>
    <x v="1"/>
    <x v="2"/>
    <x v="1"/>
    <x v="2"/>
    <x v="0"/>
    <x v="0"/>
    <x v="3"/>
    <x v="3"/>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0"/>
    <x v="1"/>
    <x v="2"/>
    <x v="2"/>
    <x v="1"/>
    <x v="1"/>
    <x v="1"/>
    <x v="1"/>
    <x v="1"/>
    <x v="1"/>
    <x v="1"/>
    <x v="1"/>
    <x v="1"/>
    <x v="1"/>
    <x v="1"/>
    <x v="1"/>
    <x v="1"/>
    <x v="6"/>
    <x v="2"/>
    <x v="1"/>
    <x v="2"/>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289"/>
    <n v="44882.347013888888"/>
    <x v="0"/>
    <x v="0"/>
    <x v="0"/>
  </r>
  <r>
    <n v="33"/>
    <s v="d6811cef-dfd0-4dcd-9562-7fd08aae1ac1"/>
    <x v="1"/>
    <x v="1"/>
    <x v="4"/>
    <x v="31"/>
    <n v="44881.632957696762"/>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1"/>
    <x v="1"/>
    <x v="1"/>
    <x v="0"/>
    <x v="0"/>
    <x v="3"/>
    <x v="1"/>
    <x v="2"/>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1"/>
    <x v="2"/>
    <x v="1"/>
    <x v="2"/>
    <x v="1"/>
    <x v="1"/>
    <x v="1"/>
    <x v="1"/>
    <x v="1"/>
    <x v="1"/>
    <x v="1"/>
    <x v="1"/>
    <x v="1"/>
    <x v="1"/>
    <x v="1"/>
    <x v="1"/>
    <x v="1"/>
    <x v="9"/>
    <x v="2"/>
    <x v="1"/>
    <x v="1"/>
    <x v="1"/>
    <x v="1"/>
    <x v="2"/>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341"/>
    <n v="44882.347083333327"/>
    <x v="0"/>
    <x v="0"/>
    <x v="0"/>
  </r>
  <r>
    <n v="34"/>
    <s v="0d0bf74d-5362-4f09-9fdd-f065f5a861c5"/>
    <x v="1"/>
    <x v="1"/>
    <x v="4"/>
    <x v="32"/>
    <n v="44881.671784027778"/>
    <x v="0"/>
    <x v="0"/>
    <x v="0"/>
    <x v="0"/>
    <x v="1"/>
    <x v="1"/>
    <x v="1"/>
    <x v="1"/>
    <x v="0"/>
    <x v="0"/>
    <x v="0"/>
    <x v="0"/>
    <x v="1"/>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1"/>
    <x v="1"/>
    <x v="1"/>
    <x v="0"/>
    <x v="0"/>
    <x v="1"/>
    <x v="1"/>
    <x v="1"/>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1"/>
    <x v="2"/>
    <x v="1"/>
    <x v="2"/>
    <x v="1"/>
    <x v="1"/>
    <x v="1"/>
    <x v="1"/>
    <x v="1"/>
    <x v="1"/>
    <x v="1"/>
    <x v="1"/>
    <x v="1"/>
    <x v="1"/>
    <x v="1"/>
    <x v="1"/>
    <x v="1"/>
    <x v="9"/>
    <x v="2"/>
    <x v="1"/>
    <x v="1"/>
    <x v="1"/>
    <x v="1"/>
    <x v="2"/>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4"/>
    <x v="0"/>
    <x v="0"/>
    <n v="362668425"/>
    <n v="44882.347199074073"/>
    <x v="0"/>
    <x v="0"/>
    <x v="0"/>
  </r>
  <r>
    <n v="35"/>
    <s v="944d5c30-7e2a-4be4-9de4-a68e681fb65f"/>
    <x v="2"/>
    <x v="2"/>
    <x v="6"/>
    <x v="33"/>
    <n v="44882.462922870371"/>
    <x v="0"/>
    <x v="0"/>
    <x v="0"/>
    <x v="1"/>
    <x v="2"/>
    <x v="2"/>
    <x v="2"/>
    <x v="2"/>
    <x v="0"/>
    <x v="0"/>
    <x v="0"/>
    <x v="1"/>
    <x v="2"/>
    <x v="0"/>
    <x v="0"/>
    <x v="0"/>
    <x v="2"/>
    <x v="0"/>
    <x v="0"/>
    <x v="1"/>
    <x v="0"/>
    <x v="1"/>
    <x v="1"/>
    <x v="0"/>
    <x v="1"/>
    <x v="0"/>
    <x v="0"/>
    <x v="6"/>
    <x v="4"/>
    <x v="0"/>
    <x v="0"/>
    <x v="7"/>
    <x v="3"/>
    <x v="0"/>
    <x v="0"/>
    <x v="1"/>
    <x v="2"/>
    <x v="1"/>
    <x v="2"/>
    <x v="4"/>
    <x v="3"/>
    <x v="3"/>
    <x v="0"/>
    <x v="0"/>
    <x v="4"/>
    <x v="4"/>
    <x v="2"/>
    <x v="0"/>
    <x v="1"/>
    <x v="2"/>
    <x v="1"/>
    <x v="2"/>
    <x v="3"/>
    <x v="0"/>
    <x v="3"/>
    <x v="0"/>
    <x v="0"/>
    <x v="4"/>
    <x v="5"/>
    <x v="2"/>
    <x v="0"/>
    <x v="0"/>
    <x v="0"/>
    <x v="0"/>
    <x v="0"/>
    <x v="0"/>
    <x v="0"/>
    <x v="0"/>
    <x v="0"/>
    <x v="6"/>
    <x v="0"/>
    <x v="0"/>
    <x v="0"/>
    <x v="2"/>
    <x v="0"/>
    <x v="2"/>
    <x v="0"/>
    <x v="0"/>
    <x v="0"/>
    <x v="0"/>
    <x v="0"/>
    <x v="0"/>
    <x v="0"/>
    <x v="0"/>
    <x v="0"/>
    <x v="0"/>
    <x v="0"/>
    <x v="0"/>
    <x v="0"/>
    <x v="0"/>
    <x v="0"/>
    <x v="0"/>
    <x v="0"/>
    <x v="0"/>
    <x v="0"/>
    <x v="0"/>
    <x v="0"/>
    <x v="0"/>
    <x v="0"/>
    <x v="0"/>
    <x v="0"/>
    <x v="0"/>
    <x v="0"/>
    <x v="0"/>
    <x v="0"/>
    <x v="0"/>
    <x v="0"/>
    <x v="0"/>
    <x v="0"/>
    <x v="0"/>
    <x v="0"/>
    <x v="0"/>
    <x v="0"/>
    <x v="0"/>
    <x v="0"/>
    <x v="0"/>
    <x v="0"/>
    <x v="0"/>
    <x v="0"/>
    <x v="0"/>
    <x v="0"/>
    <x v="0"/>
    <x v="0"/>
    <x v="0"/>
    <x v="0"/>
    <x v="0"/>
    <x v="0"/>
    <x v="0"/>
    <x v="8"/>
    <x v="1"/>
    <x v="0"/>
    <x v="1"/>
    <x v="0"/>
    <x v="0"/>
    <x v="0"/>
    <x v="0"/>
    <x v="1"/>
    <x v="3"/>
    <x v="3"/>
    <x v="0"/>
    <x v="0"/>
    <x v="2"/>
    <x v="4"/>
    <x v="2"/>
    <x v="0"/>
    <x v="0"/>
    <x v="0"/>
    <x v="0"/>
    <x v="0"/>
    <x v="0"/>
    <x v="0"/>
    <x v="0"/>
    <x v="0"/>
    <x v="0"/>
    <x v="2"/>
    <x v="2"/>
    <x v="1"/>
    <x v="0"/>
    <x v="0"/>
    <x v="2"/>
    <x v="2"/>
    <x v="1"/>
    <x v="0"/>
    <x v="0"/>
    <x v="0"/>
    <x v="0"/>
    <x v="0"/>
    <x v="0"/>
    <x v="0"/>
    <x v="0"/>
    <x v="0"/>
    <x v="0"/>
    <x v="0"/>
    <x v="0"/>
    <x v="5"/>
    <x v="2"/>
    <x v="0"/>
    <x v="2"/>
    <x v="0"/>
    <x v="0"/>
    <x v="0"/>
    <x v="4"/>
    <x v="2"/>
    <x v="0"/>
    <x v="0"/>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s v="combustible_gaz gobelet_plastique natte"/>
    <x v="0"/>
    <x v="0"/>
    <x v="1"/>
    <x v="1"/>
    <x v="1"/>
    <x v="0"/>
    <x v="1"/>
    <x v="0"/>
    <x v="0"/>
    <x v="1"/>
    <x v="0"/>
    <x v="0"/>
    <x v="0"/>
    <x v="0"/>
    <x v="0"/>
    <x v="0"/>
    <x v="2"/>
    <x v="3"/>
    <x v="0"/>
    <x v="0"/>
    <x v="0"/>
    <x v="0"/>
    <x v="0"/>
    <x v="0"/>
    <x v="0"/>
    <x v="0"/>
    <x v="0"/>
    <x v="0"/>
    <x v="0"/>
    <x v="0"/>
    <x v="0"/>
    <x v="0"/>
    <x v="0"/>
    <x v="0"/>
    <x v="0"/>
    <x v="0"/>
    <x v="0"/>
    <x v="0"/>
    <x v="0"/>
    <x v="0"/>
    <x v="0"/>
    <x v="1"/>
    <x v="1"/>
    <x v="1"/>
    <x v="1"/>
    <x v="1"/>
    <x v="0"/>
    <x v="4"/>
    <x v="0"/>
    <x v="2"/>
    <x v="0"/>
    <x v="0"/>
    <x v="4"/>
    <x v="2"/>
    <x v="2"/>
    <x v="0"/>
    <x v="1"/>
    <x v="2"/>
    <x v="2"/>
    <x v="0"/>
    <x v="0"/>
    <x v="2"/>
    <x v="2"/>
    <x v="0"/>
    <x v="0"/>
    <x v="1"/>
    <x v="2"/>
    <x v="2"/>
    <x v="0"/>
    <x v="0"/>
    <x v="2"/>
    <x v="2"/>
    <x v="0"/>
    <x v="0"/>
    <x v="0"/>
    <x v="0"/>
    <x v="0"/>
    <x v="0"/>
    <x v="0"/>
    <x v="0"/>
    <x v="0"/>
    <x v="0"/>
    <x v="0"/>
    <x v="1"/>
    <x v="5"/>
    <x v="4"/>
    <x v="0"/>
    <x v="0"/>
    <x v="3"/>
    <x v="4"/>
    <x v="2"/>
    <x v="0"/>
    <x v="0"/>
    <x v="0"/>
    <x v="0"/>
    <x v="0"/>
    <x v="0"/>
    <x v="0"/>
    <x v="0"/>
    <x v="0"/>
    <x v="0"/>
    <x v="0"/>
    <x v="0"/>
    <x v="0"/>
    <x v="0"/>
    <x v="0"/>
    <x v="0"/>
    <x v="0"/>
    <x v="0"/>
    <x v="0"/>
    <x v="0"/>
    <x v="0"/>
    <x v="0"/>
    <x v="0"/>
    <x v="0"/>
    <x v="0"/>
    <x v="1"/>
    <x v="3"/>
    <x v="3"/>
    <x v="0"/>
    <x v="0"/>
    <x v="3"/>
    <x v="5"/>
    <x v="2"/>
    <x v="0"/>
    <x v="0"/>
    <x v="0"/>
    <x v="0"/>
    <x v="0"/>
    <x v="0"/>
    <x v="0"/>
    <x v="0"/>
    <x v="0"/>
    <x v="0"/>
    <x v="0"/>
    <x v="0"/>
    <x v="0"/>
    <x v="0"/>
    <x v="0"/>
    <x v="0"/>
    <x v="0"/>
    <x v="0"/>
    <x v="0"/>
    <x v="0"/>
    <x v="0"/>
    <x v="0"/>
    <x v="0"/>
    <x v="0"/>
    <x v="0"/>
    <x v="0"/>
    <x v="0"/>
    <x v="0"/>
    <x v="0"/>
    <x v="0"/>
    <x v="0"/>
    <x v="0"/>
    <x v="0"/>
    <x v="0"/>
    <x v="0"/>
    <x v="0"/>
    <x v="0"/>
    <x v="0"/>
    <x v="0"/>
    <x v="0"/>
    <x v="0"/>
    <x v="0"/>
    <x v="0"/>
    <x v="0"/>
    <x v="0"/>
    <x v="0"/>
    <x v="0"/>
    <x v="0"/>
    <x v="0"/>
    <x v="0"/>
    <x v="2"/>
    <x v="0"/>
    <x v="0"/>
    <x v="2"/>
    <x v="2"/>
    <x v="2"/>
    <x v="0"/>
    <x v="0"/>
    <x v="0"/>
    <x v="0"/>
    <x v="0"/>
    <x v="0"/>
    <x v="0"/>
    <x v="0"/>
    <x v="0"/>
    <x v="0"/>
    <x v="0"/>
    <x v="0"/>
    <x v="6"/>
    <x v="2"/>
    <x v="0"/>
    <x v="0"/>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1"/>
    <x v="1"/>
    <x v="1"/>
    <x v="1"/>
    <x v="1"/>
    <x v="1"/>
    <x v="1"/>
    <x v="1"/>
    <x v="1"/>
    <x v="1"/>
    <x v="0"/>
    <x v="2"/>
    <x v="0"/>
    <x v="0"/>
    <x v="0"/>
    <x v="0"/>
    <x v="1"/>
    <x v="0"/>
    <x v="0"/>
    <x v="1"/>
    <x v="0"/>
    <x v="0"/>
    <x v="4"/>
    <x v="0"/>
    <x v="0"/>
    <n v="362748320"/>
    <n v="44882.463391203702"/>
    <x v="0"/>
    <x v="0"/>
    <x v="0"/>
  </r>
  <r>
    <n v="36"/>
    <s v="cc51e5d2-fac0-4274-aba6-9c2f18d8bcf5"/>
    <x v="2"/>
    <x v="3"/>
    <x v="7"/>
    <x v="34"/>
    <n v="44882.48868628472"/>
    <x v="0"/>
    <x v="0"/>
    <x v="0"/>
    <x v="2"/>
    <x v="2"/>
    <x v="3"/>
    <x v="3"/>
    <x v="3"/>
    <x v="0"/>
    <x v="0"/>
    <x v="0"/>
    <x v="2"/>
    <x v="3"/>
    <x v="0"/>
    <x v="0"/>
    <x v="0"/>
    <x v="3"/>
    <x v="0"/>
    <x v="0"/>
    <x v="4"/>
    <x v="1"/>
    <x v="0"/>
    <x v="1"/>
    <x v="0"/>
    <x v="0"/>
    <x v="0"/>
    <x v="1"/>
    <x v="5"/>
    <x v="2"/>
    <x v="0"/>
    <x v="0"/>
    <x v="5"/>
    <x v="4"/>
    <x v="2"/>
    <x v="0"/>
    <x v="0"/>
    <x v="0"/>
    <x v="0"/>
    <x v="0"/>
    <x v="0"/>
    <x v="0"/>
    <x v="0"/>
    <x v="0"/>
    <x v="0"/>
    <x v="0"/>
    <x v="0"/>
    <x v="0"/>
    <x v="0"/>
    <x v="1"/>
    <x v="1"/>
    <x v="1"/>
    <x v="1"/>
    <x v="1"/>
    <x v="4"/>
    <x v="2"/>
    <x v="0"/>
    <x v="0"/>
    <x v="2"/>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9"/>
    <x v="1"/>
    <x v="1"/>
    <x v="0"/>
    <x v="1"/>
    <x v="0"/>
    <x v="1"/>
    <x v="0"/>
    <x v="1"/>
    <x v="5"/>
    <x v="2"/>
    <x v="0"/>
    <x v="0"/>
    <x v="5"/>
    <x v="5"/>
    <x v="1"/>
    <x v="0"/>
    <x v="1"/>
    <x v="5"/>
    <x v="3"/>
    <x v="0"/>
    <x v="0"/>
    <x v="5"/>
    <x v="3"/>
    <x v="1"/>
    <x v="0"/>
    <x v="0"/>
    <x v="0"/>
    <x v="0"/>
    <x v="0"/>
    <x v="0"/>
    <x v="0"/>
    <x v="3"/>
    <x v="0"/>
    <x v="0"/>
    <x v="1"/>
    <x v="4"/>
    <x v="1"/>
    <x v="0"/>
    <x v="0"/>
    <x v="6"/>
    <x v="4"/>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lampe sac_boro"/>
    <x v="0"/>
    <x v="0"/>
    <x v="0"/>
    <x v="1"/>
    <x v="1"/>
    <x v="0"/>
    <x v="0"/>
    <x v="0"/>
    <x v="0"/>
    <x v="0"/>
    <x v="0"/>
    <x v="0"/>
    <x v="1"/>
    <x v="0"/>
    <x v="1"/>
    <x v="0"/>
    <x v="0"/>
    <x v="3"/>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4"/>
    <x v="2"/>
    <x v="0"/>
    <x v="0"/>
    <x v="4"/>
    <x v="1"/>
    <x v="1"/>
    <x v="0"/>
    <x v="0"/>
    <x v="0"/>
    <x v="0"/>
    <x v="0"/>
    <x v="0"/>
    <x v="0"/>
    <x v="0"/>
    <x v="0"/>
    <x v="0"/>
    <x v="0"/>
    <x v="0"/>
    <x v="1"/>
    <x v="3"/>
    <x v="1"/>
    <x v="0"/>
    <x v="0"/>
    <x v="2"/>
    <x v="3"/>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1"/>
    <x v="1"/>
    <x v="1"/>
    <x v="1"/>
    <x v="1"/>
    <x v="1"/>
    <x v="1"/>
    <x v="1"/>
    <x v="1"/>
    <x v="1"/>
    <x v="1"/>
    <x v="1"/>
    <x v="1"/>
    <x v="1"/>
    <x v="1"/>
    <x v="1"/>
    <x v="1"/>
    <x v="1"/>
    <x v="1"/>
    <x v="1"/>
    <x v="1"/>
    <x v="1"/>
    <x v="1"/>
    <x v="0"/>
    <x v="1"/>
    <x v="1"/>
    <x v="1"/>
    <x v="1"/>
    <x v="1"/>
    <x v="0"/>
    <x v="1"/>
    <x v="1"/>
    <x v="1"/>
    <x v="0"/>
    <x v="0"/>
    <x v="1"/>
    <x v="1"/>
    <x v="1"/>
    <x v="0"/>
    <x v="1"/>
    <x v="1"/>
    <x v="1"/>
    <x v="1"/>
    <x v="1"/>
    <x v="0"/>
    <x v="1"/>
    <x v="1"/>
    <x v="1"/>
    <x v="0"/>
    <x v="0"/>
    <x v="1"/>
    <x v="1"/>
    <x v="1"/>
    <x v="0"/>
    <x v="1"/>
    <x v="1"/>
    <x v="1"/>
    <x v="1"/>
    <x v="1"/>
    <x v="0"/>
    <x v="1"/>
    <x v="1"/>
    <x v="1"/>
    <x v="0"/>
    <x v="0"/>
    <x v="1"/>
    <x v="1"/>
    <x v="1"/>
    <x v="0"/>
    <x v="1"/>
    <x v="1"/>
    <x v="1"/>
    <x v="1"/>
    <x v="1"/>
    <x v="0"/>
    <x v="1"/>
    <x v="1"/>
    <x v="1"/>
    <x v="0"/>
    <x v="0"/>
    <x v="1"/>
    <x v="1"/>
    <x v="1"/>
    <x v="0"/>
    <x v="1"/>
    <x v="1"/>
    <x v="1"/>
    <x v="1"/>
    <x v="1"/>
    <x v="1"/>
    <x v="1"/>
    <x v="1"/>
    <x v="1"/>
    <x v="0"/>
    <x v="0"/>
    <x v="1"/>
    <x v="1"/>
    <x v="1"/>
    <x v="0"/>
    <x v="1"/>
    <x v="1"/>
    <x v="1"/>
    <x v="1"/>
    <x v="1"/>
    <x v="1"/>
    <x v="1"/>
    <x v="1"/>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0"/>
    <x v="0"/>
    <x v="0"/>
    <x v="0"/>
    <x v="0"/>
    <x v="0"/>
    <x v="0"/>
    <x v="0"/>
    <x v="0"/>
    <x v="0"/>
    <x v="0"/>
    <x v="0"/>
    <x v="0"/>
    <x v="0"/>
    <x v="0"/>
    <x v="1"/>
    <x v="1"/>
    <x v="1"/>
    <x v="1"/>
    <x v="1"/>
    <x v="1"/>
    <x v="1"/>
    <x v="0"/>
    <x v="0"/>
    <x v="1"/>
    <x v="1"/>
    <x v="1"/>
    <x v="0"/>
    <x v="1"/>
    <x v="1"/>
    <x v="1"/>
    <x v="0"/>
    <x v="0"/>
    <x v="1"/>
    <x v="1"/>
    <x v="1"/>
    <x v="0"/>
    <x v="1"/>
    <x v="0"/>
    <x v="1"/>
    <x v="1"/>
    <x v="1"/>
    <x v="1"/>
    <x v="1"/>
    <x v="1"/>
    <x v="1"/>
    <x v="1"/>
    <x v="1"/>
    <x v="1"/>
    <x v="1"/>
    <x v="1"/>
    <x v="1"/>
    <x v="1"/>
    <x v="1"/>
    <x v="1"/>
    <x v="1"/>
    <x v="1"/>
    <x v="1"/>
    <x v="1"/>
    <x v="1"/>
    <x v="1"/>
    <x v="1"/>
    <x v="1"/>
    <x v="1"/>
    <x v="1"/>
    <x v="1"/>
    <x v="1"/>
    <x v="1"/>
    <x v="0"/>
    <x v="1"/>
    <x v="1"/>
    <x v="1"/>
    <x v="1"/>
    <x v="1"/>
    <x v="1"/>
    <x v="1"/>
    <x v="1"/>
    <x v="1"/>
    <x v="1"/>
    <x v="1"/>
    <x v="1"/>
    <x v="1"/>
    <x v="0"/>
    <x v="0"/>
    <x v="1"/>
    <x v="1"/>
    <x v="1"/>
    <x v="1"/>
    <x v="1"/>
    <x v="1"/>
    <x v="1"/>
    <x v="1"/>
    <x v="1"/>
    <x v="1"/>
    <x v="1"/>
    <x v="1"/>
    <x v="1"/>
    <x v="1"/>
    <x v="1"/>
    <x v="1"/>
    <x v="1"/>
    <x v="1"/>
    <x v="1"/>
    <x v="1"/>
    <x v="1"/>
    <x v="1"/>
    <x v="1"/>
    <x v="1"/>
    <x v="1"/>
    <x v="1"/>
    <x v="1"/>
    <x v="1"/>
    <x v="1"/>
    <x v="1"/>
    <x v="1"/>
    <x v="1"/>
    <x v="1"/>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156"/>
    <n v="44882.699259259258"/>
    <x v="0"/>
    <x v="0"/>
    <x v="0"/>
  </r>
  <r>
    <n v="37"/>
    <s v="eb23cd6f-07ca-45db-b851-84530361d666"/>
    <x v="2"/>
    <x v="3"/>
    <x v="7"/>
    <x v="35"/>
    <n v="44882.503033842593"/>
    <x v="0"/>
    <x v="0"/>
    <x v="0"/>
    <x v="2"/>
    <x v="2"/>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1"/>
    <x v="1"/>
    <x v="1"/>
    <x v="2"/>
    <x v="1"/>
    <x v="1"/>
    <x v="1"/>
    <x v="1"/>
    <x v="1"/>
    <x v="1"/>
    <x v="1"/>
    <x v="1"/>
    <x v="1"/>
    <x v="1"/>
    <x v="1"/>
    <x v="1"/>
    <x v="2"/>
    <x v="1"/>
    <x v="1"/>
    <x v="1"/>
    <x v="1"/>
    <x v="1"/>
    <x v="1"/>
    <x v="1"/>
    <x v="1"/>
    <x v="1"/>
    <x v="1"/>
    <x v="1"/>
    <x v="2"/>
    <x v="0"/>
    <x v="1"/>
    <x v="1"/>
    <x v="1"/>
    <x v="1"/>
    <x v="1"/>
    <x v="0"/>
    <x v="2"/>
    <x v="1"/>
    <x v="1"/>
    <x v="0"/>
    <x v="0"/>
    <x v="1"/>
    <x v="1"/>
    <x v="1"/>
    <x v="0"/>
    <x v="1"/>
    <x v="1"/>
    <x v="1"/>
    <x v="1"/>
    <x v="1"/>
    <x v="0"/>
    <x v="1"/>
    <x v="1"/>
    <x v="1"/>
    <x v="0"/>
    <x v="0"/>
    <x v="1"/>
    <x v="1"/>
    <x v="1"/>
    <x v="0"/>
    <x v="1"/>
    <x v="1"/>
    <x v="1"/>
    <x v="1"/>
    <x v="1"/>
    <x v="0"/>
    <x v="1"/>
    <x v="1"/>
    <x v="1"/>
    <x v="0"/>
    <x v="0"/>
    <x v="1"/>
    <x v="1"/>
    <x v="1"/>
    <x v="0"/>
    <x v="0"/>
    <x v="0"/>
    <x v="0"/>
    <x v="0"/>
    <x v="0"/>
    <x v="0"/>
    <x v="0"/>
    <x v="0"/>
    <x v="0"/>
    <x v="0"/>
    <x v="0"/>
    <x v="0"/>
    <x v="0"/>
    <x v="0"/>
    <x v="0"/>
    <x v="1"/>
    <x v="2"/>
    <x v="2"/>
    <x v="1"/>
    <x v="1"/>
    <x v="0"/>
    <x v="1"/>
    <x v="2"/>
    <x v="1"/>
    <x v="0"/>
    <x v="0"/>
    <x v="1"/>
    <x v="1"/>
    <x v="1"/>
    <x v="0"/>
    <x v="1"/>
    <x v="2"/>
    <x v="2"/>
    <x v="1"/>
    <x v="1"/>
    <x v="0"/>
    <x v="2"/>
    <x v="2"/>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1"/>
    <x v="1"/>
    <x v="0"/>
    <x v="0"/>
    <x v="0"/>
    <x v="0"/>
    <x v="0"/>
    <x v="0"/>
    <x v="0"/>
    <x v="0"/>
    <x v="0"/>
    <x v="0"/>
    <x v="0"/>
    <x v="0"/>
    <x v="0"/>
    <x v="0"/>
    <x v="0"/>
    <x v="0"/>
    <x v="1"/>
    <x v="1"/>
    <x v="1"/>
    <x v="1"/>
    <x v="1"/>
    <x v="1"/>
    <x v="2"/>
    <x v="0"/>
    <x v="0"/>
    <x v="1"/>
    <x v="1"/>
    <x v="1"/>
    <x v="0"/>
    <x v="1"/>
    <x v="1"/>
    <x v="1"/>
    <x v="0"/>
    <x v="0"/>
    <x v="2"/>
    <x v="1"/>
    <x v="1"/>
    <x v="0"/>
    <x v="1"/>
    <x v="0"/>
    <x v="2"/>
    <x v="1"/>
    <x v="1"/>
    <x v="1"/>
    <x v="2"/>
    <x v="1"/>
    <x v="1"/>
    <x v="1"/>
    <x v="1"/>
    <x v="1"/>
    <x v="1"/>
    <x v="1"/>
    <x v="1"/>
    <x v="1"/>
    <x v="1"/>
    <x v="1"/>
    <x v="1"/>
    <x v="1"/>
    <x v="1"/>
    <x v="1"/>
    <x v="1"/>
    <x v="1"/>
    <x v="1"/>
    <x v="1"/>
    <x v="1"/>
    <x v="1"/>
    <x v="1"/>
    <x v="2"/>
    <x v="1"/>
    <x v="0"/>
    <x v="1"/>
    <x v="1"/>
    <x v="1"/>
    <x v="1"/>
    <x v="1"/>
    <x v="1"/>
    <x v="1"/>
    <x v="1"/>
    <x v="1"/>
    <x v="1"/>
    <x v="1"/>
    <x v="1"/>
    <x v="1"/>
    <x v="0"/>
    <x v="0"/>
    <x v="1"/>
    <x v="1"/>
    <x v="1"/>
    <x v="1"/>
    <x v="1"/>
    <x v="2"/>
    <x v="2"/>
    <x v="2"/>
    <x v="2"/>
    <x v="2"/>
    <x v="2"/>
    <x v="1"/>
    <x v="1"/>
    <x v="1"/>
    <x v="1"/>
    <x v="1"/>
    <x v="1"/>
    <x v="1"/>
    <x v="1"/>
    <x v="1"/>
    <x v="1"/>
    <x v="1"/>
    <x v="1"/>
    <x v="1"/>
    <x v="1"/>
    <x v="1"/>
    <x v="1"/>
    <x v="1"/>
    <x v="1"/>
    <x v="1"/>
    <x v="1"/>
    <x v="1"/>
    <x v="1"/>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171"/>
    <n v="44882.699282407411"/>
    <x v="0"/>
    <x v="0"/>
    <x v="0"/>
  </r>
  <r>
    <n v="38"/>
    <s v="751eefae-14de-4dfc-840e-1b55d85e826e"/>
    <x v="2"/>
    <x v="3"/>
    <x v="7"/>
    <x v="36"/>
    <n v="44882.51058563657"/>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2"/>
    <x v="2"/>
    <x v="2"/>
    <x v="2"/>
    <x v="2"/>
    <x v="2"/>
    <x v="1"/>
    <x v="1"/>
    <x v="1"/>
    <x v="1"/>
    <x v="1"/>
    <x v="1"/>
    <x v="1"/>
    <x v="2"/>
    <x v="1"/>
    <x v="1"/>
    <x v="2"/>
    <x v="1"/>
    <x v="1"/>
    <x v="1"/>
    <x v="1"/>
    <x v="1"/>
    <x v="1"/>
    <x v="2"/>
    <x v="1"/>
    <x v="2"/>
    <x v="2"/>
    <x v="1"/>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3"/>
    <x v="2"/>
    <x v="2"/>
    <x v="2"/>
    <x v="2"/>
    <x v="2"/>
    <x v="2"/>
    <x v="1"/>
    <x v="1"/>
    <x v="1"/>
    <x v="1"/>
    <x v="1"/>
    <x v="1"/>
    <x v="1"/>
    <x v="2"/>
    <x v="1"/>
    <x v="1"/>
    <x v="1"/>
    <x v="1"/>
    <x v="1"/>
    <x v="1"/>
    <x v="1"/>
    <x v="1"/>
    <x v="1"/>
    <x v="2"/>
    <x v="1"/>
    <x v="2"/>
    <x v="1"/>
    <x v="1"/>
    <x v="0"/>
    <x v="1"/>
    <x v="1"/>
    <x v="1"/>
    <x v="1"/>
    <x v="1"/>
    <x v="1"/>
    <x v="1"/>
    <x v="1"/>
    <x v="1"/>
    <x v="1"/>
    <x v="1"/>
    <x v="1"/>
    <x v="1"/>
    <x v="0"/>
    <x v="0"/>
    <x v="1"/>
    <x v="1"/>
    <x v="1"/>
    <x v="1"/>
    <x v="1"/>
    <x v="3"/>
    <x v="2"/>
    <x v="2"/>
    <x v="2"/>
    <x v="2"/>
    <x v="2"/>
    <x v="2"/>
    <x v="1"/>
    <x v="1"/>
    <x v="1"/>
    <x v="1"/>
    <x v="1"/>
    <x v="1"/>
    <x v="1"/>
    <x v="2"/>
    <x v="1"/>
    <x v="1"/>
    <x v="1"/>
    <x v="1"/>
    <x v="1"/>
    <x v="1"/>
    <x v="1"/>
    <x v="1"/>
    <x v="1"/>
    <x v="2"/>
    <x v="1"/>
    <x v="2"/>
    <x v="2"/>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209"/>
    <n v="44882.699317129627"/>
    <x v="0"/>
    <x v="0"/>
    <x v="0"/>
  </r>
  <r>
    <n v="39"/>
    <s v="5ae51e21-df36-4004-8cb7-c76a193aeec0"/>
    <x v="2"/>
    <x v="3"/>
    <x v="7"/>
    <x v="37"/>
    <n v="44882.517535775463"/>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x v="0"/>
    <x v="0"/>
    <x v="0"/>
    <x v="1"/>
    <x v="1"/>
    <x v="0"/>
    <x v="0"/>
    <x v="0"/>
    <x v="0"/>
    <x v="0"/>
    <x v="0"/>
    <x v="0"/>
    <x v="0"/>
    <x v="1"/>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4"/>
    <x v="1"/>
    <x v="0"/>
    <x v="0"/>
    <x v="5"/>
    <x v="2"/>
    <x v="1"/>
    <x v="0"/>
    <x v="0"/>
    <x v="0"/>
    <x v="0"/>
    <x v="0"/>
    <x v="0"/>
    <x v="0"/>
    <x v="0"/>
    <x v="0"/>
    <x v="0"/>
    <x v="0"/>
    <x v="0"/>
    <x v="3"/>
    <x v="0"/>
    <x v="0"/>
    <x v="0"/>
    <x v="2"/>
    <x v="2"/>
    <x v="0"/>
    <x v="0"/>
    <x v="0"/>
    <x v="0"/>
    <x v="0"/>
    <x v="0"/>
    <x v="0"/>
    <x v="0"/>
    <x v="2"/>
    <x v="0"/>
    <x v="0"/>
    <x v="0"/>
    <x v="7"/>
    <x v="0"/>
    <x v="0"/>
    <x v="0"/>
    <x v="0"/>
    <x v="0"/>
    <x v="0"/>
    <x v="0"/>
    <x v="2"/>
    <x v="0"/>
    <x v="0"/>
    <x v="0"/>
    <x v="0"/>
    <x v="0"/>
    <x v="0"/>
    <x v="1"/>
    <x v="1"/>
    <x v="1"/>
    <x v="0"/>
    <x v="0"/>
    <x v="3"/>
    <x v="1"/>
    <x v="1"/>
    <x v="2"/>
    <x v="1"/>
    <x v="1"/>
    <x v="1"/>
    <x v="1"/>
    <x v="1"/>
    <x v="1"/>
    <x v="1"/>
    <x v="1"/>
    <x v="1"/>
    <x v="1"/>
    <x v="2"/>
    <x v="1"/>
    <x v="1"/>
    <x v="2"/>
    <x v="2"/>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230"/>
    <n v="44882.699363425927"/>
    <x v="0"/>
    <x v="0"/>
    <x v="0"/>
  </r>
  <r>
    <n v="40"/>
    <s v="89b46b69-c065-4264-b9b9-f8ab0688bf6f"/>
    <x v="2"/>
    <x v="3"/>
    <x v="7"/>
    <x v="38"/>
    <n v="44882.542213321758"/>
    <x v="0"/>
    <x v="0"/>
    <x v="0"/>
    <x v="2"/>
    <x v="2"/>
    <x v="3"/>
    <x v="3"/>
    <x v="3"/>
    <x v="0"/>
    <x v="0"/>
    <x v="0"/>
    <x v="2"/>
    <x v="3"/>
    <x v="0"/>
    <x v="0"/>
    <x v="0"/>
    <x v="1"/>
    <x v="0"/>
    <x v="0"/>
    <x v="6"/>
    <x v="1"/>
    <x v="1"/>
    <x v="1"/>
    <x v="0"/>
    <x v="2"/>
    <x v="0"/>
    <x v="1"/>
    <x v="5"/>
    <x v="2"/>
    <x v="0"/>
    <x v="0"/>
    <x v="5"/>
    <x v="4"/>
    <x v="2"/>
    <x v="0"/>
    <x v="1"/>
    <x v="1"/>
    <x v="1"/>
    <x v="1"/>
    <x v="5"/>
    <x v="0"/>
    <x v="2"/>
    <x v="0"/>
    <x v="0"/>
    <x v="5"/>
    <x v="5"/>
    <x v="1"/>
    <x v="0"/>
    <x v="1"/>
    <x v="1"/>
    <x v="1"/>
    <x v="1"/>
    <x v="3"/>
    <x v="3"/>
    <x v="2"/>
    <x v="0"/>
    <x v="0"/>
    <x v="5"/>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
    <x v="2"/>
    <x v="2"/>
    <x v="2"/>
    <x v="2"/>
    <x v="2"/>
    <x v="1"/>
    <x v="1"/>
    <x v="1"/>
    <x v="1"/>
    <x v="1"/>
    <x v="1"/>
    <x v="1"/>
    <x v="1"/>
    <x v="1"/>
    <x v="1"/>
    <x v="1"/>
    <x v="2"/>
    <x v="1"/>
    <x v="1"/>
    <x v="1"/>
    <x v="1"/>
    <x v="1"/>
    <x v="1"/>
    <x v="2"/>
    <x v="1"/>
    <x v="1"/>
    <x v="2"/>
    <x v="1"/>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2"/>
    <x v="0"/>
    <x v="0"/>
    <x v="1"/>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0"/>
    <x v="0"/>
    <x v="2"/>
    <x v="2"/>
    <x v="1"/>
    <x v="0"/>
    <x v="0"/>
    <x v="0"/>
    <x v="0"/>
    <x v="0"/>
    <x v="0"/>
    <x v="0"/>
    <x v="0"/>
    <x v="0"/>
    <x v="0"/>
    <x v="1"/>
    <x v="0"/>
    <x v="4"/>
    <x v="2"/>
    <x v="2"/>
    <x v="2"/>
    <x v="2"/>
    <x v="2"/>
    <x v="1"/>
    <x v="1"/>
    <x v="1"/>
    <x v="1"/>
    <x v="1"/>
    <x v="1"/>
    <x v="1"/>
    <x v="1"/>
    <x v="1"/>
    <x v="1"/>
    <x v="1"/>
    <x v="1"/>
    <x v="1"/>
    <x v="1"/>
    <x v="1"/>
    <x v="1"/>
    <x v="1"/>
    <x v="1"/>
    <x v="2"/>
    <x v="1"/>
    <x v="1"/>
    <x v="1"/>
    <x v="1"/>
    <x v="0"/>
    <x v="2"/>
    <x v="1"/>
    <x v="1"/>
    <x v="1"/>
    <x v="1"/>
    <x v="1"/>
    <x v="2"/>
    <x v="1"/>
    <x v="1"/>
    <x v="1"/>
    <x v="1"/>
    <x v="1"/>
    <x v="1"/>
    <x v="0"/>
    <x v="0"/>
    <x v="1"/>
    <x v="1"/>
    <x v="1"/>
    <x v="1"/>
    <x v="1"/>
    <x v="4"/>
    <x v="2"/>
    <x v="2"/>
    <x v="2"/>
    <x v="2"/>
    <x v="2"/>
    <x v="1"/>
    <x v="1"/>
    <x v="1"/>
    <x v="1"/>
    <x v="1"/>
    <x v="1"/>
    <x v="1"/>
    <x v="1"/>
    <x v="1"/>
    <x v="1"/>
    <x v="1"/>
    <x v="1"/>
    <x v="1"/>
    <x v="1"/>
    <x v="1"/>
    <x v="1"/>
    <x v="1"/>
    <x v="1"/>
    <x v="2"/>
    <x v="1"/>
    <x v="1"/>
    <x v="2"/>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255"/>
    <n v="44882.69939814815"/>
    <x v="0"/>
    <x v="0"/>
    <x v="0"/>
  </r>
  <r>
    <n v="41"/>
    <s v="1da66c19-0d44-4a7f-9843-b76a8703bfe1"/>
    <x v="2"/>
    <x v="3"/>
    <x v="7"/>
    <x v="39"/>
    <n v="44882.559012523147"/>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gaz"/>
    <x v="0"/>
    <x v="0"/>
    <x v="1"/>
    <x v="1"/>
    <x v="1"/>
    <x v="0"/>
    <x v="0"/>
    <x v="0"/>
    <x v="0"/>
    <x v="0"/>
    <x v="0"/>
    <x v="0"/>
    <x v="0"/>
    <x v="0"/>
    <x v="0"/>
    <x v="0"/>
    <x v="5"/>
    <x v="6"/>
    <x v="0"/>
    <x v="0"/>
    <x v="0"/>
    <x v="0"/>
    <x v="0"/>
    <x v="0"/>
    <x v="0"/>
    <x v="0"/>
    <x v="0"/>
    <x v="0"/>
    <x v="0"/>
    <x v="0"/>
    <x v="0"/>
    <x v="0"/>
    <x v="0"/>
    <x v="0"/>
    <x v="0"/>
    <x v="0"/>
    <x v="0"/>
    <x v="0"/>
    <x v="0"/>
    <x v="0"/>
    <x v="0"/>
    <x v="1"/>
    <x v="3"/>
    <x v="1"/>
    <x v="1"/>
    <x v="2"/>
    <x v="0"/>
    <x v="4"/>
    <x v="4"/>
    <x v="1"/>
    <x v="0"/>
    <x v="0"/>
    <x v="3"/>
    <x v="4"/>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2"/>
    <x v="2"/>
    <x v="2"/>
    <x v="0"/>
    <x v="0"/>
    <x v="0"/>
    <x v="0"/>
    <x v="0"/>
    <x v="0"/>
    <x v="0"/>
    <x v="0"/>
    <x v="0"/>
    <x v="0"/>
    <x v="0"/>
    <x v="0"/>
    <x v="7"/>
    <x v="0"/>
    <x v="0"/>
    <x v="0"/>
    <x v="0"/>
    <x v="0"/>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266"/>
    <n v="44882.699421296304"/>
    <x v="0"/>
    <x v="0"/>
    <x v="0"/>
  </r>
  <r>
    <n v="42"/>
    <s v="6802c07d-d1be-4a06-93f3-8c4223c65d06"/>
    <x v="2"/>
    <x v="3"/>
    <x v="7"/>
    <x v="40"/>
    <n v="44882.581279861122"/>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natte couverture pagne"/>
    <x v="0"/>
    <x v="0"/>
    <x v="0"/>
    <x v="1"/>
    <x v="1"/>
    <x v="0"/>
    <x v="0"/>
    <x v="0"/>
    <x v="0"/>
    <x v="1"/>
    <x v="1"/>
    <x v="0"/>
    <x v="0"/>
    <x v="1"/>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4"/>
    <x v="1"/>
    <x v="0"/>
    <x v="0"/>
    <x v="5"/>
    <x v="2"/>
    <x v="1"/>
    <x v="0"/>
    <x v="1"/>
    <x v="4"/>
    <x v="1"/>
    <x v="0"/>
    <x v="0"/>
    <x v="3"/>
    <x v="2"/>
    <x v="1"/>
    <x v="0"/>
    <x v="0"/>
    <x v="0"/>
    <x v="0"/>
    <x v="0"/>
    <x v="0"/>
    <x v="0"/>
    <x v="0"/>
    <x v="0"/>
    <x v="0"/>
    <x v="0"/>
    <x v="0"/>
    <x v="0"/>
    <x v="0"/>
    <x v="0"/>
    <x v="0"/>
    <x v="0"/>
    <x v="0"/>
    <x v="0"/>
    <x v="1"/>
    <x v="1"/>
    <x v="0"/>
    <x v="5"/>
    <x v="1"/>
    <x v="0"/>
    <x v="0"/>
    <x v="6"/>
    <x v="2"/>
    <x v="1"/>
    <x v="0"/>
    <x v="0"/>
    <x v="0"/>
    <x v="0"/>
    <x v="0"/>
    <x v="0"/>
    <x v="0"/>
    <x v="0"/>
    <x v="0"/>
    <x v="0"/>
    <x v="1"/>
    <x v="0"/>
    <x v="1"/>
    <x v="1"/>
    <x v="1"/>
    <x v="1"/>
    <x v="1"/>
    <x v="1"/>
    <x v="1"/>
    <x v="1"/>
    <x v="1"/>
    <x v="1"/>
    <x v="1"/>
    <x v="1"/>
    <x v="1"/>
    <x v="1"/>
    <x v="1"/>
    <x v="1"/>
    <x v="1"/>
    <x v="0"/>
    <x v="1"/>
    <x v="1"/>
    <x v="1"/>
    <x v="1"/>
    <x v="1"/>
    <x v="1"/>
    <x v="1"/>
    <x v="1"/>
    <x v="1"/>
    <x v="1"/>
    <x v="1"/>
    <x v="1"/>
    <x v="1"/>
    <x v="0"/>
    <x v="0"/>
    <x v="1"/>
    <x v="1"/>
    <x v="1"/>
    <x v="0"/>
    <x v="0"/>
    <x v="12"/>
    <x v="1"/>
    <x v="1"/>
    <x v="2"/>
    <x v="1"/>
    <x v="1"/>
    <x v="1"/>
    <x v="1"/>
    <x v="1"/>
    <x v="1"/>
    <x v="2"/>
    <x v="2"/>
    <x v="1"/>
    <x v="1"/>
    <x v="2"/>
    <x v="1"/>
    <x v="1"/>
    <x v="2"/>
    <x v="2"/>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
    <x v="0"/>
    <x v="1"/>
    <x v="0"/>
    <x v="0"/>
    <x v="0"/>
    <x v="0"/>
    <x v="0"/>
    <x v="0"/>
    <x v="0"/>
    <x v="0"/>
    <x v="0"/>
    <x v="0"/>
    <x v="0"/>
    <x v="0"/>
    <x v="0"/>
    <x v="0"/>
    <x v="0"/>
    <x v="0"/>
    <x v="0"/>
    <x v="0"/>
    <x v="0"/>
    <x v="0"/>
    <x v="0"/>
    <x v="0"/>
    <x v="0"/>
    <x v="0"/>
    <x v="0"/>
    <x v="0"/>
    <x v="0"/>
    <x v="0"/>
    <x v="0"/>
    <x v="0"/>
    <x v="0"/>
    <n v="362922284"/>
    <n v="44882.699467592603"/>
    <x v="0"/>
    <x v="0"/>
    <x v="0"/>
  </r>
  <r>
    <n v="43"/>
    <s v="0143d7e7-e72a-4e71-94b1-e0abba8b0cce"/>
    <x v="2"/>
    <x v="3"/>
    <x v="8"/>
    <x v="41"/>
    <n v="44882.476081956018"/>
    <x v="0"/>
    <x v="0"/>
    <x v="0"/>
    <x v="2"/>
    <x v="2"/>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1"/>
    <x v="1"/>
    <x v="1"/>
    <x v="1"/>
    <x v="2"/>
    <x v="2"/>
    <x v="1"/>
    <x v="1"/>
    <x v="1"/>
    <x v="1"/>
    <x v="1"/>
    <x v="1"/>
    <x v="1"/>
    <x v="1"/>
    <x v="1"/>
    <x v="1"/>
    <x v="1"/>
    <x v="2"/>
    <x v="1"/>
    <x v="2"/>
    <x v="1"/>
    <x v="1"/>
    <x v="1"/>
    <x v="2"/>
    <x v="1"/>
    <x v="2"/>
    <x v="2"/>
    <x v="1"/>
    <x v="5"/>
    <x v="0"/>
    <x v="2"/>
    <x v="2"/>
    <x v="1"/>
    <x v="1"/>
    <x v="2"/>
    <x v="0"/>
    <x v="3"/>
    <x v="0"/>
    <x v="1"/>
    <x v="0"/>
    <x v="0"/>
    <x v="2"/>
    <x v="2"/>
    <x v="1"/>
    <x v="0"/>
    <x v="1"/>
    <x v="2"/>
    <x v="1"/>
    <x v="1"/>
    <x v="2"/>
    <x v="0"/>
    <x v="2"/>
    <x v="0"/>
    <x v="2"/>
    <x v="0"/>
    <x v="0"/>
    <x v="2"/>
    <x v="2"/>
    <x v="1"/>
    <x v="0"/>
    <x v="1"/>
    <x v="2"/>
    <x v="1"/>
    <x v="1"/>
    <x v="2"/>
    <x v="0"/>
    <x v="2"/>
    <x v="0"/>
    <x v="2"/>
    <x v="0"/>
    <x v="0"/>
    <x v="2"/>
    <x v="2"/>
    <x v="1"/>
    <x v="0"/>
    <x v="1"/>
    <x v="2"/>
    <x v="1"/>
    <x v="1"/>
    <x v="2"/>
    <x v="0"/>
    <x v="2"/>
    <x v="0"/>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0"/>
    <x v="1"/>
    <x v="0"/>
    <x v="1"/>
    <x v="0"/>
    <x v="0"/>
    <x v="1"/>
    <x v="1"/>
    <x v="1"/>
    <x v="0"/>
    <x v="0"/>
    <x v="0"/>
    <x v="0"/>
    <x v="0"/>
    <x v="0"/>
    <x v="0"/>
    <x v="0"/>
    <x v="0"/>
    <x v="0"/>
    <x v="0"/>
    <x v="0"/>
    <x v="0"/>
    <x v="0"/>
    <x v="0"/>
    <x v="0"/>
    <x v="1"/>
    <x v="1"/>
    <x v="1"/>
    <x v="1"/>
    <x v="1"/>
    <x v="0"/>
    <x v="1"/>
    <x v="0"/>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1"/>
    <x v="1"/>
    <x v="1"/>
    <x v="1"/>
    <x v="1"/>
    <x v="1"/>
    <x v="1"/>
    <x v="1"/>
    <x v="1"/>
    <x v="1"/>
    <x v="1"/>
    <x v="1"/>
    <x v="1"/>
    <x v="1"/>
    <x v="1"/>
    <x v="1"/>
    <x v="1"/>
    <x v="1"/>
    <x v="1"/>
    <x v="1"/>
    <x v="1"/>
    <x v="1"/>
    <x v="1"/>
    <x v="1"/>
    <x v="1"/>
    <x v="1"/>
    <x v="1"/>
    <x v="1"/>
    <x v="1"/>
    <x v="1"/>
    <x v="1"/>
    <x v="1"/>
    <x v="1"/>
    <x v="1"/>
    <x v="1"/>
    <x v="1"/>
    <x v="1"/>
    <x v="1"/>
    <x v="1"/>
    <x v="1"/>
    <x v="1"/>
    <x v="1"/>
    <x v="0"/>
    <x v="0"/>
    <x v="4"/>
    <x v="0"/>
    <x v="0"/>
    <x v="0"/>
    <x v="1"/>
    <x v="0"/>
    <x v="0"/>
    <x v="0"/>
    <x v="1"/>
    <x v="0"/>
    <x v="0"/>
    <x v="0"/>
    <x v="0"/>
    <x v="0"/>
    <x v="0"/>
    <x v="0"/>
    <x v="0"/>
    <x v="0"/>
    <x v="0"/>
    <x v="0"/>
    <x v="0"/>
    <x v="0"/>
    <x v="0"/>
    <x v="0"/>
    <x v="0"/>
    <x v="0"/>
    <x v="0"/>
    <x v="0"/>
    <x v="0"/>
    <x v="0"/>
    <x v="0"/>
    <x v="5"/>
    <x v="0"/>
    <x v="0"/>
    <n v="362922412"/>
    <n v="44882.699699074074"/>
    <x v="0"/>
    <x v="0"/>
    <x v="0"/>
  </r>
  <r>
    <n v="44"/>
    <s v="0dd2c8e0-2c5e-45e0-a1a9-ca45a5406c87"/>
    <x v="2"/>
    <x v="3"/>
    <x v="8"/>
    <x v="42"/>
    <n v="44882.502718645832"/>
    <x v="0"/>
    <x v="0"/>
    <x v="0"/>
    <x v="2"/>
    <x v="2"/>
    <x v="3"/>
    <x v="3"/>
    <x v="3"/>
    <x v="0"/>
    <x v="0"/>
    <x v="0"/>
    <x v="2"/>
    <x v="3"/>
    <x v="0"/>
    <x v="0"/>
    <x v="0"/>
    <x v="1"/>
    <x v="0"/>
    <x v="0"/>
    <x v="4"/>
    <x v="1"/>
    <x v="0"/>
    <x v="1"/>
    <x v="0"/>
    <x v="0"/>
    <x v="0"/>
    <x v="1"/>
    <x v="5"/>
    <x v="2"/>
    <x v="0"/>
    <x v="0"/>
    <x v="5"/>
    <x v="4"/>
    <x v="2"/>
    <x v="0"/>
    <x v="0"/>
    <x v="0"/>
    <x v="0"/>
    <x v="0"/>
    <x v="0"/>
    <x v="0"/>
    <x v="0"/>
    <x v="0"/>
    <x v="0"/>
    <x v="0"/>
    <x v="0"/>
    <x v="0"/>
    <x v="0"/>
    <x v="1"/>
    <x v="1"/>
    <x v="1"/>
    <x v="1"/>
    <x v="4"/>
    <x v="3"/>
    <x v="4"/>
    <x v="0"/>
    <x v="0"/>
    <x v="6"/>
    <x v="3"/>
    <x v="1"/>
    <x v="0"/>
    <x v="1"/>
    <x v="0"/>
    <x v="1"/>
    <x v="1"/>
    <x v="1"/>
    <x v="1"/>
    <x v="1"/>
    <x v="0"/>
    <x v="1"/>
    <x v="1"/>
    <x v="1"/>
    <x v="1"/>
    <x v="1"/>
    <x v="1"/>
    <x v="1"/>
    <x v="1"/>
    <x v="1"/>
    <x v="1"/>
    <x v="1"/>
    <x v="1"/>
    <x v="1"/>
    <x v="0"/>
    <x v="0"/>
    <x v="1"/>
    <x v="1"/>
    <x v="1"/>
    <x v="0"/>
    <x v="0"/>
    <x v="4"/>
    <x v="2"/>
    <x v="2"/>
    <x v="1"/>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lampe"/>
    <x v="0"/>
    <x v="0"/>
    <x v="0"/>
    <x v="1"/>
    <x v="1"/>
    <x v="0"/>
    <x v="0"/>
    <x v="0"/>
    <x v="0"/>
    <x v="0"/>
    <x v="0"/>
    <x v="0"/>
    <x v="1"/>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5"/>
    <x v="3"/>
    <x v="0"/>
    <x v="0"/>
    <x v="5"/>
    <x v="1"/>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7"/>
    <x v="2"/>
    <x v="2"/>
    <x v="2"/>
    <x v="2"/>
    <x v="2"/>
    <x v="1"/>
    <x v="1"/>
    <x v="1"/>
    <x v="1"/>
    <x v="1"/>
    <x v="1"/>
    <x v="1"/>
    <x v="1"/>
    <x v="2"/>
    <x v="1"/>
    <x v="1"/>
    <x v="2"/>
    <x v="1"/>
    <x v="1"/>
    <x v="1"/>
    <x v="1"/>
    <x v="1"/>
    <x v="1"/>
    <x v="2"/>
    <x v="1"/>
    <x v="1"/>
    <x v="1"/>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1"/>
    <x v="0"/>
    <x v="0"/>
    <x v="2"/>
    <x v="0"/>
    <x v="0"/>
    <x v="3"/>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3"/>
    <x v="0"/>
    <x v="0"/>
    <x v="3"/>
    <x v="2"/>
    <x v="1"/>
    <x v="0"/>
    <x v="1"/>
    <x v="2"/>
    <x v="2"/>
    <x v="0"/>
    <x v="0"/>
    <x v="3"/>
    <x v="2"/>
    <x v="1"/>
    <x v="0"/>
    <x v="2"/>
    <x v="0"/>
    <x v="0"/>
    <x v="0"/>
    <x v="0"/>
    <x v="0"/>
    <x v="0"/>
    <x v="0"/>
    <x v="0"/>
    <x v="0"/>
    <x v="0"/>
    <x v="0"/>
    <x v="0"/>
    <x v="0"/>
    <x v="0"/>
    <x v="0"/>
    <x v="0"/>
    <x v="0"/>
    <x v="0"/>
    <x v="0"/>
    <x v="0"/>
    <x v="0"/>
    <x v="0"/>
    <x v="0"/>
    <x v="0"/>
    <x v="0"/>
    <x v="0"/>
    <x v="0"/>
    <x v="0"/>
    <x v="0"/>
    <x v="0"/>
    <x v="0"/>
    <x v="0"/>
    <x v="0"/>
    <x v="0"/>
    <x v="0"/>
    <x v="0"/>
    <x v="0"/>
    <x v="0"/>
    <x v="0"/>
    <x v="0"/>
    <x v="0"/>
    <x v="0"/>
    <x v="0"/>
    <x v="0"/>
    <x v="0"/>
    <x v="0"/>
    <x v="1"/>
    <x v="1"/>
    <x v="1"/>
    <x v="1"/>
    <x v="1"/>
    <x v="5"/>
    <x v="2"/>
    <x v="2"/>
    <x v="2"/>
    <x v="2"/>
    <x v="2"/>
    <x v="2"/>
    <x v="1"/>
    <x v="1"/>
    <x v="1"/>
    <x v="1"/>
    <x v="1"/>
    <x v="1"/>
    <x v="1"/>
    <x v="2"/>
    <x v="1"/>
    <x v="1"/>
    <x v="1"/>
    <x v="1"/>
    <x v="1"/>
    <x v="1"/>
    <x v="1"/>
    <x v="1"/>
    <x v="1"/>
    <x v="2"/>
    <x v="1"/>
    <x v="1"/>
    <x v="2"/>
    <x v="1"/>
    <x v="2"/>
    <x v="2"/>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447"/>
    <n v="44882.699756944443"/>
    <x v="0"/>
    <x v="0"/>
    <x v="0"/>
  </r>
  <r>
    <n v="45"/>
    <s v="21024f03-9c56-4966-b55a-b1e683835fbb"/>
    <x v="2"/>
    <x v="3"/>
    <x v="9"/>
    <x v="43"/>
    <n v="44882.464676932868"/>
    <x v="0"/>
    <x v="0"/>
    <x v="0"/>
    <x v="2"/>
    <x v="2"/>
    <x v="3"/>
    <x v="3"/>
    <x v="3"/>
    <x v="0"/>
    <x v="0"/>
    <x v="0"/>
    <x v="2"/>
    <x v="3"/>
    <x v="0"/>
    <x v="0"/>
    <x v="0"/>
    <x v="1"/>
    <x v="0"/>
    <x v="0"/>
    <x v="4"/>
    <x v="1"/>
    <x v="0"/>
    <x v="1"/>
    <x v="0"/>
    <x v="0"/>
    <x v="0"/>
    <x v="1"/>
    <x v="5"/>
    <x v="2"/>
    <x v="0"/>
    <x v="0"/>
    <x v="5"/>
    <x v="4"/>
    <x v="2"/>
    <x v="0"/>
    <x v="0"/>
    <x v="0"/>
    <x v="0"/>
    <x v="0"/>
    <x v="0"/>
    <x v="0"/>
    <x v="0"/>
    <x v="0"/>
    <x v="0"/>
    <x v="0"/>
    <x v="0"/>
    <x v="0"/>
    <x v="0"/>
    <x v="1"/>
    <x v="3"/>
    <x v="1"/>
    <x v="1"/>
    <x v="1"/>
    <x v="3"/>
    <x v="2"/>
    <x v="0"/>
    <x v="0"/>
    <x v="7"/>
    <x v="6"/>
    <x v="1"/>
    <x v="0"/>
    <x v="0"/>
    <x v="0"/>
    <x v="4"/>
    <x v="2"/>
    <x v="0"/>
    <x v="2"/>
    <x v="0"/>
    <x v="0"/>
    <x v="7"/>
    <x v="0"/>
    <x v="0"/>
    <x v="0"/>
    <x v="0"/>
    <x v="0"/>
    <x v="2"/>
    <x v="0"/>
    <x v="0"/>
    <x v="2"/>
    <x v="0"/>
    <x v="0"/>
    <x v="0"/>
    <x v="0"/>
    <x v="0"/>
    <x v="0"/>
    <x v="0"/>
    <x v="0"/>
    <x v="0"/>
    <x v="0"/>
    <x v="0"/>
    <x v="0"/>
    <x v="0"/>
    <x v="0"/>
    <x v="0"/>
    <x v="0"/>
    <x v="0"/>
    <x v="0"/>
    <x v="0"/>
    <x v="0"/>
    <x v="0"/>
    <x v="0"/>
    <x v="0"/>
    <x v="0"/>
    <x v="0"/>
    <x v="0"/>
    <x v="0"/>
    <x v="0"/>
    <x v="0"/>
    <x v="0"/>
    <x v="0"/>
    <x v="0"/>
    <x v="0"/>
    <x v="0"/>
    <x v="0"/>
    <x v="0"/>
    <x v="0"/>
    <x v="0"/>
    <x v="0"/>
    <x v="0"/>
    <x v="0"/>
    <x v="0"/>
    <x v="0"/>
    <x v="0"/>
    <x v="0"/>
    <x v="0"/>
    <x v="0"/>
    <x v="0"/>
    <x v="0"/>
    <x v="10"/>
    <x v="0"/>
    <x v="0"/>
    <x v="1"/>
    <x v="1"/>
    <x v="0"/>
    <x v="0"/>
    <x v="0"/>
    <x v="0"/>
    <x v="0"/>
    <x v="0"/>
    <x v="0"/>
    <x v="0"/>
    <x v="0"/>
    <x v="0"/>
    <x v="0"/>
    <x v="0"/>
    <x v="0"/>
    <x v="0"/>
    <x v="0"/>
    <x v="0"/>
    <x v="0"/>
    <x v="0"/>
    <x v="0"/>
    <x v="0"/>
    <x v="0"/>
    <x v="2"/>
    <x v="2"/>
    <x v="1"/>
    <x v="0"/>
    <x v="0"/>
    <x v="2"/>
    <x v="2"/>
    <x v="1"/>
    <x v="0"/>
    <x v="1"/>
    <x v="5"/>
    <x v="1"/>
    <x v="0"/>
    <x v="0"/>
    <x v="7"/>
    <x v="2"/>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lampe"/>
    <x v="0"/>
    <x v="0"/>
    <x v="0"/>
    <x v="1"/>
    <x v="1"/>
    <x v="0"/>
    <x v="0"/>
    <x v="0"/>
    <x v="0"/>
    <x v="0"/>
    <x v="0"/>
    <x v="0"/>
    <x v="1"/>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5"/>
    <x v="2"/>
    <x v="0"/>
    <x v="0"/>
    <x v="6"/>
    <x v="1"/>
    <x v="1"/>
    <x v="0"/>
    <x v="0"/>
    <x v="0"/>
    <x v="0"/>
    <x v="0"/>
    <x v="0"/>
    <x v="0"/>
    <x v="0"/>
    <x v="0"/>
    <x v="0"/>
    <x v="0"/>
    <x v="0"/>
    <x v="0"/>
    <x v="0"/>
    <x v="0"/>
    <x v="0"/>
    <x v="0"/>
    <x v="0"/>
    <x v="0"/>
    <x v="0"/>
    <x v="0"/>
    <x v="0"/>
    <x v="0"/>
    <x v="7"/>
    <x v="0"/>
    <x v="0"/>
    <x v="0"/>
    <x v="2"/>
    <x v="2"/>
    <x v="0"/>
    <x v="0"/>
    <x v="0"/>
    <x v="0"/>
    <x v="0"/>
    <x v="0"/>
    <x v="0"/>
    <x v="2"/>
    <x v="0"/>
    <x v="0"/>
    <x v="0"/>
    <x v="0"/>
    <x v="8"/>
    <x v="0"/>
    <x v="0"/>
    <x v="0"/>
    <x v="0"/>
    <x v="0"/>
    <x v="2"/>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8"/>
    <x v="2"/>
    <x v="2"/>
    <x v="2"/>
    <x v="2"/>
    <x v="1"/>
    <x v="1"/>
    <x v="1"/>
    <x v="1"/>
    <x v="1"/>
    <x v="1"/>
    <x v="1"/>
    <x v="1"/>
    <x v="1"/>
    <x v="1"/>
    <x v="1"/>
    <x v="2"/>
    <x v="2"/>
    <x v="1"/>
    <x v="1"/>
    <x v="1"/>
    <x v="1"/>
    <x v="1"/>
    <x v="1"/>
    <x v="2"/>
    <x v="1"/>
    <x v="1"/>
    <x v="1"/>
    <x v="1"/>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1"/>
    <x v="0"/>
    <x v="0"/>
    <x v="1"/>
    <x v="0"/>
    <x v="0"/>
    <x v="2"/>
    <x v="2"/>
    <x v="1"/>
    <x v="0"/>
    <x v="1"/>
    <x v="3"/>
    <x v="1"/>
    <x v="2"/>
    <x v="2"/>
    <x v="3"/>
    <x v="0"/>
    <x v="0"/>
    <x v="1"/>
    <x v="0"/>
    <x v="0"/>
    <x v="4"/>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0"/>
    <x v="0"/>
    <x v="4"/>
    <x v="2"/>
    <x v="1"/>
    <x v="0"/>
    <x v="1"/>
    <x v="3"/>
    <x v="1"/>
    <x v="0"/>
    <x v="0"/>
    <x v="4"/>
    <x v="2"/>
    <x v="1"/>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0"/>
    <x v="1"/>
    <x v="0"/>
    <x v="1"/>
    <x v="0"/>
    <x v="0"/>
    <x v="0"/>
    <x v="1"/>
    <x v="0"/>
    <x v="0"/>
    <x v="0"/>
    <x v="0"/>
    <x v="0"/>
    <x v="0"/>
    <x v="0"/>
    <x v="0"/>
    <x v="0"/>
    <x v="0"/>
    <x v="0"/>
    <x v="0"/>
    <x v="0"/>
    <x v="0"/>
    <x v="0"/>
    <x v="0"/>
    <x v="0"/>
    <x v="0"/>
    <x v="0"/>
    <x v="0"/>
    <x v="0"/>
    <x v="0"/>
    <x v="0"/>
    <x v="0"/>
    <x v="0"/>
    <n v="362922460"/>
    <n v="44882.69976851852"/>
    <x v="0"/>
    <x v="0"/>
    <x v="0"/>
  </r>
  <r>
    <n v="46"/>
    <s v="6bfa6183-6a2f-4da8-8d9f-dd27cd2ee077"/>
    <x v="2"/>
    <x v="3"/>
    <x v="8"/>
    <x v="44"/>
    <n v="44882.524282511571"/>
    <x v="0"/>
    <x v="0"/>
    <x v="0"/>
    <x v="2"/>
    <x v="2"/>
    <x v="3"/>
    <x v="3"/>
    <x v="3"/>
    <x v="0"/>
    <x v="0"/>
    <x v="0"/>
    <x v="2"/>
    <x v="3"/>
    <x v="0"/>
    <x v="0"/>
    <x v="0"/>
    <x v="1"/>
    <x v="0"/>
    <x v="0"/>
    <x v="4"/>
    <x v="1"/>
    <x v="0"/>
    <x v="1"/>
    <x v="0"/>
    <x v="0"/>
    <x v="0"/>
    <x v="1"/>
    <x v="5"/>
    <x v="2"/>
    <x v="0"/>
    <x v="0"/>
    <x v="5"/>
    <x v="4"/>
    <x v="2"/>
    <x v="0"/>
    <x v="0"/>
    <x v="0"/>
    <x v="0"/>
    <x v="0"/>
    <x v="0"/>
    <x v="0"/>
    <x v="0"/>
    <x v="0"/>
    <x v="0"/>
    <x v="0"/>
    <x v="0"/>
    <x v="0"/>
    <x v="0"/>
    <x v="1"/>
    <x v="1"/>
    <x v="1"/>
    <x v="1"/>
    <x v="5"/>
    <x v="3"/>
    <x v="2"/>
    <x v="0"/>
    <x v="0"/>
    <x v="6"/>
    <x v="6"/>
    <x v="1"/>
    <x v="0"/>
    <x v="1"/>
    <x v="0"/>
    <x v="1"/>
    <x v="1"/>
    <x v="1"/>
    <x v="1"/>
    <x v="1"/>
    <x v="0"/>
    <x v="1"/>
    <x v="1"/>
    <x v="1"/>
    <x v="1"/>
    <x v="1"/>
    <x v="1"/>
    <x v="1"/>
    <x v="1"/>
    <x v="1"/>
    <x v="1"/>
    <x v="1"/>
    <x v="1"/>
    <x v="1"/>
    <x v="0"/>
    <x v="0"/>
    <x v="1"/>
    <x v="1"/>
    <x v="1"/>
    <x v="0"/>
    <x v="0"/>
    <x v="4"/>
    <x v="2"/>
    <x v="2"/>
    <x v="1"/>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lampe pagne"/>
    <x v="0"/>
    <x v="0"/>
    <x v="0"/>
    <x v="1"/>
    <x v="1"/>
    <x v="0"/>
    <x v="0"/>
    <x v="0"/>
    <x v="0"/>
    <x v="0"/>
    <x v="0"/>
    <x v="0"/>
    <x v="1"/>
    <x v="1"/>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6"/>
    <x v="2"/>
    <x v="0"/>
    <x v="0"/>
    <x v="2"/>
    <x v="1"/>
    <x v="1"/>
    <x v="0"/>
    <x v="1"/>
    <x v="1"/>
    <x v="0"/>
    <x v="4"/>
    <x v="1"/>
    <x v="0"/>
    <x v="0"/>
    <x v="2"/>
    <x v="2"/>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2"/>
    <x v="2"/>
    <x v="2"/>
    <x v="2"/>
    <x v="1"/>
    <x v="1"/>
    <x v="1"/>
    <x v="1"/>
    <x v="1"/>
    <x v="1"/>
    <x v="1"/>
    <x v="1"/>
    <x v="1"/>
    <x v="1"/>
    <x v="1"/>
    <x v="1"/>
    <x v="2"/>
    <x v="1"/>
    <x v="1"/>
    <x v="1"/>
    <x v="1"/>
    <x v="1"/>
    <x v="1"/>
    <x v="2"/>
    <x v="1"/>
    <x v="1"/>
    <x v="1"/>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2"/>
    <x v="0"/>
    <x v="0"/>
    <x v="1"/>
    <x v="0"/>
    <x v="0"/>
    <x v="3"/>
    <x v="3"/>
    <x v="1"/>
    <x v="0"/>
    <x v="1"/>
    <x v="3"/>
    <x v="1"/>
    <x v="2"/>
    <x v="2"/>
    <x v="2"/>
    <x v="0"/>
    <x v="0"/>
    <x v="1"/>
    <x v="0"/>
    <x v="0"/>
    <x v="5"/>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2"/>
    <x v="1"/>
    <x v="0"/>
    <x v="0"/>
    <x v="5"/>
    <x v="2"/>
    <x v="1"/>
    <x v="0"/>
    <x v="1"/>
    <x v="2"/>
    <x v="1"/>
    <x v="0"/>
    <x v="0"/>
    <x v="5"/>
    <x v="2"/>
    <x v="1"/>
    <x v="0"/>
    <x v="2"/>
    <x v="0"/>
    <x v="0"/>
    <x v="0"/>
    <x v="0"/>
    <x v="0"/>
    <x v="0"/>
    <x v="0"/>
    <x v="0"/>
    <x v="0"/>
    <x v="0"/>
    <x v="0"/>
    <x v="0"/>
    <x v="0"/>
    <x v="0"/>
    <x v="0"/>
    <x v="0"/>
    <x v="0"/>
    <x v="0"/>
    <x v="0"/>
    <x v="0"/>
    <x v="0"/>
    <x v="0"/>
    <x v="0"/>
    <x v="0"/>
    <x v="0"/>
    <x v="0"/>
    <x v="0"/>
    <x v="0"/>
    <x v="0"/>
    <x v="0"/>
    <x v="0"/>
    <x v="0"/>
    <x v="0"/>
    <x v="0"/>
    <x v="0"/>
    <x v="0"/>
    <x v="0"/>
    <x v="0"/>
    <x v="0"/>
    <x v="0"/>
    <x v="0"/>
    <x v="0"/>
    <x v="0"/>
    <x v="0"/>
    <x v="0"/>
    <x v="0"/>
    <x v="1"/>
    <x v="1"/>
    <x v="1"/>
    <x v="1"/>
    <x v="1"/>
    <x v="4"/>
    <x v="2"/>
    <x v="2"/>
    <x v="2"/>
    <x v="2"/>
    <x v="2"/>
    <x v="1"/>
    <x v="1"/>
    <x v="1"/>
    <x v="1"/>
    <x v="1"/>
    <x v="1"/>
    <x v="1"/>
    <x v="1"/>
    <x v="1"/>
    <x v="1"/>
    <x v="1"/>
    <x v="1"/>
    <x v="1"/>
    <x v="1"/>
    <x v="1"/>
    <x v="1"/>
    <x v="1"/>
    <x v="1"/>
    <x v="2"/>
    <x v="1"/>
    <x v="1"/>
    <x v="2"/>
    <x v="1"/>
    <x v="2"/>
    <x v="2"/>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479"/>
    <n v="44882.699791666673"/>
    <x v="0"/>
    <x v="0"/>
    <x v="0"/>
  </r>
  <r>
    <n v="47"/>
    <s v="603c4176-520c-474c-939e-7058253a3a9f"/>
    <x v="2"/>
    <x v="3"/>
    <x v="9"/>
    <x v="45"/>
    <n v="44882.485949525457"/>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0"/>
    <x v="1"/>
    <x v="1"/>
    <x v="1"/>
    <x v="2"/>
    <x v="2"/>
    <x v="2"/>
    <x v="2"/>
    <x v="1"/>
    <x v="1"/>
    <x v="1"/>
    <x v="1"/>
    <x v="1"/>
    <x v="1"/>
    <x v="1"/>
    <x v="1"/>
    <x v="1"/>
    <x v="1"/>
    <x v="1"/>
    <x v="1"/>
    <x v="1"/>
    <x v="1"/>
    <x v="1"/>
    <x v="1"/>
    <x v="2"/>
    <x v="1"/>
    <x v="2"/>
    <x v="2"/>
    <x v="1"/>
    <x v="7"/>
    <x v="0"/>
    <x v="1"/>
    <x v="1"/>
    <x v="1"/>
    <x v="1"/>
    <x v="1"/>
    <x v="0"/>
    <x v="2"/>
    <x v="2"/>
    <x v="1"/>
    <x v="0"/>
    <x v="0"/>
    <x v="3"/>
    <x v="2"/>
    <x v="1"/>
    <x v="0"/>
    <x v="2"/>
    <x v="2"/>
    <x v="1"/>
    <x v="1"/>
    <x v="2"/>
    <x v="0"/>
    <x v="3"/>
    <x v="0"/>
    <x v="1"/>
    <x v="0"/>
    <x v="0"/>
    <x v="3"/>
    <x v="2"/>
    <x v="1"/>
    <x v="0"/>
    <x v="2"/>
    <x v="3"/>
    <x v="1"/>
    <x v="2"/>
    <x v="1"/>
    <x v="0"/>
    <x v="0"/>
    <x v="2"/>
    <x v="1"/>
    <x v="0"/>
    <x v="0"/>
    <x v="3"/>
    <x v="2"/>
    <x v="1"/>
    <x v="0"/>
    <x v="0"/>
    <x v="0"/>
    <x v="0"/>
    <x v="0"/>
    <x v="0"/>
    <x v="0"/>
    <x v="0"/>
    <x v="0"/>
    <x v="0"/>
    <x v="0"/>
    <x v="0"/>
    <x v="0"/>
    <x v="0"/>
    <x v="0"/>
    <x v="0"/>
    <x v="0"/>
    <x v="0"/>
    <x v="0"/>
    <x v="0"/>
    <x v="0"/>
    <x v="0"/>
    <x v="0"/>
    <x v="0"/>
    <x v="0"/>
    <x v="0"/>
    <x v="0"/>
    <x v="0"/>
    <x v="0"/>
    <x v="0"/>
    <x v="0"/>
    <x v="0"/>
    <x v="0"/>
    <x v="0"/>
    <x v="0"/>
    <x v="0"/>
    <x v="0"/>
    <x v="0"/>
    <x v="0"/>
    <x v="0"/>
    <x v="0"/>
    <x v="0"/>
    <x v="0"/>
    <x v="0"/>
    <x v="0"/>
    <x v="0"/>
    <x v="1"/>
    <x v="1"/>
    <x v="1"/>
    <x v="1"/>
    <x v="1"/>
    <x v="0"/>
    <x v="1"/>
    <x v="0"/>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2"/>
    <x v="1"/>
    <x v="1"/>
    <x v="1"/>
    <x v="2"/>
    <x v="1"/>
    <x v="1"/>
    <x v="1"/>
    <x v="1"/>
    <x v="1"/>
    <x v="1"/>
    <x v="1"/>
    <x v="1"/>
    <x v="1"/>
    <x v="1"/>
    <x v="1"/>
    <x v="1"/>
    <x v="1"/>
    <x v="2"/>
    <x v="1"/>
    <x v="2"/>
    <x v="1"/>
    <x v="1"/>
    <x v="1"/>
    <x v="1"/>
    <x v="1"/>
    <x v="1"/>
    <x v="1"/>
    <x v="1"/>
    <x v="1"/>
    <x v="1"/>
    <x v="1"/>
    <x v="1"/>
    <x v="1"/>
    <x v="1"/>
    <x v="1"/>
    <x v="1"/>
    <x v="1"/>
    <x v="1"/>
    <x v="1"/>
    <x v="1"/>
    <x v="1"/>
    <x v="0"/>
    <x v="0"/>
    <x v="6"/>
    <x v="0"/>
    <x v="1"/>
    <x v="0"/>
    <x v="1"/>
    <x v="0"/>
    <x v="0"/>
    <x v="0"/>
    <x v="2"/>
    <x v="0"/>
    <x v="0"/>
    <x v="0"/>
    <x v="0"/>
    <x v="0"/>
    <x v="0"/>
    <x v="0"/>
    <x v="0"/>
    <x v="0"/>
    <x v="0"/>
    <x v="0"/>
    <x v="0"/>
    <x v="0"/>
    <x v="0"/>
    <x v="0"/>
    <x v="0"/>
    <x v="0"/>
    <x v="0"/>
    <x v="0"/>
    <x v="0"/>
    <x v="0"/>
    <x v="0"/>
    <x v="0"/>
    <x v="0"/>
    <x v="0"/>
    <n v="362922492"/>
    <n v="44882.699803240743"/>
    <x v="0"/>
    <x v="0"/>
    <x v="0"/>
  </r>
  <r>
    <n v="48"/>
    <s v="d60a9dae-8f0a-47d5-b6fe-01b2f471c9c4"/>
    <x v="2"/>
    <x v="3"/>
    <x v="8"/>
    <x v="46"/>
    <n v="44882.548053356477"/>
    <x v="0"/>
    <x v="0"/>
    <x v="0"/>
    <x v="2"/>
    <x v="2"/>
    <x v="3"/>
    <x v="3"/>
    <x v="3"/>
    <x v="0"/>
    <x v="0"/>
    <x v="0"/>
    <x v="2"/>
    <x v="3"/>
    <x v="0"/>
    <x v="0"/>
    <x v="0"/>
    <x v="1"/>
    <x v="0"/>
    <x v="0"/>
    <x v="7"/>
    <x v="1"/>
    <x v="1"/>
    <x v="1"/>
    <x v="0"/>
    <x v="2"/>
    <x v="0"/>
    <x v="1"/>
    <x v="5"/>
    <x v="2"/>
    <x v="0"/>
    <x v="0"/>
    <x v="5"/>
    <x v="4"/>
    <x v="2"/>
    <x v="0"/>
    <x v="1"/>
    <x v="1"/>
    <x v="1"/>
    <x v="1"/>
    <x v="5"/>
    <x v="0"/>
    <x v="2"/>
    <x v="0"/>
    <x v="0"/>
    <x v="2"/>
    <x v="5"/>
    <x v="1"/>
    <x v="0"/>
    <x v="1"/>
    <x v="1"/>
    <x v="1"/>
    <x v="1"/>
    <x v="3"/>
    <x v="3"/>
    <x v="2"/>
    <x v="0"/>
    <x v="0"/>
    <x v="8"/>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combustible_gaz"/>
    <x v="0"/>
    <x v="0"/>
    <x v="1"/>
    <x v="1"/>
    <x v="1"/>
    <x v="0"/>
    <x v="0"/>
    <x v="0"/>
    <x v="0"/>
    <x v="0"/>
    <x v="0"/>
    <x v="0"/>
    <x v="0"/>
    <x v="0"/>
    <x v="0"/>
    <x v="1"/>
    <x v="0"/>
    <x v="2"/>
    <x v="0"/>
    <x v="0"/>
    <x v="0"/>
    <x v="0"/>
    <x v="0"/>
    <x v="0"/>
    <x v="0"/>
    <x v="0"/>
    <x v="0"/>
    <x v="0"/>
    <x v="0"/>
    <x v="0"/>
    <x v="0"/>
    <x v="0"/>
    <x v="0"/>
    <x v="0"/>
    <x v="0"/>
    <x v="0"/>
    <x v="0"/>
    <x v="0"/>
    <x v="0"/>
    <x v="0"/>
    <x v="0"/>
    <x v="2"/>
    <x v="3"/>
    <x v="1"/>
    <x v="1"/>
    <x v="2"/>
    <x v="0"/>
    <x v="4"/>
    <x v="4"/>
    <x v="1"/>
    <x v="0"/>
    <x v="0"/>
    <x v="1"/>
    <x v="3"/>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2"/>
    <x v="2"/>
    <x v="2"/>
    <x v="2"/>
    <x v="2"/>
    <x v="1"/>
    <x v="1"/>
    <x v="1"/>
    <x v="1"/>
    <x v="1"/>
    <x v="1"/>
    <x v="1"/>
    <x v="1"/>
    <x v="1"/>
    <x v="1"/>
    <x v="1"/>
    <x v="2"/>
    <x v="1"/>
    <x v="1"/>
    <x v="1"/>
    <x v="1"/>
    <x v="1"/>
    <x v="1"/>
    <x v="2"/>
    <x v="1"/>
    <x v="1"/>
    <x v="1"/>
    <x v="1"/>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2"/>
    <x v="0"/>
    <x v="0"/>
    <x v="1"/>
    <x v="0"/>
    <x v="0"/>
    <x v="5"/>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0"/>
    <x v="0"/>
    <x v="3"/>
    <x v="2"/>
    <x v="1"/>
    <x v="0"/>
    <x v="1"/>
    <x v="2"/>
    <x v="1"/>
    <x v="0"/>
    <x v="0"/>
    <x v="3"/>
    <x v="2"/>
    <x v="1"/>
    <x v="0"/>
    <x v="2"/>
    <x v="0"/>
    <x v="0"/>
    <x v="0"/>
    <x v="0"/>
    <x v="0"/>
    <x v="0"/>
    <x v="0"/>
    <x v="0"/>
    <x v="0"/>
    <x v="0"/>
    <x v="0"/>
    <x v="0"/>
    <x v="0"/>
    <x v="0"/>
    <x v="0"/>
    <x v="0"/>
    <x v="0"/>
    <x v="0"/>
    <x v="0"/>
    <x v="0"/>
    <x v="0"/>
    <x v="0"/>
    <x v="0"/>
    <x v="0"/>
    <x v="0"/>
    <x v="0"/>
    <x v="0"/>
    <x v="0"/>
    <x v="0"/>
    <x v="0"/>
    <x v="0"/>
    <x v="0"/>
    <x v="0"/>
    <x v="0"/>
    <x v="0"/>
    <x v="0"/>
    <x v="0"/>
    <x v="0"/>
    <x v="0"/>
    <x v="0"/>
    <x v="0"/>
    <x v="0"/>
    <x v="0"/>
    <x v="0"/>
    <x v="0"/>
    <x v="0"/>
    <x v="1"/>
    <x v="1"/>
    <x v="1"/>
    <x v="1"/>
    <x v="1"/>
    <x v="6"/>
    <x v="2"/>
    <x v="2"/>
    <x v="2"/>
    <x v="2"/>
    <x v="2"/>
    <x v="2"/>
    <x v="1"/>
    <x v="1"/>
    <x v="1"/>
    <x v="1"/>
    <x v="1"/>
    <x v="1"/>
    <x v="1"/>
    <x v="1"/>
    <x v="1"/>
    <x v="1"/>
    <x v="1"/>
    <x v="1"/>
    <x v="1"/>
    <x v="1"/>
    <x v="1"/>
    <x v="1"/>
    <x v="1"/>
    <x v="2"/>
    <x v="1"/>
    <x v="1"/>
    <x v="2"/>
    <x v="1"/>
    <x v="2"/>
    <x v="2"/>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507"/>
    <n v="44882.699837962973"/>
    <x v="0"/>
    <x v="0"/>
    <x v="0"/>
  </r>
  <r>
    <n v="49"/>
    <s v="876bbb97-7699-41b2-84b0-65c8056fe946"/>
    <x v="2"/>
    <x v="3"/>
    <x v="9"/>
    <x v="47"/>
    <n v="44882.53686868056"/>
    <x v="0"/>
    <x v="0"/>
    <x v="0"/>
    <x v="2"/>
    <x v="2"/>
    <x v="3"/>
    <x v="3"/>
    <x v="3"/>
    <x v="0"/>
    <x v="0"/>
    <x v="0"/>
    <x v="2"/>
    <x v="3"/>
    <x v="0"/>
    <x v="0"/>
    <x v="0"/>
    <x v="3"/>
    <x v="0"/>
    <x v="0"/>
    <x v="7"/>
    <x v="1"/>
    <x v="1"/>
    <x v="1"/>
    <x v="0"/>
    <x v="2"/>
    <x v="0"/>
    <x v="1"/>
    <x v="5"/>
    <x v="2"/>
    <x v="0"/>
    <x v="0"/>
    <x v="5"/>
    <x v="4"/>
    <x v="2"/>
    <x v="0"/>
    <x v="3"/>
    <x v="1"/>
    <x v="1"/>
    <x v="1"/>
    <x v="6"/>
    <x v="0"/>
    <x v="3"/>
    <x v="0"/>
    <x v="0"/>
    <x v="6"/>
    <x v="6"/>
    <x v="2"/>
    <x v="0"/>
    <x v="1"/>
    <x v="1"/>
    <x v="1"/>
    <x v="1"/>
    <x v="5"/>
    <x v="3"/>
    <x v="2"/>
    <x v="0"/>
    <x v="0"/>
    <x v="4"/>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gaz lampe sac_boro"/>
    <x v="0"/>
    <x v="0"/>
    <x v="1"/>
    <x v="1"/>
    <x v="1"/>
    <x v="0"/>
    <x v="0"/>
    <x v="0"/>
    <x v="0"/>
    <x v="0"/>
    <x v="0"/>
    <x v="0"/>
    <x v="1"/>
    <x v="0"/>
    <x v="1"/>
    <x v="0"/>
    <x v="2"/>
    <x v="8"/>
    <x v="0"/>
    <x v="0"/>
    <x v="0"/>
    <x v="0"/>
    <x v="0"/>
    <x v="0"/>
    <x v="0"/>
    <x v="0"/>
    <x v="0"/>
    <x v="0"/>
    <x v="0"/>
    <x v="0"/>
    <x v="0"/>
    <x v="0"/>
    <x v="0"/>
    <x v="0"/>
    <x v="0"/>
    <x v="0"/>
    <x v="0"/>
    <x v="0"/>
    <x v="0"/>
    <x v="0"/>
    <x v="0"/>
    <x v="1"/>
    <x v="3"/>
    <x v="1"/>
    <x v="1"/>
    <x v="2"/>
    <x v="0"/>
    <x v="4"/>
    <x v="4"/>
    <x v="1"/>
    <x v="0"/>
    <x v="0"/>
    <x v="2"/>
    <x v="5"/>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7"/>
    <x v="2"/>
    <x v="0"/>
    <x v="0"/>
    <x v="3"/>
    <x v="1"/>
    <x v="1"/>
    <x v="0"/>
    <x v="0"/>
    <x v="0"/>
    <x v="0"/>
    <x v="0"/>
    <x v="0"/>
    <x v="0"/>
    <x v="0"/>
    <x v="0"/>
    <x v="0"/>
    <x v="0"/>
    <x v="0"/>
    <x v="1"/>
    <x v="3"/>
    <x v="1"/>
    <x v="0"/>
    <x v="0"/>
    <x v="1"/>
    <x v="3"/>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2"/>
    <x v="2"/>
    <x v="2"/>
    <x v="2"/>
    <x v="2"/>
    <x v="1"/>
    <x v="1"/>
    <x v="1"/>
    <x v="1"/>
    <x v="1"/>
    <x v="1"/>
    <x v="1"/>
    <x v="1"/>
    <x v="1"/>
    <x v="1"/>
    <x v="1"/>
    <x v="1"/>
    <x v="2"/>
    <x v="1"/>
    <x v="1"/>
    <x v="1"/>
    <x v="1"/>
    <x v="1"/>
    <x v="1"/>
    <x v="2"/>
    <x v="1"/>
    <x v="1"/>
    <x v="1"/>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1"/>
    <x v="2"/>
    <x v="2"/>
    <x v="1"/>
    <x v="0"/>
    <x v="0"/>
    <x v="1"/>
    <x v="0"/>
    <x v="0"/>
    <x v="4"/>
    <x v="2"/>
    <x v="1"/>
    <x v="0"/>
    <x v="1"/>
    <x v="3"/>
    <x v="1"/>
    <x v="2"/>
    <x v="2"/>
    <x v="3"/>
    <x v="0"/>
    <x v="0"/>
    <x v="1"/>
    <x v="0"/>
    <x v="0"/>
    <x v="6"/>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0"/>
    <x v="0"/>
    <x v="4"/>
    <x v="1"/>
    <x v="1"/>
    <x v="0"/>
    <x v="1"/>
    <x v="4"/>
    <x v="1"/>
    <x v="0"/>
    <x v="0"/>
    <x v="6"/>
    <x v="1"/>
    <x v="1"/>
    <x v="0"/>
    <x v="1"/>
    <x v="0"/>
    <x v="5"/>
    <x v="2"/>
    <x v="2"/>
    <x v="2"/>
    <x v="2"/>
    <x v="1"/>
    <x v="2"/>
    <x v="1"/>
    <x v="1"/>
    <x v="1"/>
    <x v="1"/>
    <x v="1"/>
    <x v="1"/>
    <x v="1"/>
    <x v="1"/>
    <x v="1"/>
    <x v="1"/>
    <x v="1"/>
    <x v="1"/>
    <x v="1"/>
    <x v="1"/>
    <x v="1"/>
    <x v="1"/>
    <x v="1"/>
    <x v="2"/>
    <x v="1"/>
    <x v="1"/>
    <x v="1"/>
    <x v="1"/>
    <x v="0"/>
    <x v="3"/>
    <x v="1"/>
    <x v="1"/>
    <x v="1"/>
    <x v="1"/>
    <x v="2"/>
    <x v="2"/>
    <x v="1"/>
    <x v="2"/>
    <x v="2"/>
    <x v="2"/>
    <x v="1"/>
    <x v="1"/>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n v="362922516"/>
    <n v="44882.699849537043"/>
    <x v="0"/>
    <x v="0"/>
    <x v="0"/>
  </r>
  <r>
    <n v="50"/>
    <s v="678e3503-271a-44df-9a88-f04906c89590"/>
    <x v="2"/>
    <x v="3"/>
    <x v="8"/>
    <x v="48"/>
    <n v="44882.582183796301"/>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1"/>
    <x v="1"/>
    <x v="1"/>
    <x v="0"/>
    <x v="1"/>
    <x v="0"/>
    <x v="1"/>
    <x v="0"/>
    <x v="2"/>
    <x v="5"/>
    <x v="2"/>
    <x v="0"/>
    <x v="0"/>
    <x v="3"/>
    <x v="5"/>
    <x v="1"/>
    <x v="0"/>
    <x v="2"/>
    <x v="6"/>
    <x v="3"/>
    <x v="0"/>
    <x v="0"/>
    <x v="5"/>
    <x v="3"/>
    <x v="1"/>
    <x v="0"/>
    <x v="0"/>
    <x v="4"/>
    <x v="0"/>
    <x v="0"/>
    <x v="0"/>
    <x v="6"/>
    <x v="3"/>
    <x v="0"/>
    <x v="0"/>
    <x v="1"/>
    <x v="4"/>
    <x v="1"/>
    <x v="0"/>
    <x v="0"/>
    <x v="2"/>
    <x v="4"/>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2922531"/>
    <n v="44882.699872685189"/>
    <x v="0"/>
    <x v="0"/>
    <x v="0"/>
  </r>
  <r>
    <n v="51"/>
    <s v="2e96aba9-c2e3-4c50-8530-6c590996ea55"/>
    <x v="2"/>
    <x v="3"/>
    <x v="9"/>
    <x v="49"/>
    <n v="44882.582942534718"/>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natte couverture pagne"/>
    <x v="0"/>
    <x v="0"/>
    <x v="0"/>
    <x v="1"/>
    <x v="1"/>
    <x v="0"/>
    <x v="0"/>
    <x v="0"/>
    <x v="0"/>
    <x v="1"/>
    <x v="1"/>
    <x v="0"/>
    <x v="0"/>
    <x v="1"/>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1"/>
    <x v="1"/>
    <x v="0"/>
    <x v="0"/>
    <x v="6"/>
    <x v="2"/>
    <x v="1"/>
    <x v="0"/>
    <x v="1"/>
    <x v="1"/>
    <x v="1"/>
    <x v="0"/>
    <x v="0"/>
    <x v="4"/>
    <x v="2"/>
    <x v="1"/>
    <x v="0"/>
    <x v="0"/>
    <x v="0"/>
    <x v="0"/>
    <x v="0"/>
    <x v="0"/>
    <x v="0"/>
    <x v="0"/>
    <x v="0"/>
    <x v="0"/>
    <x v="0"/>
    <x v="0"/>
    <x v="0"/>
    <x v="0"/>
    <x v="0"/>
    <x v="0"/>
    <x v="0"/>
    <x v="0"/>
    <x v="0"/>
    <x v="1"/>
    <x v="1"/>
    <x v="0"/>
    <x v="5"/>
    <x v="1"/>
    <x v="0"/>
    <x v="0"/>
    <x v="4"/>
    <x v="2"/>
    <x v="1"/>
    <x v="0"/>
    <x v="0"/>
    <x v="0"/>
    <x v="0"/>
    <x v="0"/>
    <x v="0"/>
    <x v="0"/>
    <x v="0"/>
    <x v="0"/>
    <x v="0"/>
    <x v="1"/>
    <x v="0"/>
    <x v="1"/>
    <x v="1"/>
    <x v="1"/>
    <x v="1"/>
    <x v="1"/>
    <x v="1"/>
    <x v="1"/>
    <x v="1"/>
    <x v="1"/>
    <x v="1"/>
    <x v="1"/>
    <x v="1"/>
    <x v="1"/>
    <x v="1"/>
    <x v="1"/>
    <x v="1"/>
    <x v="1"/>
    <x v="0"/>
    <x v="1"/>
    <x v="1"/>
    <x v="1"/>
    <x v="1"/>
    <x v="1"/>
    <x v="1"/>
    <x v="1"/>
    <x v="1"/>
    <x v="1"/>
    <x v="1"/>
    <x v="1"/>
    <x v="1"/>
    <x v="1"/>
    <x v="0"/>
    <x v="0"/>
    <x v="1"/>
    <x v="1"/>
    <x v="1"/>
    <x v="0"/>
    <x v="0"/>
    <x v="12"/>
    <x v="1"/>
    <x v="1"/>
    <x v="2"/>
    <x v="1"/>
    <x v="1"/>
    <x v="1"/>
    <x v="1"/>
    <x v="1"/>
    <x v="1"/>
    <x v="2"/>
    <x v="2"/>
    <x v="1"/>
    <x v="1"/>
    <x v="2"/>
    <x v="1"/>
    <x v="1"/>
    <x v="7"/>
    <x v="1"/>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7"/>
    <x v="0"/>
    <x v="0"/>
    <x v="1"/>
    <x v="0"/>
    <x v="0"/>
    <x v="0"/>
    <x v="0"/>
    <x v="0"/>
    <x v="0"/>
    <x v="0"/>
    <x v="0"/>
    <x v="0"/>
    <x v="0"/>
    <x v="0"/>
    <x v="0"/>
    <x v="0"/>
    <x v="0"/>
    <x v="0"/>
    <x v="0"/>
    <x v="0"/>
    <x v="0"/>
    <x v="0"/>
    <x v="0"/>
    <x v="0"/>
    <x v="0"/>
    <x v="0"/>
    <x v="0"/>
    <x v="0"/>
    <x v="0"/>
    <x v="0"/>
    <x v="0"/>
    <x v="0"/>
    <x v="0"/>
    <n v="362922533"/>
    <n v="44882.699872685189"/>
    <x v="0"/>
    <x v="0"/>
    <x v="0"/>
  </r>
  <r>
    <n v="52"/>
    <s v="26dd2851-6dbe-4799-99bc-1fbf3163987f"/>
    <x v="2"/>
    <x v="3"/>
    <x v="8"/>
    <x v="50"/>
    <n v="44882.611384074073"/>
    <x v="0"/>
    <x v="0"/>
    <x v="0"/>
    <x v="2"/>
    <x v="2"/>
    <x v="3"/>
    <x v="3"/>
    <x v="3"/>
    <x v="0"/>
    <x v="0"/>
    <x v="0"/>
    <x v="2"/>
    <x v="3"/>
    <x v="0"/>
    <x v="0"/>
    <x v="0"/>
    <x v="1"/>
    <x v="0"/>
    <x v="0"/>
    <x v="0"/>
    <x v="0"/>
    <x v="0"/>
    <x v="0"/>
    <x v="0"/>
    <x v="0"/>
    <x v="0"/>
    <x v="0"/>
    <x v="0"/>
    <x v="3"/>
    <x v="0"/>
    <x v="0"/>
    <x v="8"/>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bassine natte marmite7 marmite5"/>
    <x v="0"/>
    <x v="0"/>
    <x v="0"/>
    <x v="0"/>
    <x v="0"/>
    <x v="0"/>
    <x v="1"/>
    <x v="0"/>
    <x v="1"/>
    <x v="1"/>
    <x v="0"/>
    <x v="0"/>
    <x v="0"/>
    <x v="0"/>
    <x v="0"/>
    <x v="0"/>
    <x v="6"/>
    <x v="3"/>
    <x v="0"/>
    <x v="0"/>
    <x v="0"/>
    <x v="0"/>
    <x v="0"/>
    <x v="0"/>
    <x v="0"/>
    <x v="0"/>
    <x v="0"/>
    <x v="0"/>
    <x v="0"/>
    <x v="0"/>
    <x v="0"/>
    <x v="0"/>
    <x v="0"/>
    <x v="0"/>
    <x v="0"/>
    <x v="0"/>
    <x v="0"/>
    <x v="0"/>
    <x v="0"/>
    <x v="0"/>
    <x v="0"/>
    <x v="0"/>
    <x v="0"/>
    <x v="0"/>
    <x v="0"/>
    <x v="0"/>
    <x v="0"/>
    <x v="0"/>
    <x v="0"/>
    <x v="0"/>
    <x v="0"/>
    <x v="0"/>
    <x v="0"/>
    <x v="0"/>
    <x v="0"/>
    <x v="0"/>
    <x v="0"/>
    <x v="4"/>
    <x v="1"/>
    <x v="0"/>
    <x v="0"/>
    <x v="6"/>
    <x v="0"/>
    <x v="1"/>
    <x v="0"/>
    <x v="0"/>
    <x v="4"/>
    <x v="1"/>
    <x v="0"/>
    <x v="0"/>
    <x v="6"/>
    <x v="0"/>
    <x v="1"/>
    <x v="0"/>
    <x v="0"/>
    <x v="0"/>
    <x v="0"/>
    <x v="0"/>
    <x v="0"/>
    <x v="0"/>
    <x v="0"/>
    <x v="0"/>
    <x v="0"/>
    <x v="1"/>
    <x v="3"/>
    <x v="1"/>
    <x v="0"/>
    <x v="0"/>
    <x v="4"/>
    <x v="2"/>
    <x v="1"/>
    <x v="0"/>
    <x v="0"/>
    <x v="0"/>
    <x v="0"/>
    <x v="0"/>
    <x v="0"/>
    <x v="0"/>
    <x v="0"/>
    <x v="0"/>
    <x v="0"/>
    <x v="0"/>
    <x v="0"/>
    <x v="0"/>
    <x v="0"/>
    <x v="0"/>
    <x v="0"/>
    <x v="1"/>
    <x v="6"/>
    <x v="1"/>
    <x v="0"/>
    <x v="0"/>
    <x v="5"/>
    <x v="2"/>
    <x v="1"/>
    <x v="0"/>
    <x v="1"/>
    <x v="2"/>
    <x v="1"/>
    <x v="0"/>
    <x v="0"/>
    <x v="4"/>
    <x v="2"/>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3"/>
    <x v="1"/>
    <x v="1"/>
    <x v="2"/>
    <x v="2"/>
    <x v="2"/>
    <x v="1"/>
    <x v="2"/>
    <x v="1"/>
    <x v="2"/>
    <x v="2"/>
    <x v="1"/>
    <x v="1"/>
    <x v="1"/>
    <x v="1"/>
    <x v="1"/>
    <x v="1"/>
    <x v="2"/>
    <x v="2"/>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2922559"/>
    <n v="44882.699895833328"/>
    <x v="0"/>
    <x v="0"/>
    <x v="0"/>
  </r>
  <r>
    <n v="53"/>
    <s v="1a934908-bea0-4946-8a58-fe85a01f5034"/>
    <x v="2"/>
    <x v="3"/>
    <x v="9"/>
    <x v="51"/>
    <n v="44882.608079895828"/>
    <x v="0"/>
    <x v="0"/>
    <x v="0"/>
    <x v="2"/>
    <x v="2"/>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
    <x v="1"/>
    <x v="1"/>
    <x v="0"/>
    <x v="1"/>
    <x v="0"/>
    <x v="1"/>
    <x v="0"/>
    <x v="1"/>
    <x v="2"/>
    <x v="2"/>
    <x v="0"/>
    <x v="0"/>
    <x v="6"/>
    <x v="5"/>
    <x v="1"/>
    <x v="0"/>
    <x v="2"/>
    <x v="7"/>
    <x v="3"/>
    <x v="0"/>
    <x v="0"/>
    <x v="6"/>
    <x v="3"/>
    <x v="1"/>
    <x v="0"/>
    <x v="1"/>
    <x v="3"/>
    <x v="0"/>
    <x v="0"/>
    <x v="0"/>
    <x v="7"/>
    <x v="3"/>
    <x v="0"/>
    <x v="0"/>
    <x v="1"/>
    <x v="4"/>
    <x v="1"/>
    <x v="0"/>
    <x v="0"/>
    <x v="6"/>
    <x v="4"/>
    <x v="1"/>
    <x v="0"/>
    <x v="1"/>
    <x v="0"/>
    <x v="1"/>
    <x v="1"/>
    <x v="1"/>
    <x v="1"/>
    <x v="1"/>
    <x v="1"/>
    <x v="0"/>
    <x v="1"/>
    <x v="1"/>
    <x v="1"/>
    <x v="1"/>
    <x v="1"/>
    <x v="1"/>
    <x v="1"/>
    <x v="1"/>
    <x v="1"/>
    <x v="1"/>
    <x v="1"/>
    <x v="1"/>
    <x v="1"/>
    <x v="0"/>
    <x v="0"/>
    <x v="1"/>
    <x v="1"/>
    <x v="1"/>
    <x v="0"/>
    <x v="0"/>
    <x v="1"/>
    <x v="1"/>
    <x v="1"/>
    <x v="1"/>
    <x v="1"/>
    <x v="1"/>
    <x v="4"/>
    <x v="1"/>
    <x v="1"/>
    <x v="1"/>
    <x v="1"/>
    <x v="1"/>
    <x v="2"/>
    <x v="1"/>
    <x v="1"/>
    <x v="1"/>
    <x v="1"/>
    <x v="1"/>
    <x v="1"/>
    <x v="0"/>
    <x v="0"/>
    <x v="0"/>
    <x v="0"/>
    <x v="0"/>
    <x v="0"/>
    <x v="0"/>
    <x v="0"/>
    <x v="0"/>
    <x v="0"/>
    <x v="0"/>
    <x v="0"/>
    <x v="0"/>
    <x v="0"/>
    <x v="0"/>
    <x v="0"/>
    <x v="0"/>
    <x v="0"/>
    <x v="0"/>
    <x v="0"/>
    <x v="0"/>
    <x v="0"/>
    <s v="sac_boro lampe"/>
    <x v="0"/>
    <x v="0"/>
    <x v="0"/>
    <x v="1"/>
    <x v="1"/>
    <x v="0"/>
    <x v="0"/>
    <x v="0"/>
    <x v="0"/>
    <x v="0"/>
    <x v="0"/>
    <x v="0"/>
    <x v="1"/>
    <x v="0"/>
    <x v="1"/>
    <x v="0"/>
    <x v="0"/>
    <x v="3"/>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7"/>
    <x v="2"/>
    <x v="0"/>
    <x v="0"/>
    <x v="7"/>
    <x v="1"/>
    <x v="1"/>
    <x v="0"/>
    <x v="0"/>
    <x v="0"/>
    <x v="0"/>
    <x v="0"/>
    <x v="0"/>
    <x v="0"/>
    <x v="0"/>
    <x v="0"/>
    <x v="0"/>
    <x v="0"/>
    <x v="0"/>
    <x v="1"/>
    <x v="3"/>
    <x v="1"/>
    <x v="0"/>
    <x v="0"/>
    <x v="3"/>
    <x v="3"/>
    <x v="1"/>
    <x v="0"/>
    <x v="1"/>
    <x v="0"/>
    <x v="1"/>
    <x v="1"/>
    <x v="1"/>
    <x v="1"/>
    <x v="1"/>
    <x v="1"/>
    <x v="1"/>
    <x v="1"/>
    <x v="1"/>
    <x v="1"/>
    <x v="1"/>
    <x v="1"/>
    <x v="1"/>
    <x v="1"/>
    <x v="1"/>
    <x v="1"/>
    <x v="1"/>
    <x v="0"/>
    <x v="1"/>
    <x v="1"/>
    <x v="1"/>
    <x v="1"/>
    <x v="1"/>
    <x v="1"/>
    <x v="1"/>
    <x v="1"/>
    <x v="1"/>
    <x v="1"/>
    <x v="1"/>
    <x v="1"/>
    <x v="1"/>
    <x v="0"/>
    <x v="0"/>
    <x v="1"/>
    <x v="1"/>
    <x v="1"/>
    <x v="0"/>
    <x v="0"/>
    <x v="14"/>
    <x v="1"/>
    <x v="1"/>
    <x v="2"/>
    <x v="1"/>
    <x v="1"/>
    <x v="1"/>
    <x v="1"/>
    <x v="1"/>
    <x v="1"/>
    <x v="1"/>
    <x v="1"/>
    <x v="1"/>
    <x v="2"/>
    <x v="1"/>
    <x v="2"/>
    <x v="1"/>
    <x v="3"/>
    <x v="2"/>
    <x v="1"/>
    <x v="1"/>
    <x v="1"/>
    <x v="1"/>
    <x v="2"/>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n v="362922560"/>
    <n v="44882.699907407412"/>
    <x v="0"/>
    <x v="0"/>
    <x v="0"/>
  </r>
  <r>
    <n v="54"/>
    <s v="d0f5af57-208f-4409-860c-22d19c9dae00"/>
    <x v="3"/>
    <x v="0"/>
    <x v="0"/>
    <x v="52"/>
    <n v="44883.401889016197"/>
    <x v="0"/>
    <x v="0"/>
    <x v="0"/>
    <x v="0"/>
    <x v="3"/>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gobelet_plastique gobelet_acier"/>
    <x v="0"/>
    <x v="0"/>
    <x v="0"/>
    <x v="0"/>
    <x v="0"/>
    <x v="0"/>
    <x v="1"/>
    <x v="1"/>
    <x v="0"/>
    <x v="0"/>
    <x v="0"/>
    <x v="0"/>
    <x v="0"/>
    <x v="0"/>
    <x v="0"/>
    <x v="0"/>
    <x v="3"/>
    <x v="8"/>
    <x v="0"/>
    <x v="0"/>
    <x v="0"/>
    <x v="0"/>
    <x v="0"/>
    <x v="0"/>
    <x v="0"/>
    <x v="0"/>
    <x v="0"/>
    <x v="0"/>
    <x v="0"/>
    <x v="0"/>
    <x v="0"/>
    <x v="0"/>
    <x v="0"/>
    <x v="0"/>
    <x v="0"/>
    <x v="0"/>
    <x v="0"/>
    <x v="0"/>
    <x v="0"/>
    <x v="0"/>
    <x v="0"/>
    <x v="0"/>
    <x v="0"/>
    <x v="0"/>
    <x v="0"/>
    <x v="0"/>
    <x v="0"/>
    <x v="0"/>
    <x v="0"/>
    <x v="0"/>
    <x v="0"/>
    <x v="0"/>
    <x v="0"/>
    <x v="0"/>
    <x v="0"/>
    <x v="0"/>
    <x v="0"/>
    <x v="3"/>
    <x v="0"/>
    <x v="0"/>
    <x v="0"/>
    <x v="6"/>
    <x v="0"/>
    <x v="1"/>
    <x v="0"/>
    <x v="0"/>
    <x v="1"/>
    <x v="0"/>
    <x v="0"/>
    <x v="0"/>
    <x v="6"/>
    <x v="0"/>
    <x v="1"/>
    <x v="0"/>
    <x v="0"/>
    <x v="0"/>
    <x v="0"/>
    <x v="0"/>
    <x v="0"/>
    <x v="0"/>
    <x v="0"/>
    <x v="0"/>
    <x v="0"/>
    <x v="1"/>
    <x v="3"/>
    <x v="2"/>
    <x v="0"/>
    <x v="0"/>
    <x v="2"/>
    <x v="5"/>
    <x v="1"/>
    <x v="0"/>
    <x v="1"/>
    <x v="1"/>
    <x v="1"/>
    <x v="1"/>
    <x v="1"/>
    <x v="1"/>
    <x v="2"/>
    <x v="1"/>
    <x v="2"/>
    <x v="0"/>
    <x v="0"/>
    <x v="4"/>
    <x v="4"/>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8"/>
    <x v="0"/>
    <x v="1"/>
    <x v="0"/>
    <x v="0"/>
    <x v="1"/>
    <x v="0"/>
    <x v="0"/>
    <x v="0"/>
    <x v="0"/>
    <x v="0"/>
    <x v="0"/>
    <x v="0"/>
    <x v="0"/>
    <x v="0"/>
    <x v="0"/>
    <x v="0"/>
    <x v="0"/>
    <x v="0"/>
    <x v="0"/>
    <x v="0"/>
    <x v="0"/>
    <x v="0"/>
    <x v="0"/>
    <x v="0"/>
    <x v="0"/>
    <x v="0"/>
    <x v="0"/>
    <x v="0"/>
    <x v="0"/>
    <x v="0"/>
    <x v="0"/>
    <x v="0"/>
    <x v="0"/>
    <n v="363224579"/>
    <n v="44883.584733796291"/>
    <x v="0"/>
    <x v="0"/>
    <x v="0"/>
  </r>
  <r>
    <n v="55"/>
    <s v="bccb4507-90e9-4263-98f6-8946fbb314c0"/>
    <x v="3"/>
    <x v="0"/>
    <x v="0"/>
    <x v="53"/>
    <n v="44883.455262210649"/>
    <x v="0"/>
    <x v="0"/>
    <x v="0"/>
    <x v="0"/>
    <x v="3"/>
    <x v="0"/>
    <x v="0"/>
    <x v="0"/>
    <x v="0"/>
    <x v="0"/>
    <x v="0"/>
    <x v="0"/>
    <x v="0"/>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2"/>
    <x v="0"/>
    <x v="0"/>
    <x v="0"/>
    <x v="1"/>
    <x v="0"/>
    <x v="2"/>
    <x v="0"/>
    <x v="0"/>
    <x v="0"/>
    <x v="0"/>
    <x v="0"/>
    <x v="0"/>
    <x v="0"/>
    <x v="0"/>
    <x v="0"/>
    <x v="0"/>
    <x v="0"/>
    <x v="0"/>
    <x v="0"/>
    <x v="0"/>
    <x v="0"/>
    <x v="0"/>
    <x v="0"/>
    <x v="0"/>
    <x v="0"/>
    <x v="0"/>
    <x v="5"/>
    <x v="0"/>
    <x v="0"/>
    <x v="0"/>
    <x v="0"/>
    <x v="4"/>
    <x v="0"/>
    <x v="0"/>
    <x v="1"/>
    <x v="2"/>
    <x v="1"/>
    <x v="0"/>
    <x v="0"/>
    <x v="2"/>
    <x v="2"/>
    <x v="1"/>
    <x v="0"/>
    <x v="0"/>
    <x v="0"/>
    <x v="6"/>
    <x v="0"/>
    <x v="0"/>
    <x v="0"/>
    <x v="2"/>
    <x v="0"/>
    <x v="0"/>
    <x v="0"/>
    <x v="0"/>
    <x v="0"/>
    <x v="0"/>
    <x v="0"/>
    <x v="0"/>
    <x v="0"/>
    <x v="0"/>
    <x v="0"/>
    <x v="0"/>
    <x v="0"/>
    <x v="0"/>
    <x v="0"/>
    <x v="0"/>
    <x v="0"/>
    <x v="1"/>
    <x v="1"/>
    <x v="1"/>
    <x v="0"/>
    <x v="0"/>
    <x v="6"/>
    <x v="2"/>
    <x v="2"/>
    <x v="1"/>
    <x v="1"/>
    <x v="1"/>
    <x v="5"/>
    <x v="2"/>
    <x v="1"/>
    <x v="1"/>
    <x v="1"/>
    <x v="1"/>
    <x v="2"/>
    <x v="1"/>
    <x v="1"/>
    <x v="1"/>
    <x v="1"/>
    <x v="1"/>
    <x v="1"/>
    <x v="0"/>
    <x v="0"/>
    <x v="0"/>
    <x v="0"/>
    <x v="0"/>
    <x v="0"/>
    <x v="0"/>
    <x v="0"/>
    <x v="0"/>
    <x v="0"/>
    <x v="0"/>
    <x v="0"/>
    <x v="0"/>
    <x v="0"/>
    <x v="0"/>
    <x v="0"/>
    <x v="0"/>
    <x v="0"/>
    <x v="0"/>
    <x v="0"/>
    <x v="0"/>
    <x v="0"/>
    <s v="lampe"/>
    <x v="0"/>
    <x v="0"/>
    <x v="0"/>
    <x v="1"/>
    <x v="1"/>
    <x v="0"/>
    <x v="0"/>
    <x v="0"/>
    <x v="0"/>
    <x v="0"/>
    <x v="0"/>
    <x v="0"/>
    <x v="1"/>
    <x v="0"/>
    <x v="0"/>
    <x v="0"/>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8"/>
    <x v="2"/>
    <x v="0"/>
    <x v="0"/>
    <x v="6"/>
    <x v="3"/>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1"/>
    <x v="0"/>
    <x v="0"/>
    <x v="1"/>
    <x v="0"/>
    <x v="0"/>
    <x v="0"/>
    <x v="0"/>
    <x v="0"/>
    <x v="0"/>
    <x v="0"/>
    <x v="0"/>
    <x v="0"/>
    <x v="0"/>
    <x v="0"/>
    <x v="0"/>
    <x v="0"/>
    <x v="0"/>
    <x v="0"/>
    <x v="0"/>
    <x v="0"/>
    <x v="0"/>
    <x v="0"/>
    <x v="0"/>
    <x v="0"/>
    <x v="0"/>
    <x v="0"/>
    <x v="0"/>
    <x v="0"/>
    <x v="0"/>
    <x v="0"/>
    <x v="0"/>
    <n v="363224673"/>
    <n v="44883.584861111107"/>
    <x v="0"/>
    <x v="0"/>
    <x v="0"/>
  </r>
  <r>
    <n v="56"/>
    <s v="4bba5545-9976-4de6-ad21-b526f018568e"/>
    <x v="3"/>
    <x v="0"/>
    <x v="10"/>
    <x v="54"/>
    <n v="44883.420362256948"/>
    <x v="0"/>
    <x v="0"/>
    <x v="0"/>
    <x v="0"/>
    <x v="3"/>
    <x v="0"/>
    <x v="0"/>
    <x v="0"/>
    <x v="0"/>
    <x v="0"/>
    <x v="0"/>
    <x v="0"/>
    <x v="0"/>
    <x v="0"/>
    <x v="0"/>
    <x v="0"/>
    <x v="0"/>
    <x v="0"/>
    <x v="0"/>
    <x v="0"/>
    <x v="0"/>
    <x v="0"/>
    <x v="0"/>
    <x v="0"/>
    <x v="0"/>
    <x v="0"/>
    <x v="0"/>
    <x v="7"/>
    <x v="3"/>
    <x v="0"/>
    <x v="0"/>
    <x v="3"/>
    <x v="5"/>
    <x v="0"/>
    <x v="0"/>
    <x v="0"/>
    <x v="0"/>
    <x v="0"/>
    <x v="0"/>
    <x v="0"/>
    <x v="0"/>
    <x v="0"/>
    <x v="0"/>
    <x v="0"/>
    <x v="0"/>
    <x v="0"/>
    <x v="0"/>
    <x v="0"/>
    <x v="0"/>
    <x v="0"/>
    <x v="0"/>
    <x v="0"/>
    <x v="0"/>
    <x v="0"/>
    <x v="0"/>
    <x v="0"/>
    <x v="0"/>
    <x v="0"/>
    <x v="0"/>
    <x v="0"/>
    <x v="0"/>
    <x v="1"/>
    <x v="0"/>
    <x v="1"/>
    <x v="1"/>
    <x v="1"/>
    <x v="1"/>
    <x v="1"/>
    <x v="0"/>
    <x v="1"/>
    <x v="1"/>
    <x v="1"/>
    <x v="1"/>
    <x v="1"/>
    <x v="1"/>
    <x v="1"/>
    <x v="1"/>
    <x v="1"/>
    <x v="1"/>
    <x v="1"/>
    <x v="1"/>
    <x v="1"/>
    <x v="0"/>
    <x v="0"/>
    <x v="1"/>
    <x v="1"/>
    <x v="1"/>
    <x v="0"/>
    <x v="0"/>
    <x v="2"/>
    <x v="1"/>
    <x v="2"/>
    <x v="2"/>
    <x v="1"/>
    <x v="7"/>
    <x v="1"/>
    <x v="1"/>
    <x v="2"/>
    <x v="2"/>
    <x v="1"/>
    <x v="2"/>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gobelet_acier natte"/>
    <x v="0"/>
    <x v="0"/>
    <x v="0"/>
    <x v="1"/>
    <x v="1"/>
    <x v="0"/>
    <x v="1"/>
    <x v="1"/>
    <x v="0"/>
    <x v="1"/>
    <x v="0"/>
    <x v="0"/>
    <x v="0"/>
    <x v="0"/>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1"/>
    <x v="4"/>
    <x v="1"/>
    <x v="0"/>
    <x v="0"/>
    <x v="1"/>
    <x v="1"/>
    <x v="1"/>
    <x v="0"/>
    <x v="2"/>
    <x v="3"/>
    <x v="2"/>
    <x v="2"/>
    <x v="1"/>
    <x v="0"/>
    <x v="0"/>
    <x v="1"/>
    <x v="1"/>
    <x v="0"/>
    <x v="0"/>
    <x v="5"/>
    <x v="5"/>
    <x v="1"/>
    <x v="0"/>
    <x v="0"/>
    <x v="0"/>
    <x v="0"/>
    <x v="0"/>
    <x v="0"/>
    <x v="0"/>
    <x v="0"/>
    <x v="0"/>
    <x v="0"/>
    <x v="1"/>
    <x v="4"/>
    <x v="1"/>
    <x v="0"/>
    <x v="0"/>
    <x v="5"/>
    <x v="1"/>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5"/>
    <x v="1"/>
    <x v="1"/>
    <x v="2"/>
    <x v="1"/>
    <x v="1"/>
    <x v="1"/>
    <x v="2"/>
    <x v="2"/>
    <x v="1"/>
    <x v="2"/>
    <x v="1"/>
    <x v="1"/>
    <x v="1"/>
    <x v="1"/>
    <x v="1"/>
    <x v="1"/>
    <x v="11"/>
    <x v="2"/>
    <x v="1"/>
    <x v="2"/>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3"/>
    <x v="0"/>
    <x v="0"/>
    <x v="0"/>
    <x v="1"/>
    <x v="1"/>
    <x v="1"/>
    <x v="0"/>
    <x v="1"/>
    <x v="0"/>
    <x v="0"/>
    <x v="6"/>
    <x v="0"/>
    <x v="0"/>
    <n v="363224706"/>
    <n v="44883.584918981483"/>
    <x v="0"/>
    <x v="0"/>
    <x v="0"/>
  </r>
  <r>
    <n v="57"/>
    <s v="2ca95501-ba93-453b-8532-f3edac4d62ec"/>
    <x v="3"/>
    <x v="0"/>
    <x v="0"/>
    <x v="55"/>
    <n v="44883.478166412038"/>
    <x v="0"/>
    <x v="0"/>
    <x v="0"/>
    <x v="0"/>
    <x v="3"/>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natte moustiquaire couverture"/>
    <x v="0"/>
    <x v="0"/>
    <x v="0"/>
    <x v="1"/>
    <x v="1"/>
    <x v="0"/>
    <x v="0"/>
    <x v="0"/>
    <x v="0"/>
    <x v="1"/>
    <x v="1"/>
    <x v="1"/>
    <x v="0"/>
    <x v="0"/>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2"/>
    <x v="2"/>
    <x v="0"/>
    <x v="0"/>
    <x v="5"/>
    <x v="2"/>
    <x v="1"/>
    <x v="0"/>
    <x v="1"/>
    <x v="5"/>
    <x v="2"/>
    <x v="0"/>
    <x v="0"/>
    <x v="5"/>
    <x v="2"/>
    <x v="1"/>
    <x v="0"/>
    <x v="2"/>
    <x v="1"/>
    <x v="2"/>
    <x v="0"/>
    <x v="0"/>
    <x v="3"/>
    <x v="2"/>
    <x v="1"/>
    <x v="0"/>
    <x v="0"/>
    <x v="0"/>
    <x v="0"/>
    <x v="0"/>
    <x v="0"/>
    <x v="0"/>
    <x v="0"/>
    <x v="0"/>
    <x v="0"/>
    <x v="0"/>
    <x v="0"/>
    <x v="0"/>
    <x v="0"/>
    <x v="0"/>
    <x v="0"/>
    <x v="0"/>
    <x v="0"/>
    <x v="0"/>
    <x v="0"/>
    <x v="0"/>
    <x v="0"/>
    <x v="0"/>
    <x v="0"/>
    <x v="0"/>
    <x v="0"/>
    <x v="0"/>
    <x v="0"/>
    <x v="0"/>
    <x v="0"/>
    <x v="0"/>
    <x v="0"/>
    <x v="8"/>
    <x v="0"/>
    <x v="0"/>
    <x v="0"/>
    <x v="2"/>
    <x v="2"/>
    <x v="0"/>
    <x v="0"/>
    <x v="0"/>
    <x v="0"/>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363224713"/>
    <n v="44883.58494212963"/>
    <x v="0"/>
    <x v="0"/>
    <x v="0"/>
  </r>
  <r>
    <n v="58"/>
    <s v="bfaa2476-183d-4169-9ae0-2b17c2458842"/>
    <x v="3"/>
    <x v="0"/>
    <x v="10"/>
    <x v="56"/>
    <n v="44883.461011446758"/>
    <x v="0"/>
    <x v="0"/>
    <x v="0"/>
    <x v="0"/>
    <x v="3"/>
    <x v="0"/>
    <x v="0"/>
    <x v="0"/>
    <x v="0"/>
    <x v="0"/>
    <x v="0"/>
    <x v="0"/>
    <x v="0"/>
    <x v="0"/>
    <x v="0"/>
    <x v="0"/>
    <x v="0"/>
    <x v="0"/>
    <x v="0"/>
    <x v="0"/>
    <x v="0"/>
    <x v="0"/>
    <x v="0"/>
    <x v="0"/>
    <x v="0"/>
    <x v="0"/>
    <x v="0"/>
    <x v="1"/>
    <x v="3"/>
    <x v="0"/>
    <x v="0"/>
    <x v="0"/>
    <x v="7"/>
    <x v="0"/>
    <x v="0"/>
    <x v="0"/>
    <x v="0"/>
    <x v="0"/>
    <x v="0"/>
    <x v="0"/>
    <x v="0"/>
    <x v="0"/>
    <x v="0"/>
    <x v="0"/>
    <x v="0"/>
    <x v="0"/>
    <x v="0"/>
    <x v="0"/>
    <x v="0"/>
    <x v="0"/>
    <x v="0"/>
    <x v="0"/>
    <x v="0"/>
    <x v="0"/>
    <x v="0"/>
    <x v="0"/>
    <x v="0"/>
    <x v="0"/>
    <x v="0"/>
    <x v="0"/>
    <x v="0"/>
    <x v="1"/>
    <x v="0"/>
    <x v="1"/>
    <x v="1"/>
    <x v="1"/>
    <x v="1"/>
    <x v="1"/>
    <x v="0"/>
    <x v="1"/>
    <x v="1"/>
    <x v="1"/>
    <x v="1"/>
    <x v="1"/>
    <x v="1"/>
    <x v="1"/>
    <x v="1"/>
    <x v="1"/>
    <x v="1"/>
    <x v="1"/>
    <x v="1"/>
    <x v="1"/>
    <x v="0"/>
    <x v="0"/>
    <x v="1"/>
    <x v="1"/>
    <x v="1"/>
    <x v="0"/>
    <x v="0"/>
    <x v="2"/>
    <x v="1"/>
    <x v="2"/>
    <x v="2"/>
    <x v="1"/>
    <x v="8"/>
    <x v="2"/>
    <x v="1"/>
    <x v="2"/>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gobelet_acier"/>
    <x v="0"/>
    <x v="0"/>
    <x v="0"/>
    <x v="0"/>
    <x v="0"/>
    <x v="0"/>
    <x v="0"/>
    <x v="1"/>
    <x v="0"/>
    <x v="0"/>
    <x v="0"/>
    <x v="0"/>
    <x v="0"/>
    <x v="0"/>
    <x v="0"/>
    <x v="0"/>
    <x v="2"/>
    <x v="2"/>
    <x v="0"/>
    <x v="0"/>
    <x v="0"/>
    <x v="0"/>
    <x v="0"/>
    <x v="0"/>
    <x v="0"/>
    <x v="0"/>
    <x v="0"/>
    <x v="0"/>
    <x v="0"/>
    <x v="0"/>
    <x v="0"/>
    <x v="0"/>
    <x v="0"/>
    <x v="0"/>
    <x v="0"/>
    <x v="0"/>
    <x v="0"/>
    <x v="0"/>
    <x v="0"/>
    <x v="0"/>
    <x v="0"/>
    <x v="0"/>
    <x v="0"/>
    <x v="0"/>
    <x v="0"/>
    <x v="0"/>
    <x v="0"/>
    <x v="0"/>
    <x v="0"/>
    <x v="0"/>
    <x v="0"/>
    <x v="0"/>
    <x v="0"/>
    <x v="0"/>
    <x v="0"/>
    <x v="0"/>
    <x v="0"/>
    <x v="3"/>
    <x v="0"/>
    <x v="0"/>
    <x v="0"/>
    <x v="4"/>
    <x v="4"/>
    <x v="2"/>
    <x v="0"/>
    <x v="0"/>
    <x v="1"/>
    <x v="0"/>
    <x v="0"/>
    <x v="0"/>
    <x v="7"/>
    <x v="1"/>
    <x v="1"/>
    <x v="0"/>
    <x v="0"/>
    <x v="0"/>
    <x v="0"/>
    <x v="0"/>
    <x v="0"/>
    <x v="0"/>
    <x v="0"/>
    <x v="0"/>
    <x v="0"/>
    <x v="0"/>
    <x v="0"/>
    <x v="0"/>
    <x v="0"/>
    <x v="0"/>
    <x v="0"/>
    <x v="0"/>
    <x v="0"/>
    <x v="0"/>
    <x v="2"/>
    <x v="1"/>
    <x v="1"/>
    <x v="1"/>
    <x v="1"/>
    <x v="3"/>
    <x v="3"/>
    <x v="4"/>
    <x v="1"/>
    <x v="0"/>
    <x v="0"/>
    <x v="1"/>
    <x v="6"/>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6"/>
    <x v="1"/>
    <x v="1"/>
    <x v="2"/>
    <x v="2"/>
    <x v="2"/>
    <x v="1"/>
    <x v="1"/>
    <x v="1"/>
    <x v="1"/>
    <x v="1"/>
    <x v="1"/>
    <x v="1"/>
    <x v="1"/>
    <x v="1"/>
    <x v="1"/>
    <x v="1"/>
    <x v="12"/>
    <x v="1"/>
    <x v="1"/>
    <x v="1"/>
    <x v="1"/>
    <x v="1"/>
    <x v="2"/>
    <x v="2"/>
    <x v="1"/>
    <x v="2"/>
    <x v="1"/>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4"/>
    <x v="0"/>
    <x v="0"/>
    <x v="0"/>
    <x v="0"/>
    <x v="1"/>
    <x v="1"/>
    <x v="0"/>
    <x v="1"/>
    <x v="0"/>
    <x v="0"/>
    <x v="7"/>
    <x v="0"/>
    <x v="0"/>
    <n v="363224720"/>
    <n v="44883.58494212963"/>
    <x v="0"/>
    <x v="0"/>
    <x v="0"/>
  </r>
  <r>
    <n v="59"/>
    <s v="8b204d85-dfe0-4b73-b105-3852ea257d47"/>
    <x v="3"/>
    <x v="0"/>
    <x v="0"/>
    <x v="57"/>
    <n v="44883.504933703713"/>
    <x v="0"/>
    <x v="0"/>
    <x v="0"/>
    <x v="0"/>
    <x v="3"/>
    <x v="0"/>
    <x v="0"/>
    <x v="0"/>
    <x v="0"/>
    <x v="0"/>
    <x v="0"/>
    <x v="0"/>
    <x v="0"/>
    <x v="0"/>
    <x v="0"/>
    <x v="0"/>
    <x v="1"/>
    <x v="0"/>
    <x v="0"/>
    <x v="4"/>
    <x v="1"/>
    <x v="0"/>
    <x v="1"/>
    <x v="0"/>
    <x v="0"/>
    <x v="0"/>
    <x v="1"/>
    <x v="5"/>
    <x v="2"/>
    <x v="0"/>
    <x v="0"/>
    <x v="5"/>
    <x v="4"/>
    <x v="2"/>
    <x v="0"/>
    <x v="0"/>
    <x v="0"/>
    <x v="0"/>
    <x v="0"/>
    <x v="0"/>
    <x v="0"/>
    <x v="0"/>
    <x v="0"/>
    <x v="0"/>
    <x v="0"/>
    <x v="0"/>
    <x v="0"/>
    <x v="0"/>
    <x v="1"/>
    <x v="1"/>
    <x v="1"/>
    <x v="1"/>
    <x v="5"/>
    <x v="5"/>
    <x v="5"/>
    <x v="0"/>
    <x v="0"/>
    <x v="2"/>
    <x v="3"/>
    <x v="1"/>
    <x v="0"/>
    <x v="0"/>
    <x v="0"/>
    <x v="4"/>
    <x v="2"/>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5 marmite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3"/>
    <x v="1"/>
    <x v="0"/>
    <x v="0"/>
    <x v="5"/>
    <x v="0"/>
    <x v="0"/>
    <x v="0"/>
    <x v="1"/>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0"/>
    <x v="0"/>
    <x v="0"/>
    <x v="0"/>
    <x v="0"/>
    <x v="1"/>
    <x v="0"/>
    <x v="0"/>
    <x v="0"/>
    <x v="0"/>
    <x v="0"/>
    <x v="0"/>
    <x v="0"/>
    <x v="0"/>
    <x v="0"/>
    <x v="0"/>
    <x v="0"/>
    <x v="0"/>
    <x v="0"/>
    <x v="0"/>
    <x v="0"/>
    <x v="0"/>
    <x v="0"/>
    <x v="0"/>
    <x v="0"/>
    <x v="0"/>
    <x v="0"/>
    <x v="0"/>
    <x v="0"/>
    <x v="0"/>
    <x v="0"/>
    <x v="0"/>
    <x v="0"/>
    <x v="0"/>
    <n v="363224734"/>
    <n v="44883.584965277783"/>
    <x v="0"/>
    <x v="0"/>
    <x v="0"/>
  </r>
  <r>
    <n v="60"/>
    <s v="1c51f3e8-9bee-4523-a16b-9c801cc6d9c8"/>
    <x v="3"/>
    <x v="0"/>
    <x v="0"/>
    <x v="58"/>
    <n v="44883.540709895839"/>
    <x v="0"/>
    <x v="0"/>
    <x v="0"/>
    <x v="0"/>
    <x v="3"/>
    <x v="0"/>
    <x v="0"/>
    <x v="0"/>
    <x v="0"/>
    <x v="0"/>
    <x v="0"/>
    <x v="0"/>
    <x v="0"/>
    <x v="0"/>
    <x v="0"/>
    <x v="0"/>
    <x v="1"/>
    <x v="0"/>
    <x v="0"/>
    <x v="4"/>
    <x v="1"/>
    <x v="0"/>
    <x v="1"/>
    <x v="0"/>
    <x v="0"/>
    <x v="0"/>
    <x v="1"/>
    <x v="5"/>
    <x v="2"/>
    <x v="0"/>
    <x v="0"/>
    <x v="5"/>
    <x v="4"/>
    <x v="2"/>
    <x v="0"/>
    <x v="0"/>
    <x v="0"/>
    <x v="0"/>
    <x v="0"/>
    <x v="0"/>
    <x v="0"/>
    <x v="0"/>
    <x v="0"/>
    <x v="0"/>
    <x v="0"/>
    <x v="0"/>
    <x v="0"/>
    <x v="0"/>
    <x v="1"/>
    <x v="1"/>
    <x v="1"/>
    <x v="1"/>
    <x v="5"/>
    <x v="3"/>
    <x v="5"/>
    <x v="0"/>
    <x v="0"/>
    <x v="9"/>
    <x v="3"/>
    <x v="1"/>
    <x v="0"/>
    <x v="0"/>
    <x v="0"/>
    <x v="4"/>
    <x v="2"/>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gobelet_acier"/>
    <x v="0"/>
    <x v="0"/>
    <x v="0"/>
    <x v="1"/>
    <x v="1"/>
    <x v="0"/>
    <x v="1"/>
    <x v="1"/>
    <x v="0"/>
    <x v="0"/>
    <x v="0"/>
    <x v="0"/>
    <x v="0"/>
    <x v="0"/>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1"/>
    <x v="6"/>
    <x v="2"/>
    <x v="0"/>
    <x v="0"/>
    <x v="5"/>
    <x v="2"/>
    <x v="1"/>
    <x v="0"/>
    <x v="1"/>
    <x v="2"/>
    <x v="1"/>
    <x v="1"/>
    <x v="1"/>
    <x v="1"/>
    <x v="2"/>
    <x v="1"/>
    <x v="2"/>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0"/>
    <x v="0"/>
    <x v="0"/>
    <x v="0"/>
    <x v="2"/>
    <x v="2"/>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363224761"/>
    <n v="44883.585023148153"/>
    <x v="0"/>
    <x v="0"/>
    <x v="0"/>
  </r>
  <r>
    <n v="61"/>
    <s v="86207a20-ca5b-43a6-b819-03514c0ffef7"/>
    <x v="3"/>
    <x v="0"/>
    <x v="10"/>
    <x v="59"/>
    <n v="44883.470049780088"/>
    <x v="0"/>
    <x v="0"/>
    <x v="0"/>
    <x v="0"/>
    <x v="3"/>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gaz"/>
    <x v="0"/>
    <x v="0"/>
    <x v="1"/>
    <x v="1"/>
    <x v="1"/>
    <x v="0"/>
    <x v="0"/>
    <x v="0"/>
    <x v="0"/>
    <x v="0"/>
    <x v="0"/>
    <x v="0"/>
    <x v="0"/>
    <x v="0"/>
    <x v="0"/>
    <x v="0"/>
    <x v="5"/>
    <x v="6"/>
    <x v="0"/>
    <x v="0"/>
    <x v="0"/>
    <x v="0"/>
    <x v="0"/>
    <x v="0"/>
    <x v="0"/>
    <x v="0"/>
    <x v="0"/>
    <x v="0"/>
    <x v="0"/>
    <x v="0"/>
    <x v="0"/>
    <x v="0"/>
    <x v="0"/>
    <x v="0"/>
    <x v="0"/>
    <x v="0"/>
    <x v="0"/>
    <x v="0"/>
    <x v="0"/>
    <x v="0"/>
    <x v="0"/>
    <x v="2"/>
    <x v="4"/>
    <x v="2"/>
    <x v="1"/>
    <x v="2"/>
    <x v="2"/>
    <x v="1"/>
    <x v="5"/>
    <x v="1"/>
    <x v="0"/>
    <x v="0"/>
    <x v="5"/>
    <x v="6"/>
    <x v="2"/>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5"/>
    <x v="0"/>
    <x v="0"/>
    <x v="0"/>
    <x v="1"/>
    <x v="1"/>
    <x v="1"/>
    <x v="0"/>
    <x v="1"/>
    <x v="0"/>
    <x v="0"/>
    <x v="4"/>
    <x v="0"/>
    <x v="0"/>
    <n v="363224763"/>
    <n v="44883.585023148153"/>
    <x v="0"/>
    <x v="0"/>
    <x v="0"/>
  </r>
  <r>
    <n v="62"/>
    <s v="427fa61f-885d-461d-bed6-68e5059df4e4"/>
    <x v="3"/>
    <x v="0"/>
    <x v="10"/>
    <x v="60"/>
    <n v="44883.490197638886"/>
    <x v="0"/>
    <x v="0"/>
    <x v="0"/>
    <x v="0"/>
    <x v="3"/>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8"/>
    <x v="1"/>
    <x v="0"/>
    <x v="1"/>
    <x v="0"/>
    <x v="0"/>
    <x v="0"/>
    <x v="0"/>
    <x v="1"/>
    <x v="6"/>
    <x v="2"/>
    <x v="0"/>
    <x v="0"/>
    <x v="7"/>
    <x v="3"/>
    <x v="1"/>
    <x v="0"/>
    <x v="0"/>
    <x v="0"/>
    <x v="0"/>
    <x v="0"/>
    <x v="0"/>
    <x v="0"/>
    <x v="0"/>
    <x v="0"/>
    <x v="0"/>
    <x v="2"/>
    <x v="2"/>
    <x v="1"/>
    <x v="0"/>
    <x v="0"/>
    <x v="2"/>
    <x v="2"/>
    <x v="1"/>
    <x v="0"/>
    <x v="0"/>
    <x v="0"/>
    <x v="0"/>
    <x v="0"/>
    <x v="0"/>
    <x v="0"/>
    <x v="0"/>
    <x v="0"/>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sac_boro"/>
    <x v="0"/>
    <x v="0"/>
    <x v="0"/>
    <x v="1"/>
    <x v="1"/>
    <x v="0"/>
    <x v="0"/>
    <x v="0"/>
    <x v="0"/>
    <x v="0"/>
    <x v="0"/>
    <x v="0"/>
    <x v="0"/>
    <x v="0"/>
    <x v="1"/>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4"/>
    <x v="1"/>
    <x v="0"/>
    <x v="0"/>
    <x v="4"/>
    <x v="4"/>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6"/>
    <x v="0"/>
    <x v="0"/>
    <x v="0"/>
    <x v="0"/>
    <x v="1"/>
    <x v="1"/>
    <x v="0"/>
    <x v="1"/>
    <x v="0"/>
    <x v="0"/>
    <x v="7"/>
    <x v="0"/>
    <x v="0"/>
    <n v="363224776"/>
    <n v="44883.585046296299"/>
    <x v="0"/>
    <x v="0"/>
    <x v="0"/>
  </r>
  <r>
    <n v="63"/>
    <s v="cf378eef-9c00-4428-94ca-4accfe339bb1"/>
    <x v="3"/>
    <x v="0"/>
    <x v="1"/>
    <x v="61"/>
    <n v="44883.428795798609"/>
    <x v="0"/>
    <x v="0"/>
    <x v="0"/>
    <x v="0"/>
    <x v="3"/>
    <x v="0"/>
    <x v="0"/>
    <x v="0"/>
    <x v="0"/>
    <x v="0"/>
    <x v="0"/>
    <x v="0"/>
    <x v="0"/>
    <x v="0"/>
    <x v="0"/>
    <x v="0"/>
    <x v="1"/>
    <x v="0"/>
    <x v="0"/>
    <x v="0"/>
    <x v="0"/>
    <x v="0"/>
    <x v="0"/>
    <x v="0"/>
    <x v="0"/>
    <x v="0"/>
    <x v="0"/>
    <x v="8"/>
    <x v="0"/>
    <x v="0"/>
    <x v="0"/>
    <x v="1"/>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1"/>
    <x v="1"/>
    <x v="1"/>
    <x v="0"/>
    <x v="1"/>
    <x v="0"/>
    <x v="1"/>
    <x v="0"/>
    <x v="1"/>
    <x v="4"/>
    <x v="2"/>
    <x v="0"/>
    <x v="0"/>
    <x v="1"/>
    <x v="2"/>
    <x v="1"/>
    <x v="0"/>
    <x v="1"/>
    <x v="8"/>
    <x v="3"/>
    <x v="0"/>
    <x v="0"/>
    <x v="1"/>
    <x v="5"/>
    <x v="1"/>
    <x v="0"/>
    <x v="0"/>
    <x v="3"/>
    <x v="0"/>
    <x v="0"/>
    <x v="0"/>
    <x v="8"/>
    <x v="4"/>
    <x v="0"/>
    <x v="0"/>
    <x v="1"/>
    <x v="1"/>
    <x v="1"/>
    <x v="0"/>
    <x v="0"/>
    <x v="8"/>
    <x v="2"/>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combustible_gaz natte sac_boro"/>
    <x v="0"/>
    <x v="0"/>
    <x v="1"/>
    <x v="1"/>
    <x v="1"/>
    <x v="0"/>
    <x v="0"/>
    <x v="0"/>
    <x v="0"/>
    <x v="1"/>
    <x v="0"/>
    <x v="0"/>
    <x v="0"/>
    <x v="0"/>
    <x v="1"/>
    <x v="0"/>
    <x v="2"/>
    <x v="9"/>
    <x v="0"/>
    <x v="0"/>
    <x v="0"/>
    <x v="0"/>
    <x v="0"/>
    <x v="0"/>
    <x v="0"/>
    <x v="0"/>
    <x v="0"/>
    <x v="0"/>
    <x v="0"/>
    <x v="0"/>
    <x v="0"/>
    <x v="0"/>
    <x v="0"/>
    <x v="0"/>
    <x v="0"/>
    <x v="0"/>
    <x v="0"/>
    <x v="0"/>
    <x v="0"/>
    <x v="0"/>
    <x v="0"/>
    <x v="1"/>
    <x v="3"/>
    <x v="1"/>
    <x v="1"/>
    <x v="2"/>
    <x v="0"/>
    <x v="1"/>
    <x v="5"/>
    <x v="1"/>
    <x v="0"/>
    <x v="0"/>
    <x v="3"/>
    <x v="3"/>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1"/>
    <x v="1"/>
    <x v="0"/>
    <x v="0"/>
    <x v="1"/>
    <x v="6"/>
    <x v="1"/>
    <x v="0"/>
    <x v="0"/>
    <x v="0"/>
    <x v="0"/>
    <x v="0"/>
    <x v="0"/>
    <x v="0"/>
    <x v="0"/>
    <x v="0"/>
    <x v="0"/>
    <x v="0"/>
    <x v="0"/>
    <x v="0"/>
    <x v="0"/>
    <x v="0"/>
    <x v="0"/>
    <x v="0"/>
    <x v="0"/>
    <x v="0"/>
    <x v="0"/>
    <x v="0"/>
    <x v="0"/>
    <x v="0"/>
    <x v="0"/>
    <x v="0"/>
    <x v="0"/>
    <x v="0"/>
    <x v="0"/>
    <x v="0"/>
    <x v="0"/>
    <x v="0"/>
    <x v="0"/>
    <x v="0"/>
    <x v="0"/>
    <x v="0"/>
    <x v="0"/>
    <x v="0"/>
    <x v="0"/>
    <x v="0"/>
    <x v="1"/>
    <x v="4"/>
    <x v="2"/>
    <x v="0"/>
    <x v="0"/>
    <x v="5"/>
    <x v="3"/>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8"/>
    <x v="0"/>
    <x v="0"/>
    <n v="363225392"/>
    <n v="44883.586469907408"/>
    <x v="0"/>
    <x v="0"/>
    <x v="0"/>
  </r>
  <r>
    <n v="64"/>
    <s v="1ba21410-b259-410c-9b38-4f10604990aa"/>
    <x v="3"/>
    <x v="0"/>
    <x v="1"/>
    <x v="62"/>
    <n v="44883.460986817117"/>
    <x v="0"/>
    <x v="0"/>
    <x v="0"/>
    <x v="0"/>
    <x v="3"/>
    <x v="0"/>
    <x v="0"/>
    <x v="0"/>
    <x v="0"/>
    <x v="0"/>
    <x v="0"/>
    <x v="0"/>
    <x v="0"/>
    <x v="0"/>
    <x v="0"/>
    <x v="0"/>
    <x v="0"/>
    <x v="0"/>
    <x v="0"/>
    <x v="0"/>
    <x v="0"/>
    <x v="0"/>
    <x v="0"/>
    <x v="0"/>
    <x v="0"/>
    <x v="0"/>
    <x v="0"/>
    <x v="1"/>
    <x v="0"/>
    <x v="0"/>
    <x v="0"/>
    <x v="2"/>
    <x v="0"/>
    <x v="0"/>
    <x v="0"/>
    <x v="0"/>
    <x v="0"/>
    <x v="0"/>
    <x v="0"/>
    <x v="0"/>
    <x v="0"/>
    <x v="0"/>
    <x v="0"/>
    <x v="0"/>
    <x v="0"/>
    <x v="0"/>
    <x v="0"/>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gaz assiette couverture lampe gobelet_plastique bassine"/>
    <x v="0"/>
    <x v="0"/>
    <x v="1"/>
    <x v="1"/>
    <x v="1"/>
    <x v="1"/>
    <x v="1"/>
    <x v="0"/>
    <x v="1"/>
    <x v="0"/>
    <x v="1"/>
    <x v="0"/>
    <x v="1"/>
    <x v="0"/>
    <x v="0"/>
    <x v="0"/>
    <x v="7"/>
    <x v="9"/>
    <x v="0"/>
    <x v="0"/>
    <x v="0"/>
    <x v="0"/>
    <x v="0"/>
    <x v="0"/>
    <x v="0"/>
    <x v="0"/>
    <x v="0"/>
    <x v="0"/>
    <x v="0"/>
    <x v="0"/>
    <x v="0"/>
    <x v="0"/>
    <x v="0"/>
    <x v="0"/>
    <x v="0"/>
    <x v="0"/>
    <x v="0"/>
    <x v="0"/>
    <x v="0"/>
    <x v="0"/>
    <x v="0"/>
    <x v="1"/>
    <x v="3"/>
    <x v="1"/>
    <x v="1"/>
    <x v="2"/>
    <x v="0"/>
    <x v="5"/>
    <x v="5"/>
    <x v="3"/>
    <x v="0"/>
    <x v="0"/>
    <x v="2"/>
    <x v="5"/>
    <x v="1"/>
    <x v="0"/>
    <x v="1"/>
    <x v="2"/>
    <x v="2"/>
    <x v="0"/>
    <x v="0"/>
    <x v="2"/>
    <x v="2"/>
    <x v="0"/>
    <x v="0"/>
    <x v="1"/>
    <x v="2"/>
    <x v="2"/>
    <x v="0"/>
    <x v="0"/>
    <x v="2"/>
    <x v="2"/>
    <x v="0"/>
    <x v="0"/>
    <x v="1"/>
    <x v="5"/>
    <x v="1"/>
    <x v="0"/>
    <x v="0"/>
    <x v="5"/>
    <x v="1"/>
    <x v="1"/>
    <x v="0"/>
    <x v="1"/>
    <x v="7"/>
    <x v="2"/>
    <x v="0"/>
    <x v="0"/>
    <x v="2"/>
    <x v="2"/>
    <x v="1"/>
    <x v="0"/>
    <x v="0"/>
    <x v="0"/>
    <x v="0"/>
    <x v="0"/>
    <x v="0"/>
    <x v="0"/>
    <x v="0"/>
    <x v="0"/>
    <x v="0"/>
    <x v="0"/>
    <x v="0"/>
    <x v="0"/>
    <x v="0"/>
    <x v="0"/>
    <x v="0"/>
    <x v="1"/>
    <x v="7"/>
    <x v="2"/>
    <x v="0"/>
    <x v="0"/>
    <x v="2"/>
    <x v="2"/>
    <x v="1"/>
    <x v="0"/>
    <x v="0"/>
    <x v="0"/>
    <x v="0"/>
    <x v="0"/>
    <x v="0"/>
    <x v="0"/>
    <x v="0"/>
    <x v="0"/>
    <x v="0"/>
    <x v="1"/>
    <x v="1"/>
    <x v="2"/>
    <x v="0"/>
    <x v="0"/>
    <x v="6"/>
    <x v="2"/>
    <x v="1"/>
    <x v="0"/>
    <x v="0"/>
    <x v="0"/>
    <x v="0"/>
    <x v="0"/>
    <x v="0"/>
    <x v="0"/>
    <x v="0"/>
    <x v="0"/>
    <x v="0"/>
    <x v="1"/>
    <x v="9"/>
    <x v="1"/>
    <x v="0"/>
    <x v="0"/>
    <x v="5"/>
    <x v="1"/>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9"/>
    <x v="0"/>
    <x v="0"/>
    <n v="363225428"/>
    <n v="44883.58662037037"/>
    <x v="0"/>
    <x v="0"/>
    <x v="0"/>
  </r>
  <r>
    <n v="65"/>
    <s v="8897f679-afba-425d-a953-dffcc3ef6a32"/>
    <x v="3"/>
    <x v="0"/>
    <x v="1"/>
    <x v="63"/>
    <n v="44883.479025300927"/>
    <x v="0"/>
    <x v="0"/>
    <x v="0"/>
    <x v="0"/>
    <x v="3"/>
    <x v="0"/>
    <x v="0"/>
    <x v="0"/>
    <x v="0"/>
    <x v="0"/>
    <x v="0"/>
    <x v="0"/>
    <x v="0"/>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oustiquaire pagne couverture"/>
    <x v="0"/>
    <x v="0"/>
    <x v="0"/>
    <x v="1"/>
    <x v="1"/>
    <x v="0"/>
    <x v="0"/>
    <x v="0"/>
    <x v="0"/>
    <x v="0"/>
    <x v="1"/>
    <x v="1"/>
    <x v="0"/>
    <x v="1"/>
    <x v="0"/>
    <x v="0"/>
    <x v="2"/>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7"/>
    <x v="1"/>
    <x v="1"/>
    <x v="0"/>
    <x v="1"/>
    <x v="2"/>
    <x v="1"/>
    <x v="0"/>
    <x v="0"/>
    <x v="4"/>
    <x v="1"/>
    <x v="1"/>
    <x v="0"/>
    <x v="0"/>
    <x v="0"/>
    <x v="0"/>
    <x v="0"/>
    <x v="0"/>
    <x v="0"/>
    <x v="0"/>
    <x v="0"/>
    <x v="0"/>
    <x v="1"/>
    <x v="1"/>
    <x v="0"/>
    <x v="1"/>
    <x v="1"/>
    <x v="0"/>
    <x v="0"/>
    <x v="2"/>
    <x v="3"/>
    <x v="1"/>
    <x v="0"/>
    <x v="0"/>
    <x v="0"/>
    <x v="0"/>
    <x v="0"/>
    <x v="0"/>
    <x v="0"/>
    <x v="0"/>
    <x v="0"/>
    <x v="0"/>
    <x v="1"/>
    <x v="0"/>
    <x v="1"/>
    <x v="1"/>
    <x v="1"/>
    <x v="1"/>
    <x v="1"/>
    <x v="1"/>
    <x v="1"/>
    <x v="1"/>
    <x v="1"/>
    <x v="1"/>
    <x v="1"/>
    <x v="1"/>
    <x v="1"/>
    <x v="1"/>
    <x v="1"/>
    <x v="1"/>
    <x v="1"/>
    <x v="0"/>
    <x v="1"/>
    <x v="1"/>
    <x v="1"/>
    <x v="1"/>
    <x v="1"/>
    <x v="1"/>
    <x v="1"/>
    <x v="1"/>
    <x v="1"/>
    <x v="1"/>
    <x v="1"/>
    <x v="1"/>
    <x v="1"/>
    <x v="0"/>
    <x v="0"/>
    <x v="1"/>
    <x v="1"/>
    <x v="1"/>
    <x v="0"/>
    <x v="0"/>
    <x v="17"/>
    <x v="1"/>
    <x v="1"/>
    <x v="2"/>
    <x v="1"/>
    <x v="1"/>
    <x v="1"/>
    <x v="1"/>
    <x v="1"/>
    <x v="1"/>
    <x v="1"/>
    <x v="2"/>
    <x v="2"/>
    <x v="1"/>
    <x v="2"/>
    <x v="1"/>
    <x v="1"/>
    <x v="6"/>
    <x v="2"/>
    <x v="1"/>
    <x v="2"/>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5"/>
    <x v="0"/>
    <x v="1"/>
    <x v="0"/>
    <x v="0"/>
    <x v="0"/>
    <x v="0"/>
    <x v="0"/>
    <x v="1"/>
    <x v="0"/>
    <x v="0"/>
    <x v="0"/>
    <x v="0"/>
    <x v="0"/>
    <x v="0"/>
    <x v="0"/>
    <x v="0"/>
    <x v="0"/>
    <x v="0"/>
    <x v="0"/>
    <x v="0"/>
    <x v="0"/>
    <x v="0"/>
    <x v="0"/>
    <x v="0"/>
    <x v="0"/>
    <x v="0"/>
    <x v="0"/>
    <x v="0"/>
    <x v="0"/>
    <x v="0"/>
    <x v="10"/>
    <x v="0"/>
    <x v="0"/>
    <n v="363225510"/>
    <n v="44883.586840277778"/>
    <x v="0"/>
    <x v="0"/>
    <x v="0"/>
  </r>
  <r>
    <n v="66"/>
    <s v="8b9fd330-2118-4f86-94ff-de9fe4cac5a3"/>
    <x v="3"/>
    <x v="0"/>
    <x v="11"/>
    <x v="64"/>
    <n v="44883.560597233787"/>
    <x v="0"/>
    <x v="0"/>
    <x v="0"/>
    <x v="0"/>
    <x v="3"/>
    <x v="0"/>
    <x v="0"/>
    <x v="0"/>
    <x v="0"/>
    <x v="0"/>
    <x v="0"/>
    <x v="0"/>
    <x v="0"/>
    <x v="0"/>
    <x v="0"/>
    <x v="0"/>
    <x v="1"/>
    <x v="0"/>
    <x v="0"/>
    <x v="1"/>
    <x v="0"/>
    <x v="1"/>
    <x v="1"/>
    <x v="0"/>
    <x v="1"/>
    <x v="0"/>
    <x v="0"/>
    <x v="7"/>
    <x v="3"/>
    <x v="0"/>
    <x v="0"/>
    <x v="9"/>
    <x v="6"/>
    <x v="0"/>
    <x v="0"/>
    <x v="2"/>
    <x v="0"/>
    <x v="0"/>
    <x v="0"/>
    <x v="0"/>
    <x v="0"/>
    <x v="0"/>
    <x v="0"/>
    <x v="0"/>
    <x v="0"/>
    <x v="0"/>
    <x v="0"/>
    <x v="0"/>
    <x v="1"/>
    <x v="1"/>
    <x v="1"/>
    <x v="1"/>
    <x v="1"/>
    <x v="3"/>
    <x v="2"/>
    <x v="0"/>
    <x v="0"/>
    <x v="10"/>
    <x v="3"/>
    <x v="1"/>
    <x v="0"/>
    <x v="0"/>
    <x v="0"/>
    <x v="3"/>
    <x v="2"/>
    <x v="2"/>
    <x v="0"/>
    <x v="0"/>
    <x v="0"/>
    <x v="8"/>
    <x v="0"/>
    <x v="0"/>
    <x v="0"/>
    <x v="0"/>
    <x v="2"/>
    <x v="2"/>
    <x v="0"/>
    <x v="0"/>
    <x v="0"/>
    <x v="2"/>
    <x v="0"/>
    <x v="0"/>
    <x v="0"/>
    <x v="0"/>
    <x v="1"/>
    <x v="1"/>
    <x v="1"/>
    <x v="0"/>
    <x v="0"/>
    <x v="3"/>
    <x v="2"/>
    <x v="1"/>
    <x v="2"/>
    <x v="1"/>
    <x v="9"/>
    <x v="1"/>
    <x v="1"/>
    <x v="1"/>
    <x v="2"/>
    <x v="1"/>
    <x v="1"/>
    <x v="1"/>
    <x v="1"/>
    <x v="1"/>
    <x v="2"/>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uverture moustiquaire lampe"/>
    <x v="0"/>
    <x v="0"/>
    <x v="0"/>
    <x v="1"/>
    <x v="1"/>
    <x v="0"/>
    <x v="0"/>
    <x v="0"/>
    <x v="0"/>
    <x v="0"/>
    <x v="1"/>
    <x v="1"/>
    <x v="1"/>
    <x v="0"/>
    <x v="0"/>
    <x v="0"/>
    <x v="2"/>
    <x v="3"/>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1"/>
    <x v="6"/>
    <x v="1"/>
    <x v="0"/>
    <x v="0"/>
    <x v="8"/>
    <x v="3"/>
    <x v="1"/>
    <x v="0"/>
    <x v="2"/>
    <x v="2"/>
    <x v="1"/>
    <x v="0"/>
    <x v="0"/>
    <x v="5"/>
    <x v="3"/>
    <x v="1"/>
    <x v="0"/>
    <x v="1"/>
    <x v="4"/>
    <x v="2"/>
    <x v="0"/>
    <x v="0"/>
    <x v="8"/>
    <x v="4"/>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18"/>
    <x v="1"/>
    <x v="1"/>
    <x v="2"/>
    <x v="1"/>
    <x v="1"/>
    <x v="1"/>
    <x v="1"/>
    <x v="1"/>
    <x v="1"/>
    <x v="1"/>
    <x v="2"/>
    <x v="1"/>
    <x v="2"/>
    <x v="1"/>
    <x v="1"/>
    <x v="1"/>
    <x v="3"/>
    <x v="2"/>
    <x v="1"/>
    <x v="1"/>
    <x v="1"/>
    <x v="1"/>
    <x v="2"/>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7"/>
    <x v="0"/>
    <x v="0"/>
    <x v="0"/>
    <x v="1"/>
    <x v="0"/>
    <x v="0"/>
    <x v="0"/>
    <x v="1"/>
    <x v="0"/>
    <x v="0"/>
    <x v="11"/>
    <x v="0"/>
    <x v="0"/>
    <n v="363226849"/>
    <n v="44883.588877314818"/>
    <x v="0"/>
    <x v="0"/>
    <x v="0"/>
  </r>
  <r>
    <n v="67"/>
    <s v="435fdc57-2f2b-4485-8541-e0829beefce5"/>
    <x v="3"/>
    <x v="0"/>
    <x v="11"/>
    <x v="65"/>
    <n v="44883.507403240743"/>
    <x v="0"/>
    <x v="0"/>
    <x v="0"/>
    <x v="0"/>
    <x v="3"/>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4"/>
    <x v="1"/>
    <x v="1"/>
    <x v="1"/>
    <x v="0"/>
    <x v="0"/>
    <x v="2"/>
    <x v="0"/>
    <x v="1"/>
    <x v="7"/>
    <x v="2"/>
    <x v="0"/>
    <x v="0"/>
    <x v="8"/>
    <x v="6"/>
    <x v="1"/>
    <x v="0"/>
    <x v="1"/>
    <x v="2"/>
    <x v="3"/>
    <x v="0"/>
    <x v="0"/>
    <x v="7"/>
    <x v="2"/>
    <x v="1"/>
    <x v="0"/>
    <x v="2"/>
    <x v="2"/>
    <x v="1"/>
    <x v="0"/>
    <x v="0"/>
    <x v="2"/>
    <x v="2"/>
    <x v="1"/>
    <x v="0"/>
    <x v="0"/>
    <x v="0"/>
    <x v="0"/>
    <x v="0"/>
    <x v="0"/>
    <x v="0"/>
    <x v="0"/>
    <x v="0"/>
    <x v="0"/>
    <x v="1"/>
    <x v="0"/>
    <x v="1"/>
    <x v="1"/>
    <x v="1"/>
    <x v="1"/>
    <x v="1"/>
    <x v="1"/>
    <x v="0"/>
    <x v="1"/>
    <x v="1"/>
    <x v="1"/>
    <x v="1"/>
    <x v="1"/>
    <x v="1"/>
    <x v="1"/>
    <x v="1"/>
    <x v="1"/>
    <x v="1"/>
    <x v="1"/>
    <x v="1"/>
    <x v="1"/>
    <x v="0"/>
    <x v="0"/>
    <x v="1"/>
    <x v="1"/>
    <x v="1"/>
    <x v="0"/>
    <x v="0"/>
    <x v="2"/>
    <x v="1"/>
    <x v="1"/>
    <x v="2"/>
    <x v="2"/>
    <x v="1"/>
    <x v="4"/>
    <x v="1"/>
    <x v="1"/>
    <x v="1"/>
    <x v="1"/>
    <x v="1"/>
    <x v="2"/>
    <x v="1"/>
    <x v="1"/>
    <x v="1"/>
    <x v="1"/>
    <x v="1"/>
    <x v="1"/>
    <x v="0"/>
    <x v="0"/>
    <x v="0"/>
    <x v="0"/>
    <x v="0"/>
    <x v="0"/>
    <x v="0"/>
    <x v="0"/>
    <x v="0"/>
    <x v="0"/>
    <x v="0"/>
    <x v="0"/>
    <x v="0"/>
    <x v="0"/>
    <x v="0"/>
    <x v="0"/>
    <x v="0"/>
    <x v="0"/>
    <x v="0"/>
    <x v="0"/>
    <x v="0"/>
    <x v="0"/>
    <s v="couverture natte sac_boro"/>
    <x v="0"/>
    <x v="0"/>
    <x v="0"/>
    <x v="1"/>
    <x v="1"/>
    <x v="0"/>
    <x v="0"/>
    <x v="0"/>
    <x v="0"/>
    <x v="1"/>
    <x v="1"/>
    <x v="0"/>
    <x v="0"/>
    <x v="0"/>
    <x v="1"/>
    <x v="0"/>
    <x v="2"/>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2"/>
    <x v="1"/>
    <x v="0"/>
    <x v="0"/>
    <x v="7"/>
    <x v="7"/>
    <x v="1"/>
    <x v="0"/>
    <x v="1"/>
    <x v="7"/>
    <x v="1"/>
    <x v="0"/>
    <x v="0"/>
    <x v="9"/>
    <x v="4"/>
    <x v="1"/>
    <x v="0"/>
    <x v="0"/>
    <x v="0"/>
    <x v="0"/>
    <x v="0"/>
    <x v="0"/>
    <x v="0"/>
    <x v="0"/>
    <x v="0"/>
    <x v="0"/>
    <x v="0"/>
    <x v="0"/>
    <x v="0"/>
    <x v="0"/>
    <x v="0"/>
    <x v="0"/>
    <x v="0"/>
    <x v="0"/>
    <x v="0"/>
    <x v="0"/>
    <x v="0"/>
    <x v="0"/>
    <x v="0"/>
    <x v="0"/>
    <x v="0"/>
    <x v="0"/>
    <x v="0"/>
    <x v="0"/>
    <x v="0"/>
    <x v="0"/>
    <x v="1"/>
    <x v="5"/>
    <x v="1"/>
    <x v="0"/>
    <x v="0"/>
    <x v="6"/>
    <x v="5"/>
    <x v="1"/>
    <x v="0"/>
    <x v="1"/>
    <x v="0"/>
    <x v="1"/>
    <x v="1"/>
    <x v="1"/>
    <x v="1"/>
    <x v="1"/>
    <x v="1"/>
    <x v="1"/>
    <x v="1"/>
    <x v="1"/>
    <x v="1"/>
    <x v="1"/>
    <x v="1"/>
    <x v="1"/>
    <x v="1"/>
    <x v="1"/>
    <x v="1"/>
    <x v="1"/>
    <x v="0"/>
    <x v="1"/>
    <x v="1"/>
    <x v="1"/>
    <x v="1"/>
    <x v="1"/>
    <x v="1"/>
    <x v="1"/>
    <x v="1"/>
    <x v="1"/>
    <x v="1"/>
    <x v="1"/>
    <x v="1"/>
    <x v="1"/>
    <x v="0"/>
    <x v="0"/>
    <x v="1"/>
    <x v="1"/>
    <x v="1"/>
    <x v="0"/>
    <x v="0"/>
    <x v="19"/>
    <x v="1"/>
    <x v="1"/>
    <x v="2"/>
    <x v="1"/>
    <x v="1"/>
    <x v="1"/>
    <x v="1"/>
    <x v="1"/>
    <x v="1"/>
    <x v="2"/>
    <x v="2"/>
    <x v="1"/>
    <x v="1"/>
    <x v="1"/>
    <x v="2"/>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0"/>
    <x v="0"/>
    <x v="0"/>
    <n v="364040843"/>
    <n v="44886.323738425926"/>
    <x v="0"/>
    <x v="0"/>
    <x v="0"/>
  </r>
  <r>
    <n v="68"/>
    <s v="cece3fad-5250-4e1c-b979-b572a33c83dc"/>
    <x v="4"/>
    <x v="0"/>
    <x v="0"/>
    <x v="66"/>
    <n v="44886.446728877323"/>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combustible_bois"/>
    <x v="1"/>
    <x v="1"/>
    <x v="0"/>
    <x v="1"/>
    <x v="1"/>
    <x v="0"/>
    <x v="0"/>
    <x v="0"/>
    <x v="0"/>
    <x v="0"/>
    <x v="0"/>
    <x v="0"/>
    <x v="0"/>
    <x v="0"/>
    <x v="0"/>
    <x v="0"/>
    <x v="0"/>
    <x v="0"/>
    <x v="0"/>
    <x v="2"/>
    <x v="2"/>
    <x v="2"/>
    <x v="0"/>
    <x v="0"/>
    <x v="4"/>
    <x v="3"/>
    <x v="2"/>
    <x v="0"/>
    <x v="1"/>
    <x v="2"/>
    <x v="2"/>
    <x v="1"/>
    <x v="0"/>
    <x v="1"/>
    <x v="1"/>
    <x v="0"/>
    <x v="0"/>
    <x v="1"/>
    <x v="4"/>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2"/>
    <x v="2"/>
    <x v="0"/>
    <x v="2"/>
    <x v="2"/>
    <x v="0"/>
    <x v="0"/>
    <x v="0"/>
    <x v="0"/>
    <x v="0"/>
    <x v="0"/>
    <x v="0"/>
    <x v="0"/>
    <x v="0"/>
    <x v="0"/>
    <x v="0"/>
    <x v="0"/>
    <x v="0"/>
    <x v="0"/>
    <x v="0"/>
    <x v="0"/>
    <x v="0"/>
    <x v="0"/>
    <x v="0"/>
    <x v="0"/>
    <x v="0"/>
    <x v="0"/>
    <x v="0"/>
    <x v="0"/>
    <x v="0"/>
    <x v="0"/>
    <x v="0"/>
    <x v="1"/>
    <x v="1"/>
    <x v="1"/>
    <x v="0"/>
    <x v="0"/>
    <x v="20"/>
    <x v="2"/>
    <x v="2"/>
    <x v="2"/>
    <x v="1"/>
    <x v="1"/>
    <x v="1"/>
    <x v="1"/>
    <x v="1"/>
    <x v="1"/>
    <x v="1"/>
    <x v="1"/>
    <x v="1"/>
    <x v="1"/>
    <x v="1"/>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0"/>
    <x v="0"/>
    <x v="0"/>
    <x v="0"/>
    <x v="0"/>
    <x v="0"/>
    <x v="0"/>
    <x v="0"/>
    <x v="0"/>
    <x v="0"/>
    <x v="0"/>
    <x v="0"/>
    <x v="0"/>
    <x v="0"/>
    <n v="364288501"/>
    <n v="44886.664479166662"/>
    <x v="0"/>
    <x v="0"/>
    <x v="0"/>
  </r>
  <r>
    <n v="69"/>
    <s v="0be743b8-dd6f-4145-8ae1-59bf57d48605"/>
    <x v="4"/>
    <x v="0"/>
    <x v="0"/>
    <x v="67"/>
    <n v="44886.460808923614"/>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combustible_charbon"/>
    <x v="1"/>
    <x v="1"/>
    <x v="0"/>
    <x v="1"/>
    <x v="1"/>
    <x v="0"/>
    <x v="0"/>
    <x v="0"/>
    <x v="0"/>
    <x v="0"/>
    <x v="0"/>
    <x v="0"/>
    <x v="0"/>
    <x v="0"/>
    <x v="0"/>
    <x v="0"/>
    <x v="0"/>
    <x v="0"/>
    <x v="0"/>
    <x v="2"/>
    <x v="3"/>
    <x v="3"/>
    <x v="0"/>
    <x v="0"/>
    <x v="1"/>
    <x v="4"/>
    <x v="1"/>
    <x v="0"/>
    <x v="1"/>
    <x v="3"/>
    <x v="1"/>
    <x v="1"/>
    <x v="3"/>
    <x v="1"/>
    <x v="1"/>
    <x v="0"/>
    <x v="0"/>
    <x v="4"/>
    <x v="2"/>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2"/>
    <x v="2"/>
    <x v="0"/>
    <x v="2"/>
    <x v="2"/>
    <x v="0"/>
    <x v="0"/>
    <x v="0"/>
    <x v="0"/>
    <x v="0"/>
    <x v="0"/>
    <x v="0"/>
    <x v="0"/>
    <x v="0"/>
    <x v="0"/>
    <x v="0"/>
    <x v="0"/>
    <x v="9"/>
    <x v="0"/>
    <x v="0"/>
    <x v="0"/>
    <x v="0"/>
    <x v="0"/>
    <x v="0"/>
    <x v="0"/>
    <x v="2"/>
    <x v="2"/>
    <x v="0"/>
    <x v="0"/>
    <x v="0"/>
    <x v="0"/>
    <x v="0"/>
    <x v="1"/>
    <x v="1"/>
    <x v="1"/>
    <x v="0"/>
    <x v="0"/>
    <x v="20"/>
    <x v="2"/>
    <x v="2"/>
    <x v="2"/>
    <x v="1"/>
    <x v="1"/>
    <x v="1"/>
    <x v="1"/>
    <x v="1"/>
    <x v="1"/>
    <x v="1"/>
    <x v="1"/>
    <x v="1"/>
    <x v="1"/>
    <x v="1"/>
    <x v="1"/>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n v="364288536"/>
    <n v="44886.664525462962"/>
    <x v="0"/>
    <x v="0"/>
    <x v="0"/>
  </r>
  <r>
    <n v="70"/>
    <s v="e657f4eb-5598-48de-8771-fde2b1e60165"/>
    <x v="4"/>
    <x v="0"/>
    <x v="0"/>
    <x v="68"/>
    <n v="44886.582633518519"/>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8"/>
    <x v="1"/>
    <x v="0"/>
    <x v="1"/>
    <x v="0"/>
    <x v="0"/>
    <x v="0"/>
    <x v="0"/>
    <x v="1"/>
    <x v="4"/>
    <x v="4"/>
    <x v="0"/>
    <x v="0"/>
    <x v="6"/>
    <x v="5"/>
    <x v="1"/>
    <x v="0"/>
    <x v="0"/>
    <x v="0"/>
    <x v="0"/>
    <x v="0"/>
    <x v="0"/>
    <x v="0"/>
    <x v="0"/>
    <x v="0"/>
    <x v="0"/>
    <x v="2"/>
    <x v="2"/>
    <x v="1"/>
    <x v="0"/>
    <x v="0"/>
    <x v="2"/>
    <x v="2"/>
    <x v="1"/>
    <x v="0"/>
    <x v="0"/>
    <x v="0"/>
    <x v="0"/>
    <x v="0"/>
    <x v="0"/>
    <x v="0"/>
    <x v="0"/>
    <x v="0"/>
    <x v="0"/>
    <x v="0"/>
    <x v="0"/>
    <x v="5"/>
    <x v="2"/>
    <x v="0"/>
    <x v="2"/>
    <x v="0"/>
    <x v="0"/>
    <x v="0"/>
    <x v="0"/>
    <x v="0"/>
    <x v="0"/>
    <x v="0"/>
    <x v="0"/>
    <x v="0"/>
    <x v="0"/>
    <x v="0"/>
    <x v="0"/>
    <x v="0"/>
    <x v="0"/>
    <x v="0"/>
    <x v="0"/>
    <x v="0"/>
    <x v="0"/>
    <x v="1"/>
    <x v="1"/>
    <x v="1"/>
    <x v="0"/>
    <x v="0"/>
    <x v="7"/>
    <x v="1"/>
    <x v="2"/>
    <x v="2"/>
    <x v="2"/>
    <x v="1"/>
    <x v="5"/>
    <x v="2"/>
    <x v="1"/>
    <x v="1"/>
    <x v="1"/>
    <x v="1"/>
    <x v="2"/>
    <x v="1"/>
    <x v="1"/>
    <x v="1"/>
    <x v="1"/>
    <x v="1"/>
    <x v="1"/>
    <x v="0"/>
    <x v="0"/>
    <x v="0"/>
    <x v="0"/>
    <x v="0"/>
    <x v="0"/>
    <x v="0"/>
    <x v="0"/>
    <x v="0"/>
    <x v="0"/>
    <x v="0"/>
    <x v="0"/>
    <x v="0"/>
    <x v="0"/>
    <x v="0"/>
    <x v="0"/>
    <x v="0"/>
    <x v="0"/>
    <x v="0"/>
    <x v="0"/>
    <x v="0"/>
    <x v="0"/>
    <s v="sac_boro"/>
    <x v="0"/>
    <x v="0"/>
    <x v="0"/>
    <x v="1"/>
    <x v="1"/>
    <x v="0"/>
    <x v="0"/>
    <x v="0"/>
    <x v="0"/>
    <x v="0"/>
    <x v="0"/>
    <x v="0"/>
    <x v="0"/>
    <x v="0"/>
    <x v="1"/>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6"/>
    <x v="2"/>
    <x v="0"/>
    <x v="0"/>
    <x v="4"/>
    <x v="3"/>
    <x v="1"/>
    <x v="0"/>
    <x v="0"/>
    <x v="0"/>
    <x v="12"/>
    <x v="0"/>
    <x v="0"/>
    <x v="0"/>
    <x v="2"/>
    <x v="2"/>
    <x v="0"/>
    <x v="0"/>
    <x v="0"/>
    <x v="0"/>
    <x v="0"/>
    <x v="0"/>
    <x v="0"/>
    <x v="0"/>
    <x v="0"/>
    <x v="2"/>
    <x v="0"/>
    <x v="0"/>
    <x v="0"/>
    <x v="0"/>
    <x v="0"/>
    <x v="0"/>
    <x v="0"/>
    <x v="0"/>
    <x v="0"/>
    <x v="0"/>
    <x v="0"/>
    <x v="0"/>
    <x v="0"/>
    <x v="0"/>
    <x v="0"/>
    <x v="0"/>
    <x v="0"/>
    <x v="1"/>
    <x v="1"/>
    <x v="1"/>
    <x v="0"/>
    <x v="0"/>
    <x v="21"/>
    <x v="1"/>
    <x v="1"/>
    <x v="2"/>
    <x v="1"/>
    <x v="1"/>
    <x v="1"/>
    <x v="1"/>
    <x v="1"/>
    <x v="1"/>
    <x v="1"/>
    <x v="1"/>
    <x v="1"/>
    <x v="1"/>
    <x v="1"/>
    <x v="2"/>
    <x v="1"/>
    <x v="7"/>
    <x v="1"/>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n v="364288603"/>
    <n v="44886.664594907408"/>
    <x v="0"/>
    <x v="0"/>
    <x v="0"/>
  </r>
  <r>
    <n v="71"/>
    <s v="0441e12a-582e-4cdf-9048-6cc01e3eaf3c"/>
    <x v="4"/>
    <x v="0"/>
    <x v="0"/>
    <x v="69"/>
    <n v="44886.59863158565"/>
    <x v="0"/>
    <x v="0"/>
    <x v="0"/>
    <x v="0"/>
    <x v="4"/>
    <x v="0"/>
    <x v="0"/>
    <x v="0"/>
    <x v="0"/>
    <x v="0"/>
    <x v="0"/>
    <x v="0"/>
    <x v="0"/>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5"/>
    <x v="1"/>
    <x v="0"/>
    <x v="0"/>
    <x v="1"/>
    <x v="0"/>
    <x v="3"/>
    <x v="0"/>
    <x v="1"/>
    <x v="8"/>
    <x v="2"/>
    <x v="0"/>
    <x v="0"/>
    <x v="9"/>
    <x v="2"/>
    <x v="1"/>
    <x v="0"/>
    <x v="0"/>
    <x v="0"/>
    <x v="0"/>
    <x v="0"/>
    <x v="0"/>
    <x v="0"/>
    <x v="0"/>
    <x v="0"/>
    <x v="0"/>
    <x v="0"/>
    <x v="0"/>
    <x v="0"/>
    <x v="0"/>
    <x v="0"/>
    <x v="1"/>
    <x v="4"/>
    <x v="0"/>
    <x v="0"/>
    <x v="2"/>
    <x v="6"/>
    <x v="1"/>
    <x v="0"/>
    <x v="0"/>
    <x v="8"/>
    <x v="2"/>
    <x v="1"/>
    <x v="0"/>
    <x v="0"/>
    <x v="0"/>
    <x v="7"/>
    <x v="2"/>
    <x v="0"/>
    <x v="0"/>
    <x v="2"/>
    <x v="0"/>
    <x v="0"/>
    <x v="5"/>
    <x v="0"/>
    <x v="0"/>
    <x v="0"/>
    <x v="0"/>
    <x v="0"/>
    <x v="0"/>
    <x v="0"/>
    <x v="2"/>
    <x v="0"/>
    <x v="0"/>
    <x v="0"/>
    <x v="0"/>
    <x v="0"/>
    <x v="0"/>
    <x v="1"/>
    <x v="1"/>
    <x v="1"/>
    <x v="0"/>
    <x v="0"/>
    <x v="8"/>
    <x v="2"/>
    <x v="2"/>
    <x v="2"/>
    <x v="1"/>
    <x v="1"/>
    <x v="2"/>
    <x v="1"/>
    <x v="1"/>
    <x v="1"/>
    <x v="1"/>
    <x v="1"/>
    <x v="2"/>
    <x v="1"/>
    <x v="1"/>
    <x v="1"/>
    <x v="1"/>
    <x v="1"/>
    <x v="1"/>
    <x v="0"/>
    <x v="0"/>
    <x v="0"/>
    <x v="0"/>
    <x v="0"/>
    <x v="0"/>
    <x v="0"/>
    <x v="0"/>
    <x v="0"/>
    <x v="0"/>
    <x v="0"/>
    <x v="0"/>
    <x v="0"/>
    <x v="0"/>
    <x v="0"/>
    <x v="0"/>
    <x v="0"/>
    <x v="0"/>
    <x v="0"/>
    <x v="0"/>
    <x v="0"/>
    <x v="0"/>
    <s v="combustible_gaz"/>
    <x v="0"/>
    <x v="0"/>
    <x v="1"/>
    <x v="1"/>
    <x v="1"/>
    <x v="0"/>
    <x v="0"/>
    <x v="0"/>
    <x v="0"/>
    <x v="0"/>
    <x v="0"/>
    <x v="0"/>
    <x v="0"/>
    <x v="0"/>
    <x v="0"/>
    <x v="0"/>
    <x v="5"/>
    <x v="2"/>
    <x v="0"/>
    <x v="0"/>
    <x v="0"/>
    <x v="0"/>
    <x v="0"/>
    <x v="0"/>
    <x v="0"/>
    <x v="0"/>
    <x v="0"/>
    <x v="0"/>
    <x v="0"/>
    <x v="0"/>
    <x v="0"/>
    <x v="0"/>
    <x v="0"/>
    <x v="0"/>
    <x v="0"/>
    <x v="0"/>
    <x v="0"/>
    <x v="0"/>
    <x v="0"/>
    <x v="0"/>
    <x v="0"/>
    <x v="2"/>
    <x v="5"/>
    <x v="2"/>
    <x v="2"/>
    <x v="1"/>
    <x v="1"/>
    <x v="0"/>
    <x v="0"/>
    <x v="1"/>
    <x v="0"/>
    <x v="0"/>
    <x v="6"/>
    <x v="7"/>
    <x v="2"/>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2"/>
    <x v="2"/>
    <x v="2"/>
    <x v="0"/>
    <x v="0"/>
    <x v="0"/>
    <x v="0"/>
    <x v="0"/>
    <x v="0"/>
    <x v="0"/>
    <x v="0"/>
    <x v="0"/>
    <x v="0"/>
    <x v="0"/>
    <x v="0"/>
    <x v="10"/>
    <x v="0"/>
    <x v="0"/>
    <x v="0"/>
    <x v="0"/>
    <x v="0"/>
    <x v="2"/>
    <x v="0"/>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0"/>
    <x v="1"/>
    <x v="0"/>
    <x v="0"/>
    <x v="0"/>
    <x v="0"/>
    <x v="0"/>
    <x v="0"/>
    <x v="0"/>
    <x v="0"/>
    <x v="0"/>
    <x v="0"/>
    <x v="0"/>
    <x v="0"/>
    <x v="0"/>
    <x v="0"/>
    <x v="0"/>
    <x v="0"/>
    <x v="0"/>
    <x v="0"/>
    <x v="0"/>
    <x v="0"/>
    <x v="0"/>
    <x v="0"/>
    <x v="0"/>
    <x v="0"/>
    <x v="0"/>
    <x v="0"/>
    <x v="0"/>
    <x v="0"/>
    <x v="0"/>
    <x v="0"/>
    <x v="0"/>
    <n v="364288708"/>
    <n v="44886.664733796293"/>
    <x v="0"/>
    <x v="0"/>
    <x v="0"/>
  </r>
  <r>
    <n v="72"/>
    <s v="5c164a53-13e9-422a-bdbb-d2487aab214d"/>
    <x v="4"/>
    <x v="0"/>
    <x v="0"/>
    <x v="70"/>
    <n v="44886.621572118063"/>
    <x v="0"/>
    <x v="0"/>
    <x v="0"/>
    <x v="0"/>
    <x v="4"/>
    <x v="0"/>
    <x v="0"/>
    <x v="0"/>
    <x v="0"/>
    <x v="0"/>
    <x v="0"/>
    <x v="0"/>
    <x v="0"/>
    <x v="0"/>
    <x v="0"/>
    <x v="0"/>
    <x v="1"/>
    <x v="0"/>
    <x v="0"/>
    <x v="7"/>
    <x v="1"/>
    <x v="1"/>
    <x v="1"/>
    <x v="0"/>
    <x v="2"/>
    <x v="0"/>
    <x v="1"/>
    <x v="5"/>
    <x v="2"/>
    <x v="0"/>
    <x v="0"/>
    <x v="5"/>
    <x v="4"/>
    <x v="2"/>
    <x v="0"/>
    <x v="2"/>
    <x v="0"/>
    <x v="0"/>
    <x v="0"/>
    <x v="0"/>
    <x v="0"/>
    <x v="0"/>
    <x v="0"/>
    <x v="0"/>
    <x v="0"/>
    <x v="0"/>
    <x v="0"/>
    <x v="0"/>
    <x v="1"/>
    <x v="1"/>
    <x v="1"/>
    <x v="1"/>
    <x v="5"/>
    <x v="3"/>
    <x v="5"/>
    <x v="0"/>
    <x v="0"/>
    <x v="2"/>
    <x v="3"/>
    <x v="1"/>
    <x v="0"/>
    <x v="0"/>
    <x v="0"/>
    <x v="5"/>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0"/>
    <x v="1"/>
    <x v="0"/>
    <x v="0"/>
    <x v="0"/>
    <x v="0"/>
    <x v="0"/>
    <x v="0"/>
    <x v="0"/>
    <x v="0"/>
    <x v="0"/>
    <x v="0"/>
    <x v="0"/>
    <x v="0"/>
    <x v="0"/>
    <x v="0"/>
    <x v="0"/>
    <x v="0"/>
    <x v="0"/>
    <x v="0"/>
    <x v="0"/>
    <x v="0"/>
    <x v="0"/>
    <x v="0"/>
    <x v="0"/>
    <x v="0"/>
    <x v="0"/>
    <x v="0"/>
    <x v="0"/>
    <x v="0"/>
    <x v="0"/>
    <x v="0"/>
    <x v="0"/>
    <n v="364288779"/>
    <n v="44886.664814814823"/>
    <x v="0"/>
    <x v="0"/>
    <x v="0"/>
  </r>
  <r>
    <n v="73"/>
    <s v="faf25a62-a8ad-4a26-8cd8-475e18c4c401"/>
    <x v="4"/>
    <x v="0"/>
    <x v="1"/>
    <x v="71"/>
    <n v="44886.44341133102"/>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x v="1"/>
    <x v="0"/>
    <x v="0"/>
    <x v="1"/>
    <x v="1"/>
    <x v="0"/>
    <x v="0"/>
    <x v="0"/>
    <x v="0"/>
    <x v="0"/>
    <x v="0"/>
    <x v="0"/>
    <x v="0"/>
    <x v="0"/>
    <x v="0"/>
    <x v="0"/>
    <x v="5"/>
    <x v="6"/>
    <x v="0"/>
    <x v="2"/>
    <x v="3"/>
    <x v="3"/>
    <x v="0"/>
    <x v="0"/>
    <x v="5"/>
    <x v="5"/>
    <x v="1"/>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6"/>
    <x v="2"/>
    <x v="0"/>
    <x v="0"/>
    <x v="2"/>
    <x v="2"/>
    <x v="0"/>
    <x v="0"/>
    <x v="0"/>
    <x v="0"/>
    <x v="0"/>
    <x v="0"/>
    <x v="0"/>
    <x v="0"/>
    <x v="0"/>
    <x v="0"/>
    <x v="0"/>
    <x v="0"/>
    <x v="3"/>
    <x v="0"/>
    <x v="0"/>
    <x v="0"/>
    <x v="0"/>
    <x v="0"/>
    <x v="0"/>
    <x v="0"/>
    <x v="2"/>
    <x v="0"/>
    <x v="0"/>
    <x v="0"/>
    <x v="0"/>
    <x v="0"/>
    <x v="0"/>
    <x v="1"/>
    <x v="1"/>
    <x v="1"/>
    <x v="0"/>
    <x v="0"/>
    <x v="11"/>
    <x v="2"/>
    <x v="1"/>
    <x v="2"/>
    <x v="1"/>
    <x v="1"/>
    <x v="1"/>
    <x v="1"/>
    <x v="1"/>
    <x v="1"/>
    <x v="1"/>
    <x v="1"/>
    <x v="1"/>
    <x v="1"/>
    <x v="1"/>
    <x v="1"/>
    <x v="1"/>
    <x v="13"/>
    <x v="1"/>
    <x v="1"/>
    <x v="1"/>
    <x v="2"/>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12"/>
    <x v="0"/>
    <x v="0"/>
    <n v="364289208"/>
    <n v="44886.665393518517"/>
    <x v="0"/>
    <x v="0"/>
    <x v="0"/>
  </r>
  <r>
    <n v="74"/>
    <s v="fa7c735c-d1a1-46b9-9b42-741fc43317e3"/>
    <x v="4"/>
    <x v="0"/>
    <x v="1"/>
    <x v="72"/>
    <n v="44886.454214270831"/>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combustible_charbon"/>
    <x v="1"/>
    <x v="1"/>
    <x v="0"/>
    <x v="1"/>
    <x v="1"/>
    <x v="0"/>
    <x v="0"/>
    <x v="0"/>
    <x v="0"/>
    <x v="0"/>
    <x v="0"/>
    <x v="0"/>
    <x v="0"/>
    <x v="0"/>
    <x v="0"/>
    <x v="0"/>
    <x v="0"/>
    <x v="0"/>
    <x v="0"/>
    <x v="2"/>
    <x v="3"/>
    <x v="3"/>
    <x v="0"/>
    <x v="0"/>
    <x v="4"/>
    <x v="5"/>
    <x v="1"/>
    <x v="0"/>
    <x v="2"/>
    <x v="1"/>
    <x v="1"/>
    <x v="1"/>
    <x v="4"/>
    <x v="1"/>
    <x v="1"/>
    <x v="0"/>
    <x v="0"/>
    <x v="5"/>
    <x v="2"/>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1"/>
    <x v="2"/>
    <x v="2"/>
    <x v="0"/>
    <x v="2"/>
    <x v="2"/>
    <x v="0"/>
    <x v="0"/>
    <x v="0"/>
    <x v="0"/>
    <x v="0"/>
    <x v="0"/>
    <x v="0"/>
    <x v="0"/>
    <x v="0"/>
    <x v="0"/>
    <x v="0"/>
    <x v="0"/>
    <x v="11"/>
    <x v="0"/>
    <x v="0"/>
    <x v="0"/>
    <x v="0"/>
    <x v="0"/>
    <x v="0"/>
    <x v="2"/>
    <x v="2"/>
    <x v="0"/>
    <x v="0"/>
    <x v="0"/>
    <x v="0"/>
    <x v="0"/>
    <x v="0"/>
    <x v="1"/>
    <x v="1"/>
    <x v="1"/>
    <x v="0"/>
    <x v="0"/>
    <x v="20"/>
    <x v="2"/>
    <x v="2"/>
    <x v="2"/>
    <x v="1"/>
    <x v="1"/>
    <x v="1"/>
    <x v="1"/>
    <x v="1"/>
    <x v="1"/>
    <x v="1"/>
    <x v="1"/>
    <x v="1"/>
    <x v="1"/>
    <x v="1"/>
    <x v="1"/>
    <x v="1"/>
    <x v="4"/>
    <x v="2"/>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13"/>
    <x v="0"/>
    <x v="0"/>
    <n v="364289525"/>
    <n v="44886.665868055563"/>
    <x v="0"/>
    <x v="0"/>
    <x v="0"/>
  </r>
  <r>
    <n v="75"/>
    <s v="22ee6ee6-b548-447e-946c-e35f80d5ad98"/>
    <x v="4"/>
    <x v="0"/>
    <x v="1"/>
    <x v="73"/>
    <n v="44886.478174629643"/>
    <x v="0"/>
    <x v="0"/>
    <x v="0"/>
    <x v="0"/>
    <x v="4"/>
    <x v="0"/>
    <x v="0"/>
    <x v="0"/>
    <x v="0"/>
    <x v="0"/>
    <x v="0"/>
    <x v="0"/>
    <x v="0"/>
    <x v="0"/>
    <x v="0"/>
    <x v="0"/>
    <x v="1"/>
    <x v="0"/>
    <x v="0"/>
    <x v="4"/>
    <x v="1"/>
    <x v="0"/>
    <x v="1"/>
    <x v="0"/>
    <x v="0"/>
    <x v="0"/>
    <x v="1"/>
    <x v="5"/>
    <x v="2"/>
    <x v="0"/>
    <x v="0"/>
    <x v="5"/>
    <x v="4"/>
    <x v="2"/>
    <x v="0"/>
    <x v="0"/>
    <x v="0"/>
    <x v="0"/>
    <x v="0"/>
    <x v="0"/>
    <x v="0"/>
    <x v="0"/>
    <x v="0"/>
    <x v="0"/>
    <x v="0"/>
    <x v="0"/>
    <x v="0"/>
    <x v="0"/>
    <x v="1"/>
    <x v="1"/>
    <x v="1"/>
    <x v="1"/>
    <x v="2"/>
    <x v="5"/>
    <x v="5"/>
    <x v="0"/>
    <x v="0"/>
    <x v="2"/>
    <x v="3"/>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lampe"/>
    <x v="0"/>
    <x v="0"/>
    <x v="0"/>
    <x v="1"/>
    <x v="1"/>
    <x v="0"/>
    <x v="1"/>
    <x v="0"/>
    <x v="0"/>
    <x v="0"/>
    <x v="0"/>
    <x v="0"/>
    <x v="1"/>
    <x v="0"/>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1"/>
    <x v="1"/>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1"/>
    <x v="5"/>
    <x v="1"/>
    <x v="0"/>
    <x v="0"/>
    <x v="5"/>
    <x v="1"/>
    <x v="1"/>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0"/>
    <x v="0"/>
    <x v="0"/>
    <n v="364289617"/>
    <n v="44886.66605324074"/>
    <x v="0"/>
    <x v="0"/>
    <x v="0"/>
  </r>
  <r>
    <n v="76"/>
    <s v="f0390c30-aacc-47cf-ae62-e8e72d251e04"/>
    <x v="4"/>
    <x v="0"/>
    <x v="1"/>
    <x v="74"/>
    <n v="44886.549520196757"/>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x v="0"/>
    <x v="0"/>
    <x v="0"/>
    <x v="1"/>
    <x v="1"/>
    <x v="0"/>
    <x v="0"/>
    <x v="0"/>
    <x v="0"/>
    <x v="0"/>
    <x v="0"/>
    <x v="0"/>
    <x v="0"/>
    <x v="1"/>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6"/>
    <x v="3"/>
    <x v="0"/>
    <x v="0"/>
    <x v="7"/>
    <x v="2"/>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289798"/>
    <n v="44886.666377314818"/>
    <x v="0"/>
    <x v="0"/>
    <x v="0"/>
  </r>
  <r>
    <n v="77"/>
    <s v="d5c49ee4-0398-4e02-b82a-b9688bf5e72f"/>
    <x v="4"/>
    <x v="0"/>
    <x v="1"/>
    <x v="75"/>
    <n v="44886.605191585651"/>
    <x v="0"/>
    <x v="0"/>
    <x v="0"/>
    <x v="0"/>
    <x v="4"/>
    <x v="0"/>
    <x v="0"/>
    <x v="0"/>
    <x v="0"/>
    <x v="0"/>
    <x v="0"/>
    <x v="0"/>
    <x v="0"/>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gobelet_acier assiette marmite5 marmite7"/>
    <x v="0"/>
    <x v="0"/>
    <x v="0"/>
    <x v="0"/>
    <x v="0"/>
    <x v="1"/>
    <x v="1"/>
    <x v="1"/>
    <x v="0"/>
    <x v="0"/>
    <x v="0"/>
    <x v="0"/>
    <x v="0"/>
    <x v="0"/>
    <x v="0"/>
    <x v="0"/>
    <x v="6"/>
    <x v="3"/>
    <x v="0"/>
    <x v="0"/>
    <x v="0"/>
    <x v="0"/>
    <x v="0"/>
    <x v="0"/>
    <x v="0"/>
    <x v="0"/>
    <x v="0"/>
    <x v="0"/>
    <x v="0"/>
    <x v="0"/>
    <x v="0"/>
    <x v="0"/>
    <x v="0"/>
    <x v="0"/>
    <x v="0"/>
    <x v="0"/>
    <x v="0"/>
    <x v="0"/>
    <x v="0"/>
    <x v="0"/>
    <x v="0"/>
    <x v="0"/>
    <x v="0"/>
    <x v="0"/>
    <x v="0"/>
    <x v="0"/>
    <x v="0"/>
    <x v="0"/>
    <x v="0"/>
    <x v="0"/>
    <x v="0"/>
    <x v="0"/>
    <x v="0"/>
    <x v="0"/>
    <x v="0"/>
    <x v="0"/>
    <x v="0"/>
    <x v="3"/>
    <x v="0"/>
    <x v="0"/>
    <x v="0"/>
    <x v="7"/>
    <x v="0"/>
    <x v="1"/>
    <x v="0"/>
    <x v="0"/>
    <x v="3"/>
    <x v="0"/>
    <x v="0"/>
    <x v="0"/>
    <x v="8"/>
    <x v="0"/>
    <x v="1"/>
    <x v="0"/>
    <x v="1"/>
    <x v="6"/>
    <x v="1"/>
    <x v="0"/>
    <x v="0"/>
    <x v="2"/>
    <x v="1"/>
    <x v="1"/>
    <x v="0"/>
    <x v="1"/>
    <x v="4"/>
    <x v="2"/>
    <x v="0"/>
    <x v="0"/>
    <x v="6"/>
    <x v="2"/>
    <x v="1"/>
    <x v="0"/>
    <x v="1"/>
    <x v="2"/>
    <x v="1"/>
    <x v="1"/>
    <x v="1"/>
    <x v="3"/>
    <x v="4"/>
    <x v="4"/>
    <x v="2"/>
    <x v="0"/>
    <x v="0"/>
    <x v="6"/>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14"/>
    <x v="0"/>
    <x v="0"/>
    <n v="364294115"/>
    <n v="44886.674108796287"/>
    <x v="0"/>
    <x v="0"/>
    <x v="0"/>
  </r>
  <r>
    <n v="78"/>
    <s v="8ce055be-ece2-400a-929d-cd000a16460f"/>
    <x v="4"/>
    <x v="0"/>
    <x v="1"/>
    <x v="76"/>
    <n v="44886.644170937499"/>
    <x v="0"/>
    <x v="0"/>
    <x v="0"/>
    <x v="0"/>
    <x v="4"/>
    <x v="0"/>
    <x v="0"/>
    <x v="0"/>
    <x v="0"/>
    <x v="0"/>
    <x v="0"/>
    <x v="0"/>
    <x v="0"/>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3"/>
    <x v="0"/>
    <x v="1"/>
    <x v="1"/>
    <x v="0"/>
    <x v="0"/>
    <x v="0"/>
    <x v="0"/>
    <x v="0"/>
    <x v="0"/>
    <x v="0"/>
    <x v="0"/>
    <x v="0"/>
    <x v="0"/>
    <x v="0"/>
    <x v="0"/>
    <x v="0"/>
    <x v="1"/>
    <x v="9"/>
    <x v="2"/>
    <x v="0"/>
    <x v="0"/>
    <x v="8"/>
    <x v="3"/>
    <x v="1"/>
    <x v="0"/>
    <x v="2"/>
    <x v="2"/>
    <x v="1"/>
    <x v="0"/>
    <x v="0"/>
    <x v="2"/>
    <x v="2"/>
    <x v="1"/>
    <x v="0"/>
    <x v="0"/>
    <x v="0"/>
    <x v="0"/>
    <x v="0"/>
    <x v="0"/>
    <x v="0"/>
    <x v="0"/>
    <x v="0"/>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pagne combustible_charbon assiette"/>
    <x v="0"/>
    <x v="1"/>
    <x v="0"/>
    <x v="1"/>
    <x v="1"/>
    <x v="1"/>
    <x v="0"/>
    <x v="0"/>
    <x v="0"/>
    <x v="0"/>
    <x v="0"/>
    <x v="0"/>
    <x v="0"/>
    <x v="1"/>
    <x v="0"/>
    <x v="0"/>
    <x v="2"/>
    <x v="2"/>
    <x v="0"/>
    <x v="0"/>
    <x v="0"/>
    <x v="0"/>
    <x v="0"/>
    <x v="0"/>
    <x v="0"/>
    <x v="0"/>
    <x v="0"/>
    <x v="0"/>
    <x v="1"/>
    <x v="3"/>
    <x v="1"/>
    <x v="1"/>
    <x v="3"/>
    <x v="1"/>
    <x v="1"/>
    <x v="0"/>
    <x v="0"/>
    <x v="1"/>
    <x v="2"/>
    <x v="1"/>
    <x v="0"/>
    <x v="0"/>
    <x v="0"/>
    <x v="0"/>
    <x v="0"/>
    <x v="0"/>
    <x v="0"/>
    <x v="0"/>
    <x v="0"/>
    <x v="0"/>
    <x v="0"/>
    <x v="0"/>
    <x v="0"/>
    <x v="0"/>
    <x v="0"/>
    <x v="0"/>
    <x v="1"/>
    <x v="2"/>
    <x v="2"/>
    <x v="0"/>
    <x v="0"/>
    <x v="2"/>
    <x v="2"/>
    <x v="0"/>
    <x v="0"/>
    <x v="1"/>
    <x v="2"/>
    <x v="2"/>
    <x v="0"/>
    <x v="0"/>
    <x v="2"/>
    <x v="2"/>
    <x v="0"/>
    <x v="0"/>
    <x v="1"/>
    <x v="1"/>
    <x v="1"/>
    <x v="0"/>
    <x v="0"/>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0"/>
    <x v="1"/>
    <x v="3"/>
    <x v="0"/>
    <x v="0"/>
    <x v="2"/>
    <x v="2"/>
    <x v="1"/>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15"/>
    <x v="0"/>
    <x v="0"/>
    <n v="364294123"/>
    <n v="44886.674131944441"/>
    <x v="0"/>
    <x v="0"/>
    <x v="0"/>
  </r>
  <r>
    <n v="79"/>
    <s v="e44096c0-5307-4254-bd17-3099cac099cb"/>
    <x v="5"/>
    <x v="3"/>
    <x v="12"/>
    <x v="77"/>
    <n v="44887.550794872688"/>
    <x v="0"/>
    <x v="0"/>
    <x v="0"/>
    <x v="2"/>
    <x v="5"/>
    <x v="3"/>
    <x v="3"/>
    <x v="3"/>
    <x v="0"/>
    <x v="0"/>
    <x v="0"/>
    <x v="2"/>
    <x v="3"/>
    <x v="0"/>
    <x v="0"/>
    <x v="0"/>
    <x v="1"/>
    <x v="0"/>
    <x v="0"/>
    <x v="2"/>
    <x v="0"/>
    <x v="1"/>
    <x v="0"/>
    <x v="0"/>
    <x v="2"/>
    <x v="0"/>
    <x v="0"/>
    <x v="0"/>
    <x v="5"/>
    <x v="0"/>
    <x v="0"/>
    <x v="2"/>
    <x v="5"/>
    <x v="0"/>
    <x v="0"/>
    <x v="1"/>
    <x v="3"/>
    <x v="2"/>
    <x v="2"/>
    <x v="0"/>
    <x v="4"/>
    <x v="3"/>
    <x v="0"/>
    <x v="0"/>
    <x v="7"/>
    <x v="7"/>
    <x v="1"/>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plastique gobelet_acier natte bassine couverture moustiquaire marmite7 marmite5 assiette"/>
    <x v="0"/>
    <x v="0"/>
    <x v="0"/>
    <x v="0"/>
    <x v="0"/>
    <x v="1"/>
    <x v="1"/>
    <x v="1"/>
    <x v="1"/>
    <x v="1"/>
    <x v="1"/>
    <x v="1"/>
    <x v="0"/>
    <x v="0"/>
    <x v="0"/>
    <x v="0"/>
    <x v="8"/>
    <x v="10"/>
    <x v="0"/>
    <x v="0"/>
    <x v="0"/>
    <x v="0"/>
    <x v="0"/>
    <x v="0"/>
    <x v="0"/>
    <x v="0"/>
    <x v="0"/>
    <x v="0"/>
    <x v="0"/>
    <x v="0"/>
    <x v="0"/>
    <x v="0"/>
    <x v="0"/>
    <x v="0"/>
    <x v="0"/>
    <x v="0"/>
    <x v="0"/>
    <x v="0"/>
    <x v="0"/>
    <x v="0"/>
    <x v="0"/>
    <x v="0"/>
    <x v="0"/>
    <x v="0"/>
    <x v="0"/>
    <x v="0"/>
    <x v="0"/>
    <x v="0"/>
    <x v="0"/>
    <x v="0"/>
    <x v="0"/>
    <x v="0"/>
    <x v="0"/>
    <x v="0"/>
    <x v="0"/>
    <x v="0"/>
    <x v="0"/>
    <x v="3"/>
    <x v="0"/>
    <x v="0"/>
    <x v="0"/>
    <x v="7"/>
    <x v="5"/>
    <x v="1"/>
    <x v="0"/>
    <x v="0"/>
    <x v="3"/>
    <x v="0"/>
    <x v="0"/>
    <x v="0"/>
    <x v="6"/>
    <x v="1"/>
    <x v="1"/>
    <x v="0"/>
    <x v="1"/>
    <x v="7"/>
    <x v="1"/>
    <x v="0"/>
    <x v="0"/>
    <x v="6"/>
    <x v="4"/>
    <x v="1"/>
    <x v="0"/>
    <x v="1"/>
    <x v="3"/>
    <x v="2"/>
    <x v="0"/>
    <x v="0"/>
    <x v="7"/>
    <x v="3"/>
    <x v="1"/>
    <x v="0"/>
    <x v="1"/>
    <x v="2"/>
    <x v="1"/>
    <x v="1"/>
    <x v="1"/>
    <x v="3"/>
    <x v="1"/>
    <x v="1"/>
    <x v="3"/>
    <x v="0"/>
    <x v="0"/>
    <x v="7"/>
    <x v="6"/>
    <x v="1"/>
    <x v="0"/>
    <x v="1"/>
    <x v="4"/>
    <x v="2"/>
    <x v="0"/>
    <x v="0"/>
    <x v="2"/>
    <x v="4"/>
    <x v="1"/>
    <x v="0"/>
    <x v="1"/>
    <x v="1"/>
    <x v="2"/>
    <x v="0"/>
    <x v="0"/>
    <x v="8"/>
    <x v="8"/>
    <x v="1"/>
    <x v="0"/>
    <x v="1"/>
    <x v="1"/>
    <x v="2"/>
    <x v="0"/>
    <x v="0"/>
    <x v="10"/>
    <x v="1"/>
    <x v="1"/>
    <x v="0"/>
    <x v="1"/>
    <x v="2"/>
    <x v="2"/>
    <x v="0"/>
    <x v="0"/>
    <x v="2"/>
    <x v="1"/>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2"/>
    <x v="1"/>
    <x v="1"/>
    <x v="2"/>
    <x v="1"/>
    <x v="1"/>
    <x v="1"/>
    <x v="1"/>
    <x v="1"/>
    <x v="1"/>
    <x v="2"/>
    <x v="1"/>
    <x v="1"/>
    <x v="1"/>
    <x v="1"/>
    <x v="1"/>
    <x v="1"/>
    <x v="3"/>
    <x v="2"/>
    <x v="1"/>
    <x v="1"/>
    <x v="1"/>
    <x v="1"/>
    <x v="2"/>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2"/>
    <x v="0"/>
    <x v="0"/>
    <n v="364765108"/>
    <n v="44887.693090277782"/>
    <x v="0"/>
    <x v="0"/>
    <x v="0"/>
  </r>
  <r>
    <n v="80"/>
    <s v="402d5d9b-d375-47d2-a14d-6ae0b92ac3dc"/>
    <x v="5"/>
    <x v="3"/>
    <x v="12"/>
    <x v="78"/>
    <n v="44887.558149849538"/>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2"/>
    <x v="2"/>
    <x v="2"/>
    <x v="2"/>
    <x v="2"/>
    <x v="2"/>
    <x v="1"/>
    <x v="1"/>
    <x v="1"/>
    <x v="1"/>
    <x v="1"/>
    <x v="2"/>
    <x v="2"/>
    <x v="2"/>
    <x v="1"/>
    <x v="1"/>
    <x v="2"/>
    <x v="1"/>
    <x v="1"/>
    <x v="1"/>
    <x v="1"/>
    <x v="1"/>
    <x v="1"/>
    <x v="2"/>
    <x v="1"/>
    <x v="2"/>
    <x v="2"/>
    <x v="1"/>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1"/>
    <x v="1"/>
    <x v="0"/>
    <x v="0"/>
    <x v="1"/>
    <x v="1"/>
    <x v="1"/>
    <x v="0"/>
    <x v="1"/>
    <x v="1"/>
    <x v="2"/>
    <x v="0"/>
    <x v="0"/>
    <x v="3"/>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7"/>
    <x v="2"/>
    <x v="2"/>
    <x v="2"/>
    <x v="2"/>
    <x v="2"/>
    <x v="2"/>
    <x v="1"/>
    <x v="1"/>
    <x v="1"/>
    <x v="1"/>
    <x v="1"/>
    <x v="2"/>
    <x v="2"/>
    <x v="2"/>
    <x v="1"/>
    <x v="1"/>
    <x v="1"/>
    <x v="1"/>
    <x v="1"/>
    <x v="1"/>
    <x v="1"/>
    <x v="1"/>
    <x v="1"/>
    <x v="2"/>
    <x v="1"/>
    <x v="2"/>
    <x v="2"/>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16"/>
    <x v="0"/>
    <x v="0"/>
    <n v="364765129"/>
    <n v="44887.693125000013"/>
    <x v="0"/>
    <x v="0"/>
    <x v="0"/>
  </r>
  <r>
    <n v="81"/>
    <s v="ceaae87f-f194-4c3e-84a0-59adc0a5b4fd"/>
    <x v="5"/>
    <x v="3"/>
    <x v="12"/>
    <x v="79"/>
    <n v="44887.570521701389"/>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charbon combustible_bois combustible_gaz"/>
    <x v="1"/>
    <x v="1"/>
    <x v="1"/>
    <x v="1"/>
    <x v="1"/>
    <x v="0"/>
    <x v="0"/>
    <x v="0"/>
    <x v="0"/>
    <x v="0"/>
    <x v="0"/>
    <x v="0"/>
    <x v="0"/>
    <x v="0"/>
    <x v="0"/>
    <x v="0"/>
    <x v="2"/>
    <x v="2"/>
    <x v="0"/>
    <x v="1"/>
    <x v="1"/>
    <x v="1"/>
    <x v="0"/>
    <x v="0"/>
    <x v="6"/>
    <x v="4"/>
    <x v="2"/>
    <x v="0"/>
    <x v="1"/>
    <x v="1"/>
    <x v="1"/>
    <x v="1"/>
    <x v="5"/>
    <x v="2"/>
    <x v="2"/>
    <x v="0"/>
    <x v="0"/>
    <x v="5"/>
    <x v="5"/>
    <x v="1"/>
    <x v="0"/>
    <x v="1"/>
    <x v="3"/>
    <x v="1"/>
    <x v="1"/>
    <x v="2"/>
    <x v="0"/>
    <x v="4"/>
    <x v="6"/>
    <x v="4"/>
    <x v="0"/>
    <x v="0"/>
    <x v="7"/>
    <x v="8"/>
    <x v="1"/>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3"/>
    <x v="2"/>
    <x v="2"/>
    <x v="1"/>
    <x v="1"/>
    <x v="1"/>
    <x v="1"/>
    <x v="1"/>
    <x v="1"/>
    <x v="1"/>
    <x v="1"/>
    <x v="1"/>
    <x v="1"/>
    <x v="1"/>
    <x v="1"/>
    <x v="1"/>
    <x v="1"/>
    <x v="3"/>
    <x v="2"/>
    <x v="1"/>
    <x v="1"/>
    <x v="1"/>
    <x v="1"/>
    <x v="2"/>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2"/>
    <x v="0"/>
    <x v="0"/>
    <n v="364765150"/>
    <n v="44887.693159722221"/>
    <x v="0"/>
    <x v="0"/>
    <x v="0"/>
  </r>
  <r>
    <n v="82"/>
    <s v="eaeb522a-503d-49a6-8f69-0f4eb88aa595"/>
    <x v="5"/>
    <x v="3"/>
    <x v="12"/>
    <x v="80"/>
    <n v="44887.591385960652"/>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4"/>
    <x v="1"/>
    <x v="1"/>
    <x v="1"/>
    <x v="1"/>
    <x v="1"/>
    <x v="1"/>
    <x v="2"/>
    <x v="1"/>
    <x v="1"/>
    <x v="1"/>
    <x v="1"/>
    <x v="1"/>
    <x v="1"/>
    <x v="1"/>
    <x v="1"/>
    <x v="1"/>
    <x v="1"/>
    <x v="2"/>
    <x v="2"/>
    <x v="2"/>
    <x v="1"/>
    <x v="1"/>
    <x v="1"/>
    <x v="2"/>
    <x v="1"/>
    <x v="2"/>
    <x v="2"/>
    <x v="1"/>
    <x v="9"/>
    <x v="0"/>
    <x v="1"/>
    <x v="3"/>
    <x v="2"/>
    <x v="1"/>
    <x v="1"/>
    <x v="1"/>
    <x v="1"/>
    <x v="1"/>
    <x v="2"/>
    <x v="0"/>
    <x v="0"/>
    <x v="2"/>
    <x v="3"/>
    <x v="1"/>
    <x v="0"/>
    <x v="1"/>
    <x v="3"/>
    <x v="2"/>
    <x v="1"/>
    <x v="1"/>
    <x v="1"/>
    <x v="4"/>
    <x v="2"/>
    <x v="3"/>
    <x v="0"/>
    <x v="0"/>
    <x v="1"/>
    <x v="3"/>
    <x v="1"/>
    <x v="0"/>
    <x v="1"/>
    <x v="4"/>
    <x v="2"/>
    <x v="1"/>
    <x v="1"/>
    <x v="1"/>
    <x v="3"/>
    <x v="3"/>
    <x v="2"/>
    <x v="0"/>
    <x v="0"/>
    <x v="2"/>
    <x v="3"/>
    <x v="1"/>
    <x v="0"/>
    <x v="1"/>
    <x v="3"/>
    <x v="2"/>
    <x v="1"/>
    <x v="1"/>
    <x v="1"/>
    <x v="2"/>
    <x v="2"/>
    <x v="2"/>
    <x v="0"/>
    <x v="0"/>
    <x v="2"/>
    <x v="3"/>
    <x v="1"/>
    <x v="0"/>
    <x v="1"/>
    <x v="4"/>
    <x v="1"/>
    <x v="1"/>
    <x v="1"/>
    <x v="1"/>
    <x v="2"/>
    <x v="3"/>
    <x v="2"/>
    <x v="0"/>
    <x v="0"/>
    <x v="5"/>
    <x v="4"/>
    <x v="1"/>
    <x v="0"/>
    <x v="1"/>
    <x v="4"/>
    <x v="1"/>
    <x v="1"/>
    <x v="1"/>
    <x v="3"/>
    <x v="3"/>
    <x v="3"/>
    <x v="3"/>
    <x v="0"/>
    <x v="0"/>
    <x v="7"/>
    <x v="1"/>
    <x v="1"/>
    <x v="0"/>
    <x v="2"/>
    <x v="2"/>
    <x v="2"/>
    <x v="1"/>
    <x v="2"/>
    <x v="1"/>
    <x v="2"/>
    <x v="1"/>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2"/>
    <x v="1"/>
    <x v="2"/>
    <x v="1"/>
    <x v="2"/>
    <x v="1"/>
    <x v="1"/>
    <x v="0"/>
    <x v="0"/>
    <x v="1"/>
    <x v="2"/>
    <x v="1"/>
    <x v="0"/>
    <x v="1"/>
    <x v="1"/>
    <x v="1"/>
    <x v="1"/>
    <x v="1"/>
    <x v="1"/>
    <x v="1"/>
    <x v="1"/>
    <x v="1"/>
    <x v="0"/>
    <x v="0"/>
    <x v="1"/>
    <x v="1"/>
    <x v="1"/>
    <x v="0"/>
    <x v="1"/>
    <x v="2"/>
    <x v="2"/>
    <x v="1"/>
    <x v="2"/>
    <x v="1"/>
    <x v="2"/>
    <x v="1"/>
    <x v="1"/>
    <x v="0"/>
    <x v="0"/>
    <x v="1"/>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3"/>
    <x v="1"/>
    <x v="1"/>
    <x v="1"/>
    <x v="1"/>
    <x v="2"/>
    <x v="2"/>
    <x v="2"/>
    <x v="1"/>
    <x v="1"/>
    <x v="1"/>
    <x v="1"/>
    <x v="1"/>
    <x v="1"/>
    <x v="1"/>
    <x v="1"/>
    <x v="1"/>
    <x v="1"/>
    <x v="1"/>
    <x v="2"/>
    <x v="1"/>
    <x v="1"/>
    <x v="1"/>
    <x v="1"/>
    <x v="1"/>
    <x v="1"/>
    <x v="1"/>
    <x v="1"/>
    <x v="1"/>
    <x v="2"/>
    <x v="1"/>
    <x v="1"/>
    <x v="1"/>
    <x v="1"/>
    <x v="1"/>
    <x v="1"/>
    <x v="1"/>
    <x v="2"/>
    <x v="1"/>
    <x v="2"/>
    <x v="1"/>
    <x v="1"/>
    <x v="0"/>
    <x v="0"/>
    <x v="12"/>
    <x v="1"/>
    <x v="1"/>
    <x v="0"/>
    <x v="1"/>
    <x v="0"/>
    <x v="0"/>
    <x v="0"/>
    <x v="1"/>
    <x v="0"/>
    <x v="0"/>
    <x v="0"/>
    <x v="0"/>
    <x v="0"/>
    <x v="0"/>
    <x v="0"/>
    <x v="0"/>
    <x v="0"/>
    <x v="0"/>
    <x v="0"/>
    <x v="0"/>
    <x v="0"/>
    <x v="0"/>
    <x v="0"/>
    <x v="0"/>
    <x v="0"/>
    <x v="0"/>
    <x v="0"/>
    <x v="0"/>
    <x v="0"/>
    <x v="0"/>
    <x v="2"/>
    <x v="0"/>
    <x v="0"/>
    <n v="364765173"/>
    <n v="44887.693194444437"/>
    <x v="0"/>
    <x v="0"/>
    <x v="0"/>
  </r>
  <r>
    <n v="83"/>
    <s v="8581e911-500f-4b6e-a7ac-e61d64a9755f"/>
    <x v="5"/>
    <x v="3"/>
    <x v="12"/>
    <x v="81"/>
    <n v="44887.61021253471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5"/>
    <x v="1"/>
    <x v="1"/>
    <x v="1"/>
    <x v="1"/>
    <x v="1"/>
    <x v="1"/>
    <x v="2"/>
    <x v="1"/>
    <x v="1"/>
    <x v="1"/>
    <x v="1"/>
    <x v="1"/>
    <x v="1"/>
    <x v="1"/>
    <x v="1"/>
    <x v="1"/>
    <x v="1"/>
    <x v="2"/>
    <x v="2"/>
    <x v="2"/>
    <x v="1"/>
    <x v="1"/>
    <x v="1"/>
    <x v="2"/>
    <x v="1"/>
    <x v="2"/>
    <x v="2"/>
    <x v="1"/>
    <x v="9"/>
    <x v="0"/>
    <x v="1"/>
    <x v="4"/>
    <x v="2"/>
    <x v="1"/>
    <x v="1"/>
    <x v="1"/>
    <x v="1"/>
    <x v="1"/>
    <x v="3"/>
    <x v="0"/>
    <x v="0"/>
    <x v="4"/>
    <x v="3"/>
    <x v="1"/>
    <x v="0"/>
    <x v="1"/>
    <x v="3"/>
    <x v="2"/>
    <x v="1"/>
    <x v="1"/>
    <x v="1"/>
    <x v="4"/>
    <x v="2"/>
    <x v="3"/>
    <x v="0"/>
    <x v="0"/>
    <x v="2"/>
    <x v="1"/>
    <x v="1"/>
    <x v="0"/>
    <x v="1"/>
    <x v="4"/>
    <x v="2"/>
    <x v="1"/>
    <x v="1"/>
    <x v="1"/>
    <x v="3"/>
    <x v="3"/>
    <x v="3"/>
    <x v="0"/>
    <x v="0"/>
    <x v="2"/>
    <x v="1"/>
    <x v="1"/>
    <x v="0"/>
    <x v="1"/>
    <x v="3"/>
    <x v="2"/>
    <x v="1"/>
    <x v="1"/>
    <x v="1"/>
    <x v="2"/>
    <x v="2"/>
    <x v="3"/>
    <x v="0"/>
    <x v="0"/>
    <x v="3"/>
    <x v="1"/>
    <x v="1"/>
    <x v="0"/>
    <x v="1"/>
    <x v="1"/>
    <x v="1"/>
    <x v="1"/>
    <x v="1"/>
    <x v="1"/>
    <x v="2"/>
    <x v="3"/>
    <x v="2"/>
    <x v="0"/>
    <x v="0"/>
    <x v="6"/>
    <x v="1"/>
    <x v="1"/>
    <x v="0"/>
    <x v="1"/>
    <x v="4"/>
    <x v="1"/>
    <x v="1"/>
    <x v="1"/>
    <x v="3"/>
    <x v="3"/>
    <x v="3"/>
    <x v="4"/>
    <x v="0"/>
    <x v="0"/>
    <x v="8"/>
    <x v="1"/>
    <x v="1"/>
    <x v="0"/>
    <x v="2"/>
    <x v="2"/>
    <x v="2"/>
    <x v="1"/>
    <x v="2"/>
    <x v="1"/>
    <x v="2"/>
    <x v="1"/>
    <x v="3"/>
    <x v="0"/>
    <x v="0"/>
    <x v="3"/>
    <x v="3"/>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1"/>
    <x v="2"/>
    <x v="1"/>
    <x v="2"/>
    <x v="1"/>
    <x v="2"/>
    <x v="0"/>
    <x v="0"/>
    <x v="2"/>
    <x v="3"/>
    <x v="1"/>
    <x v="0"/>
    <x v="1"/>
    <x v="1"/>
    <x v="1"/>
    <x v="1"/>
    <x v="1"/>
    <x v="1"/>
    <x v="1"/>
    <x v="1"/>
    <x v="2"/>
    <x v="0"/>
    <x v="0"/>
    <x v="2"/>
    <x v="1"/>
    <x v="1"/>
    <x v="0"/>
    <x v="1"/>
    <x v="2"/>
    <x v="2"/>
    <x v="1"/>
    <x v="2"/>
    <x v="2"/>
    <x v="3"/>
    <x v="2"/>
    <x v="2"/>
    <x v="0"/>
    <x v="0"/>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4"/>
    <x v="1"/>
    <x v="1"/>
    <x v="1"/>
    <x v="1"/>
    <x v="2"/>
    <x v="1"/>
    <x v="2"/>
    <x v="1"/>
    <x v="1"/>
    <x v="1"/>
    <x v="1"/>
    <x v="1"/>
    <x v="1"/>
    <x v="1"/>
    <x v="1"/>
    <x v="1"/>
    <x v="1"/>
    <x v="1"/>
    <x v="2"/>
    <x v="1"/>
    <x v="1"/>
    <x v="1"/>
    <x v="1"/>
    <x v="1"/>
    <x v="1"/>
    <x v="1"/>
    <x v="1"/>
    <x v="1"/>
    <x v="2"/>
    <x v="1"/>
    <x v="1"/>
    <x v="1"/>
    <x v="1"/>
    <x v="1"/>
    <x v="1"/>
    <x v="1"/>
    <x v="2"/>
    <x v="1"/>
    <x v="2"/>
    <x v="1"/>
    <x v="1"/>
    <x v="0"/>
    <x v="0"/>
    <x v="4"/>
    <x v="0"/>
    <x v="0"/>
    <x v="0"/>
    <x v="1"/>
    <x v="0"/>
    <x v="0"/>
    <x v="0"/>
    <x v="1"/>
    <x v="0"/>
    <x v="0"/>
    <x v="0"/>
    <x v="0"/>
    <x v="0"/>
    <x v="0"/>
    <x v="0"/>
    <x v="0"/>
    <x v="0"/>
    <x v="0"/>
    <x v="0"/>
    <x v="0"/>
    <x v="0"/>
    <x v="0"/>
    <x v="0"/>
    <x v="0"/>
    <x v="0"/>
    <x v="0"/>
    <x v="0"/>
    <x v="0"/>
    <x v="0"/>
    <x v="0"/>
    <x v="2"/>
    <x v="0"/>
    <x v="0"/>
    <n v="364765199"/>
    <n v="44887.693229166667"/>
    <x v="0"/>
    <x v="0"/>
    <x v="0"/>
  </r>
  <r>
    <n v="84"/>
    <s v="98da0641-8fbe-4cb4-a290-a988aa1474ff"/>
    <x v="5"/>
    <x v="3"/>
    <x v="12"/>
    <x v="82"/>
    <n v="44887.632138217603"/>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6"/>
    <x v="2"/>
    <x v="2"/>
    <x v="2"/>
    <x v="2"/>
    <x v="2"/>
    <x v="2"/>
    <x v="1"/>
    <x v="1"/>
    <x v="1"/>
    <x v="1"/>
    <x v="1"/>
    <x v="1"/>
    <x v="1"/>
    <x v="1"/>
    <x v="2"/>
    <x v="2"/>
    <x v="2"/>
    <x v="1"/>
    <x v="1"/>
    <x v="1"/>
    <x v="2"/>
    <x v="2"/>
    <x v="1"/>
    <x v="1"/>
    <x v="2"/>
    <x v="1"/>
    <x v="1"/>
    <x v="1"/>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2"/>
    <x v="2"/>
    <x v="0"/>
    <x v="0"/>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1"/>
    <x v="1"/>
    <x v="1"/>
    <x v="1"/>
    <x v="0"/>
    <x v="0"/>
    <x v="1"/>
    <x v="1"/>
    <x v="1"/>
    <x v="0"/>
    <x v="1"/>
    <x v="1"/>
    <x v="1"/>
    <x v="1"/>
    <x v="1"/>
    <x v="1"/>
    <x v="1"/>
    <x v="0"/>
    <x v="0"/>
    <x v="1"/>
    <x v="1"/>
    <x v="1"/>
    <x v="0"/>
    <x v="0"/>
    <x v="0"/>
    <x v="0"/>
    <x v="0"/>
    <x v="0"/>
    <x v="0"/>
    <x v="0"/>
    <x v="0"/>
    <x v="0"/>
    <x v="0"/>
    <x v="0"/>
    <x v="0"/>
    <x v="0"/>
    <x v="1"/>
    <x v="2"/>
    <x v="2"/>
    <x v="0"/>
    <x v="0"/>
    <x v="2"/>
    <x v="2"/>
    <x v="1"/>
    <x v="0"/>
    <x v="1"/>
    <x v="1"/>
    <x v="1"/>
    <x v="1"/>
    <x v="1"/>
    <x v="1"/>
    <x v="1"/>
    <x v="1"/>
    <x v="1"/>
    <x v="0"/>
    <x v="0"/>
    <x v="1"/>
    <x v="1"/>
    <x v="1"/>
    <x v="0"/>
    <x v="1"/>
    <x v="1"/>
    <x v="1"/>
    <x v="1"/>
    <x v="2"/>
    <x v="3"/>
    <x v="4"/>
    <x v="0"/>
    <x v="0"/>
    <x v="6"/>
    <x v="1"/>
    <x v="1"/>
    <x v="0"/>
    <x v="1"/>
    <x v="5"/>
    <x v="3"/>
    <x v="0"/>
    <x v="0"/>
    <x v="6"/>
    <x v="3"/>
    <x v="1"/>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2"/>
    <x v="0"/>
    <x v="0"/>
    <n v="364765248"/>
    <n v="44887.693287037036"/>
    <x v="0"/>
    <x v="0"/>
    <x v="0"/>
  </r>
  <r>
    <n v="85"/>
    <s v="8d9dba9c-26b2-4af1-bc07-abd330637ce6"/>
    <x v="5"/>
    <x v="3"/>
    <x v="12"/>
    <x v="83"/>
    <n v="44887.64523553240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4"/>
    <x v="0"/>
    <x v="1"/>
    <x v="0"/>
    <x v="0"/>
    <x v="0"/>
    <x v="2"/>
    <x v="0"/>
    <x v="0"/>
    <x v="0"/>
    <x v="0"/>
    <x v="0"/>
    <x v="0"/>
    <x v="0"/>
    <x v="0"/>
    <x v="0"/>
    <x v="0"/>
    <x v="1"/>
    <x v="10"/>
    <x v="4"/>
    <x v="0"/>
    <x v="0"/>
    <x v="1"/>
    <x v="4"/>
    <x v="1"/>
    <x v="0"/>
    <x v="0"/>
    <x v="6"/>
    <x v="3"/>
    <x v="0"/>
    <x v="0"/>
    <x v="8"/>
    <x v="5"/>
    <x v="0"/>
    <x v="0"/>
    <x v="0"/>
    <x v="0"/>
    <x v="0"/>
    <x v="0"/>
    <x v="0"/>
    <x v="0"/>
    <x v="0"/>
    <x v="0"/>
    <x v="0"/>
    <x v="0"/>
    <x v="0"/>
    <x v="8"/>
    <x v="0"/>
    <x v="2"/>
    <x v="0"/>
    <x v="0"/>
    <x v="0"/>
    <x v="0"/>
    <x v="0"/>
    <x v="0"/>
    <x v="0"/>
    <x v="0"/>
    <x v="0"/>
    <x v="0"/>
    <x v="0"/>
    <x v="0"/>
    <x v="0"/>
    <x v="0"/>
    <x v="0"/>
    <x v="0"/>
    <x v="0"/>
    <x v="0"/>
    <x v="0"/>
    <x v="1"/>
    <x v="1"/>
    <x v="1"/>
    <x v="0"/>
    <x v="0"/>
    <x v="9"/>
    <x v="2"/>
    <x v="1"/>
    <x v="1"/>
    <x v="2"/>
    <x v="1"/>
    <x v="2"/>
    <x v="1"/>
    <x v="1"/>
    <x v="1"/>
    <x v="1"/>
    <x v="1"/>
    <x v="2"/>
    <x v="1"/>
    <x v="1"/>
    <x v="1"/>
    <x v="1"/>
    <x v="1"/>
    <x v="1"/>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2"/>
    <x v="0"/>
    <x v="0"/>
    <n v="364765296"/>
    <n v="44887.693356481483"/>
    <x v="0"/>
    <x v="0"/>
    <x v="0"/>
  </r>
  <r>
    <n v="86"/>
    <s v="1cdbb79e-4ffb-42e9-9890-19589dea8d99"/>
    <x v="5"/>
    <x v="3"/>
    <x v="12"/>
    <x v="84"/>
    <n v="44887.661979016208"/>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7"/>
    <x v="2"/>
    <x v="2"/>
    <x v="2"/>
    <x v="2"/>
    <x v="2"/>
    <x v="2"/>
    <x v="1"/>
    <x v="1"/>
    <x v="1"/>
    <x v="1"/>
    <x v="1"/>
    <x v="1"/>
    <x v="1"/>
    <x v="1"/>
    <x v="1"/>
    <x v="1"/>
    <x v="2"/>
    <x v="1"/>
    <x v="1"/>
    <x v="1"/>
    <x v="2"/>
    <x v="2"/>
    <x v="2"/>
    <x v="1"/>
    <x v="2"/>
    <x v="2"/>
    <x v="2"/>
    <x v="1"/>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1"/>
    <x v="1"/>
    <x v="1"/>
    <x v="2"/>
    <x v="2"/>
    <x v="1"/>
    <x v="1"/>
    <x v="0"/>
    <x v="0"/>
    <x v="2"/>
    <x v="2"/>
    <x v="1"/>
    <x v="0"/>
    <x v="1"/>
    <x v="2"/>
    <x v="1"/>
    <x v="2"/>
    <x v="2"/>
    <x v="0"/>
    <x v="2"/>
    <x v="0"/>
    <x v="0"/>
    <x v="1"/>
    <x v="1"/>
    <x v="1"/>
    <x v="0"/>
    <x v="1"/>
    <x v="1"/>
    <x v="1"/>
    <x v="1"/>
    <x v="0"/>
    <x v="1"/>
    <x v="1"/>
    <x v="0"/>
    <x v="0"/>
    <x v="1"/>
    <x v="1"/>
    <x v="1"/>
    <x v="0"/>
    <x v="1"/>
    <x v="2"/>
    <x v="3"/>
    <x v="0"/>
    <x v="0"/>
    <x v="3"/>
    <x v="2"/>
    <x v="1"/>
    <x v="0"/>
    <x v="1"/>
    <x v="2"/>
    <x v="1"/>
    <x v="1"/>
    <x v="1"/>
    <x v="1"/>
    <x v="1"/>
    <x v="1"/>
    <x v="2"/>
    <x v="0"/>
    <x v="0"/>
    <x v="2"/>
    <x v="1"/>
    <x v="1"/>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2"/>
    <x v="1"/>
    <x v="1"/>
    <x v="0"/>
    <x v="1"/>
    <x v="0"/>
    <x v="0"/>
    <x v="0"/>
    <x v="1"/>
    <x v="0"/>
    <x v="0"/>
    <x v="0"/>
    <x v="0"/>
    <x v="0"/>
    <x v="0"/>
    <x v="0"/>
    <x v="0"/>
    <x v="0"/>
    <x v="0"/>
    <x v="0"/>
    <x v="0"/>
    <x v="0"/>
    <x v="0"/>
    <x v="0"/>
    <x v="0"/>
    <x v="0"/>
    <x v="0"/>
    <x v="0"/>
    <x v="0"/>
    <x v="0"/>
    <x v="0"/>
    <x v="2"/>
    <x v="0"/>
    <x v="0"/>
    <n v="364765310"/>
    <n v="44887.693368055552"/>
    <x v="0"/>
    <x v="0"/>
    <x v="0"/>
  </r>
  <r>
    <n v="87"/>
    <s v="c382360d-eded-4b01-aa36-e3c6bdd334b1"/>
    <x v="5"/>
    <x v="3"/>
    <x v="7"/>
    <x v="85"/>
    <n v="44887.549349606481"/>
    <x v="0"/>
    <x v="0"/>
    <x v="0"/>
    <x v="2"/>
    <x v="5"/>
    <x v="3"/>
    <x v="3"/>
    <x v="3"/>
    <x v="0"/>
    <x v="0"/>
    <x v="0"/>
    <x v="2"/>
    <x v="3"/>
    <x v="0"/>
    <x v="0"/>
    <x v="0"/>
    <x v="0"/>
    <x v="0"/>
    <x v="0"/>
    <x v="2"/>
    <x v="0"/>
    <x v="1"/>
    <x v="0"/>
    <x v="0"/>
    <x v="2"/>
    <x v="0"/>
    <x v="0"/>
    <x v="1"/>
    <x v="4"/>
    <x v="0"/>
    <x v="0"/>
    <x v="10"/>
    <x v="0"/>
    <x v="0"/>
    <x v="0"/>
    <x v="1"/>
    <x v="2"/>
    <x v="1"/>
    <x v="2"/>
    <x v="5"/>
    <x v="4"/>
    <x v="2"/>
    <x v="0"/>
    <x v="0"/>
    <x v="8"/>
    <x v="5"/>
    <x v="1"/>
    <x v="0"/>
    <x v="0"/>
    <x v="0"/>
    <x v="0"/>
    <x v="0"/>
    <x v="0"/>
    <x v="0"/>
    <x v="0"/>
    <x v="0"/>
    <x v="0"/>
    <x v="0"/>
    <x v="0"/>
    <x v="0"/>
    <x v="0"/>
    <x v="0"/>
    <x v="0"/>
    <x v="2"/>
    <x v="0"/>
    <x v="2"/>
    <x v="0"/>
    <x v="0"/>
    <x v="0"/>
    <x v="9"/>
    <x v="0"/>
    <x v="0"/>
    <x v="0"/>
    <x v="0"/>
    <x v="0"/>
    <x v="0"/>
    <x v="0"/>
    <x v="2"/>
    <x v="0"/>
    <x v="0"/>
    <x v="0"/>
    <x v="0"/>
    <x v="0"/>
    <x v="0"/>
    <x v="0"/>
    <x v="0"/>
    <x v="0"/>
    <x v="0"/>
    <x v="0"/>
    <x v="0"/>
    <x v="0"/>
    <x v="0"/>
    <x v="0"/>
    <x v="0"/>
    <x v="0"/>
    <x v="0"/>
    <x v="0"/>
    <x v="0"/>
    <x v="0"/>
    <x v="0"/>
    <x v="0"/>
    <x v="0"/>
    <x v="0"/>
    <x v="0"/>
    <x v="0"/>
    <x v="0"/>
    <x v="0"/>
    <x v="0"/>
    <x v="0"/>
    <x v="0"/>
    <x v="0"/>
    <x v="0"/>
    <x v="0"/>
    <x v="0"/>
    <x v="0"/>
    <x v="0"/>
    <x v="0"/>
    <x v="0"/>
    <x v="0"/>
    <x v="0"/>
    <x v="0"/>
    <x v="0"/>
    <x v="0"/>
    <x v="0"/>
    <x v="0"/>
    <x v="0"/>
    <x v="0"/>
    <x v="0"/>
    <x v="8"/>
    <x v="1"/>
    <x v="0"/>
    <x v="1"/>
    <x v="0"/>
    <x v="0"/>
    <x v="0"/>
    <x v="0"/>
    <x v="1"/>
    <x v="4"/>
    <x v="2"/>
    <x v="0"/>
    <x v="0"/>
    <x v="6"/>
    <x v="2"/>
    <x v="1"/>
    <x v="0"/>
    <x v="0"/>
    <x v="0"/>
    <x v="0"/>
    <x v="0"/>
    <x v="0"/>
    <x v="0"/>
    <x v="0"/>
    <x v="0"/>
    <x v="0"/>
    <x v="2"/>
    <x v="2"/>
    <x v="1"/>
    <x v="0"/>
    <x v="0"/>
    <x v="2"/>
    <x v="2"/>
    <x v="1"/>
    <x v="0"/>
    <x v="0"/>
    <x v="0"/>
    <x v="0"/>
    <x v="0"/>
    <x v="0"/>
    <x v="0"/>
    <x v="0"/>
    <x v="0"/>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combustible_gaz marmite7 marmite5 assiette gobelet_plastique gobelet_acier bassine couverture moustiquaire sac_boro"/>
    <x v="0"/>
    <x v="0"/>
    <x v="1"/>
    <x v="0"/>
    <x v="0"/>
    <x v="1"/>
    <x v="1"/>
    <x v="1"/>
    <x v="1"/>
    <x v="0"/>
    <x v="1"/>
    <x v="1"/>
    <x v="0"/>
    <x v="0"/>
    <x v="1"/>
    <x v="0"/>
    <x v="9"/>
    <x v="11"/>
    <x v="0"/>
    <x v="0"/>
    <x v="0"/>
    <x v="0"/>
    <x v="0"/>
    <x v="0"/>
    <x v="0"/>
    <x v="0"/>
    <x v="0"/>
    <x v="0"/>
    <x v="0"/>
    <x v="0"/>
    <x v="0"/>
    <x v="0"/>
    <x v="0"/>
    <x v="0"/>
    <x v="0"/>
    <x v="0"/>
    <x v="0"/>
    <x v="0"/>
    <x v="0"/>
    <x v="0"/>
    <x v="0"/>
    <x v="1"/>
    <x v="3"/>
    <x v="1"/>
    <x v="1"/>
    <x v="2"/>
    <x v="0"/>
    <x v="4"/>
    <x v="4"/>
    <x v="1"/>
    <x v="0"/>
    <x v="0"/>
    <x v="8"/>
    <x v="3"/>
    <x v="1"/>
    <x v="0"/>
    <x v="0"/>
    <x v="3"/>
    <x v="1"/>
    <x v="0"/>
    <x v="0"/>
    <x v="8"/>
    <x v="6"/>
    <x v="1"/>
    <x v="0"/>
    <x v="0"/>
    <x v="3"/>
    <x v="1"/>
    <x v="0"/>
    <x v="0"/>
    <x v="6"/>
    <x v="0"/>
    <x v="1"/>
    <x v="0"/>
    <x v="1"/>
    <x v="7"/>
    <x v="2"/>
    <x v="0"/>
    <x v="0"/>
    <x v="7"/>
    <x v="1"/>
    <x v="1"/>
    <x v="0"/>
    <x v="1"/>
    <x v="3"/>
    <x v="1"/>
    <x v="0"/>
    <x v="0"/>
    <x v="8"/>
    <x v="2"/>
    <x v="1"/>
    <x v="0"/>
    <x v="1"/>
    <x v="4"/>
    <x v="1"/>
    <x v="1"/>
    <x v="1"/>
    <x v="4"/>
    <x v="5"/>
    <x v="4"/>
    <x v="1"/>
    <x v="0"/>
    <x v="0"/>
    <x v="1"/>
    <x v="1"/>
    <x v="1"/>
    <x v="0"/>
    <x v="1"/>
    <x v="4"/>
    <x v="1"/>
    <x v="0"/>
    <x v="0"/>
    <x v="6"/>
    <x v="2"/>
    <x v="1"/>
    <x v="0"/>
    <x v="0"/>
    <x v="0"/>
    <x v="0"/>
    <x v="0"/>
    <x v="0"/>
    <x v="0"/>
    <x v="0"/>
    <x v="0"/>
    <x v="0"/>
    <x v="1"/>
    <x v="1"/>
    <x v="1"/>
    <x v="0"/>
    <x v="0"/>
    <x v="5"/>
    <x v="2"/>
    <x v="1"/>
    <x v="0"/>
    <x v="1"/>
    <x v="2"/>
    <x v="1"/>
    <x v="0"/>
    <x v="0"/>
    <x v="6"/>
    <x v="2"/>
    <x v="1"/>
    <x v="0"/>
    <x v="0"/>
    <x v="0"/>
    <x v="0"/>
    <x v="0"/>
    <x v="0"/>
    <x v="0"/>
    <x v="0"/>
    <x v="0"/>
    <x v="0"/>
    <x v="0"/>
    <x v="0"/>
    <x v="0"/>
    <x v="0"/>
    <x v="0"/>
    <x v="0"/>
    <x v="0"/>
    <x v="0"/>
    <x v="0"/>
    <x v="0"/>
    <x v="0"/>
    <x v="1"/>
    <x v="1"/>
    <x v="1"/>
    <x v="0"/>
    <x v="0"/>
    <x v="7"/>
    <x v="3"/>
    <x v="1"/>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5377"/>
    <n v="44887.693460648152"/>
    <x v="0"/>
    <x v="0"/>
    <x v="0"/>
  </r>
  <r>
    <n v="88"/>
    <s v="70fb6e7a-5620-444f-9b8b-157b886d16d9"/>
    <x v="5"/>
    <x v="3"/>
    <x v="13"/>
    <x v="86"/>
    <n v="44887.558793298609"/>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2"/>
    <x v="2"/>
    <x v="2"/>
    <x v="2"/>
    <x v="2"/>
    <x v="2"/>
    <x v="1"/>
    <x v="1"/>
    <x v="1"/>
    <x v="1"/>
    <x v="1"/>
    <x v="2"/>
    <x v="2"/>
    <x v="2"/>
    <x v="1"/>
    <x v="1"/>
    <x v="2"/>
    <x v="1"/>
    <x v="1"/>
    <x v="1"/>
    <x v="1"/>
    <x v="1"/>
    <x v="1"/>
    <x v="2"/>
    <x v="1"/>
    <x v="2"/>
    <x v="2"/>
    <x v="1"/>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2"/>
    <x v="0"/>
    <x v="0"/>
    <x v="2"/>
    <x v="2"/>
    <x v="2"/>
    <x v="0"/>
    <x v="1"/>
    <x v="1"/>
    <x v="2"/>
    <x v="0"/>
    <x v="0"/>
    <x v="2"/>
    <x v="2"/>
    <x v="2"/>
    <x v="0"/>
    <x v="1"/>
    <x v="1"/>
    <x v="2"/>
    <x v="0"/>
    <x v="0"/>
    <x v="3"/>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7"/>
    <x v="2"/>
    <x v="2"/>
    <x v="2"/>
    <x v="2"/>
    <x v="2"/>
    <x v="2"/>
    <x v="1"/>
    <x v="1"/>
    <x v="1"/>
    <x v="1"/>
    <x v="1"/>
    <x v="2"/>
    <x v="2"/>
    <x v="2"/>
    <x v="1"/>
    <x v="1"/>
    <x v="1"/>
    <x v="1"/>
    <x v="1"/>
    <x v="1"/>
    <x v="1"/>
    <x v="1"/>
    <x v="1"/>
    <x v="2"/>
    <x v="1"/>
    <x v="2"/>
    <x v="2"/>
    <x v="1"/>
    <x v="3"/>
    <x v="1"/>
    <x v="1"/>
    <x v="1"/>
    <x v="1"/>
    <x v="1"/>
    <x v="2"/>
    <x v="1"/>
    <x v="1"/>
    <x v="2"/>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5390"/>
    <n v="44887.693472222221"/>
    <x v="0"/>
    <x v="0"/>
    <x v="0"/>
  </r>
  <r>
    <n v="89"/>
    <s v="38e30831-36e1-4f7f-b2d8-2417c1fc2abe"/>
    <x v="5"/>
    <x v="3"/>
    <x v="7"/>
    <x v="87"/>
    <n v="44887.568990069441"/>
    <x v="0"/>
    <x v="0"/>
    <x v="0"/>
    <x v="2"/>
    <x v="5"/>
    <x v="3"/>
    <x v="3"/>
    <x v="3"/>
    <x v="0"/>
    <x v="0"/>
    <x v="0"/>
    <x v="2"/>
    <x v="3"/>
    <x v="0"/>
    <x v="0"/>
    <x v="0"/>
    <x v="0"/>
    <x v="0"/>
    <x v="0"/>
    <x v="5"/>
    <x v="1"/>
    <x v="1"/>
    <x v="0"/>
    <x v="0"/>
    <x v="0"/>
    <x v="0"/>
    <x v="1"/>
    <x v="5"/>
    <x v="2"/>
    <x v="0"/>
    <x v="0"/>
    <x v="5"/>
    <x v="4"/>
    <x v="2"/>
    <x v="0"/>
    <x v="1"/>
    <x v="3"/>
    <x v="2"/>
    <x v="2"/>
    <x v="0"/>
    <x v="4"/>
    <x v="2"/>
    <x v="0"/>
    <x v="0"/>
    <x v="8"/>
    <x v="3"/>
    <x v="1"/>
    <x v="0"/>
    <x v="0"/>
    <x v="0"/>
    <x v="0"/>
    <x v="0"/>
    <x v="0"/>
    <x v="0"/>
    <x v="0"/>
    <x v="0"/>
    <x v="0"/>
    <x v="0"/>
    <x v="0"/>
    <x v="0"/>
    <x v="0"/>
    <x v="1"/>
    <x v="0"/>
    <x v="1"/>
    <x v="1"/>
    <x v="1"/>
    <x v="1"/>
    <x v="1"/>
    <x v="0"/>
    <x v="1"/>
    <x v="1"/>
    <x v="1"/>
    <x v="1"/>
    <x v="1"/>
    <x v="1"/>
    <x v="1"/>
    <x v="1"/>
    <x v="1"/>
    <x v="1"/>
    <x v="1"/>
    <x v="1"/>
    <x v="1"/>
    <x v="0"/>
    <x v="0"/>
    <x v="1"/>
    <x v="1"/>
    <x v="1"/>
    <x v="0"/>
    <x v="0"/>
    <x v="3"/>
    <x v="2"/>
    <x v="1"/>
    <x v="2"/>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acier"/>
    <x v="0"/>
    <x v="0"/>
    <x v="0"/>
    <x v="1"/>
    <x v="1"/>
    <x v="0"/>
    <x v="0"/>
    <x v="1"/>
    <x v="0"/>
    <x v="0"/>
    <x v="0"/>
    <x v="0"/>
    <x v="0"/>
    <x v="0"/>
    <x v="0"/>
    <x v="0"/>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1"/>
    <x v="4"/>
    <x v="1"/>
    <x v="1"/>
    <x v="1"/>
    <x v="4"/>
    <x v="5"/>
    <x v="5"/>
    <x v="1"/>
    <x v="0"/>
    <x v="0"/>
    <x v="8"/>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0"/>
    <x v="0"/>
    <x v="0"/>
    <x v="2"/>
    <x v="2"/>
    <x v="0"/>
    <x v="0"/>
    <x v="2"/>
    <x v="0"/>
    <x v="0"/>
    <x v="0"/>
    <x v="0"/>
    <x v="0"/>
    <x v="0"/>
    <x v="0"/>
    <x v="0"/>
    <x v="0"/>
    <x v="12"/>
    <x v="0"/>
    <x v="0"/>
    <x v="2"/>
    <x v="0"/>
    <x v="0"/>
    <x v="2"/>
    <x v="0"/>
    <x v="2"/>
    <x v="0"/>
    <x v="0"/>
    <x v="0"/>
    <x v="0"/>
    <x v="0"/>
    <x v="0"/>
    <x v="1"/>
    <x v="1"/>
    <x v="1"/>
    <x v="0"/>
    <x v="0"/>
    <x v="24"/>
    <x v="1"/>
    <x v="1"/>
    <x v="2"/>
    <x v="1"/>
    <x v="1"/>
    <x v="1"/>
    <x v="1"/>
    <x v="2"/>
    <x v="1"/>
    <x v="1"/>
    <x v="1"/>
    <x v="1"/>
    <x v="1"/>
    <x v="1"/>
    <x v="1"/>
    <x v="1"/>
    <x v="2"/>
    <x v="2"/>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5402"/>
    <n v="44887.693495370368"/>
    <x v="0"/>
    <x v="0"/>
    <x v="0"/>
  </r>
  <r>
    <n v="90"/>
    <s v="f18535f4-a43e-4327-ae44-2b983d1c15e4"/>
    <x v="5"/>
    <x v="3"/>
    <x v="7"/>
    <x v="88"/>
    <n v="44887.592258067132"/>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8"/>
    <x v="1"/>
    <x v="1"/>
    <x v="1"/>
    <x v="1"/>
    <x v="1"/>
    <x v="1"/>
    <x v="2"/>
    <x v="1"/>
    <x v="1"/>
    <x v="1"/>
    <x v="1"/>
    <x v="1"/>
    <x v="1"/>
    <x v="1"/>
    <x v="1"/>
    <x v="1"/>
    <x v="1"/>
    <x v="2"/>
    <x v="2"/>
    <x v="2"/>
    <x v="1"/>
    <x v="1"/>
    <x v="1"/>
    <x v="2"/>
    <x v="1"/>
    <x v="2"/>
    <x v="2"/>
    <x v="1"/>
    <x v="9"/>
    <x v="0"/>
    <x v="1"/>
    <x v="5"/>
    <x v="2"/>
    <x v="1"/>
    <x v="1"/>
    <x v="1"/>
    <x v="1"/>
    <x v="1"/>
    <x v="1"/>
    <x v="0"/>
    <x v="0"/>
    <x v="5"/>
    <x v="1"/>
    <x v="1"/>
    <x v="0"/>
    <x v="1"/>
    <x v="3"/>
    <x v="2"/>
    <x v="1"/>
    <x v="1"/>
    <x v="1"/>
    <x v="4"/>
    <x v="2"/>
    <x v="1"/>
    <x v="0"/>
    <x v="0"/>
    <x v="4"/>
    <x v="1"/>
    <x v="1"/>
    <x v="0"/>
    <x v="1"/>
    <x v="4"/>
    <x v="2"/>
    <x v="1"/>
    <x v="1"/>
    <x v="1"/>
    <x v="3"/>
    <x v="3"/>
    <x v="1"/>
    <x v="0"/>
    <x v="0"/>
    <x v="4"/>
    <x v="1"/>
    <x v="1"/>
    <x v="0"/>
    <x v="1"/>
    <x v="3"/>
    <x v="2"/>
    <x v="1"/>
    <x v="1"/>
    <x v="1"/>
    <x v="2"/>
    <x v="2"/>
    <x v="1"/>
    <x v="0"/>
    <x v="0"/>
    <x v="1"/>
    <x v="1"/>
    <x v="1"/>
    <x v="0"/>
    <x v="1"/>
    <x v="4"/>
    <x v="1"/>
    <x v="1"/>
    <x v="1"/>
    <x v="1"/>
    <x v="2"/>
    <x v="3"/>
    <x v="1"/>
    <x v="0"/>
    <x v="0"/>
    <x v="5"/>
    <x v="1"/>
    <x v="1"/>
    <x v="0"/>
    <x v="1"/>
    <x v="4"/>
    <x v="1"/>
    <x v="1"/>
    <x v="1"/>
    <x v="3"/>
    <x v="3"/>
    <x v="3"/>
    <x v="1"/>
    <x v="0"/>
    <x v="0"/>
    <x v="7"/>
    <x v="2"/>
    <x v="1"/>
    <x v="0"/>
    <x v="2"/>
    <x v="2"/>
    <x v="2"/>
    <x v="1"/>
    <x v="2"/>
    <x v="1"/>
    <x v="2"/>
    <x v="1"/>
    <x v="1"/>
    <x v="0"/>
    <x v="0"/>
    <x v="4"/>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1"/>
    <x v="2"/>
    <x v="1"/>
    <x v="2"/>
    <x v="1"/>
    <x v="3"/>
    <x v="0"/>
    <x v="0"/>
    <x v="3"/>
    <x v="1"/>
    <x v="1"/>
    <x v="0"/>
    <x v="1"/>
    <x v="1"/>
    <x v="1"/>
    <x v="1"/>
    <x v="1"/>
    <x v="1"/>
    <x v="1"/>
    <x v="1"/>
    <x v="3"/>
    <x v="0"/>
    <x v="0"/>
    <x v="3"/>
    <x v="2"/>
    <x v="1"/>
    <x v="0"/>
    <x v="1"/>
    <x v="2"/>
    <x v="2"/>
    <x v="1"/>
    <x v="2"/>
    <x v="1"/>
    <x v="4"/>
    <x v="1"/>
    <x v="3"/>
    <x v="0"/>
    <x v="0"/>
    <x v="1"/>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5"/>
    <x v="1"/>
    <x v="1"/>
    <x v="1"/>
    <x v="1"/>
    <x v="2"/>
    <x v="2"/>
    <x v="2"/>
    <x v="1"/>
    <x v="1"/>
    <x v="1"/>
    <x v="1"/>
    <x v="1"/>
    <x v="1"/>
    <x v="1"/>
    <x v="1"/>
    <x v="1"/>
    <x v="1"/>
    <x v="1"/>
    <x v="2"/>
    <x v="1"/>
    <x v="1"/>
    <x v="1"/>
    <x v="1"/>
    <x v="1"/>
    <x v="1"/>
    <x v="1"/>
    <x v="1"/>
    <x v="1"/>
    <x v="3"/>
    <x v="1"/>
    <x v="1"/>
    <x v="1"/>
    <x v="1"/>
    <x v="1"/>
    <x v="2"/>
    <x v="1"/>
    <x v="2"/>
    <x v="1"/>
    <x v="2"/>
    <x v="1"/>
    <x v="1"/>
    <x v="0"/>
    <x v="0"/>
    <x v="0"/>
    <x v="0"/>
    <x v="0"/>
    <x v="0"/>
    <x v="0"/>
    <x v="0"/>
    <x v="0"/>
    <x v="0"/>
    <x v="1"/>
    <x v="0"/>
    <x v="0"/>
    <x v="0"/>
    <x v="0"/>
    <x v="0"/>
    <x v="0"/>
    <x v="0"/>
    <x v="0"/>
    <x v="0"/>
    <x v="0"/>
    <x v="0"/>
    <x v="0"/>
    <x v="0"/>
    <x v="0"/>
    <x v="0"/>
    <x v="0"/>
    <x v="0"/>
    <x v="0"/>
    <x v="0"/>
    <x v="0"/>
    <x v="0"/>
    <x v="0"/>
    <x v="0"/>
    <x v="0"/>
    <x v="0"/>
    <n v="364765438"/>
    <n v="44887.693541666667"/>
    <x v="0"/>
    <x v="0"/>
    <x v="0"/>
  </r>
  <r>
    <n v="91"/>
    <s v="81090899-5ceb-4ab2-9413-b9780ae72dc3"/>
    <x v="5"/>
    <x v="3"/>
    <x v="7"/>
    <x v="89"/>
    <n v="44887.60363015045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9"/>
    <x v="2"/>
    <x v="2"/>
    <x v="2"/>
    <x v="2"/>
    <x v="2"/>
    <x v="2"/>
    <x v="1"/>
    <x v="2"/>
    <x v="2"/>
    <x v="2"/>
    <x v="2"/>
    <x v="1"/>
    <x v="1"/>
    <x v="1"/>
    <x v="1"/>
    <x v="1"/>
    <x v="2"/>
    <x v="1"/>
    <x v="1"/>
    <x v="1"/>
    <x v="1"/>
    <x v="1"/>
    <x v="1"/>
    <x v="2"/>
    <x v="1"/>
    <x v="2"/>
    <x v="2"/>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1"/>
    <x v="1"/>
    <x v="0"/>
    <x v="0"/>
    <x v="1"/>
    <x v="1"/>
    <x v="1"/>
    <x v="0"/>
    <x v="1"/>
    <x v="1"/>
    <x v="1"/>
    <x v="0"/>
    <x v="0"/>
    <x v="1"/>
    <x v="1"/>
    <x v="1"/>
    <x v="0"/>
    <x v="1"/>
    <x v="1"/>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5449"/>
    <n v="44887.693564814806"/>
    <x v="0"/>
    <x v="0"/>
    <x v="0"/>
  </r>
  <r>
    <n v="92"/>
    <s v="ca7e82ff-2f59-40b1-8e64-2056f02039bc"/>
    <x v="5"/>
    <x v="3"/>
    <x v="7"/>
    <x v="90"/>
    <n v="44887.610384328713"/>
    <x v="0"/>
    <x v="0"/>
    <x v="0"/>
    <x v="2"/>
    <x v="5"/>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9"/>
    <x v="2"/>
    <x v="2"/>
    <x v="2"/>
    <x v="2"/>
    <x v="2"/>
    <x v="2"/>
    <x v="1"/>
    <x v="2"/>
    <x v="2"/>
    <x v="2"/>
    <x v="2"/>
    <x v="1"/>
    <x v="1"/>
    <x v="1"/>
    <x v="1"/>
    <x v="1"/>
    <x v="2"/>
    <x v="1"/>
    <x v="1"/>
    <x v="1"/>
    <x v="1"/>
    <x v="1"/>
    <x v="1"/>
    <x v="2"/>
    <x v="1"/>
    <x v="2"/>
    <x v="2"/>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1"/>
    <x v="1"/>
    <x v="1"/>
    <x v="0"/>
    <x v="1"/>
    <x v="1"/>
    <x v="1"/>
    <x v="0"/>
    <x v="0"/>
    <x v="2"/>
    <x v="1"/>
    <x v="1"/>
    <x v="0"/>
    <x v="1"/>
    <x v="1"/>
    <x v="1"/>
    <x v="0"/>
    <x v="0"/>
    <x v="2"/>
    <x v="1"/>
    <x v="1"/>
    <x v="0"/>
    <x v="1"/>
    <x v="2"/>
    <x v="1"/>
    <x v="0"/>
    <x v="0"/>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6"/>
    <x v="2"/>
    <x v="2"/>
    <x v="2"/>
    <x v="2"/>
    <x v="2"/>
    <x v="2"/>
    <x v="1"/>
    <x v="2"/>
    <x v="2"/>
    <x v="2"/>
    <x v="2"/>
    <x v="1"/>
    <x v="1"/>
    <x v="1"/>
    <x v="1"/>
    <x v="1"/>
    <x v="1"/>
    <x v="1"/>
    <x v="1"/>
    <x v="1"/>
    <x v="1"/>
    <x v="1"/>
    <x v="1"/>
    <x v="2"/>
    <x v="1"/>
    <x v="2"/>
    <x v="1"/>
    <x v="1"/>
    <x v="0"/>
    <x v="4"/>
    <x v="1"/>
    <x v="2"/>
    <x v="2"/>
    <x v="1"/>
    <x v="1"/>
    <x v="2"/>
    <x v="1"/>
    <x v="2"/>
    <x v="1"/>
    <x v="1"/>
    <x v="1"/>
    <x v="1"/>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5461"/>
    <n v="44887.693599537037"/>
    <x v="0"/>
    <x v="0"/>
    <x v="0"/>
  </r>
  <r>
    <n v="93"/>
    <s v="a166699a-afc3-4f8f-8adc-e38b4a6e909e"/>
    <x v="5"/>
    <x v="3"/>
    <x v="7"/>
    <x v="91"/>
    <n v="44887.625718078707"/>
    <x v="0"/>
    <x v="0"/>
    <x v="0"/>
    <x v="2"/>
    <x v="5"/>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combustible_charbon"/>
    <x v="1"/>
    <x v="1"/>
    <x v="0"/>
    <x v="1"/>
    <x v="1"/>
    <x v="0"/>
    <x v="0"/>
    <x v="0"/>
    <x v="0"/>
    <x v="0"/>
    <x v="0"/>
    <x v="0"/>
    <x v="0"/>
    <x v="0"/>
    <x v="0"/>
    <x v="0"/>
    <x v="0"/>
    <x v="0"/>
    <x v="0"/>
    <x v="1"/>
    <x v="4"/>
    <x v="2"/>
    <x v="0"/>
    <x v="0"/>
    <x v="7"/>
    <x v="6"/>
    <x v="2"/>
    <x v="0"/>
    <x v="1"/>
    <x v="1"/>
    <x v="1"/>
    <x v="1"/>
    <x v="5"/>
    <x v="1"/>
    <x v="1"/>
    <x v="0"/>
    <x v="0"/>
    <x v="1"/>
    <x v="6"/>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5470"/>
    <n v="44887.693622685183"/>
    <x v="0"/>
    <x v="0"/>
    <x v="0"/>
  </r>
  <r>
    <n v="94"/>
    <s v="2951a491-fe6c-4bf7-820e-207860f35f00"/>
    <x v="5"/>
    <x v="3"/>
    <x v="7"/>
    <x v="92"/>
    <n v="44887.644536481479"/>
    <x v="0"/>
    <x v="0"/>
    <x v="0"/>
    <x v="2"/>
    <x v="5"/>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5"/>
    <x v="1"/>
    <x v="1"/>
    <x v="0"/>
    <x v="0"/>
    <x v="0"/>
    <x v="3"/>
    <x v="0"/>
    <x v="1"/>
    <x v="4"/>
    <x v="2"/>
    <x v="0"/>
    <x v="0"/>
    <x v="6"/>
    <x v="2"/>
    <x v="1"/>
    <x v="0"/>
    <x v="1"/>
    <x v="11"/>
    <x v="3"/>
    <x v="0"/>
    <x v="0"/>
    <x v="6"/>
    <x v="3"/>
    <x v="1"/>
    <x v="0"/>
    <x v="0"/>
    <x v="1"/>
    <x v="0"/>
    <x v="0"/>
    <x v="0"/>
    <x v="0"/>
    <x v="3"/>
    <x v="0"/>
    <x v="0"/>
    <x v="0"/>
    <x v="0"/>
    <x v="0"/>
    <x v="0"/>
    <x v="0"/>
    <x v="0"/>
    <x v="0"/>
    <x v="0"/>
    <x v="0"/>
    <x v="1"/>
    <x v="0"/>
    <x v="1"/>
    <x v="1"/>
    <x v="1"/>
    <x v="1"/>
    <x v="1"/>
    <x v="1"/>
    <x v="0"/>
    <x v="1"/>
    <x v="1"/>
    <x v="1"/>
    <x v="1"/>
    <x v="1"/>
    <x v="1"/>
    <x v="1"/>
    <x v="1"/>
    <x v="1"/>
    <x v="1"/>
    <x v="1"/>
    <x v="1"/>
    <x v="1"/>
    <x v="0"/>
    <x v="0"/>
    <x v="1"/>
    <x v="1"/>
    <x v="1"/>
    <x v="0"/>
    <x v="0"/>
    <x v="10"/>
    <x v="1"/>
    <x v="1"/>
    <x v="1"/>
    <x v="2"/>
    <x v="1"/>
    <x v="2"/>
    <x v="1"/>
    <x v="1"/>
    <x v="1"/>
    <x v="1"/>
    <x v="1"/>
    <x v="2"/>
    <x v="1"/>
    <x v="1"/>
    <x v="1"/>
    <x v="1"/>
    <x v="1"/>
    <x v="1"/>
    <x v="0"/>
    <x v="0"/>
    <x v="0"/>
    <x v="0"/>
    <x v="0"/>
    <x v="0"/>
    <x v="0"/>
    <x v="0"/>
    <x v="0"/>
    <x v="0"/>
    <x v="0"/>
    <x v="0"/>
    <x v="0"/>
    <x v="0"/>
    <x v="0"/>
    <x v="0"/>
    <x v="0"/>
    <x v="0"/>
    <x v="0"/>
    <x v="0"/>
    <x v="0"/>
    <x v="0"/>
    <s v="aucun"/>
    <x v="0"/>
    <x v="0"/>
    <x v="0"/>
    <x v="1"/>
    <x v="1"/>
    <x v="0"/>
    <x v="0"/>
    <x v="0"/>
    <x v="0"/>
    <x v="0"/>
    <x v="0"/>
    <x v="0"/>
    <x v="0"/>
    <x v="0"/>
    <x v="0"/>
    <x v="1"/>
    <x v="5"/>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0"/>
    <x v="0"/>
    <x v="0"/>
    <x v="0"/>
    <x v="0"/>
    <x v="0"/>
    <x v="0"/>
    <x v="0"/>
    <x v="0"/>
    <x v="0"/>
    <x v="0"/>
    <x v="0"/>
    <x v="0"/>
    <x v="0"/>
    <x v="0"/>
    <x v="0"/>
    <x v="0"/>
    <x v="0"/>
    <x v="0"/>
    <x v="0"/>
    <x v="0"/>
    <x v="0"/>
    <x v="0"/>
    <x v="0"/>
    <n v="364765491"/>
    <n v="44887.693645833337"/>
    <x v="0"/>
    <x v="0"/>
    <x v="0"/>
  </r>
  <r>
    <n v="95"/>
    <s v="18e52438-575b-42bc-a08b-66824e3389fe"/>
    <x v="5"/>
    <x v="3"/>
    <x v="7"/>
    <x v="93"/>
    <n v="44887.65790173610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0"/>
    <x v="2"/>
    <x v="2"/>
    <x v="2"/>
    <x v="2"/>
    <x v="2"/>
    <x v="2"/>
    <x v="1"/>
    <x v="1"/>
    <x v="1"/>
    <x v="1"/>
    <x v="1"/>
    <x v="1"/>
    <x v="1"/>
    <x v="1"/>
    <x v="1"/>
    <x v="1"/>
    <x v="2"/>
    <x v="1"/>
    <x v="1"/>
    <x v="1"/>
    <x v="2"/>
    <x v="2"/>
    <x v="2"/>
    <x v="1"/>
    <x v="2"/>
    <x v="2"/>
    <x v="2"/>
    <x v="1"/>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2"/>
    <x v="2"/>
    <x v="1"/>
    <x v="2"/>
    <x v="0"/>
    <x v="0"/>
    <x v="3"/>
    <x v="3"/>
    <x v="1"/>
    <x v="0"/>
    <x v="1"/>
    <x v="1"/>
    <x v="1"/>
    <x v="1"/>
    <x v="2"/>
    <x v="2"/>
    <x v="2"/>
    <x v="0"/>
    <x v="0"/>
    <x v="2"/>
    <x v="2"/>
    <x v="1"/>
    <x v="0"/>
    <x v="1"/>
    <x v="1"/>
    <x v="1"/>
    <x v="1"/>
    <x v="0"/>
    <x v="2"/>
    <x v="1"/>
    <x v="0"/>
    <x v="0"/>
    <x v="2"/>
    <x v="2"/>
    <x v="1"/>
    <x v="0"/>
    <x v="1"/>
    <x v="3"/>
    <x v="3"/>
    <x v="0"/>
    <x v="0"/>
    <x v="3"/>
    <x v="3"/>
    <x v="1"/>
    <x v="0"/>
    <x v="1"/>
    <x v="2"/>
    <x v="1"/>
    <x v="1"/>
    <x v="1"/>
    <x v="1"/>
    <x v="1"/>
    <x v="1"/>
    <x v="2"/>
    <x v="0"/>
    <x v="0"/>
    <x v="3"/>
    <x v="2"/>
    <x v="1"/>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5500"/>
    <n v="44887.693668981483"/>
    <x v="0"/>
    <x v="0"/>
    <x v="0"/>
  </r>
  <r>
    <n v="96"/>
    <s v="4a6c4525-dfbb-4a84-bedc-b4590d5eeddb"/>
    <x v="5"/>
    <x v="3"/>
    <x v="7"/>
    <x v="94"/>
    <n v="44887.668015046293"/>
    <x v="0"/>
    <x v="0"/>
    <x v="0"/>
    <x v="2"/>
    <x v="5"/>
    <x v="3"/>
    <x v="3"/>
    <x v="3"/>
    <x v="0"/>
    <x v="0"/>
    <x v="0"/>
    <x v="2"/>
    <x v="3"/>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1"/>
    <x v="2"/>
    <x v="2"/>
    <x v="2"/>
    <x v="2"/>
    <x v="2"/>
    <x v="2"/>
    <x v="1"/>
    <x v="1"/>
    <x v="1"/>
    <x v="1"/>
    <x v="1"/>
    <x v="1"/>
    <x v="1"/>
    <x v="1"/>
    <x v="2"/>
    <x v="2"/>
    <x v="2"/>
    <x v="1"/>
    <x v="1"/>
    <x v="1"/>
    <x v="1"/>
    <x v="1"/>
    <x v="1"/>
    <x v="2"/>
    <x v="1"/>
    <x v="2"/>
    <x v="2"/>
    <x v="1"/>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2"/>
    <x v="0"/>
    <x v="0"/>
    <x v="2"/>
    <x v="2"/>
    <x v="1"/>
    <x v="0"/>
    <x v="1"/>
    <x v="2"/>
    <x v="1"/>
    <x v="0"/>
    <x v="0"/>
    <x v="3"/>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8"/>
    <x v="2"/>
    <x v="2"/>
    <x v="2"/>
    <x v="2"/>
    <x v="2"/>
    <x v="2"/>
    <x v="1"/>
    <x v="1"/>
    <x v="1"/>
    <x v="1"/>
    <x v="1"/>
    <x v="1"/>
    <x v="1"/>
    <x v="1"/>
    <x v="2"/>
    <x v="1"/>
    <x v="1"/>
    <x v="1"/>
    <x v="1"/>
    <x v="1"/>
    <x v="1"/>
    <x v="1"/>
    <x v="1"/>
    <x v="2"/>
    <x v="1"/>
    <x v="2"/>
    <x v="2"/>
    <x v="1"/>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5514"/>
    <n v="44887.693692129629"/>
    <x v="0"/>
    <x v="0"/>
    <x v="0"/>
  </r>
  <r>
    <n v="97"/>
    <s v="6640a337-59e5-44c9-a6d7-ab55f07c2f1f"/>
    <x v="5"/>
    <x v="3"/>
    <x v="8"/>
    <x v="95"/>
    <n v="44887.548079826389"/>
    <x v="0"/>
    <x v="0"/>
    <x v="0"/>
    <x v="2"/>
    <x v="5"/>
    <x v="3"/>
    <x v="3"/>
    <x v="3"/>
    <x v="0"/>
    <x v="0"/>
    <x v="0"/>
    <x v="2"/>
    <x v="3"/>
    <x v="0"/>
    <x v="0"/>
    <x v="0"/>
    <x v="1"/>
    <x v="0"/>
    <x v="0"/>
    <x v="2"/>
    <x v="0"/>
    <x v="1"/>
    <x v="0"/>
    <x v="0"/>
    <x v="2"/>
    <x v="0"/>
    <x v="0"/>
    <x v="1"/>
    <x v="3"/>
    <x v="0"/>
    <x v="0"/>
    <x v="11"/>
    <x v="0"/>
    <x v="0"/>
    <x v="0"/>
    <x v="1"/>
    <x v="2"/>
    <x v="1"/>
    <x v="2"/>
    <x v="5"/>
    <x v="4"/>
    <x v="2"/>
    <x v="0"/>
    <x v="0"/>
    <x v="9"/>
    <x v="5"/>
    <x v="1"/>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5 marmite7 assiette gobelet_plastique gobelet_acier bassine natte couverture moustiquaire"/>
    <x v="0"/>
    <x v="0"/>
    <x v="0"/>
    <x v="0"/>
    <x v="0"/>
    <x v="1"/>
    <x v="1"/>
    <x v="1"/>
    <x v="1"/>
    <x v="1"/>
    <x v="1"/>
    <x v="1"/>
    <x v="0"/>
    <x v="0"/>
    <x v="0"/>
    <x v="0"/>
    <x v="8"/>
    <x v="10"/>
    <x v="0"/>
    <x v="0"/>
    <x v="0"/>
    <x v="0"/>
    <x v="0"/>
    <x v="0"/>
    <x v="0"/>
    <x v="0"/>
    <x v="0"/>
    <x v="0"/>
    <x v="0"/>
    <x v="0"/>
    <x v="0"/>
    <x v="0"/>
    <x v="0"/>
    <x v="0"/>
    <x v="0"/>
    <x v="0"/>
    <x v="0"/>
    <x v="0"/>
    <x v="0"/>
    <x v="0"/>
    <x v="0"/>
    <x v="0"/>
    <x v="0"/>
    <x v="0"/>
    <x v="0"/>
    <x v="0"/>
    <x v="0"/>
    <x v="0"/>
    <x v="0"/>
    <x v="0"/>
    <x v="0"/>
    <x v="0"/>
    <x v="0"/>
    <x v="0"/>
    <x v="0"/>
    <x v="0"/>
    <x v="0"/>
    <x v="3"/>
    <x v="1"/>
    <x v="0"/>
    <x v="0"/>
    <x v="9"/>
    <x v="6"/>
    <x v="1"/>
    <x v="0"/>
    <x v="0"/>
    <x v="3"/>
    <x v="1"/>
    <x v="0"/>
    <x v="0"/>
    <x v="9"/>
    <x v="4"/>
    <x v="1"/>
    <x v="0"/>
    <x v="1"/>
    <x v="7"/>
    <x v="2"/>
    <x v="0"/>
    <x v="0"/>
    <x v="1"/>
    <x v="1"/>
    <x v="1"/>
    <x v="0"/>
    <x v="1"/>
    <x v="3"/>
    <x v="1"/>
    <x v="0"/>
    <x v="0"/>
    <x v="2"/>
    <x v="2"/>
    <x v="1"/>
    <x v="0"/>
    <x v="1"/>
    <x v="2"/>
    <x v="1"/>
    <x v="1"/>
    <x v="1"/>
    <x v="4"/>
    <x v="5"/>
    <x v="4"/>
    <x v="1"/>
    <x v="0"/>
    <x v="0"/>
    <x v="7"/>
    <x v="1"/>
    <x v="1"/>
    <x v="0"/>
    <x v="1"/>
    <x v="4"/>
    <x v="1"/>
    <x v="0"/>
    <x v="0"/>
    <x v="7"/>
    <x v="2"/>
    <x v="1"/>
    <x v="0"/>
    <x v="1"/>
    <x v="2"/>
    <x v="1"/>
    <x v="0"/>
    <x v="0"/>
    <x v="5"/>
    <x v="2"/>
    <x v="1"/>
    <x v="0"/>
    <x v="1"/>
    <x v="1"/>
    <x v="1"/>
    <x v="0"/>
    <x v="0"/>
    <x v="9"/>
    <x v="2"/>
    <x v="1"/>
    <x v="0"/>
    <x v="1"/>
    <x v="2"/>
    <x v="1"/>
    <x v="0"/>
    <x v="0"/>
    <x v="2"/>
    <x v="2"/>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6245"/>
    <n v="44887.694872685177"/>
    <x v="0"/>
    <x v="0"/>
    <x v="0"/>
  </r>
  <r>
    <n v="98"/>
    <s v="cc864bdd-cb42-42fd-bd2a-dffa9bd6d3f6"/>
    <x v="5"/>
    <x v="3"/>
    <x v="8"/>
    <x v="96"/>
    <n v="44887.558220208331"/>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2"/>
    <x v="2"/>
    <x v="2"/>
    <x v="2"/>
    <x v="2"/>
    <x v="2"/>
    <x v="1"/>
    <x v="1"/>
    <x v="1"/>
    <x v="1"/>
    <x v="1"/>
    <x v="2"/>
    <x v="2"/>
    <x v="2"/>
    <x v="1"/>
    <x v="1"/>
    <x v="2"/>
    <x v="1"/>
    <x v="1"/>
    <x v="1"/>
    <x v="1"/>
    <x v="1"/>
    <x v="1"/>
    <x v="2"/>
    <x v="1"/>
    <x v="2"/>
    <x v="2"/>
    <x v="1"/>
    <x v="8"/>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2"/>
    <x v="0"/>
    <x v="0"/>
    <x v="2"/>
    <x v="2"/>
    <x v="2"/>
    <x v="0"/>
    <x v="1"/>
    <x v="1"/>
    <x v="1"/>
    <x v="0"/>
    <x v="0"/>
    <x v="2"/>
    <x v="2"/>
    <x v="2"/>
    <x v="0"/>
    <x v="1"/>
    <x v="1"/>
    <x v="2"/>
    <x v="0"/>
    <x v="0"/>
    <x v="4"/>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7"/>
    <x v="2"/>
    <x v="2"/>
    <x v="2"/>
    <x v="2"/>
    <x v="2"/>
    <x v="2"/>
    <x v="1"/>
    <x v="1"/>
    <x v="1"/>
    <x v="1"/>
    <x v="1"/>
    <x v="2"/>
    <x v="2"/>
    <x v="2"/>
    <x v="1"/>
    <x v="1"/>
    <x v="1"/>
    <x v="1"/>
    <x v="1"/>
    <x v="1"/>
    <x v="1"/>
    <x v="1"/>
    <x v="1"/>
    <x v="2"/>
    <x v="1"/>
    <x v="2"/>
    <x v="2"/>
    <x v="1"/>
    <x v="4"/>
    <x v="2"/>
    <x v="1"/>
    <x v="1"/>
    <x v="1"/>
    <x v="1"/>
    <x v="2"/>
    <x v="1"/>
    <x v="1"/>
    <x v="2"/>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6252"/>
    <n v="44887.694884259261"/>
    <x v="0"/>
    <x v="0"/>
    <x v="0"/>
  </r>
  <r>
    <n v="99"/>
    <s v="0fbefdeb-cc83-431c-8664-34daa09825e6"/>
    <x v="5"/>
    <x v="3"/>
    <x v="8"/>
    <x v="97"/>
    <n v="44887.564051597219"/>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2"/>
    <x v="2"/>
    <x v="2"/>
    <x v="2"/>
    <x v="2"/>
    <x v="2"/>
    <x v="2"/>
    <x v="1"/>
    <x v="1"/>
    <x v="1"/>
    <x v="1"/>
    <x v="1"/>
    <x v="2"/>
    <x v="2"/>
    <x v="1"/>
    <x v="1"/>
    <x v="1"/>
    <x v="2"/>
    <x v="1"/>
    <x v="1"/>
    <x v="1"/>
    <x v="1"/>
    <x v="1"/>
    <x v="1"/>
    <x v="2"/>
    <x v="1"/>
    <x v="2"/>
    <x v="2"/>
    <x v="1"/>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2"/>
    <x v="2"/>
    <x v="0"/>
    <x v="1"/>
    <x v="1"/>
    <x v="1"/>
    <x v="0"/>
    <x v="0"/>
    <x v="2"/>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7"/>
    <x v="2"/>
    <x v="2"/>
    <x v="2"/>
    <x v="2"/>
    <x v="2"/>
    <x v="2"/>
    <x v="1"/>
    <x v="1"/>
    <x v="1"/>
    <x v="1"/>
    <x v="1"/>
    <x v="2"/>
    <x v="2"/>
    <x v="1"/>
    <x v="1"/>
    <x v="1"/>
    <x v="1"/>
    <x v="1"/>
    <x v="1"/>
    <x v="1"/>
    <x v="1"/>
    <x v="1"/>
    <x v="1"/>
    <x v="2"/>
    <x v="1"/>
    <x v="2"/>
    <x v="1"/>
    <x v="1"/>
    <x v="0"/>
    <x v="5"/>
    <x v="1"/>
    <x v="1"/>
    <x v="1"/>
    <x v="1"/>
    <x v="1"/>
    <x v="1"/>
    <x v="1"/>
    <x v="2"/>
    <x v="1"/>
    <x v="1"/>
    <x v="1"/>
    <x v="1"/>
    <x v="0"/>
    <x v="0"/>
    <x v="1"/>
    <x v="1"/>
    <x v="1"/>
    <x v="1"/>
    <x v="1"/>
    <x v="9"/>
    <x v="2"/>
    <x v="2"/>
    <x v="2"/>
    <x v="2"/>
    <x v="2"/>
    <x v="2"/>
    <x v="1"/>
    <x v="1"/>
    <x v="1"/>
    <x v="1"/>
    <x v="1"/>
    <x v="2"/>
    <x v="2"/>
    <x v="1"/>
    <x v="1"/>
    <x v="1"/>
    <x v="1"/>
    <x v="1"/>
    <x v="1"/>
    <x v="1"/>
    <x v="1"/>
    <x v="1"/>
    <x v="1"/>
    <x v="2"/>
    <x v="1"/>
    <x v="2"/>
    <x v="2"/>
    <x v="1"/>
    <x v="5"/>
    <x v="2"/>
    <x v="1"/>
    <x v="1"/>
    <x v="1"/>
    <x v="1"/>
    <x v="1"/>
    <x v="1"/>
    <x v="1"/>
    <x v="2"/>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6263"/>
    <n v="44887.694907407407"/>
    <x v="0"/>
    <x v="0"/>
    <x v="0"/>
  </r>
  <r>
    <n v="100"/>
    <s v="03dba578-8a00-4326-a216-000c63ddc9de"/>
    <x v="5"/>
    <x v="3"/>
    <x v="8"/>
    <x v="98"/>
    <n v="44887.58848577545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4"/>
    <x v="1"/>
    <x v="1"/>
    <x v="1"/>
    <x v="1"/>
    <x v="1"/>
    <x v="1"/>
    <x v="2"/>
    <x v="1"/>
    <x v="1"/>
    <x v="1"/>
    <x v="1"/>
    <x v="1"/>
    <x v="1"/>
    <x v="1"/>
    <x v="1"/>
    <x v="1"/>
    <x v="1"/>
    <x v="2"/>
    <x v="2"/>
    <x v="2"/>
    <x v="1"/>
    <x v="1"/>
    <x v="1"/>
    <x v="2"/>
    <x v="1"/>
    <x v="2"/>
    <x v="2"/>
    <x v="1"/>
    <x v="9"/>
    <x v="0"/>
    <x v="1"/>
    <x v="5"/>
    <x v="2"/>
    <x v="1"/>
    <x v="1"/>
    <x v="1"/>
    <x v="1"/>
    <x v="1"/>
    <x v="1"/>
    <x v="0"/>
    <x v="0"/>
    <x v="4"/>
    <x v="2"/>
    <x v="1"/>
    <x v="0"/>
    <x v="1"/>
    <x v="3"/>
    <x v="2"/>
    <x v="1"/>
    <x v="1"/>
    <x v="1"/>
    <x v="4"/>
    <x v="2"/>
    <x v="3"/>
    <x v="0"/>
    <x v="0"/>
    <x v="5"/>
    <x v="2"/>
    <x v="1"/>
    <x v="0"/>
    <x v="1"/>
    <x v="4"/>
    <x v="2"/>
    <x v="1"/>
    <x v="1"/>
    <x v="1"/>
    <x v="3"/>
    <x v="3"/>
    <x v="3"/>
    <x v="0"/>
    <x v="0"/>
    <x v="5"/>
    <x v="2"/>
    <x v="1"/>
    <x v="0"/>
    <x v="1"/>
    <x v="3"/>
    <x v="2"/>
    <x v="1"/>
    <x v="1"/>
    <x v="1"/>
    <x v="2"/>
    <x v="2"/>
    <x v="3"/>
    <x v="0"/>
    <x v="0"/>
    <x v="2"/>
    <x v="4"/>
    <x v="1"/>
    <x v="0"/>
    <x v="1"/>
    <x v="4"/>
    <x v="1"/>
    <x v="1"/>
    <x v="1"/>
    <x v="1"/>
    <x v="2"/>
    <x v="3"/>
    <x v="1"/>
    <x v="0"/>
    <x v="0"/>
    <x v="5"/>
    <x v="2"/>
    <x v="1"/>
    <x v="0"/>
    <x v="1"/>
    <x v="4"/>
    <x v="1"/>
    <x v="1"/>
    <x v="1"/>
    <x v="3"/>
    <x v="3"/>
    <x v="3"/>
    <x v="1"/>
    <x v="0"/>
    <x v="0"/>
    <x v="9"/>
    <x v="3"/>
    <x v="1"/>
    <x v="0"/>
    <x v="2"/>
    <x v="2"/>
    <x v="2"/>
    <x v="1"/>
    <x v="2"/>
    <x v="1"/>
    <x v="2"/>
    <x v="1"/>
    <x v="1"/>
    <x v="0"/>
    <x v="0"/>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1"/>
    <x v="2"/>
    <x v="1"/>
    <x v="2"/>
    <x v="1"/>
    <x v="1"/>
    <x v="0"/>
    <x v="0"/>
    <x v="4"/>
    <x v="4"/>
    <x v="1"/>
    <x v="0"/>
    <x v="1"/>
    <x v="1"/>
    <x v="1"/>
    <x v="1"/>
    <x v="1"/>
    <x v="1"/>
    <x v="1"/>
    <x v="1"/>
    <x v="1"/>
    <x v="0"/>
    <x v="0"/>
    <x v="2"/>
    <x v="3"/>
    <x v="1"/>
    <x v="0"/>
    <x v="1"/>
    <x v="2"/>
    <x v="2"/>
    <x v="1"/>
    <x v="2"/>
    <x v="1"/>
    <x v="2"/>
    <x v="1"/>
    <x v="2"/>
    <x v="0"/>
    <x v="0"/>
    <x v="2"/>
    <x v="3"/>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2"/>
    <x v="1"/>
    <x v="2"/>
    <x v="2"/>
    <x v="1"/>
    <x v="0"/>
    <x v="0"/>
    <x v="0"/>
    <x v="0"/>
    <x v="0"/>
    <x v="0"/>
    <x v="0"/>
    <x v="0"/>
    <x v="0"/>
    <x v="0"/>
    <x v="0"/>
    <x v="0"/>
    <x v="0"/>
    <x v="0"/>
    <x v="0"/>
    <x v="0"/>
    <x v="0"/>
    <x v="0"/>
    <x v="0"/>
    <x v="0"/>
    <x v="0"/>
    <x v="0"/>
    <x v="0"/>
    <x v="0"/>
    <x v="0"/>
    <x v="0"/>
    <x v="0"/>
    <x v="0"/>
    <x v="0"/>
    <x v="0"/>
    <x v="0"/>
    <x v="0"/>
    <x v="0"/>
    <x v="0"/>
    <x v="0"/>
    <x v="0"/>
    <x v="0"/>
    <x v="0"/>
    <x v="0"/>
    <x v="0"/>
    <x v="0"/>
    <x v="0"/>
    <x v="0"/>
    <x v="3"/>
    <x v="1"/>
    <x v="1"/>
    <x v="1"/>
    <x v="1"/>
    <x v="2"/>
    <x v="2"/>
    <x v="2"/>
    <x v="1"/>
    <x v="1"/>
    <x v="1"/>
    <x v="1"/>
    <x v="1"/>
    <x v="1"/>
    <x v="1"/>
    <x v="1"/>
    <x v="1"/>
    <x v="1"/>
    <x v="1"/>
    <x v="2"/>
    <x v="1"/>
    <x v="1"/>
    <x v="1"/>
    <x v="1"/>
    <x v="1"/>
    <x v="1"/>
    <x v="1"/>
    <x v="1"/>
    <x v="1"/>
    <x v="3"/>
    <x v="1"/>
    <x v="1"/>
    <x v="1"/>
    <x v="1"/>
    <x v="1"/>
    <x v="2"/>
    <x v="1"/>
    <x v="2"/>
    <x v="1"/>
    <x v="2"/>
    <x v="1"/>
    <x v="1"/>
    <x v="0"/>
    <x v="0"/>
    <x v="4"/>
    <x v="0"/>
    <x v="0"/>
    <x v="0"/>
    <x v="1"/>
    <x v="0"/>
    <x v="0"/>
    <x v="0"/>
    <x v="1"/>
    <x v="0"/>
    <x v="0"/>
    <x v="0"/>
    <x v="0"/>
    <x v="0"/>
    <x v="0"/>
    <x v="0"/>
    <x v="0"/>
    <x v="0"/>
    <x v="0"/>
    <x v="0"/>
    <x v="0"/>
    <x v="0"/>
    <x v="0"/>
    <x v="0"/>
    <x v="0"/>
    <x v="0"/>
    <x v="0"/>
    <x v="0"/>
    <x v="0"/>
    <x v="0"/>
    <x v="0"/>
    <x v="0"/>
    <x v="0"/>
    <x v="0"/>
    <n v="364766270"/>
    <n v="44887.694918981477"/>
    <x v="0"/>
    <x v="0"/>
    <x v="0"/>
  </r>
  <r>
    <n v="101"/>
    <s v="b31d1082-a387-4626-b2fb-821146fd242c"/>
    <x v="5"/>
    <x v="3"/>
    <x v="8"/>
    <x v="99"/>
    <n v="44887.602216145831"/>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3"/>
    <x v="2"/>
    <x v="2"/>
    <x v="2"/>
    <x v="2"/>
    <x v="2"/>
    <x v="2"/>
    <x v="1"/>
    <x v="2"/>
    <x v="2"/>
    <x v="2"/>
    <x v="2"/>
    <x v="1"/>
    <x v="1"/>
    <x v="1"/>
    <x v="1"/>
    <x v="1"/>
    <x v="2"/>
    <x v="1"/>
    <x v="1"/>
    <x v="1"/>
    <x v="1"/>
    <x v="1"/>
    <x v="1"/>
    <x v="2"/>
    <x v="1"/>
    <x v="2"/>
    <x v="2"/>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0"/>
    <x v="0"/>
    <x v="2"/>
    <x v="2"/>
    <x v="1"/>
    <x v="0"/>
    <x v="1"/>
    <x v="2"/>
    <x v="1"/>
    <x v="0"/>
    <x v="0"/>
    <x v="3"/>
    <x v="1"/>
    <x v="1"/>
    <x v="0"/>
    <x v="1"/>
    <x v="2"/>
    <x v="2"/>
    <x v="0"/>
    <x v="0"/>
    <x v="3"/>
    <x v="2"/>
    <x v="1"/>
    <x v="0"/>
    <x v="1"/>
    <x v="1"/>
    <x v="2"/>
    <x v="0"/>
    <x v="0"/>
    <x v="2"/>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6277"/>
    <n v="44887.694930555561"/>
    <x v="0"/>
    <x v="0"/>
    <x v="0"/>
  </r>
  <r>
    <n v="102"/>
    <s v="fc88b380-11d8-43bc-842d-1d125ba8ae7a"/>
    <x v="5"/>
    <x v="3"/>
    <x v="8"/>
    <x v="100"/>
    <n v="44887.61786381944"/>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4"/>
    <x v="2"/>
    <x v="2"/>
    <x v="2"/>
    <x v="2"/>
    <x v="2"/>
    <x v="2"/>
    <x v="1"/>
    <x v="2"/>
    <x v="2"/>
    <x v="2"/>
    <x v="2"/>
    <x v="1"/>
    <x v="1"/>
    <x v="1"/>
    <x v="1"/>
    <x v="1"/>
    <x v="2"/>
    <x v="1"/>
    <x v="1"/>
    <x v="1"/>
    <x v="1"/>
    <x v="1"/>
    <x v="1"/>
    <x v="2"/>
    <x v="1"/>
    <x v="2"/>
    <x v="2"/>
    <x v="1"/>
    <x v="6"/>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2"/>
    <x v="1"/>
    <x v="0"/>
    <x v="0"/>
    <x v="3"/>
    <x v="1"/>
    <x v="1"/>
    <x v="0"/>
    <x v="1"/>
    <x v="3"/>
    <x v="1"/>
    <x v="0"/>
    <x v="0"/>
    <x v="4"/>
    <x v="1"/>
    <x v="1"/>
    <x v="0"/>
    <x v="1"/>
    <x v="1"/>
    <x v="1"/>
    <x v="0"/>
    <x v="0"/>
    <x v="4"/>
    <x v="2"/>
    <x v="1"/>
    <x v="0"/>
    <x v="1"/>
    <x v="1"/>
    <x v="2"/>
    <x v="0"/>
    <x v="0"/>
    <x v="1"/>
    <x v="2"/>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6"/>
    <x v="2"/>
    <x v="2"/>
    <x v="2"/>
    <x v="2"/>
    <x v="2"/>
    <x v="2"/>
    <x v="1"/>
    <x v="2"/>
    <x v="2"/>
    <x v="2"/>
    <x v="2"/>
    <x v="1"/>
    <x v="1"/>
    <x v="1"/>
    <x v="1"/>
    <x v="1"/>
    <x v="1"/>
    <x v="1"/>
    <x v="1"/>
    <x v="1"/>
    <x v="1"/>
    <x v="1"/>
    <x v="1"/>
    <x v="2"/>
    <x v="1"/>
    <x v="2"/>
    <x v="1"/>
    <x v="1"/>
    <x v="0"/>
    <x v="6"/>
    <x v="1"/>
    <x v="1"/>
    <x v="2"/>
    <x v="1"/>
    <x v="1"/>
    <x v="2"/>
    <x v="1"/>
    <x v="2"/>
    <x v="1"/>
    <x v="1"/>
    <x v="1"/>
    <x v="1"/>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6284"/>
    <n v="44887.6949537037"/>
    <x v="0"/>
    <x v="0"/>
    <x v="0"/>
  </r>
  <r>
    <n v="103"/>
    <s v="af519bb9-e5de-4ac7-9179-8bfd80465b78"/>
    <x v="5"/>
    <x v="3"/>
    <x v="8"/>
    <x v="101"/>
    <n v="44887.642617152778"/>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mbustible_bois combustible_charbon"/>
    <x v="1"/>
    <x v="1"/>
    <x v="0"/>
    <x v="1"/>
    <x v="1"/>
    <x v="0"/>
    <x v="0"/>
    <x v="0"/>
    <x v="0"/>
    <x v="0"/>
    <x v="0"/>
    <x v="0"/>
    <x v="0"/>
    <x v="0"/>
    <x v="0"/>
    <x v="0"/>
    <x v="0"/>
    <x v="0"/>
    <x v="0"/>
    <x v="1"/>
    <x v="5"/>
    <x v="4"/>
    <x v="0"/>
    <x v="0"/>
    <x v="2"/>
    <x v="7"/>
    <x v="2"/>
    <x v="0"/>
    <x v="1"/>
    <x v="1"/>
    <x v="1"/>
    <x v="1"/>
    <x v="6"/>
    <x v="1"/>
    <x v="3"/>
    <x v="0"/>
    <x v="0"/>
    <x v="2"/>
    <x v="4"/>
    <x v="1"/>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0"/>
    <x v="2"/>
    <x v="2"/>
    <x v="2"/>
    <x v="1"/>
    <x v="1"/>
    <x v="1"/>
    <x v="1"/>
    <x v="1"/>
    <x v="1"/>
    <x v="1"/>
    <x v="1"/>
    <x v="1"/>
    <x v="1"/>
    <x v="1"/>
    <x v="1"/>
    <x v="1"/>
    <x v="7"/>
    <x v="1"/>
    <x v="1"/>
    <x v="1"/>
    <x v="1"/>
    <x v="1"/>
    <x v="1"/>
    <x v="2"/>
    <x v="1"/>
    <x v="2"/>
    <x v="1"/>
    <x v="1"/>
    <x v="1"/>
    <x v="0"/>
    <x v="0"/>
    <x v="0"/>
    <x v="0"/>
    <x v="0"/>
    <x v="0"/>
    <x v="0"/>
    <x v="0"/>
    <x v="0"/>
    <x v="0"/>
    <x v="0"/>
    <x v="0"/>
    <x v="0"/>
    <x v="0"/>
    <x v="0"/>
    <x v="0"/>
    <x v="0"/>
    <x v="0"/>
    <x v="0"/>
    <x v="0"/>
    <x v="0"/>
    <x v="0"/>
    <x v="0"/>
    <x v="0"/>
    <x v="0"/>
    <x v="0"/>
    <x v="0"/>
    <x v="0"/>
    <x v="0"/>
    <x v="0"/>
    <x v="0"/>
    <x v="0"/>
    <x v="0"/>
    <x v="0"/>
    <x v="4"/>
    <x v="2"/>
    <x v="2"/>
    <x v="2"/>
    <x v="2"/>
    <x v="2"/>
    <x v="2"/>
    <x v="1"/>
    <x v="1"/>
    <x v="1"/>
    <x v="1"/>
    <x v="1"/>
    <x v="1"/>
    <x v="1"/>
    <x v="1"/>
    <x v="1"/>
    <x v="1"/>
    <x v="2"/>
    <x v="1"/>
    <x v="1"/>
    <x v="1"/>
    <x v="1"/>
    <x v="1"/>
    <x v="1"/>
    <x v="2"/>
    <x v="1"/>
    <x v="2"/>
    <x v="2"/>
    <x v="2"/>
    <x v="3"/>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6298"/>
    <n v="44887.694988425923"/>
    <x v="0"/>
    <x v="0"/>
    <x v="0"/>
  </r>
  <r>
    <n v="104"/>
    <s v="4aefe9b1-10d3-41f1-a02c-87d606cc96b9"/>
    <x v="5"/>
    <x v="3"/>
    <x v="8"/>
    <x v="102"/>
    <n v="44887.656912407409"/>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0"/>
    <x v="2"/>
    <x v="2"/>
    <x v="2"/>
    <x v="2"/>
    <x v="2"/>
    <x v="2"/>
    <x v="1"/>
    <x v="1"/>
    <x v="1"/>
    <x v="1"/>
    <x v="1"/>
    <x v="1"/>
    <x v="1"/>
    <x v="1"/>
    <x v="1"/>
    <x v="1"/>
    <x v="2"/>
    <x v="1"/>
    <x v="1"/>
    <x v="1"/>
    <x v="2"/>
    <x v="2"/>
    <x v="2"/>
    <x v="1"/>
    <x v="2"/>
    <x v="2"/>
    <x v="2"/>
    <x v="1"/>
    <x v="7"/>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1"/>
    <x v="1"/>
    <x v="1"/>
    <x v="1"/>
    <x v="2"/>
    <x v="2"/>
    <x v="1"/>
    <x v="2"/>
    <x v="0"/>
    <x v="0"/>
    <x v="4"/>
    <x v="3"/>
    <x v="1"/>
    <x v="0"/>
    <x v="1"/>
    <x v="1"/>
    <x v="1"/>
    <x v="1"/>
    <x v="3"/>
    <x v="2"/>
    <x v="2"/>
    <x v="0"/>
    <x v="0"/>
    <x v="3"/>
    <x v="2"/>
    <x v="1"/>
    <x v="0"/>
    <x v="1"/>
    <x v="1"/>
    <x v="1"/>
    <x v="1"/>
    <x v="0"/>
    <x v="3"/>
    <x v="1"/>
    <x v="0"/>
    <x v="0"/>
    <x v="3"/>
    <x v="2"/>
    <x v="1"/>
    <x v="0"/>
    <x v="1"/>
    <x v="2"/>
    <x v="3"/>
    <x v="0"/>
    <x v="0"/>
    <x v="4"/>
    <x v="3"/>
    <x v="1"/>
    <x v="0"/>
    <x v="1"/>
    <x v="2"/>
    <x v="1"/>
    <x v="1"/>
    <x v="1"/>
    <x v="1"/>
    <x v="1"/>
    <x v="1"/>
    <x v="2"/>
    <x v="0"/>
    <x v="0"/>
    <x v="1"/>
    <x v="3"/>
    <x v="1"/>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3"/>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1"/>
    <x v="0"/>
    <x v="0"/>
    <x v="0"/>
    <x v="0"/>
    <x v="0"/>
    <x v="0"/>
    <x v="0"/>
    <x v="0"/>
    <x v="0"/>
    <x v="0"/>
    <x v="0"/>
    <x v="0"/>
    <x v="0"/>
    <x v="0"/>
    <x v="0"/>
    <x v="0"/>
    <x v="0"/>
    <x v="0"/>
    <x v="0"/>
    <x v="0"/>
    <x v="0"/>
    <x v="0"/>
    <x v="0"/>
    <x v="0"/>
    <x v="0"/>
    <n v="364766305"/>
    <n v="44887.695"/>
    <x v="0"/>
    <x v="0"/>
    <x v="0"/>
  </r>
  <r>
    <n v="105"/>
    <s v="33049bfe-3ed5-4264-9836-5b1cd0628d48"/>
    <x v="5"/>
    <x v="3"/>
    <x v="8"/>
    <x v="103"/>
    <n v="44887.666955590277"/>
    <x v="0"/>
    <x v="0"/>
    <x v="0"/>
    <x v="2"/>
    <x v="5"/>
    <x v="3"/>
    <x v="3"/>
    <x v="3"/>
    <x v="0"/>
    <x v="0"/>
    <x v="0"/>
    <x v="2"/>
    <x v="3"/>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6"/>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1"/>
    <x v="2"/>
    <x v="2"/>
    <x v="2"/>
    <x v="2"/>
    <x v="2"/>
    <x v="2"/>
    <x v="1"/>
    <x v="1"/>
    <x v="1"/>
    <x v="1"/>
    <x v="1"/>
    <x v="1"/>
    <x v="1"/>
    <x v="1"/>
    <x v="2"/>
    <x v="2"/>
    <x v="2"/>
    <x v="1"/>
    <x v="1"/>
    <x v="1"/>
    <x v="1"/>
    <x v="1"/>
    <x v="1"/>
    <x v="2"/>
    <x v="1"/>
    <x v="2"/>
    <x v="2"/>
    <x v="1"/>
    <x v="4"/>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3"/>
    <x v="2"/>
    <x v="0"/>
    <x v="0"/>
    <x v="3"/>
    <x v="2"/>
    <x v="1"/>
    <x v="0"/>
    <x v="1"/>
    <x v="2"/>
    <x v="3"/>
    <x v="0"/>
    <x v="0"/>
    <x v="4"/>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0"/>
    <x v="0"/>
    <x v="0"/>
    <x v="0"/>
    <x v="0"/>
    <x v="0"/>
    <x v="0"/>
    <x v="0"/>
    <x v="0"/>
    <x v="0"/>
    <x v="0"/>
    <x v="0"/>
    <x v="0"/>
    <x v="0"/>
    <x v="0"/>
    <x v="0"/>
    <x v="0"/>
    <x v="0"/>
    <x v="0"/>
    <x v="0"/>
    <x v="0"/>
    <x v="0"/>
    <x v="0"/>
    <x v="0"/>
    <x v="0"/>
    <x v="0"/>
    <x v="0"/>
    <x v="0"/>
    <x v="0"/>
    <x v="0"/>
    <x v="0"/>
    <x v="0"/>
    <x v="0"/>
    <x v="0"/>
    <x v="0"/>
    <x v="1"/>
    <x v="1"/>
    <x v="1"/>
    <x v="1"/>
    <x v="1"/>
    <x v="8"/>
    <x v="2"/>
    <x v="2"/>
    <x v="2"/>
    <x v="2"/>
    <x v="2"/>
    <x v="2"/>
    <x v="1"/>
    <x v="1"/>
    <x v="1"/>
    <x v="1"/>
    <x v="1"/>
    <x v="1"/>
    <x v="1"/>
    <x v="1"/>
    <x v="2"/>
    <x v="1"/>
    <x v="1"/>
    <x v="1"/>
    <x v="1"/>
    <x v="1"/>
    <x v="1"/>
    <x v="1"/>
    <x v="1"/>
    <x v="2"/>
    <x v="1"/>
    <x v="2"/>
    <x v="2"/>
    <x v="1"/>
    <x v="2"/>
    <x v="2"/>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4"/>
    <x v="0"/>
    <x v="0"/>
    <x v="0"/>
    <x v="1"/>
    <x v="0"/>
    <x v="0"/>
    <x v="0"/>
    <x v="2"/>
    <x v="0"/>
    <x v="0"/>
    <x v="0"/>
    <x v="0"/>
    <x v="0"/>
    <x v="0"/>
    <x v="0"/>
    <x v="0"/>
    <x v="0"/>
    <x v="0"/>
    <x v="0"/>
    <x v="0"/>
    <x v="0"/>
    <x v="0"/>
    <x v="0"/>
    <x v="0"/>
    <x v="0"/>
    <x v="0"/>
    <x v="0"/>
    <x v="0"/>
    <x v="0"/>
    <x v="0"/>
    <x v="0"/>
    <x v="0"/>
    <x v="0"/>
    <n v="364766312"/>
    <n v="44887.695011574076"/>
    <x v="0"/>
    <x v="0"/>
    <x v="0"/>
  </r>
  <r>
    <n v="107"/>
    <s v="94c40f41-e500-4c4c-8b09-d8bea7456f61"/>
    <x v="6"/>
    <x v="4"/>
    <x v="14"/>
    <x v="104"/>
    <n v="44888.529342303242"/>
    <x v="0"/>
    <x v="0"/>
    <x v="0"/>
    <x v="1"/>
    <x v="6"/>
    <x v="2"/>
    <x v="4"/>
    <x v="4"/>
    <x v="0"/>
    <x v="0"/>
    <x v="0"/>
    <x v="1"/>
    <x v="4"/>
    <x v="0"/>
    <x v="0"/>
    <x v="0"/>
    <x v="0"/>
    <x v="0"/>
    <x v="0"/>
    <x v="2"/>
    <x v="0"/>
    <x v="1"/>
    <x v="0"/>
    <x v="0"/>
    <x v="2"/>
    <x v="0"/>
    <x v="0"/>
    <x v="1"/>
    <x v="3"/>
    <x v="0"/>
    <x v="0"/>
    <x v="4"/>
    <x v="6"/>
    <x v="0"/>
    <x v="0"/>
    <x v="1"/>
    <x v="1"/>
    <x v="1"/>
    <x v="1"/>
    <x v="6"/>
    <x v="0"/>
    <x v="2"/>
    <x v="0"/>
    <x v="0"/>
    <x v="10"/>
    <x v="3"/>
    <x v="2"/>
    <x v="0"/>
    <x v="0"/>
    <x v="0"/>
    <x v="0"/>
    <x v="0"/>
    <x v="0"/>
    <x v="0"/>
    <x v="0"/>
    <x v="0"/>
    <x v="0"/>
    <x v="0"/>
    <x v="0"/>
    <x v="0"/>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8"/>
    <x v="1"/>
    <x v="0"/>
    <x v="1"/>
    <x v="0"/>
    <x v="0"/>
    <x v="0"/>
    <x v="0"/>
    <x v="1"/>
    <x v="9"/>
    <x v="2"/>
    <x v="0"/>
    <x v="0"/>
    <x v="2"/>
    <x v="2"/>
    <x v="1"/>
    <x v="0"/>
    <x v="0"/>
    <x v="0"/>
    <x v="0"/>
    <x v="0"/>
    <x v="0"/>
    <x v="0"/>
    <x v="0"/>
    <x v="0"/>
    <x v="0"/>
    <x v="2"/>
    <x v="2"/>
    <x v="1"/>
    <x v="0"/>
    <x v="0"/>
    <x v="2"/>
    <x v="2"/>
    <x v="1"/>
    <x v="0"/>
    <x v="0"/>
    <x v="0"/>
    <x v="0"/>
    <x v="0"/>
    <x v="0"/>
    <x v="0"/>
    <x v="0"/>
    <x v="0"/>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marmite7 marmite5 assiette gobelet_plastique gobelet_acier bassine natte"/>
    <x v="0"/>
    <x v="0"/>
    <x v="0"/>
    <x v="0"/>
    <x v="0"/>
    <x v="1"/>
    <x v="1"/>
    <x v="1"/>
    <x v="1"/>
    <x v="1"/>
    <x v="0"/>
    <x v="0"/>
    <x v="0"/>
    <x v="0"/>
    <x v="0"/>
    <x v="0"/>
    <x v="1"/>
    <x v="4"/>
    <x v="0"/>
    <x v="0"/>
    <x v="0"/>
    <x v="0"/>
    <x v="0"/>
    <x v="0"/>
    <x v="0"/>
    <x v="0"/>
    <x v="0"/>
    <x v="0"/>
    <x v="0"/>
    <x v="0"/>
    <x v="0"/>
    <x v="0"/>
    <x v="0"/>
    <x v="0"/>
    <x v="0"/>
    <x v="0"/>
    <x v="0"/>
    <x v="0"/>
    <x v="0"/>
    <x v="0"/>
    <x v="0"/>
    <x v="0"/>
    <x v="0"/>
    <x v="0"/>
    <x v="0"/>
    <x v="0"/>
    <x v="0"/>
    <x v="0"/>
    <x v="0"/>
    <x v="0"/>
    <x v="0"/>
    <x v="0"/>
    <x v="0"/>
    <x v="0"/>
    <x v="0"/>
    <x v="0"/>
    <x v="0"/>
    <x v="0"/>
    <x v="1"/>
    <x v="0"/>
    <x v="0"/>
    <x v="6"/>
    <x v="6"/>
    <x v="1"/>
    <x v="0"/>
    <x v="0"/>
    <x v="6"/>
    <x v="1"/>
    <x v="0"/>
    <x v="0"/>
    <x v="6"/>
    <x v="4"/>
    <x v="1"/>
    <x v="0"/>
    <x v="1"/>
    <x v="8"/>
    <x v="2"/>
    <x v="0"/>
    <x v="0"/>
    <x v="8"/>
    <x v="5"/>
    <x v="1"/>
    <x v="0"/>
    <x v="1"/>
    <x v="8"/>
    <x v="1"/>
    <x v="0"/>
    <x v="0"/>
    <x v="9"/>
    <x v="5"/>
    <x v="1"/>
    <x v="0"/>
    <x v="1"/>
    <x v="2"/>
    <x v="1"/>
    <x v="1"/>
    <x v="1"/>
    <x v="3"/>
    <x v="3"/>
    <x v="1"/>
    <x v="1"/>
    <x v="0"/>
    <x v="0"/>
    <x v="1"/>
    <x v="4"/>
    <x v="1"/>
    <x v="0"/>
    <x v="1"/>
    <x v="4"/>
    <x v="1"/>
    <x v="0"/>
    <x v="0"/>
    <x v="2"/>
    <x v="5"/>
    <x v="1"/>
    <x v="0"/>
    <x v="1"/>
    <x v="2"/>
    <x v="1"/>
    <x v="0"/>
    <x v="0"/>
    <x v="5"/>
    <x v="6"/>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3"/>
    <x v="0"/>
    <x v="0"/>
    <x v="1"/>
    <x v="0"/>
    <x v="0"/>
    <x v="0"/>
    <x v="0"/>
    <x v="0"/>
    <x v="0"/>
    <x v="0"/>
    <x v="0"/>
    <x v="0"/>
    <x v="0"/>
    <x v="0"/>
    <x v="0"/>
    <x v="0"/>
    <x v="0"/>
    <x v="0"/>
    <x v="0"/>
    <x v="8"/>
    <x v="0"/>
    <x v="1"/>
    <x v="0"/>
    <x v="0"/>
    <x v="0"/>
    <x v="0"/>
    <x v="0"/>
    <x v="1"/>
    <x v="0"/>
    <x v="0"/>
    <x v="0"/>
    <x v="0"/>
    <x v="0"/>
    <n v="365568091"/>
    <n v="44889.466516203713"/>
    <x v="0"/>
    <x v="0"/>
    <x v="0"/>
  </r>
  <r>
    <n v="108"/>
    <s v="5a9a1d71-c86d-4e6d-8889-1c84ddefbb4d"/>
    <x v="2"/>
    <x v="2"/>
    <x v="15"/>
    <x v="105"/>
    <n v="44888.744138564813"/>
    <x v="0"/>
    <x v="0"/>
    <x v="0"/>
    <x v="1"/>
    <x v="6"/>
    <x v="2"/>
    <x v="2"/>
    <x v="2"/>
    <x v="0"/>
    <x v="0"/>
    <x v="0"/>
    <x v="1"/>
    <x v="2"/>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5"/>
    <x v="1"/>
    <x v="1"/>
    <x v="0"/>
    <x v="0"/>
    <x v="0"/>
    <x v="3"/>
    <x v="0"/>
    <x v="1"/>
    <x v="3"/>
    <x v="2"/>
    <x v="0"/>
    <x v="0"/>
    <x v="3"/>
    <x v="3"/>
    <x v="1"/>
    <x v="0"/>
    <x v="1"/>
    <x v="12"/>
    <x v="3"/>
    <x v="0"/>
    <x v="0"/>
    <x v="6"/>
    <x v="4"/>
    <x v="1"/>
    <x v="0"/>
    <x v="0"/>
    <x v="0"/>
    <x v="0"/>
    <x v="0"/>
    <x v="0"/>
    <x v="9"/>
    <x v="0"/>
    <x v="0"/>
    <x v="0"/>
    <x v="0"/>
    <x v="0"/>
    <x v="0"/>
    <x v="0"/>
    <x v="0"/>
    <x v="0"/>
    <x v="0"/>
    <x v="0"/>
    <x v="0"/>
    <x v="0"/>
    <x v="0"/>
    <x v="9"/>
    <x v="2"/>
    <x v="2"/>
    <x v="0"/>
    <x v="0"/>
    <x v="0"/>
    <x v="0"/>
    <x v="6"/>
    <x v="0"/>
    <x v="0"/>
    <x v="0"/>
    <x v="0"/>
    <x v="0"/>
    <x v="2"/>
    <x v="0"/>
    <x v="0"/>
    <x v="2"/>
    <x v="0"/>
    <x v="0"/>
    <x v="0"/>
    <x v="0"/>
    <x v="0"/>
    <x v="0"/>
    <x v="0"/>
    <x v="0"/>
    <x v="0"/>
    <x v="0"/>
    <x v="0"/>
    <x v="0"/>
    <x v="0"/>
    <x v="0"/>
    <x v="0"/>
    <x v="0"/>
    <x v="0"/>
    <x v="0"/>
    <x v="0"/>
    <x v="0"/>
    <x v="0"/>
    <x v="0"/>
    <x v="0"/>
    <x v="0"/>
    <x v="0"/>
    <x v="0"/>
    <x v="0"/>
    <x v="0"/>
    <x v="0"/>
    <x v="0"/>
    <x v="0"/>
    <x v="0"/>
    <x v="0"/>
    <x v="0"/>
    <x v="0"/>
    <x v="0"/>
    <x v="0"/>
    <x v="0"/>
    <x v="0"/>
    <x v="0"/>
    <x v="0"/>
    <x v="0"/>
    <x v="0"/>
    <x v="0"/>
    <x v="0"/>
    <x v="0"/>
    <x v="0"/>
    <x v="0"/>
    <x v="0"/>
    <x v="0"/>
    <x v="0"/>
    <s v="aucun"/>
    <x v="0"/>
    <x v="0"/>
    <x v="0"/>
    <x v="1"/>
    <x v="1"/>
    <x v="0"/>
    <x v="0"/>
    <x v="0"/>
    <x v="0"/>
    <x v="0"/>
    <x v="0"/>
    <x v="0"/>
    <x v="0"/>
    <x v="0"/>
    <x v="0"/>
    <x v="1"/>
    <x v="5"/>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0"/>
    <x v="0"/>
    <x v="0"/>
    <x v="0"/>
    <x v="0"/>
    <x v="0"/>
    <x v="0"/>
    <x v="0"/>
    <x v="0"/>
    <x v="0"/>
    <x v="9"/>
    <x v="0"/>
    <x v="0"/>
    <x v="0"/>
    <x v="0"/>
    <x v="0"/>
    <x v="0"/>
    <x v="0"/>
    <x v="1"/>
    <x v="1"/>
    <x v="0"/>
    <x v="0"/>
    <x v="0"/>
    <x v="0"/>
    <n v="365599168"/>
    <n v="44889.506631944438"/>
    <x v="0"/>
    <x v="0"/>
    <x v="0"/>
  </r>
  <r>
    <n v="109"/>
    <s v="7f248634-2890-43f4-96f7-39cf3f814750"/>
    <x v="6"/>
    <x v="2"/>
    <x v="15"/>
    <x v="106"/>
    <n v="44888.430414560193"/>
    <x v="0"/>
    <x v="0"/>
    <x v="0"/>
    <x v="1"/>
    <x v="6"/>
    <x v="2"/>
    <x v="2"/>
    <x v="2"/>
    <x v="0"/>
    <x v="0"/>
    <x v="0"/>
    <x v="1"/>
    <x v="2"/>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
    <x v="1"/>
    <x v="1"/>
    <x v="0"/>
    <x v="1"/>
    <x v="0"/>
    <x v="1"/>
    <x v="0"/>
    <x v="1"/>
    <x v="3"/>
    <x v="2"/>
    <x v="0"/>
    <x v="0"/>
    <x v="10"/>
    <x v="2"/>
    <x v="1"/>
    <x v="0"/>
    <x v="1"/>
    <x v="7"/>
    <x v="3"/>
    <x v="0"/>
    <x v="0"/>
    <x v="5"/>
    <x v="5"/>
    <x v="1"/>
    <x v="0"/>
    <x v="0"/>
    <x v="5"/>
    <x v="0"/>
    <x v="0"/>
    <x v="0"/>
    <x v="8"/>
    <x v="4"/>
    <x v="0"/>
    <x v="0"/>
    <x v="1"/>
    <x v="7"/>
    <x v="1"/>
    <x v="0"/>
    <x v="0"/>
    <x v="8"/>
    <x v="2"/>
    <x v="1"/>
    <x v="0"/>
    <x v="1"/>
    <x v="0"/>
    <x v="1"/>
    <x v="1"/>
    <x v="1"/>
    <x v="1"/>
    <x v="1"/>
    <x v="1"/>
    <x v="0"/>
    <x v="1"/>
    <x v="1"/>
    <x v="1"/>
    <x v="1"/>
    <x v="1"/>
    <x v="1"/>
    <x v="1"/>
    <x v="1"/>
    <x v="1"/>
    <x v="1"/>
    <x v="1"/>
    <x v="1"/>
    <x v="1"/>
    <x v="0"/>
    <x v="0"/>
    <x v="1"/>
    <x v="1"/>
    <x v="1"/>
    <x v="0"/>
    <x v="0"/>
    <x v="11"/>
    <x v="1"/>
    <x v="1"/>
    <x v="1"/>
    <x v="1"/>
    <x v="1"/>
    <x v="5"/>
    <x v="2"/>
    <x v="1"/>
    <x v="1"/>
    <x v="1"/>
    <x v="1"/>
    <x v="2"/>
    <x v="1"/>
    <x v="1"/>
    <x v="1"/>
    <x v="1"/>
    <x v="1"/>
    <x v="1"/>
    <x v="0"/>
    <x v="0"/>
    <x v="0"/>
    <x v="0"/>
    <x v="0"/>
    <x v="0"/>
    <x v="0"/>
    <x v="0"/>
    <x v="0"/>
    <x v="0"/>
    <x v="0"/>
    <x v="0"/>
    <x v="0"/>
    <x v="0"/>
    <x v="0"/>
    <x v="0"/>
    <x v="0"/>
    <x v="0"/>
    <x v="0"/>
    <x v="0"/>
    <x v="0"/>
    <x v="0"/>
    <s v="aucun"/>
    <x v="0"/>
    <x v="0"/>
    <x v="0"/>
    <x v="1"/>
    <x v="1"/>
    <x v="0"/>
    <x v="0"/>
    <x v="0"/>
    <x v="0"/>
    <x v="0"/>
    <x v="0"/>
    <x v="0"/>
    <x v="0"/>
    <x v="0"/>
    <x v="0"/>
    <x v="1"/>
    <x v="5"/>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2"/>
    <x v="0"/>
    <x v="0"/>
    <x v="0"/>
    <x v="0"/>
    <x v="0"/>
    <x v="0"/>
    <x v="0"/>
    <x v="0"/>
    <x v="0"/>
    <x v="0"/>
    <x v="9"/>
    <x v="0"/>
    <x v="0"/>
    <x v="0"/>
    <x v="0"/>
    <x v="0"/>
    <x v="0"/>
    <x v="0"/>
    <x v="1"/>
    <x v="1"/>
    <x v="0"/>
    <x v="0"/>
    <x v="0"/>
    <x v="0"/>
    <n v="365599182"/>
    <n v="44889.506631944438"/>
    <x v="0"/>
    <x v="0"/>
    <x v="0"/>
  </r>
  <r>
    <n v="110"/>
    <s v="d997758f-2b67-4adb-a9db-f08c760bfc18"/>
    <x v="6"/>
    <x v="2"/>
    <x v="15"/>
    <x v="107"/>
    <n v="44889.500644016203"/>
    <x v="0"/>
    <x v="0"/>
    <x v="0"/>
    <x v="1"/>
    <x v="6"/>
    <x v="2"/>
    <x v="2"/>
    <x v="2"/>
    <x v="0"/>
    <x v="0"/>
    <x v="0"/>
    <x v="1"/>
    <x v="2"/>
    <x v="0"/>
    <x v="0"/>
    <x v="0"/>
    <x v="0"/>
    <x v="0"/>
    <x v="0"/>
    <x v="8"/>
    <x v="0"/>
    <x v="0"/>
    <x v="1"/>
    <x v="0"/>
    <x v="2"/>
    <x v="0"/>
    <x v="0"/>
    <x v="1"/>
    <x v="3"/>
    <x v="0"/>
    <x v="0"/>
    <x v="6"/>
    <x v="6"/>
    <x v="0"/>
    <x v="0"/>
    <x v="0"/>
    <x v="0"/>
    <x v="0"/>
    <x v="0"/>
    <x v="0"/>
    <x v="0"/>
    <x v="0"/>
    <x v="0"/>
    <x v="0"/>
    <x v="0"/>
    <x v="0"/>
    <x v="0"/>
    <x v="0"/>
    <x v="1"/>
    <x v="1"/>
    <x v="1"/>
    <x v="1"/>
    <x v="6"/>
    <x v="1"/>
    <x v="5"/>
    <x v="0"/>
    <x v="0"/>
    <x v="4"/>
    <x v="6"/>
    <x v="1"/>
    <x v="0"/>
    <x v="1"/>
    <x v="0"/>
    <x v="1"/>
    <x v="1"/>
    <x v="1"/>
    <x v="1"/>
    <x v="1"/>
    <x v="0"/>
    <x v="1"/>
    <x v="1"/>
    <x v="1"/>
    <x v="1"/>
    <x v="1"/>
    <x v="1"/>
    <x v="1"/>
    <x v="1"/>
    <x v="1"/>
    <x v="1"/>
    <x v="1"/>
    <x v="1"/>
    <x v="1"/>
    <x v="0"/>
    <x v="0"/>
    <x v="1"/>
    <x v="1"/>
    <x v="1"/>
    <x v="0"/>
    <x v="0"/>
    <x v="5"/>
    <x v="1"/>
    <x v="2"/>
    <x v="1"/>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assiette gobelet_plastique bassine natte"/>
    <x v="0"/>
    <x v="0"/>
    <x v="0"/>
    <x v="0"/>
    <x v="0"/>
    <x v="1"/>
    <x v="1"/>
    <x v="0"/>
    <x v="1"/>
    <x v="1"/>
    <x v="0"/>
    <x v="0"/>
    <x v="0"/>
    <x v="0"/>
    <x v="0"/>
    <x v="0"/>
    <x v="7"/>
    <x v="7"/>
    <x v="0"/>
    <x v="0"/>
    <x v="0"/>
    <x v="0"/>
    <x v="0"/>
    <x v="0"/>
    <x v="0"/>
    <x v="0"/>
    <x v="0"/>
    <x v="0"/>
    <x v="0"/>
    <x v="0"/>
    <x v="0"/>
    <x v="0"/>
    <x v="0"/>
    <x v="0"/>
    <x v="0"/>
    <x v="0"/>
    <x v="0"/>
    <x v="0"/>
    <x v="0"/>
    <x v="0"/>
    <x v="0"/>
    <x v="0"/>
    <x v="0"/>
    <x v="0"/>
    <x v="0"/>
    <x v="0"/>
    <x v="0"/>
    <x v="0"/>
    <x v="0"/>
    <x v="0"/>
    <x v="0"/>
    <x v="0"/>
    <x v="0"/>
    <x v="0"/>
    <x v="0"/>
    <x v="0"/>
    <x v="0"/>
    <x v="5"/>
    <x v="1"/>
    <x v="0"/>
    <x v="0"/>
    <x v="6"/>
    <x v="6"/>
    <x v="1"/>
    <x v="0"/>
    <x v="0"/>
    <x v="7"/>
    <x v="1"/>
    <x v="0"/>
    <x v="0"/>
    <x v="10"/>
    <x v="4"/>
    <x v="1"/>
    <x v="0"/>
    <x v="1"/>
    <x v="9"/>
    <x v="2"/>
    <x v="0"/>
    <x v="0"/>
    <x v="9"/>
    <x v="5"/>
    <x v="1"/>
    <x v="0"/>
    <x v="1"/>
    <x v="3"/>
    <x v="1"/>
    <x v="0"/>
    <x v="0"/>
    <x v="3"/>
    <x v="5"/>
    <x v="1"/>
    <x v="0"/>
    <x v="0"/>
    <x v="0"/>
    <x v="0"/>
    <x v="0"/>
    <x v="0"/>
    <x v="0"/>
    <x v="0"/>
    <x v="0"/>
    <x v="0"/>
    <x v="0"/>
    <x v="0"/>
    <x v="0"/>
    <x v="0"/>
    <x v="0"/>
    <x v="0"/>
    <x v="1"/>
    <x v="8"/>
    <x v="1"/>
    <x v="0"/>
    <x v="0"/>
    <x v="4"/>
    <x v="5"/>
    <x v="1"/>
    <x v="0"/>
    <x v="1"/>
    <x v="2"/>
    <x v="1"/>
    <x v="0"/>
    <x v="0"/>
    <x v="1"/>
    <x v="6"/>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3"/>
    <x v="1"/>
    <x v="0"/>
    <x v="0"/>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4"/>
    <x v="0"/>
    <x v="0"/>
    <x v="0"/>
    <x v="0"/>
    <x v="0"/>
    <x v="0"/>
    <x v="0"/>
    <x v="0"/>
    <x v="0"/>
    <x v="0"/>
    <x v="0"/>
    <x v="0"/>
    <x v="0"/>
    <x v="0"/>
    <x v="0"/>
    <x v="0"/>
    <x v="0"/>
    <x v="0"/>
    <x v="0"/>
    <x v="9"/>
    <x v="0"/>
    <x v="0"/>
    <x v="0"/>
    <x v="0"/>
    <x v="0"/>
    <x v="0"/>
    <x v="0"/>
    <x v="1"/>
    <x v="1"/>
    <x v="0"/>
    <x v="0"/>
    <x v="0"/>
    <x v="0"/>
    <n v="365599205"/>
    <n v="44889.506655092591"/>
    <x v="0"/>
    <x v="0"/>
    <x v="0"/>
  </r>
  <r>
    <n v="111"/>
    <s v="7c5e021b-4f7c-427f-b393-340687b78126"/>
    <x v="6"/>
    <x v="2"/>
    <x v="16"/>
    <x v="108"/>
    <n v="44889.496606875"/>
    <x v="0"/>
    <x v="0"/>
    <x v="0"/>
    <x v="1"/>
    <x v="6"/>
    <x v="2"/>
    <x v="2"/>
    <x v="2"/>
    <x v="0"/>
    <x v="0"/>
    <x v="0"/>
    <x v="1"/>
    <x v="2"/>
    <x v="0"/>
    <x v="0"/>
    <x v="0"/>
    <x v="0"/>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3"/>
    <x v="1"/>
    <x v="0"/>
    <x v="0"/>
    <x v="0"/>
    <x v="0"/>
    <x v="2"/>
    <x v="0"/>
    <x v="1"/>
    <x v="3"/>
    <x v="2"/>
    <x v="0"/>
    <x v="0"/>
    <x v="3"/>
    <x v="3"/>
    <x v="1"/>
    <x v="0"/>
    <x v="0"/>
    <x v="0"/>
    <x v="0"/>
    <x v="0"/>
    <x v="0"/>
    <x v="0"/>
    <x v="0"/>
    <x v="0"/>
    <x v="0"/>
    <x v="0"/>
    <x v="0"/>
    <x v="0"/>
    <x v="0"/>
    <x v="0"/>
    <x v="0"/>
    <x v="0"/>
    <x v="0"/>
    <x v="0"/>
    <x v="0"/>
    <x v="0"/>
    <x v="0"/>
    <x v="0"/>
    <x v="0"/>
    <x v="0"/>
    <x v="0"/>
    <x v="0"/>
    <x v="0"/>
    <x v="1"/>
    <x v="0"/>
    <x v="1"/>
    <x v="1"/>
    <x v="1"/>
    <x v="1"/>
    <x v="1"/>
    <x v="1"/>
    <x v="0"/>
    <x v="1"/>
    <x v="1"/>
    <x v="1"/>
    <x v="1"/>
    <x v="1"/>
    <x v="1"/>
    <x v="1"/>
    <x v="1"/>
    <x v="1"/>
    <x v="1"/>
    <x v="1"/>
    <x v="1"/>
    <x v="1"/>
    <x v="0"/>
    <x v="0"/>
    <x v="1"/>
    <x v="1"/>
    <x v="1"/>
    <x v="0"/>
    <x v="0"/>
    <x v="12"/>
    <x v="1"/>
    <x v="2"/>
    <x v="1"/>
    <x v="2"/>
    <x v="1"/>
    <x v="5"/>
    <x v="2"/>
    <x v="1"/>
    <x v="1"/>
    <x v="1"/>
    <x v="1"/>
    <x v="2"/>
    <x v="1"/>
    <x v="1"/>
    <x v="1"/>
    <x v="1"/>
    <x v="1"/>
    <x v="1"/>
    <x v="0"/>
    <x v="0"/>
    <x v="0"/>
    <x v="0"/>
    <x v="0"/>
    <x v="0"/>
    <x v="0"/>
    <x v="0"/>
    <x v="0"/>
    <x v="0"/>
    <x v="0"/>
    <x v="0"/>
    <x v="0"/>
    <x v="0"/>
    <x v="0"/>
    <x v="0"/>
    <x v="0"/>
    <x v="0"/>
    <x v="0"/>
    <x v="0"/>
    <x v="0"/>
    <x v="0"/>
    <s v="aucun"/>
    <x v="0"/>
    <x v="0"/>
    <x v="0"/>
    <x v="1"/>
    <x v="1"/>
    <x v="0"/>
    <x v="0"/>
    <x v="0"/>
    <x v="0"/>
    <x v="0"/>
    <x v="0"/>
    <x v="0"/>
    <x v="0"/>
    <x v="0"/>
    <x v="0"/>
    <x v="1"/>
    <x v="5"/>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9"/>
    <x v="0"/>
    <x v="0"/>
    <x v="0"/>
    <x v="0"/>
    <x v="0"/>
    <x v="0"/>
    <x v="0"/>
    <x v="1"/>
    <x v="1"/>
    <x v="0"/>
    <x v="17"/>
    <x v="0"/>
    <x v="0"/>
    <n v="365599227"/>
    <n v="44889.506678240738"/>
    <x v="0"/>
    <x v="0"/>
    <x v="0"/>
  </r>
  <r>
    <n v="112"/>
    <s v="59d16171-5e0a-4395-bed1-fb629b587e79"/>
    <x v="6"/>
    <x v="2"/>
    <x v="15"/>
    <x v="109"/>
    <n v="44889.495070578712"/>
    <x v="0"/>
    <x v="0"/>
    <x v="0"/>
    <x v="1"/>
    <x v="6"/>
    <x v="2"/>
    <x v="2"/>
    <x v="2"/>
    <x v="0"/>
    <x v="0"/>
    <x v="0"/>
    <x v="1"/>
    <x v="2"/>
    <x v="0"/>
    <x v="0"/>
    <x v="0"/>
    <x v="1"/>
    <x v="0"/>
    <x v="0"/>
    <x v="3"/>
    <x v="1"/>
    <x v="0"/>
    <x v="0"/>
    <x v="1"/>
    <x v="0"/>
    <x v="0"/>
    <x v="1"/>
    <x v="5"/>
    <x v="2"/>
    <x v="0"/>
    <x v="0"/>
    <x v="5"/>
    <x v="4"/>
    <x v="2"/>
    <x v="0"/>
    <x v="0"/>
    <x v="0"/>
    <x v="0"/>
    <x v="0"/>
    <x v="0"/>
    <x v="0"/>
    <x v="0"/>
    <x v="0"/>
    <x v="0"/>
    <x v="0"/>
    <x v="0"/>
    <x v="0"/>
    <x v="0"/>
    <x v="0"/>
    <x v="0"/>
    <x v="0"/>
    <x v="0"/>
    <x v="0"/>
    <x v="0"/>
    <x v="0"/>
    <x v="0"/>
    <x v="0"/>
    <x v="0"/>
    <x v="0"/>
    <x v="0"/>
    <x v="0"/>
    <x v="2"/>
    <x v="0"/>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15"/>
    <x v="1"/>
    <x v="1"/>
    <x v="0"/>
    <x v="0"/>
    <x v="0"/>
    <x v="3"/>
    <x v="0"/>
    <x v="1"/>
    <x v="10"/>
    <x v="2"/>
    <x v="0"/>
    <x v="0"/>
    <x v="3"/>
    <x v="3"/>
    <x v="1"/>
    <x v="0"/>
    <x v="1"/>
    <x v="12"/>
    <x v="3"/>
    <x v="0"/>
    <x v="0"/>
    <x v="6"/>
    <x v="4"/>
    <x v="1"/>
    <x v="0"/>
    <x v="0"/>
    <x v="0"/>
    <x v="0"/>
    <x v="0"/>
    <x v="0"/>
    <x v="0"/>
    <x v="0"/>
    <x v="0"/>
    <x v="0"/>
    <x v="0"/>
    <x v="0"/>
    <x v="0"/>
    <x v="0"/>
    <x v="0"/>
    <x v="0"/>
    <x v="0"/>
    <x v="0"/>
    <x v="0"/>
    <x v="0"/>
    <x v="0"/>
    <x v="9"/>
    <x v="2"/>
    <x v="2"/>
    <x v="0"/>
    <x v="0"/>
    <x v="0"/>
    <x v="0"/>
    <x v="7"/>
    <x v="0"/>
    <x v="0"/>
    <x v="0"/>
    <x v="0"/>
    <x v="0"/>
    <x v="2"/>
    <x v="0"/>
    <x v="0"/>
    <x v="0"/>
    <x v="0"/>
    <x v="2"/>
    <x v="0"/>
    <x v="1"/>
    <x v="0"/>
    <x v="1"/>
    <x v="1"/>
    <x v="1"/>
    <x v="0"/>
    <x v="0"/>
    <x v="10"/>
    <x v="1"/>
    <x v="1"/>
    <x v="1"/>
    <x v="2"/>
    <x v="1"/>
    <x v="5"/>
    <x v="2"/>
    <x v="1"/>
    <x v="1"/>
    <x v="1"/>
    <x v="1"/>
    <x v="2"/>
    <x v="1"/>
    <x v="1"/>
    <x v="1"/>
    <x v="1"/>
    <x v="1"/>
    <x v="1"/>
    <x v="0"/>
    <x v="0"/>
    <x v="0"/>
    <x v="0"/>
    <x v="0"/>
    <x v="0"/>
    <x v="0"/>
    <x v="0"/>
    <x v="0"/>
    <x v="0"/>
    <x v="0"/>
    <x v="0"/>
    <x v="0"/>
    <x v="0"/>
    <x v="0"/>
    <x v="0"/>
    <x v="0"/>
    <x v="0"/>
    <x v="0"/>
    <x v="0"/>
    <x v="0"/>
    <x v="0"/>
    <s v="aucun"/>
    <x v="0"/>
    <x v="0"/>
    <x v="0"/>
    <x v="1"/>
    <x v="1"/>
    <x v="0"/>
    <x v="0"/>
    <x v="0"/>
    <x v="0"/>
    <x v="0"/>
    <x v="0"/>
    <x v="0"/>
    <x v="0"/>
    <x v="0"/>
    <x v="0"/>
    <x v="1"/>
    <x v="5"/>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2"/>
    <x v="0"/>
    <x v="1"/>
    <x v="1"/>
    <x v="1"/>
    <x v="1"/>
    <x v="1"/>
    <x v="1"/>
    <x v="1"/>
    <x v="1"/>
    <x v="1"/>
    <x v="1"/>
    <x v="1"/>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1"/>
    <x v="1"/>
    <x v="0"/>
    <x v="18"/>
    <x v="0"/>
    <x v="0"/>
    <n v="365599248"/>
    <n v="44889.506689814807"/>
    <x v="0"/>
    <x v="0"/>
    <x v="0"/>
  </r>
  <r>
    <n v="113"/>
    <s v="a6d69061-a7c3-489b-ac7a-92d8e05c4c6d"/>
    <x v="7"/>
    <x v="2"/>
    <x v="15"/>
    <x v="110"/>
    <n v="44889.459665347233"/>
    <x v="0"/>
    <x v="0"/>
    <x v="0"/>
    <x v="1"/>
    <x v="7"/>
    <x v="2"/>
    <x v="2"/>
    <x v="2"/>
    <x v="0"/>
    <x v="0"/>
    <x v="0"/>
    <x v="1"/>
    <x v="2"/>
    <x v="0"/>
    <x v="0"/>
    <x v="0"/>
    <x v="2"/>
    <x v="0"/>
    <x v="0"/>
    <x v="1"/>
    <x v="0"/>
    <x v="1"/>
    <x v="1"/>
    <x v="0"/>
    <x v="1"/>
    <x v="0"/>
    <x v="0"/>
    <x v="1"/>
    <x v="3"/>
    <x v="0"/>
    <x v="0"/>
    <x v="2"/>
    <x v="5"/>
    <x v="0"/>
    <x v="0"/>
    <x v="3"/>
    <x v="1"/>
    <x v="1"/>
    <x v="1"/>
    <x v="4"/>
    <x v="0"/>
    <x v="2"/>
    <x v="0"/>
    <x v="0"/>
    <x v="10"/>
    <x v="7"/>
    <x v="2"/>
    <x v="0"/>
    <x v="1"/>
    <x v="1"/>
    <x v="1"/>
    <x v="1"/>
    <x v="1"/>
    <x v="1"/>
    <x v="5"/>
    <x v="0"/>
    <x v="0"/>
    <x v="4"/>
    <x v="6"/>
    <x v="1"/>
    <x v="0"/>
    <x v="1"/>
    <x v="0"/>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bassine gobelet_plastique"/>
    <x v="0"/>
    <x v="0"/>
    <x v="0"/>
    <x v="0"/>
    <x v="0"/>
    <x v="0"/>
    <x v="1"/>
    <x v="0"/>
    <x v="1"/>
    <x v="0"/>
    <x v="0"/>
    <x v="0"/>
    <x v="0"/>
    <x v="0"/>
    <x v="0"/>
    <x v="0"/>
    <x v="3"/>
    <x v="9"/>
    <x v="0"/>
    <x v="0"/>
    <x v="0"/>
    <x v="0"/>
    <x v="0"/>
    <x v="0"/>
    <x v="0"/>
    <x v="0"/>
    <x v="0"/>
    <x v="0"/>
    <x v="0"/>
    <x v="0"/>
    <x v="0"/>
    <x v="0"/>
    <x v="0"/>
    <x v="0"/>
    <x v="0"/>
    <x v="0"/>
    <x v="0"/>
    <x v="0"/>
    <x v="0"/>
    <x v="0"/>
    <x v="0"/>
    <x v="0"/>
    <x v="0"/>
    <x v="0"/>
    <x v="0"/>
    <x v="0"/>
    <x v="0"/>
    <x v="0"/>
    <x v="0"/>
    <x v="0"/>
    <x v="0"/>
    <x v="0"/>
    <x v="0"/>
    <x v="0"/>
    <x v="0"/>
    <x v="0"/>
    <x v="0"/>
    <x v="6"/>
    <x v="1"/>
    <x v="0"/>
    <x v="0"/>
    <x v="3"/>
    <x v="6"/>
    <x v="1"/>
    <x v="0"/>
    <x v="0"/>
    <x v="8"/>
    <x v="1"/>
    <x v="0"/>
    <x v="0"/>
    <x v="3"/>
    <x v="4"/>
    <x v="1"/>
    <x v="0"/>
    <x v="0"/>
    <x v="0"/>
    <x v="0"/>
    <x v="0"/>
    <x v="0"/>
    <x v="0"/>
    <x v="0"/>
    <x v="0"/>
    <x v="0"/>
    <x v="1"/>
    <x v="1"/>
    <x v="1"/>
    <x v="0"/>
    <x v="0"/>
    <x v="3"/>
    <x v="5"/>
    <x v="1"/>
    <x v="0"/>
    <x v="0"/>
    <x v="0"/>
    <x v="0"/>
    <x v="0"/>
    <x v="0"/>
    <x v="0"/>
    <x v="0"/>
    <x v="0"/>
    <x v="0"/>
    <x v="0"/>
    <x v="0"/>
    <x v="0"/>
    <x v="0"/>
    <x v="0"/>
    <x v="0"/>
    <x v="1"/>
    <x v="4"/>
    <x v="1"/>
    <x v="0"/>
    <x v="0"/>
    <x v="4"/>
    <x v="5"/>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1"/>
    <x v="1"/>
    <x v="0"/>
    <x v="0"/>
    <x v="0"/>
    <x v="0"/>
    <n v="365599264"/>
    <n v="44889.506701388891"/>
    <x v="0"/>
    <x v="0"/>
    <x v="0"/>
  </r>
  <r>
    <n v="114"/>
    <s v="a1b66f77-dd87-4d7f-8ad5-815ad42d1e1b"/>
    <x v="7"/>
    <x v="2"/>
    <x v="15"/>
    <x v="111"/>
    <n v="44889.475186145843"/>
    <x v="0"/>
    <x v="0"/>
    <x v="0"/>
    <x v="1"/>
    <x v="7"/>
    <x v="2"/>
    <x v="2"/>
    <x v="2"/>
    <x v="0"/>
    <x v="0"/>
    <x v="0"/>
    <x v="1"/>
    <x v="2"/>
    <x v="0"/>
    <x v="0"/>
    <x v="0"/>
    <x v="0"/>
    <x v="0"/>
    <x v="0"/>
    <x v="9"/>
    <x v="0"/>
    <x v="0"/>
    <x v="1"/>
    <x v="0"/>
    <x v="2"/>
    <x v="0"/>
    <x v="0"/>
    <x v="1"/>
    <x v="3"/>
    <x v="0"/>
    <x v="0"/>
    <x v="4"/>
    <x v="5"/>
    <x v="0"/>
    <x v="0"/>
    <x v="0"/>
    <x v="0"/>
    <x v="0"/>
    <x v="0"/>
    <x v="0"/>
    <x v="0"/>
    <x v="0"/>
    <x v="0"/>
    <x v="0"/>
    <x v="0"/>
    <x v="0"/>
    <x v="0"/>
    <x v="0"/>
    <x v="1"/>
    <x v="1"/>
    <x v="1"/>
    <x v="1"/>
    <x v="6"/>
    <x v="3"/>
    <x v="2"/>
    <x v="0"/>
    <x v="0"/>
    <x v="4"/>
    <x v="4"/>
    <x v="1"/>
    <x v="0"/>
    <x v="1"/>
    <x v="0"/>
    <x v="1"/>
    <x v="1"/>
    <x v="1"/>
    <x v="1"/>
    <x v="1"/>
    <x v="0"/>
    <x v="1"/>
    <x v="1"/>
    <x v="1"/>
    <x v="1"/>
    <x v="1"/>
    <x v="1"/>
    <x v="1"/>
    <x v="1"/>
    <x v="1"/>
    <x v="1"/>
    <x v="1"/>
    <x v="1"/>
    <x v="1"/>
    <x v="0"/>
    <x v="0"/>
    <x v="1"/>
    <x v="1"/>
    <x v="1"/>
    <x v="0"/>
    <x v="0"/>
    <x v="5"/>
    <x v="1"/>
    <x v="2"/>
    <x v="1"/>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natte assiette bassine"/>
    <x v="0"/>
    <x v="0"/>
    <x v="0"/>
    <x v="1"/>
    <x v="1"/>
    <x v="1"/>
    <x v="0"/>
    <x v="0"/>
    <x v="1"/>
    <x v="1"/>
    <x v="0"/>
    <x v="0"/>
    <x v="0"/>
    <x v="0"/>
    <x v="0"/>
    <x v="0"/>
    <x v="2"/>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1"/>
    <x v="10"/>
    <x v="2"/>
    <x v="0"/>
    <x v="0"/>
    <x v="1"/>
    <x v="3"/>
    <x v="1"/>
    <x v="0"/>
    <x v="0"/>
    <x v="0"/>
    <x v="0"/>
    <x v="0"/>
    <x v="0"/>
    <x v="0"/>
    <x v="0"/>
    <x v="0"/>
    <x v="0"/>
    <x v="0"/>
    <x v="0"/>
    <x v="0"/>
    <x v="0"/>
    <x v="0"/>
    <x v="0"/>
    <x v="0"/>
    <x v="0"/>
    <x v="0"/>
    <x v="0"/>
    <x v="0"/>
    <x v="0"/>
    <x v="0"/>
    <x v="0"/>
    <x v="0"/>
    <x v="1"/>
    <x v="8"/>
    <x v="1"/>
    <x v="0"/>
    <x v="0"/>
    <x v="2"/>
    <x v="3"/>
    <x v="1"/>
    <x v="0"/>
    <x v="1"/>
    <x v="5"/>
    <x v="1"/>
    <x v="0"/>
    <x v="0"/>
    <x v="5"/>
    <x v="3"/>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5"/>
    <x v="1"/>
    <x v="1"/>
    <x v="2"/>
    <x v="1"/>
    <x v="1"/>
    <x v="2"/>
    <x v="1"/>
    <x v="1"/>
    <x v="2"/>
    <x v="2"/>
    <x v="1"/>
    <x v="1"/>
    <x v="1"/>
    <x v="1"/>
    <x v="1"/>
    <x v="1"/>
    <x v="8"/>
    <x v="1"/>
    <x v="1"/>
    <x v="1"/>
    <x v="1"/>
    <x v="1"/>
    <x v="1"/>
    <x v="2"/>
    <x v="1"/>
    <x v="1"/>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1"/>
    <x v="1"/>
    <x v="0"/>
    <x v="0"/>
    <x v="0"/>
    <x v="0"/>
    <n v="365599280"/>
    <n v="44889.506712962961"/>
    <x v="0"/>
    <x v="0"/>
    <x v="0"/>
  </r>
  <r>
    <n v="115"/>
    <s v="82d263a0-62d7-4f64-915e-7395d031aa69"/>
    <x v="7"/>
    <x v="2"/>
    <x v="15"/>
    <x v="112"/>
    <n v="44889.486336875001"/>
    <x v="0"/>
    <x v="0"/>
    <x v="0"/>
    <x v="1"/>
    <x v="7"/>
    <x v="2"/>
    <x v="2"/>
    <x v="2"/>
    <x v="0"/>
    <x v="0"/>
    <x v="0"/>
    <x v="1"/>
    <x v="2"/>
    <x v="0"/>
    <x v="0"/>
    <x v="0"/>
    <x v="0"/>
    <x v="0"/>
    <x v="0"/>
    <x v="9"/>
    <x v="0"/>
    <x v="0"/>
    <x v="1"/>
    <x v="0"/>
    <x v="2"/>
    <x v="0"/>
    <x v="0"/>
    <x v="1"/>
    <x v="3"/>
    <x v="0"/>
    <x v="0"/>
    <x v="4"/>
    <x v="5"/>
    <x v="0"/>
    <x v="0"/>
    <x v="0"/>
    <x v="0"/>
    <x v="0"/>
    <x v="0"/>
    <x v="0"/>
    <x v="0"/>
    <x v="0"/>
    <x v="0"/>
    <x v="0"/>
    <x v="0"/>
    <x v="0"/>
    <x v="0"/>
    <x v="0"/>
    <x v="1"/>
    <x v="1"/>
    <x v="1"/>
    <x v="1"/>
    <x v="1"/>
    <x v="1"/>
    <x v="2"/>
    <x v="0"/>
    <x v="0"/>
    <x v="4"/>
    <x v="4"/>
    <x v="1"/>
    <x v="0"/>
    <x v="1"/>
    <x v="0"/>
    <x v="1"/>
    <x v="1"/>
    <x v="1"/>
    <x v="1"/>
    <x v="1"/>
    <x v="0"/>
    <x v="1"/>
    <x v="1"/>
    <x v="1"/>
    <x v="1"/>
    <x v="1"/>
    <x v="1"/>
    <x v="1"/>
    <x v="1"/>
    <x v="1"/>
    <x v="1"/>
    <x v="1"/>
    <x v="1"/>
    <x v="1"/>
    <x v="0"/>
    <x v="0"/>
    <x v="1"/>
    <x v="1"/>
    <x v="1"/>
    <x v="0"/>
    <x v="0"/>
    <x v="5"/>
    <x v="1"/>
    <x v="2"/>
    <x v="1"/>
    <x v="1"/>
    <x v="10"/>
    <x v="2"/>
    <x v="1"/>
    <x v="1"/>
    <x v="2"/>
    <x v="1"/>
    <x v="1"/>
    <x v="1"/>
    <x v="1"/>
    <x v="2"/>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couverture moustiquaire natte"/>
    <x v="0"/>
    <x v="0"/>
    <x v="0"/>
    <x v="1"/>
    <x v="1"/>
    <x v="0"/>
    <x v="0"/>
    <x v="0"/>
    <x v="0"/>
    <x v="1"/>
    <x v="1"/>
    <x v="1"/>
    <x v="0"/>
    <x v="0"/>
    <x v="0"/>
    <x v="0"/>
    <x v="2"/>
    <x v="8"/>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1"/>
    <x v="6"/>
    <x v="1"/>
    <x v="0"/>
    <x v="0"/>
    <x v="5"/>
    <x v="3"/>
    <x v="1"/>
    <x v="0"/>
    <x v="1"/>
    <x v="1"/>
    <x v="1"/>
    <x v="0"/>
    <x v="0"/>
    <x v="8"/>
    <x v="1"/>
    <x v="1"/>
    <x v="0"/>
    <x v="1"/>
    <x v="3"/>
    <x v="1"/>
    <x v="0"/>
    <x v="0"/>
    <x v="3"/>
    <x v="1"/>
    <x v="1"/>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6"/>
    <x v="1"/>
    <x v="1"/>
    <x v="2"/>
    <x v="1"/>
    <x v="1"/>
    <x v="1"/>
    <x v="1"/>
    <x v="1"/>
    <x v="1"/>
    <x v="2"/>
    <x v="2"/>
    <x v="2"/>
    <x v="1"/>
    <x v="1"/>
    <x v="1"/>
    <x v="1"/>
    <x v="7"/>
    <x v="1"/>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9"/>
    <x v="0"/>
    <x v="0"/>
    <x v="0"/>
    <x v="0"/>
    <x v="0"/>
    <x v="0"/>
    <x v="0"/>
    <x v="1"/>
    <x v="1"/>
    <x v="0"/>
    <x v="0"/>
    <x v="0"/>
    <x v="0"/>
    <n v="365599291"/>
    <n v="44889.506724537037"/>
    <x v="0"/>
    <x v="0"/>
    <x v="0"/>
  </r>
  <r>
    <n v="116"/>
    <s v="deb3d610-d476-4f28-b649-f688e4cb8764"/>
    <x v="7"/>
    <x v="4"/>
    <x v="14"/>
    <x v="113"/>
    <n v="44889.55446885417"/>
    <x v="0"/>
    <x v="0"/>
    <x v="0"/>
    <x v="1"/>
    <x v="7"/>
    <x v="2"/>
    <x v="4"/>
    <x v="4"/>
    <x v="0"/>
    <x v="0"/>
    <x v="0"/>
    <x v="1"/>
    <x v="4"/>
    <x v="0"/>
    <x v="0"/>
    <x v="0"/>
    <x v="0"/>
    <x v="0"/>
    <x v="0"/>
    <x v="9"/>
    <x v="0"/>
    <x v="0"/>
    <x v="1"/>
    <x v="0"/>
    <x v="2"/>
    <x v="0"/>
    <x v="2"/>
    <x v="1"/>
    <x v="0"/>
    <x v="0"/>
    <x v="0"/>
    <x v="2"/>
    <x v="0"/>
    <x v="0"/>
    <x v="0"/>
    <x v="0"/>
    <x v="0"/>
    <x v="0"/>
    <x v="0"/>
    <x v="0"/>
    <x v="0"/>
    <x v="0"/>
    <x v="0"/>
    <x v="0"/>
    <x v="0"/>
    <x v="0"/>
    <x v="0"/>
    <x v="0"/>
    <x v="2"/>
    <x v="1"/>
    <x v="1"/>
    <x v="1"/>
    <x v="1"/>
    <x v="3"/>
    <x v="5"/>
    <x v="0"/>
    <x v="0"/>
    <x v="2"/>
    <x v="3"/>
    <x v="1"/>
    <x v="0"/>
    <x v="1"/>
    <x v="0"/>
    <x v="1"/>
    <x v="1"/>
    <x v="1"/>
    <x v="1"/>
    <x v="1"/>
    <x v="0"/>
    <x v="1"/>
    <x v="1"/>
    <x v="1"/>
    <x v="1"/>
    <x v="1"/>
    <x v="1"/>
    <x v="1"/>
    <x v="1"/>
    <x v="1"/>
    <x v="1"/>
    <x v="1"/>
    <x v="1"/>
    <x v="1"/>
    <x v="0"/>
    <x v="0"/>
    <x v="1"/>
    <x v="1"/>
    <x v="1"/>
    <x v="0"/>
    <x v="0"/>
    <x v="5"/>
    <x v="1"/>
    <x v="2"/>
    <x v="1"/>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marmite7 marmite5 assiette bassine natte"/>
    <x v="0"/>
    <x v="0"/>
    <x v="0"/>
    <x v="0"/>
    <x v="0"/>
    <x v="1"/>
    <x v="0"/>
    <x v="0"/>
    <x v="1"/>
    <x v="1"/>
    <x v="0"/>
    <x v="0"/>
    <x v="0"/>
    <x v="0"/>
    <x v="0"/>
    <x v="0"/>
    <x v="6"/>
    <x v="9"/>
    <x v="0"/>
    <x v="0"/>
    <x v="0"/>
    <x v="0"/>
    <x v="0"/>
    <x v="0"/>
    <x v="0"/>
    <x v="0"/>
    <x v="0"/>
    <x v="0"/>
    <x v="0"/>
    <x v="0"/>
    <x v="0"/>
    <x v="0"/>
    <x v="0"/>
    <x v="0"/>
    <x v="0"/>
    <x v="0"/>
    <x v="0"/>
    <x v="0"/>
    <x v="0"/>
    <x v="0"/>
    <x v="0"/>
    <x v="0"/>
    <x v="0"/>
    <x v="0"/>
    <x v="0"/>
    <x v="0"/>
    <x v="0"/>
    <x v="0"/>
    <x v="0"/>
    <x v="0"/>
    <x v="0"/>
    <x v="0"/>
    <x v="0"/>
    <x v="0"/>
    <x v="0"/>
    <x v="0"/>
    <x v="2"/>
    <x v="3"/>
    <x v="0"/>
    <x v="0"/>
    <x v="0"/>
    <x v="7"/>
    <x v="6"/>
    <x v="1"/>
    <x v="0"/>
    <x v="2"/>
    <x v="3"/>
    <x v="0"/>
    <x v="0"/>
    <x v="0"/>
    <x v="8"/>
    <x v="4"/>
    <x v="1"/>
    <x v="0"/>
    <x v="2"/>
    <x v="2"/>
    <x v="1"/>
    <x v="0"/>
    <x v="0"/>
    <x v="1"/>
    <x v="1"/>
    <x v="1"/>
    <x v="0"/>
    <x v="0"/>
    <x v="0"/>
    <x v="0"/>
    <x v="0"/>
    <x v="0"/>
    <x v="0"/>
    <x v="0"/>
    <x v="0"/>
    <x v="0"/>
    <x v="0"/>
    <x v="0"/>
    <x v="0"/>
    <x v="0"/>
    <x v="0"/>
    <x v="0"/>
    <x v="0"/>
    <x v="0"/>
    <x v="0"/>
    <x v="0"/>
    <x v="0"/>
    <x v="0"/>
    <x v="0"/>
    <x v="0"/>
    <x v="0"/>
    <x v="2"/>
    <x v="5"/>
    <x v="2"/>
    <x v="0"/>
    <x v="0"/>
    <x v="2"/>
    <x v="5"/>
    <x v="1"/>
    <x v="0"/>
    <x v="2"/>
    <x v="2"/>
    <x v="2"/>
    <x v="0"/>
    <x v="0"/>
    <x v="5"/>
    <x v="6"/>
    <x v="1"/>
    <x v="0"/>
    <x v="0"/>
    <x v="0"/>
    <x v="0"/>
    <x v="0"/>
    <x v="0"/>
    <x v="0"/>
    <x v="0"/>
    <x v="0"/>
    <x v="0"/>
    <x v="0"/>
    <x v="0"/>
    <x v="0"/>
    <x v="0"/>
    <x v="0"/>
    <x v="0"/>
    <x v="0"/>
    <x v="0"/>
    <x v="0"/>
    <x v="0"/>
    <x v="0"/>
    <x v="0"/>
    <x v="0"/>
    <x v="0"/>
    <x v="0"/>
    <x v="0"/>
    <x v="0"/>
    <x v="0"/>
    <x v="0"/>
    <x v="0"/>
    <x v="0"/>
    <x v="0"/>
    <x v="0"/>
    <x v="0"/>
    <x v="0"/>
    <x v="0"/>
    <x v="0"/>
    <x v="0"/>
    <x v="0"/>
    <x v="0"/>
    <x v="0"/>
    <x v="0"/>
    <x v="0"/>
    <x v="0"/>
    <x v="0"/>
    <x v="0"/>
    <x v="0"/>
    <x v="0"/>
    <x v="1"/>
    <x v="0"/>
    <x v="1"/>
    <x v="1"/>
    <x v="1"/>
    <x v="1"/>
    <x v="1"/>
    <x v="1"/>
    <x v="1"/>
    <x v="1"/>
    <x v="1"/>
    <x v="1"/>
    <x v="1"/>
    <x v="1"/>
    <x v="1"/>
    <x v="1"/>
    <x v="1"/>
    <x v="1"/>
    <x v="1"/>
    <x v="0"/>
    <x v="1"/>
    <x v="1"/>
    <x v="1"/>
    <x v="1"/>
    <x v="1"/>
    <x v="1"/>
    <x v="1"/>
    <x v="1"/>
    <x v="1"/>
    <x v="1"/>
    <x v="1"/>
    <x v="1"/>
    <x v="1"/>
    <x v="0"/>
    <x v="0"/>
    <x v="1"/>
    <x v="1"/>
    <x v="1"/>
    <x v="0"/>
    <x v="0"/>
    <x v="27"/>
    <x v="1"/>
    <x v="1"/>
    <x v="2"/>
    <x v="2"/>
    <x v="2"/>
    <x v="2"/>
    <x v="1"/>
    <x v="1"/>
    <x v="2"/>
    <x v="2"/>
    <x v="1"/>
    <x v="1"/>
    <x v="1"/>
    <x v="1"/>
    <x v="1"/>
    <x v="1"/>
    <x v="14"/>
    <x v="2"/>
    <x v="2"/>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8"/>
    <x v="0"/>
    <x v="1"/>
    <x v="0"/>
    <x v="0"/>
    <x v="0"/>
    <x v="0"/>
    <x v="0"/>
    <x v="1"/>
    <x v="0"/>
    <x v="0"/>
    <x v="0"/>
    <x v="0"/>
    <x v="0"/>
    <n v="365663328"/>
    <n v="44889.589872685188"/>
    <x v="0"/>
    <x v="0"/>
    <x v="0"/>
  </r>
  <r>
    <n v="117"/>
    <s v="df581a4f-0b96-4891-8062-e42c39c74863"/>
    <x v="7"/>
    <x v="4"/>
    <x v="14"/>
    <x v="114"/>
    <n v="44889.562084699079"/>
    <x v="0"/>
    <x v="0"/>
    <x v="0"/>
    <x v="1"/>
    <x v="7"/>
    <x v="2"/>
    <x v="4"/>
    <x v="4"/>
    <x v="0"/>
    <x v="0"/>
    <x v="0"/>
    <x v="1"/>
    <x v="4"/>
    <x v="0"/>
    <x v="0"/>
    <x v="0"/>
    <x v="0"/>
    <x v="0"/>
    <x v="0"/>
    <x v="0"/>
    <x v="0"/>
    <x v="0"/>
    <x v="0"/>
    <x v="0"/>
    <x v="0"/>
    <x v="0"/>
    <x v="2"/>
    <x v="4"/>
    <x v="0"/>
    <x v="0"/>
    <x v="0"/>
    <x v="2"/>
    <x v="0"/>
    <x v="0"/>
    <x v="0"/>
    <x v="0"/>
    <x v="0"/>
    <x v="0"/>
    <x v="0"/>
    <x v="0"/>
    <x v="0"/>
    <x v="0"/>
    <x v="0"/>
    <x v="0"/>
    <x v="0"/>
    <x v="0"/>
    <x v="0"/>
    <x v="0"/>
    <x v="0"/>
    <x v="0"/>
    <x v="0"/>
    <x v="0"/>
    <x v="0"/>
    <x v="0"/>
    <x v="0"/>
    <x v="0"/>
    <x v="0"/>
    <x v="0"/>
    <x v="0"/>
    <x v="0"/>
    <x v="0"/>
    <x v="1"/>
    <x v="0"/>
    <x v="1"/>
    <x v="1"/>
    <x v="1"/>
    <x v="1"/>
    <x v="1"/>
    <x v="0"/>
    <x v="1"/>
    <x v="1"/>
    <x v="1"/>
    <x v="1"/>
    <x v="1"/>
    <x v="1"/>
    <x v="1"/>
    <x v="1"/>
    <x v="1"/>
    <x v="1"/>
    <x v="1"/>
    <x v="1"/>
    <x v="1"/>
    <x v="0"/>
    <x v="0"/>
    <x v="1"/>
    <x v="1"/>
    <x v="1"/>
    <x v="0"/>
    <x v="0"/>
    <x v="2"/>
    <x v="1"/>
    <x v="2"/>
    <x v="2"/>
    <x v="1"/>
    <x v="6"/>
    <x v="2"/>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pagne couverture"/>
    <x v="0"/>
    <x v="0"/>
    <x v="0"/>
    <x v="1"/>
    <x v="1"/>
    <x v="0"/>
    <x v="0"/>
    <x v="0"/>
    <x v="0"/>
    <x v="0"/>
    <x v="1"/>
    <x v="0"/>
    <x v="0"/>
    <x v="1"/>
    <x v="0"/>
    <x v="0"/>
    <x v="0"/>
    <x v="0"/>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2"/>
    <x v="7"/>
    <x v="2"/>
    <x v="0"/>
    <x v="0"/>
    <x v="5"/>
    <x v="2"/>
    <x v="1"/>
    <x v="0"/>
    <x v="0"/>
    <x v="0"/>
    <x v="0"/>
    <x v="0"/>
    <x v="0"/>
    <x v="0"/>
    <x v="0"/>
    <x v="0"/>
    <x v="0"/>
    <x v="0"/>
    <x v="0"/>
    <x v="0"/>
    <x v="0"/>
    <x v="0"/>
    <x v="0"/>
    <x v="0"/>
    <x v="0"/>
    <x v="0"/>
    <x v="1"/>
    <x v="1"/>
    <x v="0"/>
    <x v="7"/>
    <x v="3"/>
    <x v="0"/>
    <x v="0"/>
    <x v="4"/>
    <x v="2"/>
    <x v="1"/>
    <x v="0"/>
    <x v="0"/>
    <x v="0"/>
    <x v="0"/>
    <x v="0"/>
    <x v="0"/>
    <x v="0"/>
    <x v="0"/>
    <x v="0"/>
    <x v="0"/>
    <x v="1"/>
    <x v="0"/>
    <x v="1"/>
    <x v="1"/>
    <x v="1"/>
    <x v="1"/>
    <x v="1"/>
    <x v="1"/>
    <x v="1"/>
    <x v="1"/>
    <x v="1"/>
    <x v="1"/>
    <x v="1"/>
    <x v="1"/>
    <x v="1"/>
    <x v="1"/>
    <x v="1"/>
    <x v="1"/>
    <x v="1"/>
    <x v="0"/>
    <x v="1"/>
    <x v="1"/>
    <x v="1"/>
    <x v="1"/>
    <x v="1"/>
    <x v="1"/>
    <x v="1"/>
    <x v="1"/>
    <x v="1"/>
    <x v="1"/>
    <x v="1"/>
    <x v="1"/>
    <x v="1"/>
    <x v="0"/>
    <x v="0"/>
    <x v="1"/>
    <x v="1"/>
    <x v="1"/>
    <x v="0"/>
    <x v="0"/>
    <x v="7"/>
    <x v="1"/>
    <x v="1"/>
    <x v="2"/>
    <x v="1"/>
    <x v="1"/>
    <x v="1"/>
    <x v="1"/>
    <x v="1"/>
    <x v="1"/>
    <x v="1"/>
    <x v="2"/>
    <x v="1"/>
    <x v="1"/>
    <x v="2"/>
    <x v="1"/>
    <x v="1"/>
    <x v="7"/>
    <x v="1"/>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8"/>
    <x v="0"/>
    <x v="1"/>
    <x v="0"/>
    <x v="0"/>
    <x v="0"/>
    <x v="0"/>
    <x v="0"/>
    <x v="1"/>
    <x v="0"/>
    <x v="0"/>
    <x v="0"/>
    <x v="0"/>
    <x v="0"/>
    <n v="365663398"/>
    <n v="44889.589942129627"/>
    <x v="0"/>
    <x v="0"/>
    <x v="0"/>
  </r>
  <r>
    <n v="118"/>
    <s v="78e396c9-e228-4ea3-aa21-0128a0c8bfac"/>
    <x v="7"/>
    <x v="4"/>
    <x v="14"/>
    <x v="115"/>
    <n v="44889.57698755787"/>
    <x v="0"/>
    <x v="0"/>
    <x v="0"/>
    <x v="1"/>
    <x v="7"/>
    <x v="2"/>
    <x v="4"/>
    <x v="4"/>
    <x v="0"/>
    <x v="0"/>
    <x v="0"/>
    <x v="1"/>
    <x v="4"/>
    <x v="0"/>
    <x v="0"/>
    <x v="0"/>
    <x v="0"/>
    <x v="0"/>
    <x v="0"/>
    <x v="0"/>
    <x v="0"/>
    <x v="0"/>
    <x v="0"/>
    <x v="0"/>
    <x v="0"/>
    <x v="0"/>
    <x v="0"/>
    <x v="9"/>
    <x v="3"/>
    <x v="0"/>
    <x v="0"/>
    <x v="2"/>
    <x v="6"/>
    <x v="0"/>
    <x v="0"/>
    <x v="0"/>
    <x v="0"/>
    <x v="0"/>
    <x v="0"/>
    <x v="0"/>
    <x v="0"/>
    <x v="0"/>
    <x v="0"/>
    <x v="0"/>
    <x v="0"/>
    <x v="0"/>
    <x v="0"/>
    <x v="0"/>
    <x v="0"/>
    <x v="0"/>
    <x v="0"/>
    <x v="0"/>
    <x v="0"/>
    <x v="0"/>
    <x v="0"/>
    <x v="0"/>
    <x v="0"/>
    <x v="0"/>
    <x v="0"/>
    <x v="0"/>
    <x v="0"/>
    <x v="1"/>
    <x v="0"/>
    <x v="1"/>
    <x v="1"/>
    <x v="1"/>
    <x v="1"/>
    <x v="1"/>
    <x v="0"/>
    <x v="1"/>
    <x v="1"/>
    <x v="1"/>
    <x v="1"/>
    <x v="1"/>
    <x v="1"/>
    <x v="1"/>
    <x v="1"/>
    <x v="1"/>
    <x v="1"/>
    <x v="1"/>
    <x v="1"/>
    <x v="1"/>
    <x v="0"/>
    <x v="0"/>
    <x v="1"/>
    <x v="1"/>
    <x v="1"/>
    <x v="0"/>
    <x v="0"/>
    <x v="2"/>
    <x v="1"/>
    <x v="2"/>
    <x v="2"/>
    <x v="1"/>
    <x v="4"/>
    <x v="1"/>
    <x v="1"/>
    <x v="1"/>
    <x v="2"/>
    <x v="1"/>
    <x v="1"/>
    <x v="1"/>
    <x v="1"/>
    <x v="1"/>
    <x v="1"/>
    <x v="1"/>
    <x v="1"/>
    <x v="0"/>
    <x v="0"/>
    <x v="0"/>
    <x v="0"/>
    <x v="0"/>
    <x v="0"/>
    <x v="0"/>
    <x v="0"/>
    <x v="0"/>
    <x v="0"/>
    <x v="0"/>
    <x v="0"/>
    <x v="0"/>
    <x v="0"/>
    <x v="0"/>
    <x v="0"/>
    <x v="0"/>
    <x v="0"/>
    <x v="0"/>
    <x v="0"/>
    <x v="0"/>
    <x v="2"/>
    <x v="0"/>
    <x v="0"/>
    <x v="1"/>
    <x v="0"/>
    <x v="1"/>
    <x v="0"/>
    <x v="0"/>
    <x v="0"/>
    <x v="0"/>
    <x v="0"/>
    <x v="0"/>
    <x v="0"/>
    <x v="0"/>
    <x v="0"/>
    <x v="0"/>
    <x v="0"/>
    <x v="0"/>
    <x v="0"/>
    <x v="0"/>
    <x v="0"/>
    <x v="0"/>
    <x v="0"/>
    <x v="0"/>
    <x v="0"/>
    <x v="0"/>
    <x v="2"/>
    <x v="2"/>
    <x v="1"/>
    <x v="0"/>
    <x v="0"/>
    <x v="2"/>
    <x v="2"/>
    <x v="1"/>
    <x v="0"/>
    <x v="0"/>
    <x v="0"/>
    <x v="0"/>
    <x v="0"/>
    <x v="0"/>
    <x v="0"/>
    <x v="0"/>
    <x v="0"/>
    <x v="0"/>
    <x v="2"/>
    <x v="0"/>
    <x v="1"/>
    <x v="1"/>
    <x v="1"/>
    <x v="1"/>
    <x v="1"/>
    <x v="1"/>
    <x v="0"/>
    <x v="1"/>
    <x v="1"/>
    <x v="1"/>
    <x v="1"/>
    <x v="1"/>
    <x v="1"/>
    <x v="1"/>
    <x v="1"/>
    <x v="1"/>
    <x v="1"/>
    <x v="1"/>
    <x v="1"/>
    <x v="1"/>
    <x v="0"/>
    <x v="0"/>
    <x v="2"/>
    <x v="2"/>
    <x v="2"/>
    <x v="1"/>
    <x v="1"/>
    <x v="0"/>
    <x v="0"/>
    <x v="0"/>
    <x v="0"/>
    <x v="0"/>
    <x v="0"/>
    <x v="0"/>
    <x v="0"/>
    <x v="0"/>
    <x v="0"/>
    <x v="0"/>
    <x v="0"/>
    <x v="0"/>
    <x v="0"/>
    <x v="0"/>
    <x v="0"/>
    <x v="0"/>
    <x v="0"/>
    <x v="0"/>
    <x v="0"/>
    <x v="0"/>
    <x v="0"/>
    <x v="0"/>
    <x v="0"/>
    <x v="0"/>
    <x v="0"/>
    <x v="0"/>
    <x v="0"/>
    <x v="0"/>
    <x v="0"/>
    <x v="0"/>
    <x v="0"/>
    <x v="0"/>
    <x v="0"/>
    <x v="0"/>
    <x v="0"/>
    <x v="0"/>
    <x v="0"/>
    <x v="0"/>
    <x v="0"/>
    <x v="0"/>
    <s v="gobelet_acier bassine natte couverture pagne"/>
    <x v="0"/>
    <x v="0"/>
    <x v="0"/>
    <x v="1"/>
    <x v="1"/>
    <x v="0"/>
    <x v="0"/>
    <x v="1"/>
    <x v="1"/>
    <x v="1"/>
    <x v="1"/>
    <x v="0"/>
    <x v="0"/>
    <x v="1"/>
    <x v="0"/>
    <x v="0"/>
    <x v="6"/>
    <x v="3"/>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2"/>
    <x v="4"/>
    <x v="1"/>
    <x v="1"/>
    <x v="1"/>
    <x v="3"/>
    <x v="3"/>
    <x v="4"/>
    <x v="1"/>
    <x v="0"/>
    <x v="0"/>
    <x v="1"/>
    <x v="4"/>
    <x v="1"/>
    <x v="0"/>
    <x v="1"/>
    <x v="4"/>
    <x v="1"/>
    <x v="0"/>
    <x v="0"/>
    <x v="2"/>
    <x v="5"/>
    <x v="1"/>
    <x v="0"/>
    <x v="1"/>
    <x v="2"/>
    <x v="1"/>
    <x v="0"/>
    <x v="0"/>
    <x v="5"/>
    <x v="6"/>
    <x v="1"/>
    <x v="0"/>
    <x v="2"/>
    <x v="7"/>
    <x v="1"/>
    <x v="0"/>
    <x v="0"/>
    <x v="5"/>
    <x v="3"/>
    <x v="1"/>
    <x v="0"/>
    <x v="0"/>
    <x v="0"/>
    <x v="0"/>
    <x v="0"/>
    <x v="0"/>
    <x v="0"/>
    <x v="0"/>
    <x v="0"/>
    <x v="0"/>
    <x v="0"/>
    <x v="0"/>
    <x v="0"/>
    <x v="0"/>
    <x v="0"/>
    <x v="0"/>
    <x v="0"/>
    <x v="0"/>
    <x v="0"/>
    <x v="1"/>
    <x v="1"/>
    <x v="0"/>
    <x v="7"/>
    <x v="1"/>
    <x v="0"/>
    <x v="0"/>
    <x v="4"/>
    <x v="5"/>
    <x v="1"/>
    <x v="0"/>
    <x v="0"/>
    <x v="0"/>
    <x v="0"/>
    <x v="0"/>
    <x v="0"/>
    <x v="0"/>
    <x v="0"/>
    <x v="0"/>
    <x v="0"/>
    <x v="1"/>
    <x v="0"/>
    <x v="1"/>
    <x v="1"/>
    <x v="1"/>
    <x v="1"/>
    <x v="1"/>
    <x v="1"/>
    <x v="1"/>
    <x v="1"/>
    <x v="1"/>
    <x v="1"/>
    <x v="1"/>
    <x v="1"/>
    <x v="1"/>
    <x v="1"/>
    <x v="1"/>
    <x v="1"/>
    <x v="1"/>
    <x v="0"/>
    <x v="1"/>
    <x v="1"/>
    <x v="1"/>
    <x v="1"/>
    <x v="1"/>
    <x v="1"/>
    <x v="1"/>
    <x v="1"/>
    <x v="1"/>
    <x v="1"/>
    <x v="1"/>
    <x v="1"/>
    <x v="1"/>
    <x v="0"/>
    <x v="0"/>
    <x v="1"/>
    <x v="1"/>
    <x v="1"/>
    <x v="0"/>
    <x v="0"/>
    <x v="28"/>
    <x v="1"/>
    <x v="1"/>
    <x v="2"/>
    <x v="1"/>
    <x v="1"/>
    <x v="1"/>
    <x v="1"/>
    <x v="2"/>
    <x v="2"/>
    <x v="2"/>
    <x v="2"/>
    <x v="1"/>
    <x v="1"/>
    <x v="2"/>
    <x v="1"/>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8"/>
    <x v="0"/>
    <x v="1"/>
    <x v="0"/>
    <x v="0"/>
    <x v="0"/>
    <x v="0"/>
    <x v="0"/>
    <x v="1"/>
    <x v="0"/>
    <x v="0"/>
    <x v="0"/>
    <x v="0"/>
    <x v="0"/>
    <n v="365663441"/>
    <n v="44889.59"/>
    <x v="0"/>
    <x v="0"/>
    <x v="0"/>
  </r>
  <r>
    <n v="119"/>
    <s v="b9edfa8e-03e5-408c-a8c3-bc5fcb1b34dd"/>
    <x v="7"/>
    <x v="4"/>
    <x v="14"/>
    <x v="116"/>
    <n v="44889.610795671288"/>
    <x v="0"/>
    <x v="0"/>
    <x v="0"/>
    <x v="1"/>
    <x v="7"/>
    <x v="2"/>
    <x v="4"/>
    <x v="4"/>
    <x v="0"/>
    <x v="0"/>
    <x v="0"/>
    <x v="1"/>
    <x v="4"/>
    <x v="0"/>
    <x v="0"/>
    <x v="0"/>
    <x v="0"/>
    <x v="0"/>
    <x v="0"/>
    <x v="5"/>
    <x v="1"/>
    <x v="1"/>
    <x v="0"/>
    <x v="0"/>
    <x v="0"/>
    <x v="0"/>
    <x v="1"/>
    <x v="5"/>
    <x v="2"/>
    <x v="0"/>
    <x v="0"/>
    <x v="5"/>
    <x v="4"/>
    <x v="2"/>
    <x v="0"/>
    <x v="2"/>
    <x v="0"/>
    <x v="0"/>
    <x v="0"/>
    <x v="0"/>
    <x v="0"/>
    <x v="0"/>
    <x v="0"/>
    <x v="0"/>
    <x v="0"/>
    <x v="0"/>
    <x v="0"/>
    <x v="0"/>
    <x v="0"/>
    <x v="0"/>
    <x v="0"/>
    <x v="0"/>
    <x v="0"/>
    <x v="0"/>
    <x v="0"/>
    <x v="0"/>
    <x v="0"/>
    <x v="0"/>
    <x v="0"/>
    <x v="0"/>
    <x v="0"/>
    <x v="0"/>
    <x v="0"/>
    <x v="3"/>
    <x v="2"/>
    <x v="2"/>
    <x v="0"/>
    <x v="0"/>
    <x v="0"/>
    <x v="5"/>
    <x v="0"/>
    <x v="0"/>
    <x v="0"/>
    <x v="0"/>
    <x v="2"/>
    <x v="2"/>
    <x v="0"/>
    <x v="0"/>
    <x v="0"/>
    <x v="0"/>
    <x v="0"/>
    <x v="0"/>
    <x v="0"/>
    <x v="0"/>
    <x v="1"/>
    <x v="1"/>
    <x v="1"/>
    <x v="0"/>
    <x v="0"/>
    <x v="3"/>
    <x v="2"/>
    <x v="1"/>
    <x v="2"/>
    <x v="1"/>
    <x v="6"/>
    <x v="2"/>
    <x v="1"/>
    <x v="1"/>
    <x v="2"/>
    <x v="1"/>
    <x v="1"/>
    <x v="1"/>
    <x v="1"/>
    <x v="1"/>
    <x v="1"/>
    <x v="1"/>
    <x v="1"/>
    <x v="0"/>
    <x v="0"/>
    <x v="0"/>
    <x v="0"/>
    <x v="0"/>
    <x v="0"/>
    <x v="0"/>
    <x v="0"/>
    <x v="0"/>
    <x v="0"/>
    <x v="0"/>
    <x v="0"/>
    <x v="0"/>
    <x v="0"/>
    <x v="0"/>
    <x v="0"/>
    <x v="0"/>
    <x v="0"/>
    <x v="0"/>
    <x v="0"/>
    <x v="0"/>
    <x v="16"/>
    <x v="1"/>
    <x v="1"/>
    <x v="1"/>
    <x v="1"/>
    <x v="0"/>
    <x v="3"/>
    <x v="0"/>
    <x v="2"/>
    <x v="3"/>
    <x v="2"/>
    <x v="0"/>
    <x v="0"/>
    <x v="3"/>
    <x v="2"/>
    <x v="1"/>
    <x v="0"/>
    <x v="1"/>
    <x v="7"/>
    <x v="3"/>
    <x v="0"/>
    <x v="0"/>
    <x v="6"/>
    <x v="5"/>
    <x v="1"/>
    <x v="0"/>
    <x v="2"/>
    <x v="2"/>
    <x v="1"/>
    <x v="0"/>
    <x v="0"/>
    <x v="2"/>
    <x v="2"/>
    <x v="1"/>
    <x v="0"/>
    <x v="2"/>
    <x v="7"/>
    <x v="1"/>
    <x v="0"/>
    <x v="0"/>
    <x v="2"/>
    <x v="5"/>
    <x v="1"/>
    <x v="0"/>
    <x v="1"/>
    <x v="0"/>
    <x v="1"/>
    <x v="1"/>
    <x v="1"/>
    <x v="1"/>
    <x v="1"/>
    <x v="1"/>
    <x v="0"/>
    <x v="1"/>
    <x v="1"/>
    <x v="1"/>
    <x v="1"/>
    <x v="1"/>
    <x v="1"/>
    <x v="1"/>
    <x v="1"/>
    <x v="1"/>
    <x v="1"/>
    <x v="1"/>
    <x v="1"/>
    <x v="1"/>
    <x v="0"/>
    <x v="0"/>
    <x v="0"/>
    <x v="0"/>
    <x v="0"/>
    <x v="0"/>
    <x v="0"/>
    <x v="0"/>
    <x v="0"/>
    <x v="0"/>
    <x v="0"/>
    <x v="0"/>
    <x v="0"/>
    <x v="0"/>
    <x v="0"/>
    <x v="0"/>
    <x v="0"/>
    <x v="0"/>
    <x v="0"/>
    <x v="0"/>
    <x v="0"/>
    <x v="0"/>
    <x v="0"/>
    <x v="0"/>
    <x v="0"/>
    <x v="0"/>
    <x v="0"/>
    <x v="0"/>
    <x v="0"/>
    <x v="0"/>
    <x v="0"/>
    <x v="0"/>
    <x v="0"/>
    <x v="0"/>
    <x v="0"/>
    <x v="0"/>
    <x v="0"/>
    <x v="0"/>
    <x v="0"/>
    <x v="0"/>
    <x v="0"/>
    <x v="0"/>
    <x v="0"/>
    <x v="0"/>
    <x v="0"/>
    <x v="0"/>
    <x v="0"/>
    <x v="0"/>
    <s v="sac_boro"/>
    <x v="0"/>
    <x v="0"/>
    <x v="0"/>
    <x v="1"/>
    <x v="1"/>
    <x v="0"/>
    <x v="0"/>
    <x v="0"/>
    <x v="0"/>
    <x v="0"/>
    <x v="0"/>
    <x v="0"/>
    <x v="0"/>
    <x v="0"/>
    <x v="1"/>
    <x v="0"/>
    <x v="5"/>
    <x v="2"/>
    <x v="0"/>
    <x v="0"/>
    <x v="0"/>
    <x v="0"/>
    <x v="0"/>
    <x v="0"/>
    <x v="0"/>
    <x v="0"/>
    <x v="0"/>
    <x v="0"/>
    <x v="0"/>
    <x v="0"/>
    <x v="0"/>
    <x v="0"/>
    <x v="0"/>
    <x v="0"/>
    <x v="0"/>
    <x v="0"/>
    <x v="0"/>
    <x v="0"/>
    <x v="0"/>
    <x v="0"/>
    <x v="0"/>
    <x v="0"/>
    <x v="0"/>
    <x v="0"/>
    <x v="0"/>
    <x v="0"/>
    <x v="0"/>
    <x v="0"/>
    <x v="0"/>
    <x v="0"/>
    <x v="0"/>
    <x v="0"/>
    <x v="0"/>
    <x v="0"/>
    <x v="0"/>
    <x v="0"/>
    <x v="1"/>
    <x v="2"/>
    <x v="2"/>
    <x v="0"/>
    <x v="0"/>
    <x v="2"/>
    <x v="2"/>
    <x v="0"/>
    <x v="0"/>
    <x v="1"/>
    <x v="2"/>
    <x v="2"/>
    <x v="0"/>
    <x v="0"/>
    <x v="2"/>
    <x v="2"/>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1"/>
    <x v="6"/>
    <x v="1"/>
    <x v="0"/>
    <x v="0"/>
    <x v="8"/>
    <x v="5"/>
    <x v="1"/>
    <x v="0"/>
    <x v="0"/>
    <x v="0"/>
    <x v="12"/>
    <x v="0"/>
    <x v="0"/>
    <x v="0"/>
    <x v="2"/>
    <x v="2"/>
    <x v="0"/>
    <x v="0"/>
    <x v="0"/>
    <x v="0"/>
    <x v="0"/>
    <x v="0"/>
    <x v="0"/>
    <x v="0"/>
    <x v="0"/>
    <x v="2"/>
    <x v="0"/>
    <x v="0"/>
    <x v="13"/>
    <x v="2"/>
    <x v="0"/>
    <x v="0"/>
    <x v="0"/>
    <x v="0"/>
    <x v="2"/>
    <x v="0"/>
    <x v="2"/>
    <x v="0"/>
    <x v="0"/>
    <x v="0"/>
    <x v="0"/>
    <x v="0"/>
    <x v="0"/>
    <x v="1"/>
    <x v="1"/>
    <x v="1"/>
    <x v="0"/>
    <x v="0"/>
    <x v="21"/>
    <x v="1"/>
    <x v="1"/>
    <x v="2"/>
    <x v="1"/>
    <x v="1"/>
    <x v="1"/>
    <x v="1"/>
    <x v="1"/>
    <x v="1"/>
    <x v="1"/>
    <x v="1"/>
    <x v="1"/>
    <x v="1"/>
    <x v="1"/>
    <x v="2"/>
    <x v="1"/>
    <x v="2"/>
    <x v="2"/>
    <x v="1"/>
    <x v="1"/>
    <x v="1"/>
    <x v="1"/>
    <x v="1"/>
    <x v="2"/>
    <x v="1"/>
    <x v="2"/>
    <x v="1"/>
    <x v="1"/>
    <x v="1"/>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4"/>
    <x v="0"/>
    <x v="0"/>
    <x v="0"/>
    <x v="1"/>
    <x v="0"/>
    <x v="0"/>
    <x v="0"/>
    <x v="0"/>
    <x v="0"/>
    <x v="0"/>
    <x v="0"/>
    <x v="0"/>
    <x v="0"/>
    <x v="0"/>
    <x v="0"/>
    <x v="0"/>
    <x v="0"/>
    <x v="0"/>
    <x v="0"/>
    <x v="1"/>
    <x v="1"/>
    <x v="0"/>
    <x v="0"/>
    <x v="0"/>
    <x v="0"/>
    <x v="0"/>
    <x v="0"/>
    <x v="1"/>
    <x v="0"/>
    <x v="0"/>
    <x v="0"/>
    <x v="0"/>
    <x v="0"/>
    <n v="366148616"/>
    <n v="44890.77"/>
    <x v="0"/>
    <x v="0"/>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
  <r>
    <n v="2"/>
    <s v="c3cb7717-3236-4b22-be35-4996c65610ec"/>
    <d v="2022-11-15T00:00:00"/>
    <x v="0"/>
    <x v="0"/>
    <d v="2022-11-15T11:54:01"/>
    <x v="0"/>
    <x v="0"/>
    <d v="2022-11-15T00:00:00"/>
    <x v="0"/>
    <s v="yatenga"/>
    <x v="0"/>
    <x v="0"/>
    <x v="0"/>
    <m/>
    <s v="ACTED"/>
    <x v="0"/>
    <x v="0"/>
    <s v="oui"/>
    <x v="0"/>
    <x v="0"/>
    <x v="0"/>
    <x v="0"/>
    <x v="0"/>
    <x v="0"/>
    <x v="0"/>
    <x v="0"/>
    <x v="0"/>
    <n v="0"/>
    <n v="3"/>
    <m/>
    <x v="0"/>
    <n v="1000"/>
    <x v="0"/>
    <s v="rci"/>
    <m/>
    <x v="0"/>
    <x v="0"/>
    <n v="0"/>
    <m/>
    <x v="0"/>
    <s v="20l"/>
    <x v="0"/>
    <n v="0"/>
    <n v="5000"/>
    <m/>
    <s v="etranger"/>
    <s v="rci"/>
    <m/>
    <n v="90"/>
    <n v="30"/>
    <n v="0"/>
    <m/>
    <x v="0"/>
    <s v="boule400g boule250g"/>
    <n v="1"/>
    <n v="1"/>
    <n v="450"/>
    <n v="275"/>
    <s v="etranger"/>
    <s v="rci"/>
    <m/>
    <n v="90"/>
    <n v="30"/>
    <n v="0"/>
    <m/>
    <x v="0"/>
    <m/>
    <x v="0"/>
    <x v="0"/>
    <m/>
    <m/>
    <m/>
    <x v="0"/>
    <x v="0"/>
    <x v="0"/>
    <x v="0"/>
    <x v="0"/>
    <m/>
    <m/>
    <m/>
    <m/>
    <m/>
    <m/>
    <m/>
    <m/>
    <m/>
    <x v="0"/>
    <x v="0"/>
    <x v="0"/>
    <x v="0"/>
    <n v="1"/>
    <n v="0"/>
    <n v="0"/>
    <x v="0"/>
    <x v="0"/>
    <n v="1"/>
    <n v="1"/>
    <n v="0"/>
    <s v="hausse_demande_clients hausse_couts Hausse_prix_fournisseurs"/>
    <n v="1"/>
    <n v="0"/>
    <n v="0"/>
    <n v="1"/>
    <n v="0"/>
    <n v="1"/>
    <n v="0"/>
    <n v="0"/>
    <n v="0"/>
    <n v="0"/>
    <n v="0"/>
    <n v="0"/>
    <m/>
    <m/>
    <m/>
    <m/>
    <m/>
    <m/>
    <m/>
    <m/>
    <m/>
    <m/>
    <m/>
    <m/>
    <m/>
    <m/>
    <m/>
    <m/>
    <m/>
    <m/>
    <m/>
    <m/>
    <x v="0"/>
    <x v="0"/>
    <n v="1"/>
    <n v="1"/>
    <n v="1"/>
    <n v="1"/>
    <n v="0"/>
    <n v="4"/>
    <m/>
    <x v="0"/>
    <n v="7500"/>
    <s v="etranger"/>
    <s v="chine"/>
    <m/>
    <n v="90"/>
    <n v="30"/>
    <n v="0"/>
    <m/>
    <x v="0"/>
    <n v="14000"/>
    <s v="etranger"/>
    <s v="chine"/>
    <m/>
    <n v="90"/>
    <n v="30"/>
    <n v="0"/>
    <m/>
    <x v="0"/>
    <n v="1750"/>
    <s v="meme_pays"/>
    <m/>
    <m/>
    <n v="120"/>
    <n v="5"/>
    <n v="0"/>
    <m/>
    <x v="0"/>
    <n v="4000"/>
    <s v="meme_pays"/>
    <m/>
    <m/>
    <n v="150"/>
    <n v="5"/>
    <n v="0"/>
    <m/>
    <s v="non"/>
    <m/>
    <m/>
    <m/>
    <m/>
    <m/>
    <m/>
    <m/>
    <m/>
    <m/>
    <m/>
    <m/>
    <m/>
    <m/>
    <m/>
    <m/>
    <m/>
    <m/>
    <m/>
    <m/>
    <m/>
    <m/>
    <x v="0"/>
    <m/>
    <s v="prix_hausse"/>
    <n v="0"/>
    <n v="1"/>
    <n v="0"/>
    <n v="0"/>
    <x v="0"/>
    <n v="1"/>
    <n v="1"/>
    <n v="1"/>
    <n v="1"/>
    <n v="0"/>
    <x v="0"/>
    <x v="0"/>
    <n v="0"/>
    <n v="0"/>
    <n v="0"/>
    <n v="0"/>
    <n v="0"/>
    <n v="0"/>
    <n v="0"/>
    <n v="0"/>
    <n v="0"/>
    <n v="0"/>
    <n v="0"/>
    <x v="0"/>
    <m/>
    <m/>
    <x v="0"/>
    <m/>
    <m/>
    <m/>
    <m/>
    <m/>
    <m/>
    <m/>
    <m/>
    <m/>
    <m/>
    <m/>
    <m/>
    <m/>
    <m/>
    <m/>
    <m/>
    <m/>
    <m/>
    <x v="0"/>
    <n v="0"/>
    <n v="0"/>
    <n v="1"/>
    <n v="1"/>
    <n v="1"/>
    <n v="0"/>
    <n v="1"/>
    <n v="0"/>
    <n v="1"/>
    <n v="1"/>
    <n v="0"/>
    <n v="0"/>
    <n v="0"/>
    <n v="1"/>
    <n v="0"/>
    <n v="0"/>
    <n v="7"/>
    <n v="14"/>
    <m/>
    <x v="0"/>
    <m/>
    <m/>
    <m/>
    <m/>
    <m/>
    <m/>
    <m/>
    <m/>
    <x v="0"/>
    <m/>
    <m/>
    <m/>
    <m/>
    <m/>
    <m/>
    <m/>
    <m/>
    <m/>
    <m/>
    <m/>
    <m/>
    <x v="0"/>
    <s v="6kg"/>
    <n v="0"/>
    <n v="1"/>
    <n v="0"/>
    <m/>
    <n v="27500"/>
    <m/>
    <s v="meme_pays"/>
    <m/>
    <m/>
    <n v="90"/>
    <n v="5"/>
    <n v="0"/>
    <m/>
    <x v="0"/>
    <m/>
    <m/>
    <m/>
    <m/>
    <m/>
    <x v="0"/>
    <m/>
    <m/>
    <x v="0"/>
    <m/>
    <m/>
    <m/>
    <m/>
    <m/>
    <m/>
    <m/>
    <m/>
    <x v="0"/>
    <m/>
    <m/>
    <m/>
    <m/>
    <m/>
    <m/>
    <m/>
    <m/>
    <x v="0"/>
    <n v="200"/>
    <s v="meme_pays"/>
    <m/>
    <m/>
    <n v="90"/>
    <n v="5"/>
    <n v="0"/>
    <m/>
    <x v="0"/>
    <m/>
    <m/>
    <m/>
    <m/>
    <m/>
    <m/>
    <m/>
    <m/>
    <m/>
    <m/>
    <m/>
    <m/>
    <m/>
    <m/>
    <x v="0"/>
    <n v="3000"/>
    <s v="meme_pays"/>
    <m/>
    <m/>
    <n v="90"/>
    <n v="5"/>
    <n v="0"/>
    <m/>
    <x v="0"/>
    <n v="3500"/>
    <s v="meme_pays"/>
    <m/>
    <m/>
    <n v="90"/>
    <n v="5"/>
    <n v="0"/>
    <m/>
    <x v="0"/>
    <m/>
    <m/>
    <m/>
    <m/>
    <m/>
    <m/>
    <m/>
    <m/>
    <x v="0"/>
    <m/>
    <m/>
    <m/>
    <m/>
    <x v="0"/>
    <m/>
    <x v="0"/>
    <m/>
    <x v="0"/>
    <m/>
    <m/>
    <m/>
    <m/>
    <m/>
    <m/>
    <m/>
    <m/>
    <x v="0"/>
    <s v="oui"/>
    <m/>
    <n v="1000"/>
    <s v="meme_pays"/>
    <m/>
    <m/>
    <n v="90"/>
    <n v="5"/>
    <n v="0"/>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0"/>
    <n v="1"/>
    <n v="1"/>
    <n v="1"/>
    <n v="1"/>
    <n v="0"/>
    <n v="0"/>
    <x v="0"/>
    <x v="0"/>
    <x v="0"/>
    <x v="0"/>
    <m/>
    <m/>
    <m/>
    <m/>
    <m/>
    <m/>
    <m/>
    <m/>
    <m/>
    <s v="personne"/>
    <n v="0"/>
    <n v="0"/>
    <n v="0"/>
    <n v="0"/>
    <n v="0"/>
    <n v="0"/>
    <n v="0"/>
    <x v="0"/>
    <n v="0"/>
    <m/>
    <x v="0"/>
    <n v="361884155"/>
    <d v="2022-11-15T16:28:18"/>
    <m/>
    <m/>
    <s v="submitted_via_web"/>
    <s v="bkf_reach"/>
    <m/>
    <x v="0"/>
    <x v="0"/>
  </r>
  <r>
    <n v="1"/>
    <s v="ffaef665-2882-4008-972b-e6b936abdb6c"/>
    <d v="2022-11-15T00:00:00"/>
    <x v="0"/>
    <x v="1"/>
    <d v="2022-11-15T13:27:37"/>
    <x v="0"/>
    <x v="0"/>
    <d v="2022-11-15T00:00:00"/>
    <x v="0"/>
    <s v="yatenga"/>
    <x v="0"/>
    <x v="0"/>
    <x v="0"/>
    <m/>
    <s v="ACTED"/>
    <x v="0"/>
    <x v="0"/>
    <s v="oui"/>
    <x v="0"/>
    <x v="1"/>
    <x v="0"/>
    <x v="0"/>
    <x v="0"/>
    <x v="1"/>
    <x v="0"/>
    <x v="1"/>
    <x v="1"/>
    <n v="0"/>
    <n v="1"/>
    <m/>
    <x v="0"/>
    <n v="1100"/>
    <x v="1"/>
    <m/>
    <m/>
    <x v="1"/>
    <x v="1"/>
    <n v="0"/>
    <m/>
    <x v="1"/>
    <m/>
    <x v="1"/>
    <m/>
    <m/>
    <m/>
    <m/>
    <m/>
    <m/>
    <m/>
    <m/>
    <m/>
    <m/>
    <x v="1"/>
    <m/>
    <m/>
    <m/>
    <m/>
    <m/>
    <m/>
    <m/>
    <m/>
    <m/>
    <m/>
    <m/>
    <m/>
    <x v="1"/>
    <m/>
    <x v="1"/>
    <x v="1"/>
    <n v="0"/>
    <n v="0"/>
    <n v="0"/>
    <x v="0"/>
    <x v="1"/>
    <x v="1"/>
    <x v="1"/>
    <x v="1"/>
    <n v="0"/>
    <n v="0"/>
    <n v="1"/>
    <n v="0"/>
    <n v="0"/>
    <n v="0"/>
    <n v="0"/>
    <n v="0"/>
    <n v="0"/>
    <x v="0"/>
    <x v="0"/>
    <x v="1"/>
    <x v="1"/>
    <n v="0"/>
    <n v="0"/>
    <n v="0"/>
    <x v="1"/>
    <x v="1"/>
    <m/>
    <m/>
    <m/>
    <m/>
    <m/>
    <m/>
    <m/>
    <m/>
    <m/>
    <m/>
    <m/>
    <m/>
    <m/>
    <m/>
    <m/>
    <m/>
    <m/>
    <m/>
    <m/>
    <m/>
    <m/>
    <m/>
    <m/>
    <m/>
    <m/>
    <m/>
    <m/>
    <m/>
    <m/>
    <m/>
    <m/>
    <m/>
    <m/>
    <m/>
    <m/>
    <m/>
    <x v="0"/>
    <x v="1"/>
    <n v="0"/>
    <n v="0"/>
    <n v="1"/>
    <n v="0"/>
    <n v="0"/>
    <n v="1"/>
    <m/>
    <x v="1"/>
    <m/>
    <m/>
    <m/>
    <m/>
    <m/>
    <m/>
    <m/>
    <m/>
    <x v="1"/>
    <m/>
    <m/>
    <m/>
    <m/>
    <m/>
    <m/>
    <m/>
    <m/>
    <x v="1"/>
    <n v="1000"/>
    <s v="meme_pays"/>
    <m/>
    <m/>
    <n v="30"/>
    <n v="3"/>
    <n v="0"/>
    <m/>
    <x v="1"/>
    <m/>
    <m/>
    <m/>
    <m/>
    <m/>
    <m/>
    <m/>
    <m/>
    <s v="oui"/>
    <m/>
    <s v="tenaille"/>
    <n v="0"/>
    <n v="0"/>
    <n v="1"/>
    <n v="0"/>
    <n v="0"/>
    <m/>
    <s v="prix_fournisseurs"/>
    <n v="0"/>
    <n v="0"/>
    <n v="0"/>
    <n v="0"/>
    <n v="0"/>
    <n v="1"/>
    <n v="0"/>
    <n v="0"/>
    <n v="0"/>
    <n v="0"/>
    <n v="0"/>
    <n v="0"/>
    <x v="0"/>
    <m/>
    <s v="prix_constants"/>
    <n v="1"/>
    <n v="0"/>
    <n v="0"/>
    <n v="0"/>
    <x v="1"/>
    <m/>
    <m/>
    <m/>
    <m/>
    <m/>
    <x v="1"/>
    <x v="1"/>
    <m/>
    <m/>
    <m/>
    <m/>
    <m/>
    <m/>
    <m/>
    <m/>
    <m/>
    <m/>
    <m/>
    <x v="0"/>
    <m/>
    <m/>
    <x v="0"/>
    <m/>
    <m/>
    <m/>
    <m/>
    <m/>
    <m/>
    <m/>
    <m/>
    <m/>
    <m/>
    <m/>
    <m/>
    <m/>
    <m/>
    <m/>
    <m/>
    <m/>
    <m/>
    <x v="1"/>
    <n v="0"/>
    <n v="0"/>
    <n v="0"/>
    <n v="1"/>
    <n v="1"/>
    <n v="0"/>
    <n v="0"/>
    <n v="0"/>
    <n v="0"/>
    <n v="0"/>
    <n v="0"/>
    <n v="0"/>
    <n v="0"/>
    <n v="0"/>
    <n v="0"/>
    <n v="0"/>
    <n v="2"/>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oui"/>
    <m/>
    <x v="1"/>
    <x v="1"/>
    <n v="0"/>
    <n v="0"/>
    <n v="1"/>
    <n v="1"/>
    <n v="0"/>
    <n v="0"/>
    <n v="0"/>
    <n v="0"/>
    <n v="0"/>
    <n v="0"/>
    <x v="1"/>
    <n v="0"/>
    <n v="0"/>
    <n v="0"/>
    <n v="0"/>
    <m/>
    <s v="prix_fournisseurs"/>
    <n v="0"/>
    <n v="0"/>
    <n v="0"/>
    <n v="0"/>
    <x v="1"/>
    <n v="1"/>
    <n v="0"/>
    <n v="0"/>
    <n v="0"/>
    <n v="0"/>
    <n v="0"/>
    <n v="0"/>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1"/>
    <n v="361882806"/>
    <d v="2022-11-15T16:25:57"/>
    <m/>
    <m/>
    <s v="submitted_via_web"/>
    <s v="bkf_reach"/>
    <m/>
    <x v="0"/>
    <x v="1"/>
  </r>
  <r>
    <n v="4"/>
    <s v="bc71e162-752b-4522-8a1a-fdde4e2d70ab"/>
    <d v="2022-11-15T00:00:00"/>
    <x v="0"/>
    <x v="2"/>
    <d v="2022-11-15T17:10:58"/>
    <x v="0"/>
    <x v="0"/>
    <d v="2022-11-15T00:00:00"/>
    <x v="0"/>
    <s v="yatenga"/>
    <x v="0"/>
    <x v="0"/>
    <x v="0"/>
    <m/>
    <s v="ACTED"/>
    <x v="0"/>
    <x v="0"/>
    <s v="oui"/>
    <x v="0"/>
    <x v="2"/>
    <x v="0"/>
    <x v="0"/>
    <x v="0"/>
    <x v="1"/>
    <x v="0"/>
    <x v="1"/>
    <x v="1"/>
    <n v="0"/>
    <n v="1"/>
    <m/>
    <x v="0"/>
    <n v="1300"/>
    <x v="1"/>
    <m/>
    <m/>
    <x v="2"/>
    <x v="1"/>
    <n v="0"/>
    <m/>
    <x v="1"/>
    <m/>
    <x v="1"/>
    <m/>
    <m/>
    <m/>
    <m/>
    <m/>
    <m/>
    <m/>
    <m/>
    <m/>
    <m/>
    <x v="1"/>
    <m/>
    <m/>
    <m/>
    <m/>
    <m/>
    <m/>
    <m/>
    <m/>
    <m/>
    <m/>
    <m/>
    <m/>
    <x v="1"/>
    <m/>
    <x v="1"/>
    <x v="1"/>
    <n v="0"/>
    <n v="0"/>
    <n v="0"/>
    <x v="0"/>
    <x v="1"/>
    <x v="1"/>
    <x v="1"/>
    <x v="1"/>
    <n v="0"/>
    <n v="0"/>
    <n v="1"/>
    <n v="0"/>
    <n v="0"/>
    <n v="0"/>
    <n v="0"/>
    <n v="0"/>
    <n v="0"/>
    <x v="0"/>
    <x v="0"/>
    <x v="0"/>
    <x v="0"/>
    <n v="1"/>
    <n v="0"/>
    <n v="0"/>
    <x v="2"/>
    <x v="0"/>
    <n v="0"/>
    <n v="0"/>
    <n v="0"/>
    <s v="baisse_offre_securite"/>
    <n v="0"/>
    <n v="0"/>
    <n v="0"/>
    <n v="0"/>
    <n v="0"/>
    <n v="0"/>
    <n v="0"/>
    <n v="0"/>
    <n v="1"/>
    <n v="0"/>
    <n v="0"/>
    <n v="0"/>
    <m/>
    <m/>
    <m/>
    <m/>
    <m/>
    <m/>
    <m/>
    <m/>
    <m/>
    <m/>
    <m/>
    <m/>
    <m/>
    <m/>
    <m/>
    <m/>
    <m/>
    <m/>
    <m/>
    <m/>
    <x v="0"/>
    <x v="2"/>
    <n v="1"/>
    <n v="0"/>
    <n v="1"/>
    <n v="0"/>
    <n v="0"/>
    <n v="2"/>
    <m/>
    <x v="0"/>
    <n v="4500"/>
    <s v="meme_pays"/>
    <m/>
    <m/>
    <n v="7"/>
    <n v="2"/>
    <n v="0"/>
    <m/>
    <x v="1"/>
    <m/>
    <m/>
    <m/>
    <m/>
    <m/>
    <m/>
    <m/>
    <m/>
    <x v="1"/>
    <n v="1000"/>
    <s v="meme_localite"/>
    <m/>
    <m/>
    <n v="10"/>
    <n v="1"/>
    <n v="0"/>
    <m/>
    <x v="1"/>
    <m/>
    <m/>
    <m/>
    <m/>
    <m/>
    <m/>
    <m/>
    <m/>
    <s v="oui"/>
    <m/>
    <s v="bache tenaille"/>
    <n v="1"/>
    <n v="0"/>
    <n v="1"/>
    <n v="0"/>
    <n v="0"/>
    <m/>
    <s v="prix_fournisseurs"/>
    <n v="0"/>
    <n v="0"/>
    <n v="0"/>
    <n v="0"/>
    <n v="0"/>
    <n v="1"/>
    <n v="0"/>
    <n v="0"/>
    <n v="0"/>
    <n v="0"/>
    <n v="0"/>
    <n v="0"/>
    <x v="0"/>
    <m/>
    <s v="prix_constants"/>
    <n v="1"/>
    <n v="0"/>
    <n v="0"/>
    <n v="0"/>
    <x v="1"/>
    <m/>
    <m/>
    <m/>
    <m/>
    <m/>
    <x v="1"/>
    <x v="1"/>
    <m/>
    <m/>
    <m/>
    <m/>
    <m/>
    <m/>
    <m/>
    <m/>
    <m/>
    <m/>
    <m/>
    <x v="0"/>
    <m/>
    <m/>
    <x v="0"/>
    <m/>
    <m/>
    <m/>
    <m/>
    <m/>
    <m/>
    <m/>
    <m/>
    <m/>
    <m/>
    <m/>
    <m/>
    <m/>
    <m/>
    <m/>
    <m/>
    <m/>
    <m/>
    <x v="2"/>
    <n v="0"/>
    <n v="0"/>
    <n v="1"/>
    <n v="0"/>
    <n v="0"/>
    <n v="0"/>
    <n v="0"/>
    <n v="0"/>
    <n v="1"/>
    <n v="1"/>
    <n v="0"/>
    <n v="0"/>
    <n v="1"/>
    <n v="0"/>
    <n v="0"/>
    <n v="0"/>
    <n v="4"/>
    <n v="7"/>
    <m/>
    <x v="0"/>
    <m/>
    <m/>
    <m/>
    <m/>
    <m/>
    <m/>
    <m/>
    <m/>
    <x v="0"/>
    <m/>
    <m/>
    <m/>
    <m/>
    <m/>
    <m/>
    <m/>
    <m/>
    <m/>
    <m/>
    <m/>
    <m/>
    <x v="2"/>
    <s v="6kg 12kg 3kg"/>
    <n v="1"/>
    <n v="1"/>
    <n v="1"/>
    <n v="15000"/>
    <n v="27500"/>
    <n v="29000"/>
    <s v="meme_pays"/>
    <m/>
    <m/>
    <n v="30"/>
    <n v="7"/>
    <n v="0"/>
    <m/>
    <x v="0"/>
    <m/>
    <m/>
    <m/>
    <m/>
    <m/>
    <x v="0"/>
    <m/>
    <m/>
    <x v="0"/>
    <m/>
    <m/>
    <m/>
    <m/>
    <m/>
    <m/>
    <m/>
    <m/>
    <x v="0"/>
    <m/>
    <m/>
    <m/>
    <m/>
    <m/>
    <m/>
    <m/>
    <m/>
    <x v="1"/>
    <m/>
    <m/>
    <m/>
    <m/>
    <m/>
    <m/>
    <m/>
    <m/>
    <x v="0"/>
    <m/>
    <m/>
    <m/>
    <m/>
    <m/>
    <m/>
    <m/>
    <m/>
    <m/>
    <m/>
    <m/>
    <m/>
    <m/>
    <m/>
    <x v="0"/>
    <n v="3000"/>
    <s v="meme_localite"/>
    <m/>
    <m/>
    <n v="30"/>
    <n v="1"/>
    <n v="0"/>
    <m/>
    <x v="0"/>
    <n v="3000"/>
    <s v="meme_localite"/>
    <m/>
    <m/>
    <n v="15"/>
    <n v="1"/>
    <n v="0"/>
    <m/>
    <x v="0"/>
    <m/>
    <m/>
    <m/>
    <m/>
    <m/>
    <m/>
    <m/>
    <m/>
    <x v="0"/>
    <m/>
    <m/>
    <m/>
    <m/>
    <x v="0"/>
    <m/>
    <x v="0"/>
    <m/>
    <x v="1"/>
    <n v="1500"/>
    <s v="meme_localite"/>
    <m/>
    <m/>
    <n v="25"/>
    <n v="1"/>
    <n v="0"/>
    <m/>
    <x v="1"/>
    <m/>
    <m/>
    <m/>
    <m/>
    <m/>
    <m/>
    <m/>
    <m/>
    <m/>
    <m/>
    <x v="0"/>
    <m/>
    <m/>
    <m/>
    <m/>
    <m/>
    <m/>
    <m/>
    <m/>
    <s v="oui"/>
    <m/>
    <x v="2"/>
    <x v="1"/>
    <n v="0"/>
    <n v="1"/>
    <n v="0"/>
    <n v="0"/>
    <n v="0"/>
    <n v="0"/>
    <n v="0"/>
    <n v="0"/>
    <n v="0"/>
    <n v="0"/>
    <x v="1"/>
    <n v="0"/>
    <n v="0"/>
    <n v="0"/>
    <n v="0"/>
    <m/>
    <s v="rarete_transport prix_fournisseurs article_indisponible_saison route_etat"/>
    <n v="0"/>
    <n v="0"/>
    <n v="0"/>
    <n v="1"/>
    <x v="2"/>
    <n v="1"/>
    <n v="1"/>
    <n v="0"/>
    <n v="0"/>
    <n v="0"/>
    <n v="0"/>
    <n v="0"/>
    <m/>
    <m/>
    <s v="prix_hausse"/>
    <n v="0"/>
    <n v="1"/>
    <n v="0"/>
    <n v="0"/>
    <s v="combustible_gaz"/>
    <n v="0"/>
    <n v="0"/>
    <n v="1"/>
    <n v="0"/>
    <n v="0"/>
    <n v="0"/>
    <n v="0"/>
    <n v="0"/>
    <n v="0"/>
    <n v="0"/>
    <n v="0"/>
    <x v="1"/>
    <n v="0"/>
    <n v="0"/>
    <n v="0"/>
    <n v="0"/>
    <s v="Hausse_prix_fournisseurs baisse_offre_rupturestocks baisse_offre_securite"/>
    <n v="0"/>
    <n v="0"/>
    <n v="0"/>
    <n v="0"/>
    <n v="0"/>
    <n v="1"/>
    <n v="1"/>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2"/>
    <n v="361919370"/>
    <d v="2022-11-15T17:35:22"/>
    <m/>
    <m/>
    <s v="submitted_via_web"/>
    <s v="bkf_reach"/>
    <m/>
    <x v="0"/>
    <x v="1"/>
  </r>
  <r>
    <n v="3"/>
    <s v="a2167681-96c6-44f3-a0df-a08fabea1182"/>
    <d v="2022-11-15T00:00:00"/>
    <x v="0"/>
    <x v="3"/>
    <d v="2022-11-15T17:03:19"/>
    <x v="0"/>
    <x v="0"/>
    <d v="2022-11-15T00:00:00"/>
    <x v="0"/>
    <s v="yatenga"/>
    <x v="0"/>
    <x v="0"/>
    <x v="0"/>
    <m/>
    <s v="ACTED"/>
    <x v="0"/>
    <x v="0"/>
    <s v="oui"/>
    <x v="0"/>
    <x v="1"/>
    <x v="0"/>
    <x v="0"/>
    <x v="0"/>
    <x v="1"/>
    <x v="0"/>
    <x v="1"/>
    <x v="1"/>
    <n v="0"/>
    <n v="1"/>
    <m/>
    <x v="0"/>
    <n v="1150"/>
    <x v="1"/>
    <m/>
    <m/>
    <x v="3"/>
    <x v="1"/>
    <n v="0"/>
    <m/>
    <x v="1"/>
    <m/>
    <x v="1"/>
    <m/>
    <m/>
    <m/>
    <m/>
    <m/>
    <m/>
    <m/>
    <m/>
    <m/>
    <m/>
    <x v="1"/>
    <m/>
    <m/>
    <m/>
    <m/>
    <m/>
    <m/>
    <m/>
    <m/>
    <m/>
    <m/>
    <m/>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
    <n v="0"/>
    <n v="0"/>
    <n v="0"/>
    <n v="0"/>
    <n v="0"/>
    <n v="1"/>
    <n v="1"/>
    <n v="0"/>
    <n v="1"/>
    <n v="0"/>
    <n v="0"/>
    <n v="0"/>
    <n v="0"/>
    <n v="0"/>
    <n v="0"/>
    <n v="0"/>
    <n v="3"/>
    <n v="5"/>
    <m/>
    <x v="0"/>
    <m/>
    <m/>
    <m/>
    <m/>
    <m/>
    <m/>
    <m/>
    <m/>
    <x v="0"/>
    <m/>
    <m/>
    <m/>
    <m/>
    <m/>
    <m/>
    <m/>
    <m/>
    <m/>
    <m/>
    <m/>
    <m/>
    <x v="1"/>
    <m/>
    <m/>
    <m/>
    <m/>
    <m/>
    <m/>
    <m/>
    <m/>
    <m/>
    <m/>
    <m/>
    <m/>
    <m/>
    <m/>
    <x v="0"/>
    <m/>
    <m/>
    <m/>
    <m/>
    <m/>
    <x v="0"/>
    <m/>
    <m/>
    <x v="0"/>
    <m/>
    <m/>
    <m/>
    <m/>
    <m/>
    <m/>
    <m/>
    <m/>
    <x v="1"/>
    <n v="1250"/>
    <s v="meme_localite"/>
    <m/>
    <m/>
    <n v="30"/>
    <n v="1"/>
    <n v="0"/>
    <m/>
    <x v="0"/>
    <n v="300"/>
    <s v="meme_localite"/>
    <m/>
    <m/>
    <n v="30"/>
    <n v="1"/>
    <n v="0"/>
    <m/>
    <x v="0"/>
    <m/>
    <m/>
    <m/>
    <m/>
    <m/>
    <m/>
    <m/>
    <m/>
    <m/>
    <m/>
    <m/>
    <m/>
    <m/>
    <m/>
    <x v="0"/>
    <n v="800"/>
    <s v="meme_localite"/>
    <m/>
    <m/>
    <n v="30"/>
    <n v="1"/>
    <n v="0"/>
    <m/>
    <x v="1"/>
    <m/>
    <m/>
    <m/>
    <m/>
    <m/>
    <m/>
    <m/>
    <m/>
    <x v="0"/>
    <m/>
    <m/>
    <m/>
    <m/>
    <m/>
    <m/>
    <m/>
    <m/>
    <x v="0"/>
    <m/>
    <m/>
    <m/>
    <m/>
    <x v="0"/>
    <m/>
    <x v="0"/>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2"/>
    <x v="0"/>
    <x v="0"/>
    <m/>
    <m/>
    <m/>
    <m/>
    <m/>
    <m/>
    <m/>
    <m/>
    <m/>
    <s v="personne"/>
    <n v="0"/>
    <n v="0"/>
    <n v="0"/>
    <n v="0"/>
    <n v="0"/>
    <n v="0"/>
    <n v="0"/>
    <x v="0"/>
    <n v="0"/>
    <m/>
    <x v="1"/>
    <n v="361918357"/>
    <d v="2022-11-15T17:32:28"/>
    <m/>
    <m/>
    <s v="submitted_via_web"/>
    <s v="bkf_reach"/>
    <m/>
    <x v="0"/>
    <x v="1"/>
  </r>
  <r>
    <n v="6"/>
    <s v="369667ae-6ff1-47ab-a167-6d902e1d317a"/>
    <d v="2022-11-16T00:00:00"/>
    <x v="1"/>
    <x v="4"/>
    <d v="2022-11-17T08:14:05"/>
    <x v="0"/>
    <x v="0"/>
    <d v="2022-11-16T00:00:00"/>
    <x v="1"/>
    <s v="gourma"/>
    <x v="1"/>
    <x v="0"/>
    <x v="0"/>
    <m/>
    <s v="ACTED"/>
    <x v="1"/>
    <x v="0"/>
    <s v="oui"/>
    <x v="0"/>
    <x v="3"/>
    <x v="0"/>
    <x v="0"/>
    <x v="0"/>
    <x v="2"/>
    <x v="0"/>
    <x v="0"/>
    <x v="1"/>
    <n v="0"/>
    <n v="2"/>
    <m/>
    <x v="0"/>
    <n v="750"/>
    <x v="0"/>
    <s v="ghana"/>
    <m/>
    <x v="1"/>
    <x v="2"/>
    <n v="0"/>
    <m/>
    <x v="0"/>
    <s v="20l 25l"/>
    <x v="0"/>
    <n v="1"/>
    <n v="2750"/>
    <n v="2750"/>
    <s v="etranger"/>
    <s v="rci"/>
    <m/>
    <n v="10"/>
    <n v="5"/>
    <n v="0"/>
    <m/>
    <x v="1"/>
    <m/>
    <m/>
    <m/>
    <m/>
    <m/>
    <m/>
    <m/>
    <m/>
    <m/>
    <m/>
    <m/>
    <m/>
    <x v="1"/>
    <m/>
    <x v="2"/>
    <x v="1"/>
    <n v="1"/>
    <n v="0"/>
    <n v="0"/>
    <x v="0"/>
    <x v="2"/>
    <x v="1"/>
    <x v="1"/>
    <x v="1"/>
    <n v="0"/>
    <n v="0"/>
    <n v="0"/>
    <n v="0"/>
    <n v="0"/>
    <n v="0"/>
    <n v="0"/>
    <n v="1"/>
    <n v="0"/>
    <x v="1"/>
    <x v="0"/>
    <x v="0"/>
    <x v="0"/>
    <n v="1"/>
    <n v="0"/>
    <n v="0"/>
    <x v="3"/>
    <x v="2"/>
    <n v="1"/>
    <n v="0"/>
    <n v="0"/>
    <s v="hausse_couts"/>
    <n v="1"/>
    <n v="0"/>
    <n v="0"/>
    <n v="0"/>
    <n v="0"/>
    <n v="0"/>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
    <n v="0"/>
    <n v="0"/>
    <n v="0"/>
    <n v="1"/>
    <n v="1"/>
    <n v="1"/>
    <n v="1"/>
    <n v="1"/>
    <n v="1"/>
    <n v="1"/>
    <n v="1"/>
    <n v="1"/>
    <n v="1"/>
    <n v="1"/>
    <n v="1"/>
    <n v="0"/>
    <n v="12"/>
    <n v="15"/>
    <m/>
    <x v="0"/>
    <m/>
    <m/>
    <m/>
    <m/>
    <m/>
    <m/>
    <m/>
    <m/>
    <x v="0"/>
    <m/>
    <m/>
    <m/>
    <m/>
    <m/>
    <m/>
    <m/>
    <m/>
    <m/>
    <m/>
    <m/>
    <m/>
    <x v="1"/>
    <m/>
    <m/>
    <m/>
    <m/>
    <m/>
    <m/>
    <m/>
    <m/>
    <m/>
    <m/>
    <m/>
    <m/>
    <m/>
    <m/>
    <x v="1"/>
    <n v="6000"/>
    <s v="meme_pays"/>
    <m/>
    <m/>
    <n v="7"/>
    <x v="1"/>
    <n v="0"/>
    <m/>
    <x v="1"/>
    <n v="5000"/>
    <s v="meme_pays"/>
    <m/>
    <m/>
    <n v="7"/>
    <n v="3"/>
    <n v="0"/>
    <m/>
    <x v="1"/>
    <n v="1500"/>
    <s v="etranger"/>
    <s v="ghana"/>
    <m/>
    <n v="10"/>
    <n v="4"/>
    <n v="0"/>
    <m/>
    <x v="0"/>
    <n v="200"/>
    <s v="meme_pays"/>
    <m/>
    <m/>
    <n v="7"/>
    <n v="3"/>
    <n v="0"/>
    <m/>
    <x v="1"/>
    <s v="0_25l 0_5l 1l"/>
    <n v="1"/>
    <n v="1"/>
    <n v="1"/>
    <n v="1000"/>
    <n v="1250"/>
    <n v="1750"/>
    <s v="meme_pays"/>
    <m/>
    <m/>
    <n v="7"/>
    <n v="3"/>
    <n v="0"/>
    <m/>
    <x v="0"/>
    <n v="1500"/>
    <s v="meme_pays"/>
    <m/>
    <m/>
    <n v="7"/>
    <n v="3"/>
    <n v="0"/>
    <m/>
    <x v="0"/>
    <n v="3000"/>
    <s v="meme_pays"/>
    <m/>
    <m/>
    <n v="7"/>
    <n v="3"/>
    <n v="0"/>
    <m/>
    <x v="1"/>
    <n v="2000"/>
    <s v="meme_pays"/>
    <m/>
    <m/>
    <n v="7"/>
    <n v="3"/>
    <n v="0"/>
    <m/>
    <x v="1"/>
    <n v="1750"/>
    <s v="meme_pays"/>
    <m/>
    <m/>
    <x v="1"/>
    <n v="3"/>
    <x v="1"/>
    <m/>
    <x v="1"/>
    <n v="2500"/>
    <s v="meme_pays"/>
    <m/>
    <m/>
    <n v="10"/>
    <n v="3"/>
    <n v="0"/>
    <m/>
    <x v="0"/>
    <s v="oui"/>
    <m/>
    <n v="1000"/>
    <s v="meme_pays"/>
    <m/>
    <m/>
    <n v="7"/>
    <n v="3"/>
    <n v="0"/>
    <m/>
    <x v="1"/>
    <n v="300"/>
    <s v="meme_pays"/>
    <m/>
    <m/>
    <n v="7"/>
    <n v="3"/>
    <n v="0"/>
    <m/>
    <s v="non"/>
    <m/>
    <x v="0"/>
    <x v="0"/>
    <m/>
    <m/>
    <m/>
    <m/>
    <m/>
    <m/>
    <m/>
    <m/>
    <m/>
    <m/>
    <x v="0"/>
    <m/>
    <m/>
    <m/>
    <m/>
    <m/>
    <m/>
    <m/>
    <m/>
    <m/>
    <m/>
    <x v="0"/>
    <m/>
    <m/>
    <m/>
    <m/>
    <m/>
    <m/>
    <m/>
    <m/>
    <m/>
    <s v="prix_hausse"/>
    <n v="0"/>
    <n v="1"/>
    <n v="0"/>
    <n v="0"/>
    <s v="marmite7 marmite5 assiette gobelet_plastique gobelet_acier bassine natte couverture moustiquaire lampe pagne sac_boro"/>
    <n v="0"/>
    <n v="0"/>
    <n v="0"/>
    <n v="1"/>
    <n v="1"/>
    <n v="1"/>
    <n v="1"/>
    <n v="1"/>
    <n v="1"/>
    <n v="1"/>
    <n v="1"/>
    <x v="2"/>
    <n v="1"/>
    <n v="1"/>
    <n v="1"/>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2"/>
    <n v="1"/>
    <n v="0"/>
    <n v="1"/>
    <n v="1"/>
    <n v="0"/>
    <n v="0"/>
    <x v="0"/>
    <x v="1"/>
    <x v="0"/>
    <x v="0"/>
    <m/>
    <m/>
    <m/>
    <m/>
    <m/>
    <m/>
    <m/>
    <m/>
    <m/>
    <s v="hommes"/>
    <n v="1"/>
    <n v="0"/>
    <n v="0"/>
    <n v="0"/>
    <n v="0"/>
    <n v="0"/>
    <n v="0"/>
    <x v="1"/>
    <n v="0"/>
    <m/>
    <x v="3"/>
    <n v="362667984"/>
    <d v="2022-11-17T08:19:01"/>
    <m/>
    <m/>
    <s v="submitted_via_web"/>
    <s v="bkf_reach"/>
    <m/>
    <x v="0"/>
    <x v="1"/>
  </r>
  <r>
    <n v="5"/>
    <s v="8fa99b6b-af7a-4c10-815c-2be41448b739"/>
    <d v="2022-11-16T00:00:00"/>
    <x v="1"/>
    <x v="5"/>
    <d v="2022-11-17T08:16:33"/>
    <x v="0"/>
    <x v="0"/>
    <d v="2022-11-16T00:00:00"/>
    <x v="1"/>
    <s v="gourma"/>
    <x v="1"/>
    <x v="0"/>
    <x v="0"/>
    <m/>
    <s v="ACTED"/>
    <x v="1"/>
    <x v="0"/>
    <s v="oui"/>
    <x v="0"/>
    <x v="4"/>
    <x v="0"/>
    <x v="0"/>
    <x v="0"/>
    <x v="2"/>
    <x v="0"/>
    <x v="0"/>
    <x v="1"/>
    <n v="0"/>
    <n v="2"/>
    <m/>
    <x v="0"/>
    <n v="1000"/>
    <x v="0"/>
    <s v="togo"/>
    <m/>
    <x v="4"/>
    <x v="3"/>
    <n v="1"/>
    <m/>
    <x v="2"/>
    <m/>
    <x v="1"/>
    <m/>
    <m/>
    <m/>
    <m/>
    <m/>
    <m/>
    <m/>
    <m/>
    <m/>
    <m/>
    <x v="1"/>
    <m/>
    <m/>
    <m/>
    <m/>
    <m/>
    <m/>
    <m/>
    <m/>
    <m/>
    <m/>
    <m/>
    <m/>
    <x v="1"/>
    <m/>
    <x v="2"/>
    <x v="1"/>
    <n v="1"/>
    <n v="0"/>
    <n v="0"/>
    <x v="0"/>
    <x v="3"/>
    <x v="2"/>
    <x v="1"/>
    <x v="1"/>
    <n v="0"/>
    <n v="0"/>
    <n v="0"/>
    <n v="0"/>
    <n v="1"/>
    <n v="0"/>
    <n v="0"/>
    <n v="0"/>
    <n v="0"/>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5"/>
    <n v="0"/>
    <n v="0"/>
    <n v="0"/>
    <n v="1"/>
    <n v="1"/>
    <n v="1"/>
    <n v="1"/>
    <n v="1"/>
    <n v="1"/>
    <n v="0"/>
    <n v="0"/>
    <n v="0"/>
    <n v="0"/>
    <n v="1"/>
    <n v="0"/>
    <n v="0"/>
    <n v="7"/>
    <n v="10"/>
    <m/>
    <x v="0"/>
    <m/>
    <m/>
    <m/>
    <m/>
    <m/>
    <m/>
    <m/>
    <m/>
    <x v="0"/>
    <m/>
    <m/>
    <m/>
    <m/>
    <m/>
    <m/>
    <m/>
    <m/>
    <m/>
    <m/>
    <m/>
    <m/>
    <x v="1"/>
    <m/>
    <m/>
    <m/>
    <m/>
    <m/>
    <m/>
    <m/>
    <m/>
    <m/>
    <m/>
    <m/>
    <m/>
    <m/>
    <m/>
    <x v="1"/>
    <n v="6000"/>
    <s v="meme_pays"/>
    <m/>
    <m/>
    <n v="7"/>
    <x v="2"/>
    <n v="0"/>
    <m/>
    <x v="1"/>
    <n v="4500"/>
    <s v="meme_pays"/>
    <m/>
    <m/>
    <n v="7"/>
    <n v="1"/>
    <n v="0"/>
    <m/>
    <x v="1"/>
    <n v="1500"/>
    <s v="meme_pays"/>
    <m/>
    <m/>
    <n v="60"/>
    <n v="1"/>
    <n v="0"/>
    <m/>
    <x v="0"/>
    <n v="125"/>
    <s v="meme_region"/>
    <m/>
    <m/>
    <n v="7"/>
    <n v="1"/>
    <n v="0"/>
    <m/>
    <x v="1"/>
    <s v="1l 0_5l 0_25l"/>
    <n v="1"/>
    <n v="1"/>
    <n v="1"/>
    <n v="1000"/>
    <n v="1000"/>
    <n v="1500"/>
    <s v="meme_pays"/>
    <m/>
    <m/>
    <n v="30"/>
    <n v="1"/>
    <n v="0"/>
    <m/>
    <x v="0"/>
    <n v="2500"/>
    <s v="meme_pays"/>
    <m/>
    <m/>
    <n v="14"/>
    <n v="1"/>
    <n v="0"/>
    <m/>
    <x v="1"/>
    <m/>
    <m/>
    <m/>
    <m/>
    <m/>
    <m/>
    <m/>
    <m/>
    <x v="0"/>
    <m/>
    <m/>
    <m/>
    <m/>
    <m/>
    <m/>
    <m/>
    <m/>
    <x v="0"/>
    <m/>
    <m/>
    <m/>
    <m/>
    <x v="0"/>
    <m/>
    <x v="0"/>
    <m/>
    <x v="0"/>
    <m/>
    <m/>
    <m/>
    <m/>
    <m/>
    <m/>
    <m/>
    <m/>
    <x v="0"/>
    <s v="oui"/>
    <m/>
    <n v="5000"/>
    <s v="meme_pays"/>
    <m/>
    <m/>
    <n v="60"/>
    <n v="1"/>
    <n v="0"/>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4"/>
    <n v="362667947"/>
    <d v="2022-11-17T08:18:53"/>
    <m/>
    <m/>
    <s v="submitted_via_web"/>
    <s v="bkf_reach"/>
    <m/>
    <x v="0"/>
    <x v="1"/>
  </r>
  <r>
    <n v="7"/>
    <s v="f1d5724c-ea7a-4967-b5ce-387379998a23"/>
    <d v="2022-11-16T00:00:00"/>
    <x v="1"/>
    <x v="6"/>
    <d v="2022-11-16T11:29:18"/>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6"/>
    <n v="0"/>
    <n v="0"/>
    <n v="0"/>
    <n v="0"/>
    <n v="0"/>
    <n v="0"/>
    <n v="0"/>
    <n v="0"/>
    <n v="0"/>
    <n v="0"/>
    <n v="0"/>
    <n v="0"/>
    <n v="0"/>
    <n v="1"/>
    <n v="0"/>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0"/>
    <s v="oui"/>
    <m/>
    <n v="7000"/>
    <s v="etranger"/>
    <s v="benin"/>
    <m/>
    <n v="30"/>
    <n v="14"/>
    <n v="0"/>
    <m/>
    <x v="0"/>
    <m/>
    <m/>
    <m/>
    <m/>
    <m/>
    <m/>
    <m/>
    <m/>
    <s v="oui"/>
    <m/>
    <x v="3"/>
    <x v="1"/>
    <n v="0"/>
    <n v="0"/>
    <n v="0"/>
    <n v="0"/>
    <n v="0"/>
    <n v="0"/>
    <n v="0"/>
    <n v="0"/>
    <n v="0"/>
    <n v="0"/>
    <x v="1"/>
    <n v="0"/>
    <n v="1"/>
    <n v="0"/>
    <n v="0"/>
    <m/>
    <s v="cout_transport prix_fournisseurs"/>
    <n v="0"/>
    <n v="0"/>
    <n v="0"/>
    <n v="0"/>
    <x v="1"/>
    <n v="1"/>
    <n v="0"/>
    <n v="1"/>
    <n v="0"/>
    <n v="0"/>
    <n v="0"/>
    <n v="0"/>
    <m/>
    <m/>
    <s v="prix_hausse"/>
    <n v="0"/>
    <n v="1"/>
    <n v="0"/>
    <n v="0"/>
    <s v="pagne"/>
    <n v="0"/>
    <n v="0"/>
    <n v="0"/>
    <n v="0"/>
    <n v="0"/>
    <n v="0"/>
    <n v="0"/>
    <n v="0"/>
    <n v="0"/>
    <n v="0"/>
    <n v="0"/>
    <x v="1"/>
    <n v="0"/>
    <n v="1"/>
    <n v="0"/>
    <n v="0"/>
    <s v="hausse_couts"/>
    <n v="1"/>
    <n v="0"/>
    <n v="0"/>
    <n v="0"/>
    <n v="0"/>
    <n v="0"/>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2"/>
    <x v="0"/>
    <x v="0"/>
    <m/>
    <m/>
    <m/>
    <m/>
    <m/>
    <m/>
    <m/>
    <m/>
    <m/>
    <s v="personne"/>
    <n v="0"/>
    <n v="0"/>
    <n v="0"/>
    <n v="0"/>
    <n v="0"/>
    <n v="0"/>
    <n v="0"/>
    <x v="0"/>
    <n v="0"/>
    <m/>
    <x v="3"/>
    <n v="362667996"/>
    <d v="2022-11-17T08:19:03"/>
    <m/>
    <m/>
    <s v="submitted_via_web"/>
    <s v="bkf_reach"/>
    <m/>
    <x v="0"/>
    <x v="1"/>
  </r>
  <r>
    <n v="8"/>
    <s v="4a2ce28b-dfbf-4c76-adc0-439a3c569444"/>
    <d v="2022-11-16T00:00:00"/>
    <x v="1"/>
    <x v="7"/>
    <d v="2022-11-16T11:34:00"/>
    <x v="0"/>
    <x v="0"/>
    <d v="2022-11-16T00:00:00"/>
    <x v="1"/>
    <s v="gourma"/>
    <x v="1"/>
    <x v="0"/>
    <x v="0"/>
    <m/>
    <s v="ACTED"/>
    <x v="1"/>
    <x v="0"/>
    <s v="oui"/>
    <x v="0"/>
    <x v="5"/>
    <x v="0"/>
    <x v="0"/>
    <x v="0"/>
    <x v="4"/>
    <x v="1"/>
    <x v="1"/>
    <x v="0"/>
    <n v="0"/>
    <n v="1"/>
    <m/>
    <x v="1"/>
    <m/>
    <x v="2"/>
    <m/>
    <m/>
    <x v="5"/>
    <x v="4"/>
    <m/>
    <m/>
    <x v="1"/>
    <m/>
    <x v="1"/>
    <m/>
    <m/>
    <m/>
    <m/>
    <m/>
    <m/>
    <m/>
    <m/>
    <m/>
    <m/>
    <x v="0"/>
    <s v="boule400g boule250g"/>
    <n v="1"/>
    <n v="1"/>
    <n v="350"/>
    <n v="300"/>
    <s v="meme_pays"/>
    <m/>
    <m/>
    <n v="30"/>
    <n v="4"/>
    <n v="0"/>
    <m/>
    <x v="0"/>
    <m/>
    <x v="0"/>
    <x v="0"/>
    <m/>
    <m/>
    <m/>
    <x v="0"/>
    <x v="0"/>
    <x v="0"/>
    <x v="0"/>
    <x v="0"/>
    <m/>
    <m/>
    <m/>
    <m/>
    <m/>
    <m/>
    <m/>
    <m/>
    <m/>
    <x v="0"/>
    <x v="0"/>
    <x v="0"/>
    <x v="0"/>
    <n v="1"/>
    <n v="0"/>
    <n v="0"/>
    <x v="4"/>
    <x v="2"/>
    <n v="0"/>
    <n v="1"/>
    <n v="0"/>
    <s v="hausse_couts Hausse_prix_fournisseurs"/>
    <n v="1"/>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hommes"/>
    <n v="1"/>
    <n v="0"/>
    <n v="0"/>
    <n v="0"/>
    <n v="0"/>
    <n v="0"/>
    <n v="0"/>
    <x v="1"/>
    <n v="0"/>
    <m/>
    <x v="3"/>
    <n v="362668003"/>
    <d v="2022-11-17T08:19:04"/>
    <m/>
    <m/>
    <s v="submitted_via_web"/>
    <s v="bkf_reach"/>
    <m/>
    <x v="0"/>
    <x v="1"/>
  </r>
  <r>
    <n v="11"/>
    <s v="8e074a9f-a9e2-4ed4-8db6-c9b3d957c054"/>
    <d v="2022-11-16T00:00:00"/>
    <x v="1"/>
    <x v="8"/>
    <d v="2022-11-17T08:05:58"/>
    <x v="0"/>
    <x v="0"/>
    <d v="2022-11-16T00:00:00"/>
    <x v="1"/>
    <s v="gourma"/>
    <x v="1"/>
    <x v="0"/>
    <x v="0"/>
    <m/>
    <s v="ACTED"/>
    <x v="1"/>
    <x v="0"/>
    <s v="oui"/>
    <x v="0"/>
    <x v="6"/>
    <x v="0"/>
    <x v="0"/>
    <x v="0"/>
    <x v="2"/>
    <x v="0"/>
    <x v="0"/>
    <x v="1"/>
    <n v="0"/>
    <n v="2"/>
    <m/>
    <x v="0"/>
    <n v="1000"/>
    <x v="3"/>
    <m/>
    <m/>
    <x v="6"/>
    <x v="5"/>
    <n v="0"/>
    <m/>
    <x v="0"/>
    <s v="20l 25l"/>
    <x v="0"/>
    <n v="1"/>
    <n v="4000"/>
    <n v="5000"/>
    <s v="meme_pays"/>
    <m/>
    <m/>
    <n v="90"/>
    <n v="2"/>
    <n v="0"/>
    <m/>
    <x v="1"/>
    <m/>
    <m/>
    <m/>
    <m/>
    <m/>
    <m/>
    <m/>
    <m/>
    <m/>
    <m/>
    <m/>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8"/>
    <n v="0"/>
    <n v="0"/>
    <n v="0"/>
    <n v="1"/>
    <n v="1"/>
    <n v="1"/>
    <n v="1"/>
    <n v="1"/>
    <n v="1"/>
    <n v="1"/>
    <n v="0"/>
    <n v="0"/>
    <n v="0"/>
    <n v="0"/>
    <n v="0"/>
    <n v="0"/>
    <n v="7"/>
    <n v="10"/>
    <m/>
    <x v="0"/>
    <m/>
    <m/>
    <m/>
    <m/>
    <m/>
    <m/>
    <m/>
    <m/>
    <x v="0"/>
    <m/>
    <m/>
    <m/>
    <m/>
    <m/>
    <m/>
    <m/>
    <m/>
    <m/>
    <m/>
    <m/>
    <m/>
    <x v="1"/>
    <m/>
    <m/>
    <m/>
    <m/>
    <m/>
    <m/>
    <m/>
    <m/>
    <m/>
    <m/>
    <m/>
    <m/>
    <m/>
    <m/>
    <x v="1"/>
    <n v="6000"/>
    <s v="meme_pays"/>
    <m/>
    <m/>
    <n v="5"/>
    <x v="1"/>
    <n v="0"/>
    <m/>
    <x v="1"/>
    <n v="5000"/>
    <s v="meme_pays"/>
    <m/>
    <m/>
    <n v="5"/>
    <n v="3"/>
    <n v="0"/>
    <m/>
    <x v="1"/>
    <n v="2000"/>
    <s v="meme_pays"/>
    <m/>
    <m/>
    <n v="30"/>
    <n v="3"/>
    <n v="0"/>
    <m/>
    <x v="0"/>
    <n v="150"/>
    <s v="meme_pays"/>
    <m/>
    <m/>
    <n v="7"/>
    <n v="3"/>
    <n v="0"/>
    <m/>
    <x v="1"/>
    <s v="0_25l 0_5l 1l"/>
    <n v="1"/>
    <n v="1"/>
    <n v="1"/>
    <n v="700"/>
    <n v="1000"/>
    <n v="1500"/>
    <s v="meme_pays"/>
    <m/>
    <m/>
    <n v="30"/>
    <n v="3"/>
    <n v="0"/>
    <m/>
    <x v="0"/>
    <n v="2000"/>
    <s v="meme_pays"/>
    <m/>
    <m/>
    <n v="30"/>
    <n v="3"/>
    <n v="0"/>
    <m/>
    <x v="0"/>
    <n v="3000"/>
    <s v="meme_pays"/>
    <m/>
    <m/>
    <n v="7"/>
    <n v="3"/>
    <n v="0"/>
    <m/>
    <x v="0"/>
    <m/>
    <m/>
    <m/>
    <m/>
    <m/>
    <m/>
    <m/>
    <m/>
    <x v="0"/>
    <m/>
    <m/>
    <m/>
    <m/>
    <x v="0"/>
    <m/>
    <x v="0"/>
    <m/>
    <x v="0"/>
    <m/>
    <m/>
    <m/>
    <m/>
    <m/>
    <m/>
    <m/>
    <m/>
    <x v="1"/>
    <m/>
    <m/>
    <m/>
    <m/>
    <m/>
    <m/>
    <m/>
    <m/>
    <m/>
    <m/>
    <x v="0"/>
    <m/>
    <m/>
    <m/>
    <m/>
    <m/>
    <m/>
    <m/>
    <m/>
    <s v="oui"/>
    <m/>
    <x v="4"/>
    <x v="1"/>
    <n v="0"/>
    <n v="0"/>
    <n v="1"/>
    <n v="1"/>
    <n v="1"/>
    <n v="1"/>
    <n v="1"/>
    <n v="1"/>
    <n v="1"/>
    <n v="0"/>
    <x v="1"/>
    <n v="0"/>
    <n v="0"/>
    <n v="0"/>
    <n v="0"/>
    <m/>
    <s v="degradation_perte"/>
    <n v="0"/>
    <n v="0"/>
    <n v="1"/>
    <n v="0"/>
    <x v="1"/>
    <n v="0"/>
    <n v="0"/>
    <n v="0"/>
    <n v="0"/>
    <n v="0"/>
    <n v="0"/>
    <n v="0"/>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3"/>
    <n v="362668098"/>
    <d v="2022-11-17T08:19:18"/>
    <m/>
    <m/>
    <s v="submitted_via_web"/>
    <s v="bkf_reach"/>
    <m/>
    <x v="0"/>
    <x v="1"/>
  </r>
  <r>
    <n v="9"/>
    <s v="5299b580-e713-451d-b8e5-ea840418893a"/>
    <d v="2022-11-16T00:00:00"/>
    <x v="1"/>
    <x v="9"/>
    <d v="2022-11-16T13:45:51"/>
    <x v="0"/>
    <x v="0"/>
    <d v="2022-11-16T00:00:00"/>
    <x v="1"/>
    <s v="gourma"/>
    <x v="1"/>
    <x v="0"/>
    <x v="0"/>
    <m/>
    <s v="ACTED"/>
    <x v="1"/>
    <x v="0"/>
    <s v="oui"/>
    <x v="0"/>
    <x v="1"/>
    <x v="0"/>
    <x v="0"/>
    <x v="0"/>
    <x v="4"/>
    <x v="1"/>
    <x v="1"/>
    <x v="0"/>
    <n v="0"/>
    <n v="1"/>
    <m/>
    <x v="1"/>
    <m/>
    <x v="2"/>
    <m/>
    <m/>
    <x v="5"/>
    <x v="4"/>
    <m/>
    <m/>
    <x v="1"/>
    <m/>
    <x v="1"/>
    <m/>
    <m/>
    <m/>
    <m/>
    <m/>
    <m/>
    <m/>
    <m/>
    <m/>
    <m/>
    <x v="0"/>
    <s v="boule400g boule250g"/>
    <n v="1"/>
    <n v="1"/>
    <n v="300"/>
    <n v="250"/>
    <s v="meme_pays"/>
    <m/>
    <m/>
    <n v="14"/>
    <n v="1"/>
    <n v="0"/>
    <m/>
    <x v="0"/>
    <m/>
    <x v="0"/>
    <x v="0"/>
    <m/>
    <m/>
    <m/>
    <x v="0"/>
    <x v="0"/>
    <x v="0"/>
    <x v="0"/>
    <x v="0"/>
    <m/>
    <m/>
    <m/>
    <m/>
    <m/>
    <m/>
    <m/>
    <m/>
    <m/>
    <x v="0"/>
    <x v="0"/>
    <x v="0"/>
    <x v="0"/>
    <n v="1"/>
    <n v="0"/>
    <n v="0"/>
    <x v="4"/>
    <x v="2"/>
    <n v="0"/>
    <n v="1"/>
    <n v="0"/>
    <s v="hausse_couts baisse_offre_securite"/>
    <n v="1"/>
    <n v="0"/>
    <n v="0"/>
    <n v="0"/>
    <n v="0"/>
    <n v="0"/>
    <n v="0"/>
    <n v="0"/>
    <n v="1"/>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3"/>
    <n v="0"/>
    <n v="0"/>
    <n v="0"/>
    <n v="1"/>
    <n v="0"/>
    <n v="0"/>
    <x v="0"/>
    <x v="1"/>
    <x v="0"/>
    <x v="0"/>
    <m/>
    <m/>
    <m/>
    <m/>
    <m/>
    <m/>
    <m/>
    <m/>
    <m/>
    <s v="hommes"/>
    <n v="1"/>
    <n v="0"/>
    <n v="0"/>
    <n v="0"/>
    <n v="0"/>
    <n v="0"/>
    <n v="0"/>
    <x v="1"/>
    <n v="0"/>
    <m/>
    <x v="3"/>
    <n v="362668040"/>
    <d v="2022-11-17T08:19:11"/>
    <m/>
    <m/>
    <s v="submitted_via_web"/>
    <s v="bkf_reach"/>
    <m/>
    <x v="0"/>
    <x v="1"/>
  </r>
  <r>
    <n v="14"/>
    <s v="1aea1988-4420-4fce-b825-8ca7d0935237"/>
    <d v="2022-11-16T00:00:00"/>
    <x v="1"/>
    <x v="10"/>
    <d v="2022-11-16T12:40:36"/>
    <x v="0"/>
    <x v="0"/>
    <d v="2022-11-16T00:00:00"/>
    <x v="1"/>
    <s v="gourma"/>
    <x v="1"/>
    <x v="0"/>
    <x v="0"/>
    <m/>
    <s v="ACTED"/>
    <x v="1"/>
    <x v="0"/>
    <s v="oui"/>
    <x v="0"/>
    <x v="7"/>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4"/>
    <n v="1"/>
    <n v="1"/>
    <n v="0"/>
    <n v="0"/>
    <n v="0"/>
    <n v="2"/>
    <m/>
    <x v="0"/>
    <n v="5000"/>
    <s v="meme_pays"/>
    <m/>
    <m/>
    <n v="5"/>
    <n v="3"/>
    <n v="0"/>
    <m/>
    <x v="0"/>
    <n v="7000"/>
    <s v="meme_localite"/>
    <m/>
    <m/>
    <n v="5"/>
    <n v="1"/>
    <n v="0"/>
    <m/>
    <x v="2"/>
    <m/>
    <m/>
    <m/>
    <m/>
    <m/>
    <m/>
    <m/>
    <m/>
    <x v="1"/>
    <m/>
    <m/>
    <m/>
    <m/>
    <m/>
    <m/>
    <m/>
    <m/>
    <s v="non"/>
    <m/>
    <m/>
    <m/>
    <m/>
    <m/>
    <m/>
    <m/>
    <m/>
    <m/>
    <m/>
    <m/>
    <m/>
    <m/>
    <m/>
    <m/>
    <m/>
    <m/>
    <m/>
    <m/>
    <m/>
    <m/>
    <x v="0"/>
    <m/>
    <s v="prix_baisse"/>
    <n v="0"/>
    <n v="0"/>
    <n v="1"/>
    <n v="0"/>
    <x v="1"/>
    <m/>
    <m/>
    <m/>
    <m/>
    <m/>
    <x v="1"/>
    <x v="1"/>
    <m/>
    <m/>
    <m/>
    <m/>
    <m/>
    <m/>
    <m/>
    <m/>
    <m/>
    <m/>
    <m/>
    <x v="0"/>
    <s v="bache corde"/>
    <n v="1"/>
    <x v="1"/>
    <n v="0"/>
    <n v="0"/>
    <n v="0"/>
    <s v="baisse_couts"/>
    <n v="1"/>
    <n v="0"/>
    <n v="0"/>
    <n v="0"/>
    <n v="0"/>
    <n v="0"/>
    <n v="0"/>
    <n v="0"/>
    <n v="0"/>
    <n v="0"/>
    <n v="0"/>
    <n v="0"/>
    <m/>
    <m/>
    <x v="7"/>
    <n v="0"/>
    <n v="0"/>
    <n v="0"/>
    <n v="0"/>
    <n v="0"/>
    <n v="0"/>
    <n v="0"/>
    <n v="0"/>
    <n v="0"/>
    <n v="0"/>
    <n v="0"/>
    <n v="0"/>
    <n v="0"/>
    <n v="0"/>
    <n v="0"/>
    <n v="1"/>
    <n v="1"/>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3"/>
    <n v="362668109"/>
    <d v="2022-11-17T08:19:20"/>
    <m/>
    <m/>
    <s v="submitted_via_web"/>
    <s v="bkf_reach"/>
    <m/>
    <x v="0"/>
    <x v="1"/>
  </r>
  <r>
    <n v="10"/>
    <s v="61e9537e-66c7-4b8b-9e30-4e29634b14ed"/>
    <d v="2022-11-16T00:00:00"/>
    <x v="1"/>
    <x v="11"/>
    <d v="2022-11-17T08:17:55"/>
    <x v="0"/>
    <x v="0"/>
    <d v="2022-11-16T00:00:00"/>
    <x v="1"/>
    <s v="gourma"/>
    <x v="1"/>
    <x v="0"/>
    <x v="0"/>
    <m/>
    <s v="ACTED"/>
    <x v="1"/>
    <x v="0"/>
    <s v="oui"/>
    <x v="0"/>
    <x v="1"/>
    <x v="1"/>
    <x v="0"/>
    <x v="0"/>
    <x v="1"/>
    <x v="0"/>
    <x v="1"/>
    <x v="1"/>
    <n v="0"/>
    <n v="1"/>
    <m/>
    <x v="0"/>
    <n v="1000"/>
    <x v="3"/>
    <m/>
    <m/>
    <x v="4"/>
    <x v="6"/>
    <n v="0"/>
    <m/>
    <x v="1"/>
    <m/>
    <x v="1"/>
    <m/>
    <m/>
    <m/>
    <m/>
    <m/>
    <m/>
    <m/>
    <m/>
    <m/>
    <m/>
    <x v="1"/>
    <m/>
    <m/>
    <m/>
    <m/>
    <m/>
    <m/>
    <m/>
    <m/>
    <m/>
    <m/>
    <m/>
    <m/>
    <x v="1"/>
    <m/>
    <x v="1"/>
    <x v="1"/>
    <n v="0"/>
    <n v="0"/>
    <n v="0"/>
    <x v="0"/>
    <x v="4"/>
    <x v="1"/>
    <x v="1"/>
    <x v="1"/>
    <n v="0"/>
    <n v="0"/>
    <n v="0"/>
    <n v="0"/>
    <n v="1"/>
    <n v="0"/>
    <n v="0"/>
    <n v="0"/>
    <n v="0"/>
    <x v="0"/>
    <x v="0"/>
    <x v="0"/>
    <x v="0"/>
    <n v="1"/>
    <n v="0"/>
    <n v="0"/>
    <x v="2"/>
    <x v="0"/>
    <n v="0"/>
    <n v="0"/>
    <n v="0"/>
    <s v="hausse_couts Hausse_prix_fournisseurs"/>
    <n v="1"/>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9"/>
    <n v="0"/>
    <n v="0"/>
    <n v="0"/>
    <n v="1"/>
    <n v="1"/>
    <n v="1"/>
    <n v="1"/>
    <n v="1"/>
    <n v="1"/>
    <n v="1"/>
    <n v="0"/>
    <n v="0"/>
    <n v="0"/>
    <n v="0"/>
    <n v="0"/>
    <n v="0"/>
    <n v="7"/>
    <n v="9"/>
    <m/>
    <x v="0"/>
    <m/>
    <m/>
    <m/>
    <m/>
    <m/>
    <m/>
    <m/>
    <m/>
    <x v="0"/>
    <m/>
    <m/>
    <m/>
    <m/>
    <m/>
    <m/>
    <m/>
    <m/>
    <m/>
    <m/>
    <m/>
    <m/>
    <x v="1"/>
    <m/>
    <m/>
    <m/>
    <m/>
    <m/>
    <m/>
    <m/>
    <m/>
    <m/>
    <m/>
    <m/>
    <m/>
    <m/>
    <m/>
    <x v="1"/>
    <n v="6000"/>
    <s v="meme_pays"/>
    <m/>
    <m/>
    <n v="10"/>
    <x v="1"/>
    <n v="0"/>
    <m/>
    <x v="1"/>
    <n v="4500"/>
    <s v="meme_pays"/>
    <m/>
    <m/>
    <n v="10"/>
    <n v="3"/>
    <n v="0"/>
    <m/>
    <x v="1"/>
    <n v="1750"/>
    <s v="meme_pays"/>
    <m/>
    <m/>
    <n v="15"/>
    <n v="4"/>
    <n v="0"/>
    <m/>
    <x v="0"/>
    <n v="200"/>
    <s v="meme_pays"/>
    <m/>
    <m/>
    <n v="10"/>
    <n v="3"/>
    <n v="0"/>
    <m/>
    <x v="1"/>
    <s v="0_25l 0_5l 1l"/>
    <n v="1"/>
    <n v="1"/>
    <n v="1"/>
    <n v="1000"/>
    <n v="1250"/>
    <n v="2500"/>
    <s v="meme_pays"/>
    <m/>
    <m/>
    <n v="15"/>
    <n v="6"/>
    <n v="0"/>
    <m/>
    <x v="0"/>
    <n v="2000"/>
    <s v="meme_pays"/>
    <m/>
    <m/>
    <n v="10"/>
    <n v="3"/>
    <n v="0"/>
    <m/>
    <x v="0"/>
    <n v="3000"/>
    <s v="meme_pays"/>
    <m/>
    <m/>
    <n v="10"/>
    <n v="6"/>
    <n v="0"/>
    <m/>
    <x v="0"/>
    <m/>
    <m/>
    <m/>
    <m/>
    <m/>
    <m/>
    <m/>
    <m/>
    <x v="0"/>
    <m/>
    <m/>
    <m/>
    <m/>
    <x v="0"/>
    <m/>
    <x v="0"/>
    <m/>
    <x v="0"/>
    <m/>
    <m/>
    <m/>
    <m/>
    <m/>
    <m/>
    <m/>
    <m/>
    <x v="1"/>
    <m/>
    <m/>
    <m/>
    <m/>
    <m/>
    <m/>
    <m/>
    <m/>
    <m/>
    <m/>
    <x v="0"/>
    <m/>
    <m/>
    <m/>
    <m/>
    <m/>
    <m/>
    <m/>
    <m/>
    <s v="non"/>
    <m/>
    <x v="0"/>
    <x v="0"/>
    <m/>
    <m/>
    <m/>
    <m/>
    <m/>
    <m/>
    <m/>
    <m/>
    <m/>
    <m/>
    <x v="0"/>
    <m/>
    <m/>
    <m/>
    <m/>
    <m/>
    <m/>
    <m/>
    <m/>
    <m/>
    <m/>
    <x v="0"/>
    <m/>
    <m/>
    <m/>
    <m/>
    <m/>
    <m/>
    <m/>
    <m/>
    <m/>
    <s v="prix_hausse"/>
    <n v="0"/>
    <n v="1"/>
    <n v="0"/>
    <n v="0"/>
    <s v="marmite7 marmite5 assiette gobelet_plastique gobelet_acier bassine natte"/>
    <n v="0"/>
    <n v="0"/>
    <n v="0"/>
    <n v="1"/>
    <n v="1"/>
    <n v="1"/>
    <n v="1"/>
    <n v="1"/>
    <n v="1"/>
    <n v="1"/>
    <n v="0"/>
    <x v="1"/>
    <n v="0"/>
    <n v="0"/>
    <n v="0"/>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3"/>
    <n v="362668056"/>
    <d v="2022-11-17T08:19:13"/>
    <m/>
    <m/>
    <s v="submitted_via_web"/>
    <s v="bkf_reach"/>
    <m/>
    <x v="0"/>
    <x v="1"/>
  </r>
  <r>
    <n v="12"/>
    <s v="96c705ef-2c05-471b-ac7a-9dcfd41a9776"/>
    <d v="2022-11-16T00:00:00"/>
    <x v="1"/>
    <x v="12"/>
    <d v="2022-11-16T12:46:22"/>
    <x v="0"/>
    <x v="0"/>
    <d v="2022-11-16T00:00:00"/>
    <x v="1"/>
    <s v="gourma"/>
    <x v="1"/>
    <x v="0"/>
    <x v="0"/>
    <m/>
    <s v="ACTED"/>
    <x v="1"/>
    <x v="0"/>
    <s v="oui"/>
    <x v="0"/>
    <x v="8"/>
    <x v="0"/>
    <x v="0"/>
    <x v="0"/>
    <x v="5"/>
    <x v="1"/>
    <x v="0"/>
    <x v="1"/>
    <n v="0"/>
    <n v="1"/>
    <m/>
    <x v="1"/>
    <m/>
    <x v="2"/>
    <m/>
    <m/>
    <x v="5"/>
    <x v="4"/>
    <m/>
    <m/>
    <x v="3"/>
    <s v="20l"/>
    <x v="0"/>
    <n v="0"/>
    <n v="1000"/>
    <m/>
    <s v="meme_pays"/>
    <m/>
    <m/>
    <n v="1"/>
    <n v="2"/>
    <n v="1"/>
    <m/>
    <x v="1"/>
    <m/>
    <m/>
    <m/>
    <m/>
    <m/>
    <m/>
    <m/>
    <m/>
    <m/>
    <m/>
    <m/>
    <m/>
    <x v="1"/>
    <m/>
    <x v="3"/>
    <x v="2"/>
    <n v="1"/>
    <n v="0"/>
    <n v="0"/>
    <x v="0"/>
    <x v="5"/>
    <x v="1"/>
    <x v="1"/>
    <x v="1"/>
    <n v="0"/>
    <n v="1"/>
    <n v="0"/>
    <n v="0"/>
    <n v="0"/>
    <n v="0"/>
    <n v="0"/>
    <n v="0"/>
    <n v="0"/>
    <x v="0"/>
    <x v="0"/>
    <x v="0"/>
    <x v="0"/>
    <n v="1"/>
    <n v="0"/>
    <n v="0"/>
    <x v="3"/>
    <x v="2"/>
    <n v="1"/>
    <n v="0"/>
    <n v="0"/>
    <s v="hausse_couts Hausse_prix_fournisseurs"/>
    <n v="1"/>
    <n v="0"/>
    <n v="0"/>
    <n v="0"/>
    <n v="0"/>
    <n v="1"/>
    <n v="0"/>
    <n v="0"/>
    <n v="0"/>
    <n v="0"/>
    <n v="0"/>
    <n v="0"/>
    <m/>
    <m/>
    <m/>
    <m/>
    <m/>
    <m/>
    <m/>
    <m/>
    <m/>
    <m/>
    <m/>
    <m/>
    <m/>
    <m/>
    <m/>
    <m/>
    <m/>
    <m/>
    <m/>
    <m/>
    <x v="0"/>
    <x v="4"/>
    <n v="1"/>
    <n v="1"/>
    <n v="0"/>
    <n v="0"/>
    <n v="0"/>
    <n v="2"/>
    <m/>
    <x v="0"/>
    <n v="5000"/>
    <s v="meme_pays"/>
    <m/>
    <m/>
    <n v="7"/>
    <n v="2"/>
    <n v="0"/>
    <m/>
    <x v="0"/>
    <n v="15000"/>
    <s v="etranger"/>
    <s v="ghana"/>
    <m/>
    <n v="10"/>
    <n v="7"/>
    <n v="0"/>
    <m/>
    <x v="2"/>
    <m/>
    <m/>
    <m/>
    <m/>
    <m/>
    <m/>
    <m/>
    <m/>
    <x v="1"/>
    <m/>
    <m/>
    <m/>
    <m/>
    <m/>
    <m/>
    <m/>
    <m/>
    <s v="non"/>
    <m/>
    <m/>
    <m/>
    <m/>
    <m/>
    <m/>
    <m/>
    <m/>
    <m/>
    <m/>
    <m/>
    <m/>
    <m/>
    <m/>
    <m/>
    <m/>
    <m/>
    <m/>
    <m/>
    <m/>
    <m/>
    <x v="0"/>
    <m/>
    <s v="prix_hausse"/>
    <n v="0"/>
    <n v="1"/>
    <n v="0"/>
    <n v="0"/>
    <x v="2"/>
    <n v="1"/>
    <n v="1"/>
    <n v="0"/>
    <n v="0"/>
    <n v="0"/>
    <x v="2"/>
    <x v="0"/>
    <n v="0"/>
    <n v="0"/>
    <n v="0"/>
    <n v="0"/>
    <n v="1"/>
    <n v="0"/>
    <n v="0"/>
    <n v="0"/>
    <n v="0"/>
    <n v="0"/>
    <n v="0"/>
    <x v="0"/>
    <m/>
    <m/>
    <x v="0"/>
    <m/>
    <m/>
    <m/>
    <m/>
    <m/>
    <m/>
    <m/>
    <m/>
    <m/>
    <m/>
    <m/>
    <m/>
    <m/>
    <m/>
    <m/>
    <m/>
    <m/>
    <m/>
    <x v="10"/>
    <n v="0"/>
    <n v="0"/>
    <n v="0"/>
    <n v="0"/>
    <n v="0"/>
    <n v="0"/>
    <n v="0"/>
    <n v="0"/>
    <n v="0"/>
    <n v="0"/>
    <n v="0"/>
    <n v="0"/>
    <n v="0"/>
    <n v="0"/>
    <n v="1"/>
    <n v="0"/>
    <n v="1"/>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1"/>
    <n v="175"/>
    <s v="meme_localite"/>
    <m/>
    <m/>
    <n v="7"/>
    <n v="10"/>
    <n v="1"/>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2"/>
    <x v="0"/>
    <x v="0"/>
    <m/>
    <m/>
    <m/>
    <m/>
    <m/>
    <m/>
    <m/>
    <m/>
    <m/>
    <s v="personne"/>
    <n v="0"/>
    <n v="0"/>
    <n v="0"/>
    <n v="0"/>
    <n v="0"/>
    <n v="0"/>
    <n v="0"/>
    <x v="0"/>
    <n v="0"/>
    <m/>
    <x v="3"/>
    <n v="362668099"/>
    <d v="2022-11-17T08:19:19"/>
    <m/>
    <m/>
    <s v="submitted_via_web"/>
    <s v="bkf_reach"/>
    <m/>
    <x v="0"/>
    <x v="1"/>
  </r>
  <r>
    <n v="15"/>
    <s v="c5a5cafe-80e0-4b3f-880d-5bbc713a77f3"/>
    <d v="2022-11-16T00:00:00"/>
    <x v="1"/>
    <x v="13"/>
    <d v="2022-11-16T12:56:37"/>
    <x v="0"/>
    <x v="0"/>
    <d v="2022-11-16T00:00:00"/>
    <x v="1"/>
    <s v="gourma"/>
    <x v="1"/>
    <x v="0"/>
    <x v="0"/>
    <m/>
    <s v="ACTED"/>
    <x v="1"/>
    <x v="0"/>
    <s v="oui"/>
    <x v="0"/>
    <x v="9"/>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1"/>
    <n v="0"/>
    <n v="0"/>
    <n v="0"/>
    <n v="0"/>
    <n v="0"/>
    <n v="0"/>
    <n v="0"/>
    <n v="0"/>
    <n v="0"/>
    <n v="0"/>
    <n v="1"/>
    <n v="1"/>
    <n v="0"/>
    <n v="0"/>
    <n v="0"/>
    <n v="0"/>
    <n v="2"/>
    <n v="4"/>
    <m/>
    <x v="0"/>
    <m/>
    <m/>
    <m/>
    <m/>
    <m/>
    <m/>
    <m/>
    <m/>
    <x v="0"/>
    <m/>
    <m/>
    <m/>
    <m/>
    <m/>
    <m/>
    <m/>
    <m/>
    <m/>
    <m/>
    <m/>
    <m/>
    <x v="1"/>
    <m/>
    <m/>
    <m/>
    <m/>
    <m/>
    <m/>
    <m/>
    <m/>
    <m/>
    <m/>
    <m/>
    <m/>
    <m/>
    <m/>
    <x v="0"/>
    <m/>
    <m/>
    <m/>
    <m/>
    <m/>
    <x v="0"/>
    <m/>
    <m/>
    <x v="0"/>
    <m/>
    <m/>
    <m/>
    <m/>
    <m/>
    <m/>
    <m/>
    <m/>
    <x v="0"/>
    <m/>
    <m/>
    <m/>
    <m/>
    <m/>
    <m/>
    <m/>
    <m/>
    <x v="1"/>
    <m/>
    <m/>
    <m/>
    <m/>
    <m/>
    <m/>
    <m/>
    <m/>
    <x v="0"/>
    <m/>
    <m/>
    <m/>
    <m/>
    <m/>
    <m/>
    <m/>
    <m/>
    <m/>
    <m/>
    <m/>
    <m/>
    <m/>
    <m/>
    <x v="1"/>
    <m/>
    <m/>
    <m/>
    <m/>
    <m/>
    <m/>
    <m/>
    <m/>
    <x v="1"/>
    <m/>
    <m/>
    <m/>
    <m/>
    <m/>
    <m/>
    <m/>
    <m/>
    <x v="1"/>
    <n v="2000"/>
    <s v="meme_pays"/>
    <m/>
    <m/>
    <n v="7"/>
    <n v="3"/>
    <n v="0"/>
    <m/>
    <x v="1"/>
    <n v="2000"/>
    <s v="meme_pays"/>
    <m/>
    <m/>
    <x v="1"/>
    <n v="3"/>
    <x v="1"/>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3"/>
    <n v="362668122"/>
    <d v="2022-11-17T08:19:22"/>
    <m/>
    <m/>
    <s v="submitted_via_web"/>
    <s v="bkf_reach"/>
    <m/>
    <x v="0"/>
    <x v="1"/>
  </r>
  <r>
    <n v="13"/>
    <s v="90dc0768-b7b4-44ac-94b5-b06cfbfb7dd5"/>
    <d v="2022-11-16T00:00:00"/>
    <x v="1"/>
    <x v="14"/>
    <d v="2022-11-16T13:16:18"/>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5"/>
    <n v="1"/>
    <n v="0"/>
    <n v="1"/>
    <n v="1"/>
    <n v="0"/>
    <n v="3"/>
    <m/>
    <x v="0"/>
    <n v="6000"/>
    <s v="meme_pays"/>
    <m/>
    <m/>
    <n v="30"/>
    <n v="2"/>
    <n v="0"/>
    <m/>
    <x v="1"/>
    <m/>
    <m/>
    <m/>
    <m/>
    <m/>
    <m/>
    <m/>
    <m/>
    <x v="1"/>
    <n v="1750"/>
    <s v="meme_pays"/>
    <m/>
    <m/>
    <n v="60"/>
    <n v="2"/>
    <n v="0"/>
    <m/>
    <x v="0"/>
    <n v="3500"/>
    <s v="meme_pays"/>
    <m/>
    <m/>
    <n v="30"/>
    <n v="2"/>
    <n v="0"/>
    <m/>
    <s v="oui"/>
    <m/>
    <s v="tenaille bache pelle"/>
    <n v="1"/>
    <n v="0"/>
    <n v="1"/>
    <n v="1"/>
    <n v="0"/>
    <m/>
    <s v="cout_transport taxes"/>
    <n v="0"/>
    <n v="0"/>
    <n v="0"/>
    <n v="0"/>
    <n v="0"/>
    <n v="0"/>
    <n v="0"/>
    <n v="1"/>
    <n v="1"/>
    <n v="0"/>
    <n v="0"/>
    <n v="0"/>
    <x v="0"/>
    <m/>
    <s v="prix_hausse"/>
    <n v="0"/>
    <n v="1"/>
    <n v="0"/>
    <n v="0"/>
    <x v="3"/>
    <n v="1"/>
    <n v="0"/>
    <n v="1"/>
    <n v="1"/>
    <n v="0"/>
    <x v="3"/>
    <x v="0"/>
    <n v="0"/>
    <n v="0"/>
    <n v="0"/>
    <n v="0"/>
    <n v="1"/>
    <n v="0"/>
    <n v="0"/>
    <n v="1"/>
    <n v="0"/>
    <n v="0"/>
    <n v="0"/>
    <x v="0"/>
    <m/>
    <m/>
    <x v="0"/>
    <m/>
    <m/>
    <m/>
    <m/>
    <m/>
    <m/>
    <m/>
    <m/>
    <m/>
    <m/>
    <m/>
    <m/>
    <m/>
    <m/>
    <m/>
    <m/>
    <m/>
    <m/>
    <x v="12"/>
    <n v="0"/>
    <n v="0"/>
    <n v="1"/>
    <n v="0"/>
    <n v="0"/>
    <n v="0"/>
    <n v="0"/>
    <n v="0"/>
    <n v="0"/>
    <n v="0"/>
    <n v="0"/>
    <n v="0"/>
    <n v="0"/>
    <n v="0"/>
    <n v="0"/>
    <n v="0"/>
    <n v="1"/>
    <n v="5"/>
    <m/>
    <x v="0"/>
    <m/>
    <m/>
    <m/>
    <m/>
    <m/>
    <m/>
    <m/>
    <m/>
    <x v="0"/>
    <m/>
    <m/>
    <m/>
    <m/>
    <m/>
    <m/>
    <m/>
    <m/>
    <m/>
    <m/>
    <m/>
    <m/>
    <x v="0"/>
    <s v="6kg 12kg"/>
    <n v="0"/>
    <n v="1"/>
    <n v="1"/>
    <m/>
    <n v="24000"/>
    <n v="27500"/>
    <s v="meme_pays"/>
    <m/>
    <m/>
    <n v="60"/>
    <n v="2"/>
    <n v="0"/>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gaz"/>
    <n v="0"/>
    <n v="0"/>
    <n v="1"/>
    <n v="0"/>
    <n v="0"/>
    <n v="0"/>
    <n v="0"/>
    <n v="0"/>
    <n v="0"/>
    <n v="0"/>
    <n v="0"/>
    <x v="1"/>
    <n v="0"/>
    <n v="0"/>
    <n v="0"/>
    <n v="0"/>
    <s v="hausse_couts Hausse_prix_fournisseurs baisse_offre_securite"/>
    <n v="1"/>
    <n v="0"/>
    <n v="0"/>
    <n v="0"/>
    <n v="0"/>
    <n v="1"/>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personne"/>
    <n v="0"/>
    <n v="0"/>
    <n v="0"/>
    <n v="0"/>
    <n v="0"/>
    <n v="0"/>
    <n v="0"/>
    <x v="0"/>
    <n v="0"/>
    <m/>
    <x v="3"/>
    <n v="362668104"/>
    <d v="2022-11-17T08:19:20"/>
    <m/>
    <m/>
    <s v="submitted_via_web"/>
    <s v="bkf_reach"/>
    <m/>
    <x v="0"/>
    <x v="1"/>
  </r>
  <r>
    <n v="16"/>
    <s v="c7b1622e-8cfe-480f-ae7e-bdcff4552cbd"/>
    <d v="2022-11-16T00:00:00"/>
    <x v="1"/>
    <x v="14"/>
    <d v="2022-11-16T13:08:01"/>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4"/>
    <n v="1"/>
    <n v="1"/>
    <n v="0"/>
    <n v="0"/>
    <n v="0"/>
    <n v="2"/>
    <m/>
    <x v="0"/>
    <n v="5000"/>
    <s v="meme_pays"/>
    <m/>
    <m/>
    <n v="5"/>
    <n v="3"/>
    <n v="0"/>
    <m/>
    <x v="0"/>
    <n v="4500"/>
    <s v="meme_pays"/>
    <m/>
    <m/>
    <n v="7"/>
    <n v="3"/>
    <n v="0"/>
    <m/>
    <x v="2"/>
    <m/>
    <m/>
    <m/>
    <m/>
    <m/>
    <m/>
    <m/>
    <m/>
    <x v="1"/>
    <m/>
    <m/>
    <m/>
    <m/>
    <m/>
    <m/>
    <m/>
    <m/>
    <s v="non"/>
    <m/>
    <m/>
    <m/>
    <m/>
    <m/>
    <m/>
    <m/>
    <m/>
    <m/>
    <m/>
    <m/>
    <m/>
    <m/>
    <m/>
    <m/>
    <m/>
    <m/>
    <m/>
    <m/>
    <m/>
    <m/>
    <x v="0"/>
    <m/>
    <s v="prix_baisse"/>
    <n v="0"/>
    <n v="0"/>
    <n v="1"/>
    <n v="0"/>
    <x v="1"/>
    <m/>
    <m/>
    <m/>
    <m/>
    <m/>
    <x v="1"/>
    <x v="1"/>
    <m/>
    <m/>
    <m/>
    <m/>
    <m/>
    <m/>
    <m/>
    <m/>
    <m/>
    <m/>
    <m/>
    <x v="0"/>
    <s v="bache corde"/>
    <n v="1"/>
    <x v="1"/>
    <n v="0"/>
    <n v="0"/>
    <n v="0"/>
    <s v="baisse_couts"/>
    <n v="1"/>
    <n v="0"/>
    <n v="0"/>
    <n v="0"/>
    <n v="0"/>
    <n v="0"/>
    <n v="0"/>
    <n v="0"/>
    <n v="0"/>
    <n v="0"/>
    <n v="0"/>
    <n v="0"/>
    <m/>
    <m/>
    <x v="11"/>
    <n v="0"/>
    <n v="0"/>
    <n v="0"/>
    <n v="0"/>
    <n v="0"/>
    <n v="0"/>
    <n v="0"/>
    <n v="0"/>
    <n v="0"/>
    <n v="0"/>
    <n v="1"/>
    <n v="1"/>
    <n v="0"/>
    <n v="0"/>
    <n v="0"/>
    <n v="0"/>
    <n v="2"/>
    <n v="5"/>
    <m/>
    <x v="0"/>
    <m/>
    <m/>
    <m/>
    <m/>
    <m/>
    <m/>
    <m/>
    <m/>
    <x v="0"/>
    <m/>
    <m/>
    <m/>
    <m/>
    <m/>
    <m/>
    <m/>
    <m/>
    <m/>
    <m/>
    <m/>
    <m/>
    <x v="1"/>
    <m/>
    <m/>
    <m/>
    <m/>
    <m/>
    <m/>
    <m/>
    <m/>
    <m/>
    <m/>
    <m/>
    <m/>
    <m/>
    <m/>
    <x v="0"/>
    <m/>
    <m/>
    <m/>
    <m/>
    <m/>
    <x v="0"/>
    <m/>
    <m/>
    <x v="0"/>
    <m/>
    <m/>
    <m/>
    <m/>
    <m/>
    <m/>
    <m/>
    <m/>
    <x v="0"/>
    <m/>
    <m/>
    <m/>
    <m/>
    <m/>
    <m/>
    <m/>
    <m/>
    <x v="1"/>
    <m/>
    <m/>
    <m/>
    <m/>
    <m/>
    <m/>
    <m/>
    <m/>
    <x v="0"/>
    <m/>
    <m/>
    <m/>
    <m/>
    <m/>
    <m/>
    <m/>
    <m/>
    <m/>
    <m/>
    <m/>
    <m/>
    <m/>
    <m/>
    <x v="1"/>
    <m/>
    <m/>
    <m/>
    <m/>
    <m/>
    <m/>
    <m/>
    <m/>
    <x v="1"/>
    <m/>
    <m/>
    <m/>
    <m/>
    <m/>
    <m/>
    <m/>
    <m/>
    <x v="1"/>
    <n v="2250"/>
    <s v="meme_pays"/>
    <m/>
    <m/>
    <n v="7"/>
    <n v="3"/>
    <n v="0"/>
    <m/>
    <x v="1"/>
    <n v="2000"/>
    <s v="meme_pays"/>
    <m/>
    <m/>
    <x v="1"/>
    <n v="3"/>
    <x v="1"/>
    <m/>
    <x v="0"/>
    <m/>
    <m/>
    <m/>
    <m/>
    <m/>
    <m/>
    <m/>
    <m/>
    <x v="1"/>
    <m/>
    <m/>
    <m/>
    <m/>
    <m/>
    <m/>
    <m/>
    <m/>
    <m/>
    <m/>
    <x v="0"/>
    <m/>
    <m/>
    <m/>
    <m/>
    <m/>
    <m/>
    <m/>
    <m/>
    <s v="non"/>
    <m/>
    <x v="0"/>
    <x v="0"/>
    <m/>
    <m/>
    <m/>
    <m/>
    <m/>
    <m/>
    <m/>
    <m/>
    <m/>
    <m/>
    <x v="0"/>
    <m/>
    <m/>
    <m/>
    <m/>
    <m/>
    <m/>
    <m/>
    <m/>
    <m/>
    <m/>
    <x v="0"/>
    <m/>
    <m/>
    <m/>
    <m/>
    <m/>
    <m/>
    <m/>
    <m/>
    <m/>
    <s v="prix_hausse"/>
    <n v="0"/>
    <n v="1"/>
    <n v="0"/>
    <n v="0"/>
    <s v="moustiquaire couverture"/>
    <n v="0"/>
    <n v="0"/>
    <n v="0"/>
    <n v="0"/>
    <n v="0"/>
    <n v="0"/>
    <n v="0"/>
    <n v="0"/>
    <n v="0"/>
    <n v="0"/>
    <n v="1"/>
    <x v="2"/>
    <n v="0"/>
    <n v="0"/>
    <n v="0"/>
    <n v="0"/>
    <s v="hausse_couts"/>
    <n v="1"/>
    <n v="0"/>
    <n v="0"/>
    <n v="0"/>
    <n v="0"/>
    <n v="0"/>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153"/>
    <d v="2022-11-17T08:19:26"/>
    <m/>
    <m/>
    <s v="submitted_via_web"/>
    <s v="bkf_reach"/>
    <m/>
    <x v="0"/>
    <x v="1"/>
  </r>
  <r>
    <n v="17"/>
    <s v="cb9e0130-3b65-4bee-9dec-511a7d3105b7"/>
    <d v="2022-11-16T00:00:00"/>
    <x v="1"/>
    <x v="15"/>
    <d v="2022-11-16T13:13:57"/>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6"/>
    <n v="0"/>
    <n v="0"/>
    <n v="1"/>
    <n v="1"/>
    <n v="0"/>
    <n v="2"/>
    <m/>
    <x v="1"/>
    <m/>
    <m/>
    <m/>
    <m/>
    <m/>
    <m/>
    <m/>
    <m/>
    <x v="1"/>
    <m/>
    <m/>
    <m/>
    <m/>
    <m/>
    <m/>
    <m/>
    <m/>
    <x v="1"/>
    <n v="1000"/>
    <s v="meme_localite"/>
    <m/>
    <m/>
    <n v="7"/>
    <n v="3"/>
    <n v="0"/>
    <m/>
    <x v="0"/>
    <n v="2000"/>
    <s v="meme_pays"/>
    <m/>
    <m/>
    <n v="8"/>
    <n v="3"/>
    <n v="0"/>
    <m/>
    <s v="non"/>
    <m/>
    <m/>
    <m/>
    <m/>
    <m/>
    <m/>
    <m/>
    <m/>
    <m/>
    <m/>
    <m/>
    <m/>
    <m/>
    <m/>
    <m/>
    <m/>
    <m/>
    <m/>
    <m/>
    <m/>
    <m/>
    <x v="0"/>
    <m/>
    <s v="prix_hausse"/>
    <n v="0"/>
    <n v="1"/>
    <n v="0"/>
    <n v="0"/>
    <x v="4"/>
    <n v="0"/>
    <n v="0"/>
    <n v="1"/>
    <n v="1"/>
    <n v="0"/>
    <x v="0"/>
    <x v="0"/>
    <n v="0"/>
    <n v="0"/>
    <n v="0"/>
    <n v="0"/>
    <n v="0"/>
    <n v="0"/>
    <n v="0"/>
    <n v="0"/>
    <n v="0"/>
    <n v="0"/>
    <n v="0"/>
    <x v="0"/>
    <m/>
    <m/>
    <x v="0"/>
    <m/>
    <m/>
    <m/>
    <m/>
    <m/>
    <m/>
    <m/>
    <m/>
    <m/>
    <m/>
    <m/>
    <m/>
    <m/>
    <m/>
    <m/>
    <m/>
    <m/>
    <m/>
    <x v="7"/>
    <n v="0"/>
    <n v="0"/>
    <n v="0"/>
    <n v="0"/>
    <n v="0"/>
    <n v="0"/>
    <n v="0"/>
    <n v="0"/>
    <n v="0"/>
    <n v="0"/>
    <n v="0"/>
    <n v="0"/>
    <n v="0"/>
    <n v="0"/>
    <n v="0"/>
    <n v="1"/>
    <n v="1"/>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3"/>
    <n v="362668167"/>
    <d v="2022-11-17T08:19:27"/>
    <m/>
    <m/>
    <s v="submitted_via_web"/>
    <s v="bkf_reach"/>
    <m/>
    <x v="0"/>
    <x v="1"/>
  </r>
  <r>
    <n v="19"/>
    <s v="b2c213e5-eed6-4297-93c0-330bde96147b"/>
    <d v="2022-11-16T00:00:00"/>
    <x v="1"/>
    <x v="16"/>
    <d v="2022-11-16T13:19:51"/>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3"/>
    <n v="0"/>
    <n v="0"/>
    <n v="1"/>
    <n v="0"/>
    <n v="0"/>
    <n v="0"/>
    <n v="0"/>
    <n v="0"/>
    <n v="0"/>
    <n v="0"/>
    <n v="0"/>
    <n v="0"/>
    <n v="0"/>
    <n v="0"/>
    <n v="0"/>
    <n v="1"/>
    <n v="2"/>
    <n v="4"/>
    <m/>
    <x v="0"/>
    <m/>
    <m/>
    <m/>
    <m/>
    <m/>
    <m/>
    <m/>
    <m/>
    <x v="0"/>
    <m/>
    <m/>
    <m/>
    <m/>
    <m/>
    <m/>
    <m/>
    <m/>
    <m/>
    <m/>
    <m/>
    <m/>
    <x v="0"/>
    <s v="6kg 12kg"/>
    <n v="0"/>
    <n v="1"/>
    <n v="1"/>
    <m/>
    <n v="27000"/>
    <n v="45000"/>
    <s v="meme_pays"/>
    <m/>
    <m/>
    <n v="30"/>
    <n v="3"/>
    <n v="0"/>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gaz"/>
    <n v="0"/>
    <n v="0"/>
    <n v="1"/>
    <n v="0"/>
    <n v="0"/>
    <n v="0"/>
    <n v="0"/>
    <n v="0"/>
    <n v="0"/>
    <n v="0"/>
    <n v="0"/>
    <x v="1"/>
    <n v="0"/>
    <n v="0"/>
    <n v="0"/>
    <n v="0"/>
    <s v="hausse_change"/>
    <n v="0"/>
    <n v="0"/>
    <n v="1"/>
    <n v="0"/>
    <n v="0"/>
    <n v="0"/>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186"/>
    <d v="2022-11-17T08:19:28"/>
    <m/>
    <m/>
    <s v="submitted_via_web"/>
    <s v="bkf_reach"/>
    <m/>
    <x v="0"/>
    <x v="1"/>
  </r>
  <r>
    <n v="18"/>
    <s v="2f804910-5ac0-4cec-9d97-1bd110446bc8"/>
    <d v="2022-11-16T00:00:00"/>
    <x v="1"/>
    <x v="17"/>
    <d v="2022-11-16T13:33:36"/>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7"/>
    <n v="0"/>
    <n v="1"/>
    <n v="1"/>
    <n v="1"/>
    <n v="0"/>
    <n v="3"/>
    <m/>
    <x v="1"/>
    <m/>
    <m/>
    <m/>
    <m/>
    <m/>
    <m/>
    <m/>
    <m/>
    <x v="0"/>
    <n v="7000"/>
    <s v="meme_pays"/>
    <m/>
    <m/>
    <n v="10"/>
    <n v="3"/>
    <n v="0"/>
    <m/>
    <x v="1"/>
    <n v="1750"/>
    <s v="meme_pays"/>
    <m/>
    <m/>
    <n v="60"/>
    <n v="3"/>
    <n v="0"/>
    <m/>
    <x v="0"/>
    <n v="2000"/>
    <s v="meme_pays"/>
    <m/>
    <m/>
    <n v="15"/>
    <n v="3"/>
    <n v="0"/>
    <m/>
    <s v="oui"/>
    <m/>
    <s v="corde tenaille pelle"/>
    <n v="0"/>
    <n v="1"/>
    <n v="1"/>
    <n v="1"/>
    <n v="0"/>
    <m/>
    <s v="securite prix_fournisseurs"/>
    <n v="1"/>
    <n v="0"/>
    <n v="0"/>
    <n v="0"/>
    <n v="0"/>
    <n v="1"/>
    <n v="0"/>
    <n v="0"/>
    <n v="0"/>
    <n v="0"/>
    <n v="0"/>
    <n v="0"/>
    <x v="0"/>
    <m/>
    <s v="prix_hausse"/>
    <n v="0"/>
    <n v="1"/>
    <n v="0"/>
    <n v="0"/>
    <x v="5"/>
    <n v="0"/>
    <n v="1"/>
    <n v="1"/>
    <n v="1"/>
    <n v="0"/>
    <x v="2"/>
    <x v="0"/>
    <n v="0"/>
    <n v="0"/>
    <n v="0"/>
    <n v="0"/>
    <n v="1"/>
    <n v="0"/>
    <n v="0"/>
    <n v="0"/>
    <n v="0"/>
    <n v="0"/>
    <n v="0"/>
    <x v="0"/>
    <m/>
    <m/>
    <x v="0"/>
    <m/>
    <m/>
    <m/>
    <m/>
    <m/>
    <m/>
    <m/>
    <m/>
    <m/>
    <m/>
    <m/>
    <m/>
    <m/>
    <m/>
    <m/>
    <m/>
    <m/>
    <m/>
    <x v="14"/>
    <n v="0"/>
    <n v="0"/>
    <n v="1"/>
    <n v="0"/>
    <n v="0"/>
    <n v="0"/>
    <n v="0"/>
    <n v="0"/>
    <n v="0"/>
    <n v="0"/>
    <n v="0"/>
    <n v="0"/>
    <n v="1"/>
    <n v="0"/>
    <n v="0"/>
    <n v="0"/>
    <n v="2"/>
    <n v="6"/>
    <m/>
    <x v="0"/>
    <m/>
    <m/>
    <m/>
    <m/>
    <m/>
    <m/>
    <m/>
    <m/>
    <x v="0"/>
    <m/>
    <m/>
    <m/>
    <m/>
    <m/>
    <m/>
    <m/>
    <m/>
    <m/>
    <m/>
    <m/>
    <m/>
    <x v="0"/>
    <s v="6kg 12kg"/>
    <n v="0"/>
    <n v="1"/>
    <n v="1"/>
    <m/>
    <n v="27000"/>
    <n v="27000"/>
    <s v="meme_pays"/>
    <m/>
    <m/>
    <n v="30"/>
    <n v="3"/>
    <n v="0"/>
    <m/>
    <x v="0"/>
    <m/>
    <m/>
    <m/>
    <m/>
    <m/>
    <x v="0"/>
    <m/>
    <m/>
    <x v="0"/>
    <m/>
    <m/>
    <m/>
    <m/>
    <m/>
    <m/>
    <m/>
    <m/>
    <x v="0"/>
    <m/>
    <m/>
    <m/>
    <m/>
    <m/>
    <m/>
    <m/>
    <m/>
    <x v="1"/>
    <m/>
    <m/>
    <m/>
    <m/>
    <m/>
    <m/>
    <m/>
    <m/>
    <x v="0"/>
    <m/>
    <m/>
    <m/>
    <m/>
    <m/>
    <m/>
    <m/>
    <m/>
    <m/>
    <m/>
    <m/>
    <m/>
    <m/>
    <m/>
    <x v="1"/>
    <m/>
    <m/>
    <m/>
    <m/>
    <m/>
    <m/>
    <m/>
    <m/>
    <x v="1"/>
    <m/>
    <m/>
    <m/>
    <m/>
    <m/>
    <m/>
    <m/>
    <m/>
    <x v="0"/>
    <m/>
    <m/>
    <m/>
    <m/>
    <m/>
    <m/>
    <m/>
    <m/>
    <x v="0"/>
    <m/>
    <m/>
    <m/>
    <m/>
    <x v="0"/>
    <m/>
    <x v="0"/>
    <m/>
    <x v="1"/>
    <n v="1750"/>
    <s v="meme_pays"/>
    <m/>
    <m/>
    <n v="14"/>
    <n v="3"/>
    <n v="0"/>
    <m/>
    <x v="1"/>
    <m/>
    <m/>
    <m/>
    <m/>
    <m/>
    <m/>
    <m/>
    <m/>
    <m/>
    <m/>
    <x v="0"/>
    <m/>
    <m/>
    <m/>
    <m/>
    <m/>
    <m/>
    <m/>
    <m/>
    <s v="oui"/>
    <m/>
    <x v="5"/>
    <x v="1"/>
    <n v="0"/>
    <n v="1"/>
    <n v="0"/>
    <n v="0"/>
    <n v="0"/>
    <n v="0"/>
    <n v="0"/>
    <n v="0"/>
    <n v="0"/>
    <n v="0"/>
    <x v="1"/>
    <n v="1"/>
    <n v="0"/>
    <n v="0"/>
    <n v="0"/>
    <m/>
    <s v="cout_transport"/>
    <n v="0"/>
    <n v="0"/>
    <n v="0"/>
    <n v="0"/>
    <x v="1"/>
    <n v="0"/>
    <n v="0"/>
    <n v="1"/>
    <n v="0"/>
    <n v="0"/>
    <n v="0"/>
    <n v="0"/>
    <m/>
    <m/>
    <s v="prix_hausse"/>
    <n v="0"/>
    <n v="1"/>
    <n v="0"/>
    <n v="0"/>
    <s v="combustible_gaz lampe"/>
    <n v="0"/>
    <n v="0"/>
    <n v="1"/>
    <n v="0"/>
    <n v="0"/>
    <n v="0"/>
    <n v="0"/>
    <n v="0"/>
    <n v="0"/>
    <n v="0"/>
    <n v="0"/>
    <x v="1"/>
    <n v="1"/>
    <n v="0"/>
    <n v="0"/>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3"/>
    <n v="362668177"/>
    <d v="2022-11-17T08:19:28"/>
    <m/>
    <m/>
    <s v="submitted_via_web"/>
    <s v="bkf_reach"/>
    <m/>
    <x v="0"/>
    <x v="1"/>
  </r>
  <r>
    <n v="20"/>
    <s v="ba420811-5a64-4078-a7fd-edbb6664dea2"/>
    <d v="2022-11-16T00:00:00"/>
    <x v="1"/>
    <x v="18"/>
    <d v="2022-11-16T13:28:13"/>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6"/>
    <n v="0"/>
    <n v="0"/>
    <n v="1"/>
    <n v="1"/>
    <n v="0"/>
    <n v="2"/>
    <m/>
    <x v="1"/>
    <m/>
    <m/>
    <m/>
    <m/>
    <m/>
    <m/>
    <m/>
    <m/>
    <x v="1"/>
    <m/>
    <m/>
    <m/>
    <m/>
    <m/>
    <m/>
    <m/>
    <m/>
    <x v="1"/>
    <n v="1500"/>
    <s v="meme_pays"/>
    <m/>
    <m/>
    <n v="30"/>
    <n v="3"/>
    <n v="0"/>
    <m/>
    <x v="0"/>
    <n v="2000"/>
    <s v="meme_pays"/>
    <m/>
    <m/>
    <n v="7"/>
    <n v="3"/>
    <n v="0"/>
    <m/>
    <s v="non"/>
    <m/>
    <m/>
    <m/>
    <m/>
    <m/>
    <m/>
    <m/>
    <m/>
    <m/>
    <m/>
    <m/>
    <m/>
    <m/>
    <m/>
    <m/>
    <m/>
    <m/>
    <m/>
    <m/>
    <m/>
    <m/>
    <x v="0"/>
    <m/>
    <s v="prix_constants"/>
    <n v="1"/>
    <n v="0"/>
    <n v="0"/>
    <n v="0"/>
    <x v="1"/>
    <m/>
    <m/>
    <m/>
    <m/>
    <m/>
    <x v="1"/>
    <x v="1"/>
    <m/>
    <m/>
    <m/>
    <m/>
    <m/>
    <m/>
    <m/>
    <m/>
    <m/>
    <m/>
    <m/>
    <x v="0"/>
    <m/>
    <m/>
    <x v="0"/>
    <m/>
    <m/>
    <m/>
    <m/>
    <m/>
    <m/>
    <m/>
    <m/>
    <m/>
    <m/>
    <m/>
    <m/>
    <m/>
    <m/>
    <m/>
    <m/>
    <m/>
    <m/>
    <x v="12"/>
    <n v="0"/>
    <n v="0"/>
    <n v="1"/>
    <n v="0"/>
    <n v="0"/>
    <n v="0"/>
    <n v="0"/>
    <n v="0"/>
    <n v="0"/>
    <n v="0"/>
    <n v="0"/>
    <n v="0"/>
    <n v="0"/>
    <n v="0"/>
    <n v="0"/>
    <n v="0"/>
    <n v="1"/>
    <n v="4"/>
    <m/>
    <x v="0"/>
    <m/>
    <m/>
    <m/>
    <m/>
    <m/>
    <m/>
    <m/>
    <m/>
    <x v="0"/>
    <m/>
    <m/>
    <m/>
    <m/>
    <m/>
    <m/>
    <m/>
    <m/>
    <m/>
    <m/>
    <m/>
    <m/>
    <x v="0"/>
    <s v="6kg 12kg"/>
    <n v="0"/>
    <n v="1"/>
    <n v="1"/>
    <m/>
    <n v="27000"/>
    <n v="45000"/>
    <s v="meme_pays"/>
    <m/>
    <m/>
    <n v="30"/>
    <n v="3"/>
    <n v="0"/>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gaz"/>
    <n v="0"/>
    <n v="0"/>
    <n v="1"/>
    <n v="0"/>
    <n v="0"/>
    <n v="0"/>
    <n v="0"/>
    <n v="0"/>
    <n v="0"/>
    <n v="0"/>
    <n v="0"/>
    <x v="1"/>
    <n v="0"/>
    <n v="0"/>
    <n v="0"/>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3"/>
    <n v="362668198"/>
    <d v="2022-11-17T08:19:30"/>
    <m/>
    <m/>
    <s v="submitted_via_web"/>
    <s v="bkf_reach"/>
    <m/>
    <x v="0"/>
    <x v="1"/>
  </r>
  <r>
    <n v="22"/>
    <s v="4d0ec278-e9ec-425f-a5ad-ac1b069ed9c8"/>
    <d v="2022-11-16T00:00:00"/>
    <x v="1"/>
    <x v="19"/>
    <d v="2022-11-16T13:35:37"/>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5"/>
    <n v="0"/>
    <n v="0"/>
    <n v="0"/>
    <n v="0"/>
    <n v="0"/>
    <n v="0"/>
    <n v="0"/>
    <n v="0"/>
    <n v="0"/>
    <n v="0"/>
    <n v="0"/>
    <n v="0"/>
    <n v="1"/>
    <n v="0"/>
    <n v="0"/>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1"/>
    <n v="2000"/>
    <s v="meme_pays"/>
    <m/>
    <m/>
    <n v="14"/>
    <n v="3"/>
    <n v="0"/>
    <m/>
    <x v="1"/>
    <m/>
    <m/>
    <m/>
    <m/>
    <m/>
    <m/>
    <m/>
    <m/>
    <m/>
    <m/>
    <x v="0"/>
    <m/>
    <m/>
    <m/>
    <m/>
    <m/>
    <m/>
    <m/>
    <m/>
    <s v="non"/>
    <m/>
    <x v="0"/>
    <x v="0"/>
    <m/>
    <m/>
    <m/>
    <m/>
    <m/>
    <m/>
    <m/>
    <m/>
    <m/>
    <m/>
    <x v="0"/>
    <m/>
    <m/>
    <m/>
    <m/>
    <m/>
    <m/>
    <m/>
    <m/>
    <m/>
    <m/>
    <x v="0"/>
    <m/>
    <m/>
    <m/>
    <m/>
    <m/>
    <m/>
    <m/>
    <m/>
    <m/>
    <s v="prix_hausse"/>
    <n v="0"/>
    <n v="1"/>
    <n v="0"/>
    <n v="0"/>
    <s v="lampe"/>
    <n v="0"/>
    <n v="0"/>
    <n v="0"/>
    <n v="0"/>
    <n v="0"/>
    <n v="0"/>
    <n v="0"/>
    <n v="0"/>
    <n v="0"/>
    <n v="0"/>
    <n v="0"/>
    <x v="1"/>
    <n v="1"/>
    <n v="0"/>
    <n v="0"/>
    <n v="0"/>
    <s v="hausse_couts hausse_change Hausse_prix_fournisseurs"/>
    <n v="1"/>
    <n v="0"/>
    <n v="1"/>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221"/>
    <d v="2022-11-17T08:19:32"/>
    <m/>
    <m/>
    <s v="submitted_via_web"/>
    <s v="bkf_reach"/>
    <m/>
    <x v="0"/>
    <x v="1"/>
  </r>
  <r>
    <n v="23"/>
    <s v="710dd012-39d8-4933-bef6-6102fbb332d7"/>
    <d v="2022-11-16T00:00:00"/>
    <x v="1"/>
    <x v="20"/>
    <d v="2022-11-16T13:46:41"/>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5"/>
    <n v="0"/>
    <n v="0"/>
    <n v="0"/>
    <n v="0"/>
    <n v="0"/>
    <n v="0"/>
    <n v="0"/>
    <n v="0"/>
    <n v="0"/>
    <n v="0"/>
    <n v="0"/>
    <n v="0"/>
    <n v="1"/>
    <n v="0"/>
    <n v="0"/>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1"/>
    <n v="2000"/>
    <s v="meme_pays"/>
    <m/>
    <m/>
    <n v="14"/>
    <n v="3"/>
    <n v="0"/>
    <m/>
    <x v="1"/>
    <m/>
    <m/>
    <m/>
    <m/>
    <m/>
    <m/>
    <m/>
    <m/>
    <m/>
    <m/>
    <x v="0"/>
    <m/>
    <m/>
    <m/>
    <m/>
    <m/>
    <m/>
    <m/>
    <m/>
    <s v="non"/>
    <m/>
    <x v="0"/>
    <x v="0"/>
    <m/>
    <m/>
    <m/>
    <m/>
    <m/>
    <m/>
    <m/>
    <m/>
    <m/>
    <m/>
    <x v="0"/>
    <m/>
    <m/>
    <m/>
    <m/>
    <m/>
    <m/>
    <m/>
    <m/>
    <m/>
    <m/>
    <x v="0"/>
    <m/>
    <m/>
    <m/>
    <m/>
    <m/>
    <m/>
    <m/>
    <m/>
    <m/>
    <s v="prix_hausse"/>
    <n v="0"/>
    <n v="1"/>
    <n v="0"/>
    <n v="0"/>
    <s v="lampe"/>
    <n v="0"/>
    <n v="0"/>
    <n v="0"/>
    <n v="0"/>
    <n v="0"/>
    <n v="0"/>
    <n v="0"/>
    <n v="0"/>
    <n v="0"/>
    <n v="0"/>
    <n v="0"/>
    <x v="1"/>
    <n v="1"/>
    <n v="0"/>
    <n v="0"/>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227"/>
    <d v="2022-11-17T08:19:33"/>
    <m/>
    <m/>
    <s v="submitted_via_web"/>
    <s v="bkf_reach"/>
    <m/>
    <x v="0"/>
    <x v="1"/>
  </r>
  <r>
    <n v="26"/>
    <s v="f25831ab-1a09-4cdc-88de-d3ce21adc25f"/>
    <d v="2022-11-16T00:00:00"/>
    <x v="1"/>
    <x v="21"/>
    <d v="2022-11-16T14:06:01"/>
    <x v="0"/>
    <x v="0"/>
    <d v="2022-11-16T00:00:00"/>
    <x v="1"/>
    <s v="gourma"/>
    <x v="1"/>
    <x v="0"/>
    <x v="0"/>
    <m/>
    <s v="ACTED"/>
    <x v="1"/>
    <x v="0"/>
    <s v="oui"/>
    <x v="0"/>
    <x v="10"/>
    <x v="0"/>
    <x v="0"/>
    <x v="0"/>
    <x v="4"/>
    <x v="1"/>
    <x v="1"/>
    <x v="0"/>
    <n v="0"/>
    <n v="1"/>
    <m/>
    <x v="1"/>
    <m/>
    <x v="2"/>
    <m/>
    <m/>
    <x v="5"/>
    <x v="4"/>
    <m/>
    <m/>
    <x v="1"/>
    <m/>
    <x v="1"/>
    <m/>
    <m/>
    <m/>
    <m/>
    <m/>
    <m/>
    <m/>
    <m/>
    <m/>
    <m/>
    <x v="0"/>
    <s v="boule400g boule250g"/>
    <n v="1"/>
    <n v="1"/>
    <n v="300"/>
    <n v="250"/>
    <s v="meme_pays"/>
    <m/>
    <m/>
    <n v="14"/>
    <n v="3"/>
    <n v="0"/>
    <m/>
    <x v="0"/>
    <m/>
    <x v="0"/>
    <x v="0"/>
    <m/>
    <m/>
    <m/>
    <x v="0"/>
    <x v="0"/>
    <x v="0"/>
    <x v="0"/>
    <x v="0"/>
    <m/>
    <m/>
    <m/>
    <m/>
    <m/>
    <m/>
    <m/>
    <m/>
    <m/>
    <x v="0"/>
    <x v="0"/>
    <x v="0"/>
    <x v="0"/>
    <n v="1"/>
    <n v="0"/>
    <n v="0"/>
    <x v="4"/>
    <x v="2"/>
    <n v="0"/>
    <n v="1"/>
    <n v="0"/>
    <s v="hausse_couts Hausse_prix_fournisseurs"/>
    <n v="1"/>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245"/>
    <d v="2022-11-17T08:19:36"/>
    <m/>
    <m/>
    <s v="submitted_via_web"/>
    <s v="bkf_reach"/>
    <m/>
    <x v="0"/>
    <x v="1"/>
  </r>
  <r>
    <n v="21"/>
    <s v="6494d976-dc9b-4c75-97cf-b48d75bfee96"/>
    <d v="2022-11-16T00:00:00"/>
    <x v="1"/>
    <x v="22"/>
    <d v="2022-11-16T14:03:14"/>
    <x v="0"/>
    <x v="0"/>
    <d v="2022-11-16T00:00:00"/>
    <x v="1"/>
    <s v="gourma"/>
    <x v="1"/>
    <x v="0"/>
    <x v="0"/>
    <m/>
    <s v="ACTED"/>
    <x v="1"/>
    <x v="0"/>
    <s v="oui"/>
    <x v="0"/>
    <x v="1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6"/>
    <n v="0"/>
    <n v="0"/>
    <n v="0"/>
    <n v="0"/>
    <n v="0"/>
    <n v="0"/>
    <n v="0"/>
    <n v="0"/>
    <n v="0"/>
    <n v="0"/>
    <n v="1"/>
    <n v="0"/>
    <n v="0"/>
    <n v="1"/>
    <n v="0"/>
    <n v="0"/>
    <n v="2"/>
    <n v="4"/>
    <m/>
    <x v="0"/>
    <m/>
    <m/>
    <m/>
    <m/>
    <m/>
    <m/>
    <m/>
    <m/>
    <x v="0"/>
    <m/>
    <m/>
    <m/>
    <m/>
    <m/>
    <m/>
    <m/>
    <m/>
    <m/>
    <m/>
    <m/>
    <m/>
    <x v="1"/>
    <m/>
    <m/>
    <m/>
    <m/>
    <m/>
    <m/>
    <m/>
    <m/>
    <m/>
    <m/>
    <m/>
    <m/>
    <m/>
    <m/>
    <x v="0"/>
    <m/>
    <m/>
    <m/>
    <m/>
    <m/>
    <x v="0"/>
    <m/>
    <m/>
    <x v="0"/>
    <m/>
    <m/>
    <m/>
    <m/>
    <m/>
    <m/>
    <m/>
    <m/>
    <x v="0"/>
    <m/>
    <m/>
    <m/>
    <m/>
    <m/>
    <m/>
    <m/>
    <m/>
    <x v="1"/>
    <m/>
    <m/>
    <m/>
    <m/>
    <m/>
    <m/>
    <m/>
    <m/>
    <x v="0"/>
    <m/>
    <m/>
    <m/>
    <m/>
    <m/>
    <m/>
    <m/>
    <m/>
    <m/>
    <m/>
    <m/>
    <m/>
    <m/>
    <m/>
    <x v="1"/>
    <m/>
    <m/>
    <m/>
    <m/>
    <m/>
    <m/>
    <m/>
    <m/>
    <x v="1"/>
    <m/>
    <m/>
    <m/>
    <m/>
    <m/>
    <m/>
    <m/>
    <m/>
    <x v="1"/>
    <n v="6000"/>
    <s v="meme_pays"/>
    <m/>
    <m/>
    <n v="10"/>
    <n v="3"/>
    <n v="0"/>
    <m/>
    <x v="0"/>
    <m/>
    <m/>
    <m/>
    <m/>
    <x v="0"/>
    <m/>
    <x v="0"/>
    <m/>
    <x v="0"/>
    <m/>
    <m/>
    <m/>
    <m/>
    <m/>
    <m/>
    <m/>
    <m/>
    <x v="0"/>
    <s v="oui"/>
    <m/>
    <n v="5000"/>
    <s v="meme_pays"/>
    <m/>
    <m/>
    <n v="60"/>
    <n v="2"/>
    <n v="0"/>
    <m/>
    <x v="0"/>
    <m/>
    <m/>
    <m/>
    <m/>
    <m/>
    <m/>
    <m/>
    <m/>
    <s v="non"/>
    <m/>
    <x v="0"/>
    <x v="0"/>
    <m/>
    <m/>
    <m/>
    <m/>
    <m/>
    <m/>
    <m/>
    <m/>
    <m/>
    <m/>
    <x v="0"/>
    <m/>
    <m/>
    <m/>
    <m/>
    <m/>
    <m/>
    <m/>
    <m/>
    <m/>
    <m/>
    <x v="0"/>
    <m/>
    <m/>
    <m/>
    <m/>
    <m/>
    <m/>
    <m/>
    <m/>
    <m/>
    <s v="prix_hausse"/>
    <n v="0"/>
    <n v="1"/>
    <n v="0"/>
    <n v="0"/>
    <s v="couverture pagne"/>
    <n v="0"/>
    <n v="0"/>
    <n v="0"/>
    <n v="0"/>
    <n v="0"/>
    <n v="0"/>
    <n v="0"/>
    <n v="0"/>
    <n v="0"/>
    <n v="0"/>
    <n v="1"/>
    <x v="1"/>
    <n v="0"/>
    <n v="1"/>
    <n v="0"/>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personne"/>
    <n v="0"/>
    <n v="0"/>
    <n v="0"/>
    <n v="0"/>
    <n v="0"/>
    <n v="0"/>
    <n v="0"/>
    <x v="0"/>
    <n v="0"/>
    <m/>
    <x v="3"/>
    <n v="362668218"/>
    <d v="2022-11-17T08:19:32"/>
    <m/>
    <m/>
    <s v="submitted_via_web"/>
    <s v="bkf_reach"/>
    <m/>
    <x v="0"/>
    <x v="1"/>
  </r>
  <r>
    <n v="28"/>
    <s v="5f63adb7-d044-4982-8931-e81ceb145bc0"/>
    <d v="2022-11-16T00:00:00"/>
    <x v="1"/>
    <x v="23"/>
    <d v="2022-11-16T14:11:37"/>
    <x v="0"/>
    <x v="0"/>
    <d v="2022-11-16T00:00:00"/>
    <x v="1"/>
    <s v="gourma"/>
    <x v="1"/>
    <x v="0"/>
    <x v="0"/>
    <m/>
    <s v="ACTED"/>
    <x v="1"/>
    <x v="0"/>
    <s v="oui"/>
    <x v="0"/>
    <x v="10"/>
    <x v="0"/>
    <x v="0"/>
    <x v="0"/>
    <x v="4"/>
    <x v="1"/>
    <x v="1"/>
    <x v="0"/>
    <n v="0"/>
    <n v="1"/>
    <m/>
    <x v="1"/>
    <m/>
    <x v="2"/>
    <m/>
    <m/>
    <x v="5"/>
    <x v="4"/>
    <m/>
    <m/>
    <x v="1"/>
    <m/>
    <x v="1"/>
    <m/>
    <m/>
    <m/>
    <m/>
    <m/>
    <m/>
    <m/>
    <m/>
    <m/>
    <m/>
    <x v="0"/>
    <s v="boule400g boule250g"/>
    <n v="1"/>
    <n v="1"/>
    <n v="300"/>
    <n v="250"/>
    <s v="meme_pays"/>
    <m/>
    <m/>
    <n v="14"/>
    <n v="3"/>
    <n v="0"/>
    <m/>
    <x v="0"/>
    <m/>
    <x v="0"/>
    <x v="0"/>
    <m/>
    <m/>
    <m/>
    <x v="0"/>
    <x v="0"/>
    <x v="0"/>
    <x v="0"/>
    <x v="0"/>
    <m/>
    <m/>
    <m/>
    <m/>
    <m/>
    <m/>
    <m/>
    <m/>
    <m/>
    <x v="0"/>
    <x v="0"/>
    <x v="0"/>
    <x v="0"/>
    <n v="1"/>
    <n v="0"/>
    <n v="0"/>
    <x v="4"/>
    <x v="2"/>
    <n v="0"/>
    <n v="1"/>
    <n v="0"/>
    <s v="hausse_couts Hausse_prix_fournisseurs"/>
    <n v="1"/>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262"/>
    <d v="2022-11-17T08:19:38"/>
    <m/>
    <m/>
    <s v="submitted_via_web"/>
    <s v="bkf_reach"/>
    <m/>
    <x v="0"/>
    <x v="1"/>
  </r>
  <r>
    <n v="24"/>
    <s v="e7625761-e561-4ca3-bbed-24854b69c647"/>
    <d v="2022-11-16T00:00:00"/>
    <x v="1"/>
    <x v="24"/>
    <d v="2022-11-16T14:11:55"/>
    <x v="0"/>
    <x v="0"/>
    <d v="2022-11-16T00:00:00"/>
    <x v="1"/>
    <s v="gourma"/>
    <x v="1"/>
    <x v="0"/>
    <x v="0"/>
    <m/>
    <s v="ACTED"/>
    <x v="1"/>
    <x v="0"/>
    <s v="oui"/>
    <x v="0"/>
    <x v="12"/>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7"/>
    <n v="0"/>
    <n v="0"/>
    <n v="0"/>
    <n v="0"/>
    <n v="0"/>
    <n v="0"/>
    <n v="0"/>
    <n v="0"/>
    <n v="0"/>
    <n v="0"/>
    <n v="0"/>
    <n v="1"/>
    <n v="0"/>
    <n v="0"/>
    <n v="0"/>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1"/>
    <n v="2000"/>
    <s v="meme_pays"/>
    <m/>
    <m/>
    <x v="2"/>
    <n v="1"/>
    <x v="1"/>
    <m/>
    <x v="0"/>
    <m/>
    <m/>
    <m/>
    <m/>
    <m/>
    <m/>
    <m/>
    <m/>
    <x v="1"/>
    <m/>
    <m/>
    <m/>
    <m/>
    <m/>
    <m/>
    <m/>
    <m/>
    <m/>
    <m/>
    <x v="0"/>
    <m/>
    <m/>
    <m/>
    <m/>
    <m/>
    <m/>
    <m/>
    <m/>
    <s v="non"/>
    <m/>
    <x v="0"/>
    <x v="0"/>
    <m/>
    <m/>
    <m/>
    <m/>
    <m/>
    <m/>
    <m/>
    <m/>
    <m/>
    <m/>
    <x v="0"/>
    <m/>
    <m/>
    <m/>
    <m/>
    <m/>
    <m/>
    <m/>
    <m/>
    <m/>
    <m/>
    <x v="0"/>
    <m/>
    <m/>
    <m/>
    <m/>
    <m/>
    <m/>
    <m/>
    <m/>
    <m/>
    <s v="prix_hausse"/>
    <n v="0"/>
    <n v="1"/>
    <n v="0"/>
    <n v="0"/>
    <s v="moustiquaire"/>
    <n v="0"/>
    <n v="0"/>
    <n v="0"/>
    <n v="0"/>
    <n v="0"/>
    <n v="0"/>
    <n v="0"/>
    <n v="0"/>
    <n v="0"/>
    <n v="0"/>
    <n v="0"/>
    <x v="2"/>
    <n v="0"/>
    <n v="0"/>
    <n v="0"/>
    <n v="0"/>
    <s v="hausse_couts Hausse_prix_fournisseurs baisse_offre_securite"/>
    <n v="1"/>
    <n v="0"/>
    <n v="0"/>
    <n v="0"/>
    <n v="0"/>
    <n v="1"/>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3"/>
    <n v="362668228"/>
    <d v="2022-11-17T08:19:33"/>
    <m/>
    <m/>
    <s v="submitted_via_web"/>
    <s v="bkf_reach"/>
    <m/>
    <x v="0"/>
    <x v="1"/>
  </r>
  <r>
    <n v="29"/>
    <s v="e9cf1106-9390-451d-b52a-c65891357a44"/>
    <d v="2022-11-16T00:00:00"/>
    <x v="1"/>
    <x v="25"/>
    <d v="2022-11-16T14:49:51"/>
    <x v="0"/>
    <x v="0"/>
    <d v="2022-11-16T00:00:00"/>
    <x v="1"/>
    <s v="gourma"/>
    <x v="1"/>
    <x v="0"/>
    <x v="0"/>
    <m/>
    <s v="ACTED"/>
    <x v="1"/>
    <x v="0"/>
    <s v="oui"/>
    <x v="0"/>
    <x v="10"/>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8"/>
    <n v="0"/>
    <n v="1"/>
    <n v="0"/>
    <n v="0"/>
    <n v="0"/>
    <n v="0"/>
    <n v="0"/>
    <n v="0"/>
    <n v="0"/>
    <n v="0"/>
    <n v="0"/>
    <n v="0"/>
    <n v="0"/>
    <n v="0"/>
    <n v="0"/>
    <n v="0"/>
    <n v="1"/>
    <n v="3"/>
    <m/>
    <x v="0"/>
    <m/>
    <m/>
    <m/>
    <m/>
    <m/>
    <m/>
    <m/>
    <m/>
    <x v="1"/>
    <s v="sac sachet"/>
    <n v="1"/>
    <n v="1"/>
    <n v="6000"/>
    <n v="100"/>
    <s v="meme_commune"/>
    <m/>
    <m/>
    <n v="14"/>
    <n v="7"/>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charbon"/>
    <n v="0"/>
    <n v="1"/>
    <n v="0"/>
    <n v="0"/>
    <n v="0"/>
    <n v="0"/>
    <n v="0"/>
    <n v="0"/>
    <n v="0"/>
    <n v="0"/>
    <n v="0"/>
    <x v="1"/>
    <n v="0"/>
    <n v="0"/>
    <n v="0"/>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271"/>
    <d v="2022-11-17T08:19:39"/>
    <m/>
    <m/>
    <s v="submitted_via_web"/>
    <s v="bkf_reach"/>
    <m/>
    <x v="0"/>
    <x v="1"/>
  </r>
  <r>
    <n v="32"/>
    <s v="5a529904-b479-4ae7-8465-46e6a60b043f"/>
    <d v="2022-11-16T00:00:00"/>
    <x v="1"/>
    <x v="26"/>
    <d v="2022-11-16T14:56:55"/>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9"/>
    <n v="0"/>
    <n v="1"/>
    <n v="0"/>
    <n v="0"/>
    <n v="0"/>
    <n v="0"/>
    <n v="0"/>
    <n v="0"/>
    <n v="0"/>
    <n v="0"/>
    <n v="0"/>
    <n v="0"/>
    <n v="0"/>
    <n v="0"/>
    <n v="0"/>
    <n v="1"/>
    <n v="2"/>
    <n v="4"/>
    <m/>
    <x v="0"/>
    <m/>
    <m/>
    <m/>
    <m/>
    <m/>
    <m/>
    <m/>
    <m/>
    <x v="1"/>
    <s v="sac sachet"/>
    <n v="1"/>
    <n v="1"/>
    <n v="5500"/>
    <n v="100"/>
    <s v="meme_commune"/>
    <m/>
    <m/>
    <n v="14"/>
    <n v="7"/>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charbon"/>
    <n v="0"/>
    <n v="1"/>
    <n v="0"/>
    <n v="0"/>
    <n v="0"/>
    <n v="0"/>
    <n v="0"/>
    <n v="0"/>
    <n v="0"/>
    <n v="0"/>
    <n v="0"/>
    <x v="1"/>
    <n v="0"/>
    <n v="0"/>
    <n v="0"/>
    <n v="0"/>
    <s v="hausse_couts hausse_change Hausse_prix_fournisseurs"/>
    <n v="1"/>
    <n v="0"/>
    <n v="1"/>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289"/>
    <d v="2022-11-17T08:19:42"/>
    <m/>
    <m/>
    <s v="submitted_via_web"/>
    <s v="bkf_reach"/>
    <m/>
    <x v="0"/>
    <x v="1"/>
  </r>
  <r>
    <n v="33"/>
    <s v="d6811cef-dfd0-4dcd-9562-7fd08aae1ac1"/>
    <d v="2022-11-16T00:00:00"/>
    <x v="1"/>
    <x v="27"/>
    <d v="2022-11-16T15:11:27"/>
    <x v="0"/>
    <x v="0"/>
    <d v="2022-11-16T00:00:00"/>
    <x v="1"/>
    <s v="gourma"/>
    <x v="1"/>
    <x v="0"/>
    <x v="0"/>
    <m/>
    <s v="ACTED"/>
    <x v="1"/>
    <x v="0"/>
    <s v="oui"/>
    <x v="0"/>
    <x v="10"/>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0"/>
    <n v="1"/>
    <n v="0"/>
    <n v="0"/>
    <n v="0"/>
    <n v="0"/>
    <n v="0"/>
    <n v="0"/>
    <n v="0"/>
    <n v="0"/>
    <n v="0"/>
    <n v="0"/>
    <n v="0"/>
    <n v="0"/>
    <n v="0"/>
    <n v="0"/>
    <n v="0"/>
    <n v="1"/>
    <n v="3"/>
    <m/>
    <x v="1"/>
    <n v="500"/>
    <s v="meme_commune"/>
    <m/>
    <m/>
    <n v="2"/>
    <n v="1"/>
    <n v="0"/>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bois"/>
    <n v="1"/>
    <n v="0"/>
    <n v="0"/>
    <n v="0"/>
    <n v="0"/>
    <n v="0"/>
    <n v="0"/>
    <n v="0"/>
    <n v="0"/>
    <n v="0"/>
    <n v="0"/>
    <x v="1"/>
    <n v="0"/>
    <n v="0"/>
    <n v="0"/>
    <n v="0"/>
    <s v="hausse_couts baisse_offre_securite"/>
    <n v="1"/>
    <n v="0"/>
    <n v="0"/>
    <n v="0"/>
    <n v="0"/>
    <n v="0"/>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341"/>
    <d v="2022-11-17T08:19:48"/>
    <m/>
    <m/>
    <s v="submitted_via_web"/>
    <s v="bkf_reach"/>
    <m/>
    <x v="0"/>
    <x v="1"/>
  </r>
  <r>
    <n v="25"/>
    <s v="31539703-06c3-41b6-888d-f6afc02c717d"/>
    <d v="2022-11-16T00:00:00"/>
    <x v="1"/>
    <x v="28"/>
    <d v="2022-11-16T15:04:49"/>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8"/>
    <n v="0"/>
    <n v="1"/>
    <n v="0"/>
    <n v="0"/>
    <n v="0"/>
    <n v="0"/>
    <n v="0"/>
    <n v="0"/>
    <n v="0"/>
    <n v="0"/>
    <n v="0"/>
    <n v="0"/>
    <n v="0"/>
    <n v="0"/>
    <n v="0"/>
    <n v="0"/>
    <n v="1"/>
    <n v="3"/>
    <m/>
    <x v="0"/>
    <m/>
    <m/>
    <m/>
    <m/>
    <m/>
    <m/>
    <m/>
    <m/>
    <x v="1"/>
    <s v="sac sachet"/>
    <n v="1"/>
    <n v="1"/>
    <n v="6000"/>
    <n v="100"/>
    <s v="meme_localite"/>
    <m/>
    <m/>
    <n v="10"/>
    <n v="6"/>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charbon"/>
    <n v="0"/>
    <n v="1"/>
    <n v="0"/>
    <n v="0"/>
    <n v="0"/>
    <n v="0"/>
    <n v="0"/>
    <n v="0"/>
    <n v="0"/>
    <n v="0"/>
    <n v="0"/>
    <x v="1"/>
    <n v="0"/>
    <n v="0"/>
    <n v="0"/>
    <n v="0"/>
    <s v="Hausse_prix_fournisseurs"/>
    <n v="0"/>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personne"/>
    <n v="0"/>
    <n v="0"/>
    <n v="0"/>
    <n v="0"/>
    <n v="0"/>
    <n v="0"/>
    <n v="0"/>
    <x v="0"/>
    <n v="0"/>
    <m/>
    <x v="3"/>
    <n v="362668242"/>
    <d v="2022-11-17T08:19:35"/>
    <m/>
    <m/>
    <s v="submitted_via_web"/>
    <s v="bkf_reach"/>
    <m/>
    <x v="0"/>
    <x v="1"/>
  </r>
  <r>
    <n v="27"/>
    <s v="9a045c43-1a1d-4182-a445-e6fe3d23b62b"/>
    <d v="2022-11-16T00:00:00"/>
    <x v="1"/>
    <x v="29"/>
    <d v="2022-11-16T15:18:13"/>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8"/>
    <n v="0"/>
    <n v="1"/>
    <n v="0"/>
    <n v="0"/>
    <n v="0"/>
    <n v="0"/>
    <n v="0"/>
    <n v="0"/>
    <n v="0"/>
    <n v="0"/>
    <n v="0"/>
    <n v="0"/>
    <n v="0"/>
    <n v="0"/>
    <n v="0"/>
    <n v="0"/>
    <n v="1"/>
    <n v="3"/>
    <m/>
    <x v="0"/>
    <m/>
    <m/>
    <m/>
    <m/>
    <m/>
    <m/>
    <m/>
    <m/>
    <x v="1"/>
    <s v="sac sachet"/>
    <n v="1"/>
    <n v="1"/>
    <n v="6000"/>
    <n v="100"/>
    <s v="meme_localite"/>
    <m/>
    <m/>
    <n v="15"/>
    <n v="1"/>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charbon"/>
    <n v="0"/>
    <n v="1"/>
    <n v="0"/>
    <n v="0"/>
    <n v="0"/>
    <n v="0"/>
    <n v="0"/>
    <n v="0"/>
    <n v="0"/>
    <n v="0"/>
    <n v="0"/>
    <x v="1"/>
    <n v="0"/>
    <n v="0"/>
    <n v="0"/>
    <n v="0"/>
    <s v="Hausse_prix_fournisseurs baisse_offre_securite"/>
    <n v="0"/>
    <n v="0"/>
    <n v="0"/>
    <n v="0"/>
    <n v="0"/>
    <n v="1"/>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3"/>
    <n v="362668257"/>
    <d v="2022-11-17T08:19:37"/>
    <m/>
    <m/>
    <s v="submitted_via_web"/>
    <s v="bkf_reach"/>
    <m/>
    <x v="0"/>
    <x v="1"/>
  </r>
  <r>
    <n v="34"/>
    <s v="0d0bf74d-5362-4f09-9fdd-f065f5a861c5"/>
    <d v="2022-11-16T00:00:00"/>
    <x v="1"/>
    <x v="30"/>
    <d v="2022-11-16T16:07:22"/>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0"/>
    <n v="1"/>
    <n v="0"/>
    <n v="0"/>
    <n v="0"/>
    <n v="0"/>
    <n v="0"/>
    <n v="0"/>
    <n v="0"/>
    <n v="0"/>
    <n v="0"/>
    <n v="0"/>
    <n v="0"/>
    <n v="0"/>
    <n v="0"/>
    <n v="0"/>
    <n v="0"/>
    <n v="1"/>
    <n v="3"/>
    <m/>
    <x v="1"/>
    <n v="500"/>
    <s v="meme_commune"/>
    <m/>
    <m/>
    <n v="1"/>
    <n v="1"/>
    <n v="1"/>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bois"/>
    <n v="1"/>
    <n v="0"/>
    <n v="0"/>
    <n v="0"/>
    <n v="0"/>
    <n v="0"/>
    <n v="0"/>
    <n v="0"/>
    <n v="0"/>
    <n v="0"/>
    <n v="0"/>
    <x v="1"/>
    <n v="0"/>
    <n v="0"/>
    <n v="0"/>
    <n v="0"/>
    <s v="hausse_couts baisse_offre_securite"/>
    <n v="1"/>
    <n v="0"/>
    <n v="0"/>
    <n v="0"/>
    <n v="0"/>
    <n v="0"/>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425"/>
    <d v="2022-11-17T08:19:58"/>
    <m/>
    <m/>
    <s v="submitted_via_web"/>
    <s v="bkf_reach"/>
    <m/>
    <x v="0"/>
    <x v="1"/>
  </r>
  <r>
    <n v="30"/>
    <s v="38df59f9-006c-45c7-8965-775b3b437157"/>
    <d v="2022-11-16T00:00:00"/>
    <x v="1"/>
    <x v="31"/>
    <d v="2022-11-16T15:54:32"/>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0"/>
    <n v="1"/>
    <n v="0"/>
    <n v="0"/>
    <n v="0"/>
    <n v="0"/>
    <n v="0"/>
    <n v="0"/>
    <n v="0"/>
    <n v="0"/>
    <n v="0"/>
    <n v="0"/>
    <n v="0"/>
    <n v="0"/>
    <n v="0"/>
    <n v="0"/>
    <n v="0"/>
    <n v="1"/>
    <n v="3"/>
    <m/>
    <x v="1"/>
    <n v="500"/>
    <s v="meme_commune"/>
    <m/>
    <m/>
    <n v="1"/>
    <n v="1"/>
    <n v="1"/>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bois"/>
    <n v="1"/>
    <n v="0"/>
    <n v="0"/>
    <n v="0"/>
    <n v="0"/>
    <n v="0"/>
    <n v="0"/>
    <n v="0"/>
    <n v="0"/>
    <n v="0"/>
    <n v="0"/>
    <x v="1"/>
    <n v="0"/>
    <n v="0"/>
    <n v="0"/>
    <n v="0"/>
    <s v="hausse_couts baisse_offre_securite"/>
    <n v="1"/>
    <n v="0"/>
    <n v="0"/>
    <n v="0"/>
    <n v="0"/>
    <n v="0"/>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3"/>
    <n v="362668275"/>
    <d v="2022-11-17T08:19:40"/>
    <m/>
    <m/>
    <s v="submitted_via_web"/>
    <s v="bkf_reach"/>
    <m/>
    <x v="0"/>
    <x v="1"/>
  </r>
  <r>
    <n v="31"/>
    <s v="11a1d2ad-e5cd-41f3-a3bd-7965679e60af"/>
    <d v="2022-11-16T00:00:00"/>
    <x v="1"/>
    <x v="32"/>
    <d v="2022-11-16T16:08:58"/>
    <x v="0"/>
    <x v="0"/>
    <d v="2022-11-16T00:00:00"/>
    <x v="1"/>
    <s v="gourma"/>
    <x v="1"/>
    <x v="0"/>
    <x v="0"/>
    <m/>
    <s v="ACTED"/>
    <x v="1"/>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0"/>
    <n v="1"/>
    <n v="0"/>
    <n v="0"/>
    <n v="0"/>
    <n v="0"/>
    <n v="0"/>
    <n v="0"/>
    <n v="0"/>
    <n v="0"/>
    <n v="0"/>
    <n v="0"/>
    <n v="0"/>
    <n v="0"/>
    <n v="0"/>
    <n v="0"/>
    <n v="0"/>
    <n v="1"/>
    <n v="3"/>
    <m/>
    <x v="2"/>
    <n v="500"/>
    <s v="meme_localite"/>
    <m/>
    <m/>
    <n v="10"/>
    <n v="4"/>
    <n v="0"/>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oui"/>
    <m/>
    <x v="6"/>
    <x v="2"/>
    <n v="0"/>
    <n v="0"/>
    <n v="0"/>
    <n v="0"/>
    <n v="0"/>
    <n v="0"/>
    <n v="0"/>
    <n v="0"/>
    <n v="0"/>
    <n v="0"/>
    <x v="1"/>
    <n v="0"/>
    <n v="0"/>
    <n v="0"/>
    <n v="0"/>
    <m/>
    <s v="degradation_perte"/>
    <n v="0"/>
    <n v="0"/>
    <n v="1"/>
    <n v="0"/>
    <x v="1"/>
    <n v="0"/>
    <n v="0"/>
    <n v="0"/>
    <n v="0"/>
    <n v="0"/>
    <n v="0"/>
    <n v="0"/>
    <m/>
    <m/>
    <s v="prix_hausse"/>
    <n v="0"/>
    <n v="1"/>
    <n v="0"/>
    <n v="0"/>
    <s v="combustible_bois"/>
    <n v="1"/>
    <n v="0"/>
    <n v="0"/>
    <n v="0"/>
    <n v="0"/>
    <n v="0"/>
    <n v="0"/>
    <n v="0"/>
    <n v="0"/>
    <n v="0"/>
    <n v="0"/>
    <x v="1"/>
    <n v="0"/>
    <n v="0"/>
    <n v="0"/>
    <n v="0"/>
    <s v="baisse_offre_securite"/>
    <n v="0"/>
    <n v="0"/>
    <n v="0"/>
    <n v="0"/>
    <n v="0"/>
    <n v="0"/>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personne"/>
    <n v="0"/>
    <n v="0"/>
    <n v="0"/>
    <n v="0"/>
    <n v="0"/>
    <n v="0"/>
    <n v="0"/>
    <x v="0"/>
    <n v="0"/>
    <m/>
    <x v="3"/>
    <n v="362668287"/>
    <d v="2022-11-17T08:19:42"/>
    <m/>
    <m/>
    <s v="submitted_via_web"/>
    <s v="bkf_reach"/>
    <m/>
    <x v="0"/>
    <x v="1"/>
  </r>
  <r>
    <n v="35"/>
    <s v="944d5c30-7e2a-4be4-9de4-a68e681fb65f"/>
    <d v="2022-11-17T00:00:00"/>
    <x v="2"/>
    <x v="33"/>
    <d v="2022-11-17T11:06:36"/>
    <x v="0"/>
    <x v="1"/>
    <d v="2022-11-17T00:00:00"/>
    <x v="2"/>
    <s v="sourou"/>
    <x v="2"/>
    <x v="0"/>
    <x v="0"/>
    <m/>
    <s v="Catholic Relief Services"/>
    <x v="2"/>
    <x v="0"/>
    <s v="oui"/>
    <x v="0"/>
    <x v="1"/>
    <x v="2"/>
    <x v="0"/>
    <x v="0"/>
    <x v="0"/>
    <x v="0"/>
    <x v="0"/>
    <x v="0"/>
    <n v="0"/>
    <n v="3"/>
    <m/>
    <x v="0"/>
    <n v="500"/>
    <x v="4"/>
    <m/>
    <m/>
    <x v="7"/>
    <x v="2"/>
    <n v="0"/>
    <m/>
    <x v="0"/>
    <s v="20l 25l"/>
    <x v="0"/>
    <n v="1"/>
    <n v="500"/>
    <n v="588"/>
    <s v="meme_commune"/>
    <m/>
    <m/>
    <n v="6"/>
    <n v="6"/>
    <n v="1"/>
    <m/>
    <x v="0"/>
    <s v="boule400g"/>
    <n v="1"/>
    <n v="0"/>
    <n v="300"/>
    <m/>
    <s v="meme_commune"/>
    <m/>
    <m/>
    <n v="7"/>
    <n v="7"/>
    <n v="1"/>
    <m/>
    <x v="1"/>
    <m/>
    <x v="1"/>
    <x v="1"/>
    <n v="0"/>
    <n v="0"/>
    <n v="0"/>
    <x v="0"/>
    <x v="6"/>
    <x v="1"/>
    <x v="1"/>
    <x v="1"/>
    <n v="1"/>
    <n v="0"/>
    <n v="0"/>
    <n v="0"/>
    <n v="0"/>
    <n v="0"/>
    <n v="0"/>
    <n v="0"/>
    <n v="0"/>
    <x v="0"/>
    <x v="0"/>
    <x v="1"/>
    <x v="1"/>
    <n v="0"/>
    <n v="0"/>
    <n v="0"/>
    <x v="1"/>
    <x v="1"/>
    <m/>
    <m/>
    <m/>
    <m/>
    <m/>
    <m/>
    <m/>
    <m/>
    <m/>
    <m/>
    <m/>
    <m/>
    <m/>
    <m/>
    <m/>
    <m/>
    <m/>
    <m/>
    <m/>
    <m/>
    <m/>
    <m/>
    <m/>
    <m/>
    <m/>
    <m/>
    <m/>
    <m/>
    <m/>
    <m/>
    <m/>
    <m/>
    <m/>
    <m/>
    <m/>
    <m/>
    <x v="0"/>
    <x v="8"/>
    <n v="1"/>
    <n v="0"/>
    <n v="0"/>
    <n v="0"/>
    <n v="0"/>
    <n v="1"/>
    <m/>
    <x v="0"/>
    <n v="1000"/>
    <s v="meme_region"/>
    <m/>
    <m/>
    <n v="7"/>
    <n v="10"/>
    <n v="1"/>
    <m/>
    <x v="1"/>
    <m/>
    <m/>
    <m/>
    <m/>
    <m/>
    <m/>
    <m/>
    <m/>
    <x v="2"/>
    <m/>
    <m/>
    <m/>
    <m/>
    <m/>
    <m/>
    <m/>
    <m/>
    <x v="1"/>
    <m/>
    <m/>
    <m/>
    <m/>
    <m/>
    <m/>
    <m/>
    <m/>
    <s v="oui"/>
    <m/>
    <s v="bache"/>
    <n v="1"/>
    <n v="0"/>
    <n v="0"/>
    <n v="0"/>
    <n v="0"/>
    <m/>
    <s v="securite"/>
    <n v="1"/>
    <n v="0"/>
    <n v="0"/>
    <n v="0"/>
    <n v="0"/>
    <n v="0"/>
    <n v="0"/>
    <n v="0"/>
    <n v="0"/>
    <n v="0"/>
    <n v="0"/>
    <n v="0"/>
    <x v="0"/>
    <m/>
    <s v="prix_constants"/>
    <n v="1"/>
    <n v="0"/>
    <n v="0"/>
    <n v="0"/>
    <x v="1"/>
    <m/>
    <m/>
    <m/>
    <m/>
    <m/>
    <x v="1"/>
    <x v="1"/>
    <m/>
    <m/>
    <m/>
    <m/>
    <m/>
    <m/>
    <m/>
    <m/>
    <m/>
    <m/>
    <m/>
    <x v="0"/>
    <m/>
    <m/>
    <x v="0"/>
    <m/>
    <m/>
    <m/>
    <m/>
    <m/>
    <m/>
    <m/>
    <m/>
    <m/>
    <m/>
    <m/>
    <m/>
    <m/>
    <m/>
    <m/>
    <m/>
    <m/>
    <m/>
    <x v="21"/>
    <n v="0"/>
    <n v="0"/>
    <n v="1"/>
    <n v="0"/>
    <n v="0"/>
    <n v="0"/>
    <n v="1"/>
    <n v="0"/>
    <n v="0"/>
    <n v="1"/>
    <n v="0"/>
    <n v="0"/>
    <n v="0"/>
    <n v="0"/>
    <n v="0"/>
    <n v="0"/>
    <n v="3"/>
    <n v="7"/>
    <m/>
    <x v="0"/>
    <m/>
    <m/>
    <m/>
    <m/>
    <m/>
    <m/>
    <m/>
    <m/>
    <x v="0"/>
    <m/>
    <m/>
    <m/>
    <m/>
    <m/>
    <m/>
    <m/>
    <m/>
    <m/>
    <m/>
    <m/>
    <m/>
    <x v="0"/>
    <s v="6kg"/>
    <n v="0"/>
    <n v="1"/>
    <n v="0"/>
    <m/>
    <n v="2000"/>
    <m/>
    <s v="meme_province"/>
    <m/>
    <m/>
    <n v="7"/>
    <n v="7"/>
    <n v="1"/>
    <m/>
    <x v="0"/>
    <m/>
    <m/>
    <m/>
    <m/>
    <m/>
    <x v="0"/>
    <m/>
    <m/>
    <x v="0"/>
    <m/>
    <m/>
    <m/>
    <m/>
    <m/>
    <m/>
    <m/>
    <m/>
    <x v="0"/>
    <m/>
    <m/>
    <m/>
    <m/>
    <m/>
    <m/>
    <m/>
    <m/>
    <x v="0"/>
    <n v="450"/>
    <s v="meme_province"/>
    <m/>
    <m/>
    <n v="7"/>
    <n v="7"/>
    <n v="1"/>
    <m/>
    <x v="0"/>
    <m/>
    <m/>
    <m/>
    <m/>
    <m/>
    <m/>
    <m/>
    <m/>
    <m/>
    <m/>
    <m/>
    <m/>
    <m/>
    <m/>
    <x v="1"/>
    <m/>
    <m/>
    <m/>
    <m/>
    <m/>
    <m/>
    <m/>
    <m/>
    <x v="0"/>
    <n v="2000"/>
    <s v="meme_province"/>
    <m/>
    <m/>
    <n v="7"/>
    <n v="14"/>
    <n v="1"/>
    <m/>
    <x v="0"/>
    <m/>
    <m/>
    <m/>
    <m/>
    <m/>
    <m/>
    <m/>
    <m/>
    <x v="0"/>
    <m/>
    <m/>
    <m/>
    <m/>
    <x v="0"/>
    <m/>
    <x v="0"/>
    <m/>
    <x v="0"/>
    <m/>
    <m/>
    <m/>
    <m/>
    <m/>
    <m/>
    <m/>
    <m/>
    <x v="1"/>
    <m/>
    <m/>
    <m/>
    <m/>
    <m/>
    <m/>
    <m/>
    <m/>
    <m/>
    <m/>
    <x v="0"/>
    <m/>
    <m/>
    <m/>
    <m/>
    <m/>
    <m/>
    <m/>
    <m/>
    <s v="oui"/>
    <m/>
    <x v="2"/>
    <x v="1"/>
    <n v="0"/>
    <n v="1"/>
    <n v="0"/>
    <n v="0"/>
    <n v="0"/>
    <n v="0"/>
    <n v="0"/>
    <n v="0"/>
    <n v="0"/>
    <n v="0"/>
    <x v="1"/>
    <n v="0"/>
    <n v="0"/>
    <n v="0"/>
    <n v="0"/>
    <m/>
    <s v="securite"/>
    <n v="1"/>
    <n v="0"/>
    <n v="0"/>
    <n v="0"/>
    <x v="1"/>
    <n v="0"/>
    <n v="0"/>
    <n v="0"/>
    <n v="0"/>
    <n v="0"/>
    <n v="0"/>
    <n v="0"/>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1"/>
    <x v="1"/>
    <n v="0"/>
    <n v="0"/>
    <n v="0"/>
    <n v="0"/>
    <n v="0"/>
    <n v="1"/>
    <n v="0"/>
    <n v="0"/>
    <m/>
    <s v="handicap"/>
    <n v="0"/>
    <n v="0"/>
    <n v="0"/>
    <n v="0"/>
    <n v="1"/>
    <n v="0"/>
    <n v="0"/>
    <x v="1"/>
    <n v="0"/>
    <m/>
    <x v="3"/>
    <n v="362748320"/>
    <d v="2022-11-17T11:07:17"/>
    <m/>
    <m/>
    <s v="submitted_via_web"/>
    <s v="bkf_reach"/>
    <m/>
    <x v="0"/>
    <x v="1"/>
  </r>
  <r>
    <n v="43"/>
    <s v="0143d7e7-e72a-4e71-94b1-e0abba8b0cce"/>
    <d v="2022-11-17T00:00:00"/>
    <x v="3"/>
    <x v="34"/>
    <d v="2022-11-17T11:25:33"/>
    <x v="0"/>
    <x v="2"/>
    <d v="2022-11-17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
    <x v="1"/>
    <n v="1"/>
    <n v="1"/>
    <n v="1"/>
    <n v="0"/>
    <n v="0"/>
    <n v="0"/>
    <n v="0"/>
    <n v="0"/>
    <n v="0"/>
    <n v="0"/>
    <n v="0"/>
    <n v="0"/>
    <n v="0"/>
    <n v="0"/>
    <n v="0"/>
    <n v="1"/>
    <n v="1"/>
    <n v="0"/>
    <n v="1"/>
    <n v="0"/>
    <n v="0"/>
    <n v="0"/>
    <n v="0"/>
    <n v="0"/>
    <n v="0"/>
    <n v="0"/>
    <n v="0"/>
    <x v="1"/>
    <m/>
    <x v="1"/>
    <s v="yorouba"/>
    <n v="0"/>
    <n v="1"/>
    <n v="0"/>
    <m/>
    <n v="600"/>
    <m/>
    <s v="meme_pays"/>
    <m/>
    <m/>
    <n v="15"/>
    <n v="2"/>
    <n v="0"/>
    <m/>
    <x v="1"/>
    <s v="yorouba"/>
    <n v="0"/>
    <n v="1"/>
    <n v="0"/>
    <m/>
    <n v="650"/>
    <m/>
    <s v="meme_localite"/>
    <m/>
    <m/>
    <n v="30"/>
    <n v="2"/>
    <n v="0"/>
    <m/>
    <x v="1"/>
    <s v="yorouba"/>
    <n v="0"/>
    <n v="1"/>
    <n v="0"/>
    <m/>
    <n v="650"/>
    <m/>
    <s v="meme_localite"/>
    <m/>
    <m/>
    <n v="30"/>
    <n v="2"/>
    <n v="0"/>
    <m/>
    <x v="1"/>
    <s v="yorouba"/>
    <n v="0"/>
    <n v="1"/>
    <n v="0"/>
    <m/>
    <n v="650"/>
    <m/>
    <s v="meme_localite"/>
    <m/>
    <m/>
    <n v="30"/>
    <n v="1"/>
    <n v="0"/>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s v="disponible"/>
    <s v="yorouba"/>
    <n v="0"/>
    <n v="1"/>
    <n v="0"/>
    <m/>
    <n v="600"/>
    <m/>
    <s v="meme_localite"/>
    <m/>
    <m/>
    <n v="30"/>
    <n v="2"/>
    <n v="0"/>
    <m/>
    <m/>
    <m/>
    <m/>
    <m/>
    <m/>
    <m/>
    <m/>
    <m/>
    <m/>
    <m/>
    <m/>
    <m/>
    <m/>
    <m/>
    <m/>
    <s v="disponible"/>
    <s v="yorouba"/>
    <n v="0"/>
    <n v="1"/>
    <n v="0"/>
    <m/>
    <n v="1600"/>
    <m/>
    <s v="meme_commune"/>
    <m/>
    <m/>
    <n v="15"/>
    <n v="30"/>
    <n v="1"/>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1"/>
    <n v="0"/>
    <n v="0"/>
    <n v="1"/>
    <n v="0"/>
    <x v="0"/>
    <m/>
    <m/>
    <m/>
    <m/>
    <m/>
    <m/>
    <m/>
    <m/>
    <m/>
    <m/>
    <m/>
    <m/>
    <m/>
    <m/>
    <m/>
    <m/>
    <m/>
    <m/>
    <m/>
    <m/>
    <m/>
    <m/>
    <m/>
    <m/>
    <m/>
    <m/>
    <m/>
    <m/>
    <x v="0"/>
    <m/>
    <m/>
    <m/>
    <m/>
    <m/>
    <m/>
    <m/>
    <m/>
    <m/>
    <m/>
    <m/>
    <m/>
    <m/>
    <x v="1"/>
    <n v="1"/>
    <n v="1"/>
    <n v="1"/>
    <n v="1"/>
    <n v="0"/>
    <n v="0"/>
    <n v="0"/>
    <n v="0"/>
    <n v="0"/>
    <n v="0"/>
    <n v="0"/>
    <n v="0"/>
    <n v="0"/>
    <n v="0"/>
    <n v="0"/>
    <n v="0"/>
    <n v="1"/>
    <n v="1"/>
    <n v="0"/>
    <n v="1"/>
    <n v="0"/>
    <n v="0"/>
    <n v="0"/>
    <n v="0"/>
    <n v="0"/>
    <n v="0"/>
    <n v="0"/>
    <n v="0"/>
    <s v="hausse_offre_production_saison"/>
    <n v="0"/>
    <n v="0"/>
    <n v="0"/>
    <n v="0"/>
    <n v="0"/>
    <n v="0"/>
    <n v="0"/>
    <n v="0"/>
    <n v="0"/>
    <n v="1"/>
    <n v="0"/>
    <n v="0"/>
    <m/>
    <m/>
    <x v="4"/>
    <n v="1"/>
    <n v="0"/>
    <n v="0"/>
    <n v="0"/>
    <n v="0"/>
    <n v="0"/>
    <x v="0"/>
    <x v="0"/>
    <x v="0"/>
    <x v="0"/>
    <m/>
    <m/>
    <m/>
    <m/>
    <m/>
    <m/>
    <m/>
    <m/>
    <m/>
    <s v="personne"/>
    <n v="0"/>
    <n v="0"/>
    <n v="0"/>
    <n v="0"/>
    <n v="0"/>
    <n v="0"/>
    <n v="0"/>
    <x v="0"/>
    <n v="0"/>
    <m/>
    <x v="5"/>
    <n v="362922412"/>
    <d v="2022-11-17T16:47:34"/>
    <m/>
    <m/>
    <s v="submitted_via_web"/>
    <s v="bkf_reach"/>
    <m/>
    <x v="0"/>
    <x v="1"/>
  </r>
  <r>
    <n v="45"/>
    <s v="21024f03-9c56-4966-b55a-b1e683835fbb"/>
    <d v="2022-11-17T00:00:00"/>
    <x v="3"/>
    <x v="35"/>
    <d v="2022-11-17T11:09:08"/>
    <x v="0"/>
    <x v="2"/>
    <d v="2022-11-17T00:00:00"/>
    <x v="3"/>
    <s v="sanmatenga"/>
    <x v="3"/>
    <x v="0"/>
    <x v="0"/>
    <m/>
    <s v="REACH"/>
    <x v="3"/>
    <x v="0"/>
    <s v="oui"/>
    <x v="0"/>
    <x v="1"/>
    <x v="1"/>
    <x v="0"/>
    <x v="0"/>
    <x v="4"/>
    <x v="1"/>
    <x v="1"/>
    <x v="0"/>
    <n v="0"/>
    <n v="1"/>
    <m/>
    <x v="1"/>
    <m/>
    <x v="2"/>
    <m/>
    <m/>
    <x v="5"/>
    <x v="4"/>
    <m/>
    <m/>
    <x v="1"/>
    <m/>
    <x v="1"/>
    <m/>
    <m/>
    <m/>
    <m/>
    <m/>
    <m/>
    <m/>
    <m/>
    <m/>
    <m/>
    <x v="0"/>
    <s v="boule250g boule400g"/>
    <n v="1"/>
    <n v="1"/>
    <n v="450"/>
    <n v="250"/>
    <s v="meme_pays"/>
    <m/>
    <m/>
    <n v="12"/>
    <n v="2"/>
    <n v="0"/>
    <m/>
    <x v="1"/>
    <m/>
    <x v="4"/>
    <x v="2"/>
    <n v="0"/>
    <n v="1"/>
    <n v="0"/>
    <x v="0"/>
    <x v="7"/>
    <x v="1"/>
    <x v="1"/>
    <x v="1"/>
    <n v="0"/>
    <n v="0"/>
    <n v="0"/>
    <n v="0"/>
    <n v="0"/>
    <n v="1"/>
    <n v="0"/>
    <n v="0"/>
    <n v="0"/>
    <x v="0"/>
    <x v="0"/>
    <x v="1"/>
    <x v="1"/>
    <n v="0"/>
    <n v="0"/>
    <n v="0"/>
    <x v="1"/>
    <x v="1"/>
    <m/>
    <m/>
    <m/>
    <m/>
    <m/>
    <m/>
    <m/>
    <m/>
    <m/>
    <m/>
    <m/>
    <m/>
    <m/>
    <m/>
    <m/>
    <m/>
    <m/>
    <m/>
    <m/>
    <m/>
    <m/>
    <m/>
    <m/>
    <m/>
    <m/>
    <m/>
    <m/>
    <m/>
    <m/>
    <m/>
    <m/>
    <m/>
    <m/>
    <m/>
    <m/>
    <m/>
    <x v="0"/>
    <x v="9"/>
    <n v="0"/>
    <n v="0"/>
    <n v="0"/>
    <n v="1"/>
    <n v="0"/>
    <n v="1"/>
    <m/>
    <x v="1"/>
    <m/>
    <m/>
    <m/>
    <m/>
    <m/>
    <m/>
    <m/>
    <m/>
    <x v="1"/>
    <m/>
    <m/>
    <m/>
    <m/>
    <m/>
    <m/>
    <m/>
    <m/>
    <x v="2"/>
    <m/>
    <m/>
    <m/>
    <m/>
    <m/>
    <m/>
    <m/>
    <m/>
    <x v="0"/>
    <n v="1250"/>
    <s v="meme_pays"/>
    <m/>
    <m/>
    <n v="21"/>
    <n v="2"/>
    <n v="0"/>
    <m/>
    <s v="non"/>
    <m/>
    <m/>
    <m/>
    <m/>
    <m/>
    <m/>
    <m/>
    <m/>
    <m/>
    <m/>
    <m/>
    <m/>
    <m/>
    <m/>
    <m/>
    <m/>
    <m/>
    <m/>
    <m/>
    <m/>
    <m/>
    <x v="0"/>
    <m/>
    <s v="prix_constants"/>
    <n v="1"/>
    <n v="0"/>
    <n v="0"/>
    <n v="0"/>
    <x v="1"/>
    <m/>
    <m/>
    <m/>
    <m/>
    <m/>
    <x v="1"/>
    <x v="1"/>
    <m/>
    <m/>
    <m/>
    <m/>
    <m/>
    <m/>
    <m/>
    <m/>
    <m/>
    <m/>
    <m/>
    <x v="0"/>
    <m/>
    <m/>
    <x v="0"/>
    <m/>
    <m/>
    <m/>
    <m/>
    <m/>
    <m/>
    <m/>
    <m/>
    <m/>
    <m/>
    <m/>
    <m/>
    <m/>
    <m/>
    <m/>
    <m/>
    <m/>
    <m/>
    <x v="15"/>
    <n v="0"/>
    <n v="0"/>
    <n v="0"/>
    <n v="0"/>
    <n v="0"/>
    <n v="0"/>
    <n v="0"/>
    <n v="0"/>
    <n v="0"/>
    <n v="0"/>
    <n v="0"/>
    <n v="0"/>
    <n v="1"/>
    <n v="0"/>
    <n v="0"/>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1"/>
    <n v="750"/>
    <s v="meme_pays"/>
    <m/>
    <m/>
    <n v="7"/>
    <n v="1"/>
    <n v="0"/>
    <m/>
    <x v="1"/>
    <m/>
    <m/>
    <m/>
    <m/>
    <m/>
    <m/>
    <m/>
    <m/>
    <m/>
    <m/>
    <x v="0"/>
    <m/>
    <m/>
    <m/>
    <m/>
    <m/>
    <m/>
    <m/>
    <m/>
    <s v="oui"/>
    <m/>
    <x v="7"/>
    <x v="1"/>
    <n v="0"/>
    <n v="0"/>
    <n v="0"/>
    <n v="0"/>
    <n v="0"/>
    <n v="0"/>
    <n v="0"/>
    <n v="0"/>
    <n v="0"/>
    <n v="0"/>
    <x v="1"/>
    <n v="1"/>
    <n v="0"/>
    <n v="0"/>
    <n v="0"/>
    <m/>
    <s v="taxes"/>
    <n v="0"/>
    <n v="0"/>
    <n v="0"/>
    <n v="0"/>
    <x v="1"/>
    <n v="0"/>
    <n v="0"/>
    <n v="0"/>
    <n v="1"/>
    <n v="0"/>
    <n v="0"/>
    <n v="0"/>
    <m/>
    <m/>
    <s v="prix_constants"/>
    <n v="1"/>
    <n v="0"/>
    <n v="0"/>
    <n v="0"/>
    <m/>
    <m/>
    <m/>
    <m/>
    <m/>
    <m/>
    <m/>
    <m/>
    <m/>
    <m/>
    <m/>
    <m/>
    <x v="0"/>
    <m/>
    <m/>
    <m/>
    <m/>
    <m/>
    <m/>
    <m/>
    <m/>
    <m/>
    <m/>
    <m/>
    <m/>
    <m/>
    <m/>
    <m/>
    <m/>
    <m/>
    <m/>
    <m/>
    <m/>
    <x v="0"/>
    <x v="0"/>
    <m/>
    <m/>
    <m/>
    <m/>
    <m/>
    <m/>
    <m/>
    <m/>
    <m/>
    <m/>
    <m/>
    <m/>
    <m/>
    <m/>
    <m/>
    <x v="0"/>
    <m/>
    <m/>
    <m/>
    <m/>
    <m/>
    <m/>
    <m/>
    <m/>
    <m/>
    <m/>
    <m/>
    <m/>
    <m/>
    <x v="2"/>
    <x v="2"/>
    <n v="0"/>
    <n v="0"/>
    <n v="0"/>
    <n v="1"/>
    <n v="1"/>
    <n v="0"/>
    <n v="0"/>
    <n v="0"/>
    <n v="0"/>
    <n v="0"/>
    <n v="0"/>
    <n v="0"/>
    <n v="0"/>
    <n v="0"/>
    <n v="1"/>
    <n v="0"/>
    <n v="0"/>
    <n v="0"/>
    <n v="0"/>
    <n v="0"/>
    <n v="0"/>
    <n v="0"/>
    <n v="0"/>
    <n v="0"/>
    <n v="1"/>
    <n v="1"/>
    <n v="0"/>
    <x v="2"/>
    <m/>
    <x v="0"/>
    <m/>
    <m/>
    <m/>
    <m/>
    <m/>
    <m/>
    <m/>
    <m/>
    <m/>
    <m/>
    <m/>
    <m/>
    <m/>
    <m/>
    <x v="0"/>
    <m/>
    <m/>
    <m/>
    <m/>
    <m/>
    <m/>
    <m/>
    <m/>
    <m/>
    <m/>
    <m/>
    <m/>
    <m/>
    <m/>
    <x v="0"/>
    <m/>
    <m/>
    <m/>
    <m/>
    <m/>
    <m/>
    <m/>
    <m/>
    <m/>
    <m/>
    <m/>
    <m/>
    <m/>
    <m/>
    <x v="0"/>
    <m/>
    <m/>
    <m/>
    <m/>
    <m/>
    <m/>
    <m/>
    <m/>
    <m/>
    <m/>
    <m/>
    <m/>
    <m/>
    <m/>
    <x v="1"/>
    <s v="kg"/>
    <n v="1"/>
    <n v="0"/>
    <n v="0"/>
    <n v="450"/>
    <m/>
    <m/>
    <s v="meme_pays"/>
    <m/>
    <m/>
    <n v="15"/>
    <n v="2"/>
    <n v="0"/>
    <m/>
    <x v="1"/>
    <s v="kg"/>
    <n v="1"/>
    <n v="0"/>
    <n v="0"/>
    <n v="400"/>
    <m/>
    <m/>
    <s v="meme_pays"/>
    <m/>
    <m/>
    <n v="14"/>
    <n v="1"/>
    <n v="0"/>
    <m/>
    <x v="0"/>
    <m/>
    <m/>
    <m/>
    <m/>
    <m/>
    <m/>
    <m/>
    <m/>
    <m/>
    <m/>
    <m/>
    <m/>
    <m/>
    <m/>
    <x v="0"/>
    <m/>
    <m/>
    <m/>
    <m/>
    <m/>
    <m/>
    <m/>
    <m/>
    <m/>
    <m/>
    <m/>
    <m/>
    <m/>
    <m/>
    <m/>
    <m/>
    <m/>
    <m/>
    <m/>
    <m/>
    <m/>
    <m/>
    <m/>
    <m/>
    <m/>
    <m/>
    <m/>
    <m/>
    <m/>
    <m/>
    <m/>
    <m/>
    <m/>
    <m/>
    <m/>
    <m/>
    <m/>
    <m/>
    <m/>
    <m/>
    <m/>
    <m/>
    <m/>
    <m/>
    <m/>
    <m/>
    <m/>
    <m/>
    <m/>
    <m/>
    <m/>
    <m/>
    <m/>
    <m/>
    <m/>
    <m/>
    <m/>
    <m/>
    <m/>
    <m/>
    <m/>
    <m/>
    <m/>
    <m/>
    <m/>
    <m/>
    <m/>
    <m/>
    <m/>
    <m/>
    <m/>
    <s v="disponible"/>
    <n v="1250"/>
    <s v="meme_pays"/>
    <m/>
    <m/>
    <n v="7"/>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1"/>
    <n v="0"/>
    <m/>
    <s v="disponible"/>
    <n v="400"/>
    <s v="meme_pays"/>
    <m/>
    <m/>
    <n v="14"/>
    <n v="1"/>
    <n v="0"/>
    <m/>
    <s v="non"/>
    <m/>
    <m/>
    <m/>
    <m/>
    <m/>
    <m/>
    <m/>
    <m/>
    <m/>
    <m/>
    <m/>
    <m/>
    <m/>
    <m/>
    <m/>
    <m/>
    <m/>
    <m/>
    <m/>
    <m/>
    <m/>
    <m/>
    <m/>
    <m/>
    <m/>
    <m/>
    <m/>
    <m/>
    <m/>
    <m/>
    <m/>
    <m/>
    <m/>
    <m/>
    <m/>
    <m/>
    <m/>
    <m/>
    <m/>
    <m/>
    <m/>
    <m/>
    <m/>
    <m/>
    <m/>
    <x v="0"/>
    <x v="2"/>
    <n v="1"/>
    <n v="0"/>
    <n v="0"/>
    <n v="0"/>
    <x v="0"/>
    <m/>
    <m/>
    <m/>
    <m/>
    <m/>
    <m/>
    <m/>
    <m/>
    <m/>
    <m/>
    <m/>
    <m/>
    <m/>
    <m/>
    <m/>
    <m/>
    <m/>
    <m/>
    <m/>
    <m/>
    <m/>
    <m/>
    <m/>
    <m/>
    <m/>
    <m/>
    <m/>
    <m/>
    <x v="0"/>
    <m/>
    <m/>
    <m/>
    <m/>
    <m/>
    <m/>
    <m/>
    <m/>
    <m/>
    <m/>
    <m/>
    <m/>
    <m/>
    <x v="0"/>
    <m/>
    <m/>
    <m/>
    <m/>
    <m/>
    <m/>
    <m/>
    <m/>
    <m/>
    <m/>
    <m/>
    <m/>
    <m/>
    <m/>
    <m/>
    <m/>
    <m/>
    <m/>
    <m/>
    <m/>
    <m/>
    <m/>
    <m/>
    <m/>
    <m/>
    <m/>
    <m/>
    <m/>
    <m/>
    <m/>
    <m/>
    <m/>
    <m/>
    <m/>
    <m/>
    <m/>
    <m/>
    <m/>
    <m/>
    <m/>
    <m/>
    <m/>
    <m/>
    <x v="5"/>
    <n v="1"/>
    <n v="1"/>
    <n v="0"/>
    <n v="0"/>
    <n v="0"/>
    <n v="0"/>
    <x v="0"/>
    <x v="0"/>
    <x v="0"/>
    <x v="0"/>
    <m/>
    <m/>
    <m/>
    <m/>
    <m/>
    <m/>
    <m/>
    <m/>
    <m/>
    <s v="personne"/>
    <n v="0"/>
    <n v="0"/>
    <n v="0"/>
    <n v="0"/>
    <n v="0"/>
    <n v="0"/>
    <n v="0"/>
    <x v="0"/>
    <n v="0"/>
    <m/>
    <x v="1"/>
    <n v="362922460"/>
    <d v="2022-11-17T16:47:40"/>
    <m/>
    <m/>
    <s v="submitted_via_web"/>
    <s v="bkf_reach"/>
    <m/>
    <x v="0"/>
    <x v="1"/>
  </r>
  <r>
    <n v="36"/>
    <s v="cc51e5d2-fac0-4274-aba6-9c2f18d8bcf5"/>
    <d v="2022-11-17T00:00:00"/>
    <x v="3"/>
    <x v="36"/>
    <d v="2022-11-17T11:43:42"/>
    <x v="0"/>
    <x v="2"/>
    <d v="2022-11-17T00:00:00"/>
    <x v="3"/>
    <s v="sanmatenga"/>
    <x v="3"/>
    <x v="0"/>
    <x v="0"/>
    <m/>
    <s v="REACH"/>
    <x v="3"/>
    <x v="0"/>
    <s v="oui"/>
    <x v="0"/>
    <x v="1"/>
    <x v="3"/>
    <x v="0"/>
    <x v="0"/>
    <x v="4"/>
    <x v="1"/>
    <x v="1"/>
    <x v="0"/>
    <n v="0"/>
    <n v="1"/>
    <m/>
    <x v="1"/>
    <m/>
    <x v="2"/>
    <m/>
    <m/>
    <x v="5"/>
    <x v="4"/>
    <m/>
    <m/>
    <x v="1"/>
    <m/>
    <x v="1"/>
    <m/>
    <m/>
    <m/>
    <m/>
    <m/>
    <m/>
    <m/>
    <m/>
    <m/>
    <m/>
    <x v="0"/>
    <s v="boule400g boule250g"/>
    <n v="1"/>
    <n v="1"/>
    <n v="450"/>
    <n v="425"/>
    <s v="meme_pays"/>
    <m/>
    <m/>
    <n v="30"/>
    <n v="1"/>
    <n v="0"/>
    <m/>
    <x v="0"/>
    <m/>
    <x v="0"/>
    <x v="0"/>
    <m/>
    <m/>
    <m/>
    <x v="0"/>
    <x v="0"/>
    <x v="0"/>
    <x v="0"/>
    <x v="0"/>
    <m/>
    <m/>
    <m/>
    <m/>
    <m/>
    <m/>
    <m/>
    <m/>
    <m/>
    <x v="0"/>
    <x v="0"/>
    <x v="1"/>
    <x v="1"/>
    <n v="0"/>
    <n v="0"/>
    <n v="0"/>
    <x v="1"/>
    <x v="1"/>
    <m/>
    <m/>
    <m/>
    <m/>
    <m/>
    <m/>
    <m/>
    <m/>
    <m/>
    <m/>
    <m/>
    <m/>
    <m/>
    <m/>
    <m/>
    <m/>
    <m/>
    <m/>
    <m/>
    <m/>
    <m/>
    <m/>
    <m/>
    <m/>
    <m/>
    <m/>
    <m/>
    <m/>
    <m/>
    <m/>
    <m/>
    <m/>
    <m/>
    <m/>
    <m/>
    <m/>
    <x v="0"/>
    <x v="10"/>
    <n v="1"/>
    <n v="1"/>
    <n v="1"/>
    <n v="1"/>
    <n v="0"/>
    <n v="4"/>
    <m/>
    <x v="0"/>
    <n v="8000"/>
    <s v="meme_pays"/>
    <m/>
    <m/>
    <n v="35"/>
    <n v="1"/>
    <n v="0"/>
    <m/>
    <x v="0"/>
    <n v="4000"/>
    <s v="meme_pays"/>
    <m/>
    <m/>
    <n v="60"/>
    <n v="1"/>
    <n v="0"/>
    <m/>
    <x v="1"/>
    <n v="1000"/>
    <s v="meme_pays"/>
    <m/>
    <m/>
    <n v="30"/>
    <n v="1"/>
    <n v="0"/>
    <m/>
    <x v="0"/>
    <n v="1500"/>
    <s v="meme_pays"/>
    <m/>
    <m/>
    <n v="60"/>
    <n v="1"/>
    <n v="0"/>
    <m/>
    <s v="non"/>
    <m/>
    <m/>
    <m/>
    <m/>
    <m/>
    <m/>
    <m/>
    <m/>
    <m/>
    <m/>
    <m/>
    <m/>
    <m/>
    <m/>
    <m/>
    <m/>
    <m/>
    <m/>
    <m/>
    <m/>
    <m/>
    <x v="0"/>
    <m/>
    <s v="prix_constants"/>
    <n v="1"/>
    <n v="0"/>
    <n v="0"/>
    <n v="0"/>
    <x v="1"/>
    <m/>
    <m/>
    <m/>
    <m/>
    <m/>
    <x v="1"/>
    <x v="1"/>
    <m/>
    <m/>
    <m/>
    <m/>
    <m/>
    <m/>
    <m/>
    <m/>
    <m/>
    <m/>
    <m/>
    <x v="0"/>
    <m/>
    <m/>
    <x v="0"/>
    <m/>
    <m/>
    <m/>
    <m/>
    <m/>
    <m/>
    <m/>
    <m/>
    <m/>
    <m/>
    <m/>
    <m/>
    <m/>
    <m/>
    <m/>
    <m/>
    <m/>
    <m/>
    <x v="22"/>
    <n v="0"/>
    <n v="0"/>
    <n v="0"/>
    <n v="0"/>
    <n v="0"/>
    <n v="0"/>
    <n v="0"/>
    <n v="0"/>
    <n v="0"/>
    <n v="0"/>
    <n v="0"/>
    <n v="0"/>
    <n v="1"/>
    <n v="0"/>
    <n v="1"/>
    <n v="0"/>
    <n v="2"/>
    <n v="7"/>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1"/>
    <n v="2000"/>
    <s v="meme_pays"/>
    <m/>
    <m/>
    <n v="60"/>
    <n v="1"/>
    <n v="0"/>
    <m/>
    <x v="1"/>
    <m/>
    <m/>
    <m/>
    <m/>
    <m/>
    <m/>
    <m/>
    <m/>
    <m/>
    <m/>
    <x v="1"/>
    <n v="500"/>
    <s v="meme_pays"/>
    <m/>
    <m/>
    <n v="30"/>
    <n v="1"/>
    <n v="0"/>
    <m/>
    <s v="non"/>
    <m/>
    <x v="0"/>
    <x v="0"/>
    <m/>
    <m/>
    <m/>
    <m/>
    <m/>
    <m/>
    <m/>
    <m/>
    <m/>
    <m/>
    <x v="0"/>
    <m/>
    <m/>
    <m/>
    <m/>
    <m/>
    <m/>
    <m/>
    <m/>
    <m/>
    <m/>
    <x v="0"/>
    <m/>
    <m/>
    <m/>
    <m/>
    <m/>
    <m/>
    <m/>
    <m/>
    <m/>
    <s v="prix_constants"/>
    <n v="1"/>
    <n v="0"/>
    <n v="0"/>
    <n v="0"/>
    <m/>
    <m/>
    <m/>
    <m/>
    <m/>
    <m/>
    <m/>
    <m/>
    <m/>
    <m/>
    <m/>
    <m/>
    <x v="0"/>
    <m/>
    <m/>
    <m/>
    <m/>
    <m/>
    <m/>
    <m/>
    <m/>
    <m/>
    <m/>
    <m/>
    <m/>
    <m/>
    <m/>
    <m/>
    <m/>
    <m/>
    <m/>
    <m/>
    <m/>
    <x v="0"/>
    <x v="0"/>
    <m/>
    <m/>
    <m/>
    <m/>
    <m/>
    <m/>
    <m/>
    <m/>
    <m/>
    <m/>
    <m/>
    <m/>
    <m/>
    <m/>
    <m/>
    <x v="0"/>
    <m/>
    <m/>
    <m/>
    <m/>
    <m/>
    <m/>
    <m/>
    <m/>
    <m/>
    <m/>
    <m/>
    <m/>
    <m/>
    <x v="3"/>
    <x v="1"/>
    <n v="1"/>
    <n v="1"/>
    <n v="1"/>
    <n v="1"/>
    <n v="1"/>
    <n v="0"/>
    <n v="0"/>
    <n v="0"/>
    <n v="0"/>
    <n v="0"/>
    <n v="0"/>
    <n v="0"/>
    <n v="0"/>
    <n v="0"/>
    <n v="0"/>
    <n v="1"/>
    <n v="0"/>
    <n v="0"/>
    <n v="0"/>
    <n v="0"/>
    <n v="0"/>
    <n v="0"/>
    <n v="1"/>
    <n v="0"/>
    <n v="1"/>
    <n v="1"/>
    <n v="0"/>
    <x v="3"/>
    <m/>
    <x v="2"/>
    <s v="yorouba tine"/>
    <n v="0"/>
    <n v="1"/>
    <n v="1"/>
    <m/>
    <n v="750"/>
    <n v="5250"/>
    <s v="meme_pays"/>
    <m/>
    <m/>
    <n v="25"/>
    <n v="3"/>
    <n v="0"/>
    <m/>
    <x v="1"/>
    <s v="yorouba tine"/>
    <n v="0"/>
    <n v="1"/>
    <n v="1"/>
    <m/>
    <n v="850"/>
    <n v="5950"/>
    <s v="meme_pays"/>
    <m/>
    <m/>
    <n v="25"/>
    <n v="3"/>
    <n v="0"/>
    <m/>
    <x v="1"/>
    <s v="yorouba tine"/>
    <n v="0"/>
    <n v="1"/>
    <n v="1"/>
    <m/>
    <n v="750"/>
    <n v="5250"/>
    <s v="meme_pays"/>
    <m/>
    <m/>
    <n v="35"/>
    <n v="3"/>
    <n v="0"/>
    <m/>
    <x v="1"/>
    <s v="yorouba tine"/>
    <n v="0"/>
    <n v="1"/>
    <n v="1"/>
    <m/>
    <n v="800"/>
    <n v="5600"/>
    <s v="meme_pays"/>
    <m/>
    <m/>
    <n v="35"/>
    <n v="3"/>
    <n v="0"/>
    <m/>
    <x v="1"/>
    <s v="kg tine yorouba"/>
    <n v="1"/>
    <n v="1"/>
    <n v="1"/>
    <n v="450"/>
    <n v="1400"/>
    <n v="9450"/>
    <s v="meme_pays"/>
    <m/>
    <m/>
    <n v="35"/>
    <n v="3"/>
    <n v="0"/>
    <m/>
    <x v="1"/>
    <s v="kg tine yorouba"/>
    <n v="1"/>
    <n v="1"/>
    <n v="1"/>
    <n v="550"/>
    <n v="1650"/>
    <n v="11550"/>
    <s v="meme_pays"/>
    <m/>
    <m/>
    <n v="25"/>
    <n v="3"/>
    <n v="0"/>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7"/>
    <n v="2"/>
    <n v="0"/>
    <m/>
    <m/>
    <m/>
    <m/>
    <m/>
    <m/>
    <m/>
    <m/>
    <m/>
    <m/>
    <m/>
    <m/>
    <m/>
    <m/>
    <m/>
    <m/>
    <s v="disponible"/>
    <s v="poudre morceaux"/>
    <n v="1"/>
    <n v="1"/>
    <n v="650"/>
    <n v="850"/>
    <s v="meme_pays"/>
    <m/>
    <m/>
    <n v="20"/>
    <n v="2"/>
    <n v="0"/>
    <m/>
    <s v="disponible"/>
    <n v="950"/>
    <s v="meme_pays"/>
    <m/>
    <m/>
    <n v="35"/>
    <n v="2"/>
    <n v="0"/>
    <m/>
    <s v="oui"/>
    <m/>
    <s v="mais sorgho_rouge sorgho_blanc mil riz_local riz_importe sucre huile"/>
    <n v="1"/>
    <n v="1"/>
    <n v="1"/>
    <n v="1"/>
    <n v="1"/>
    <n v="1"/>
    <n v="0"/>
    <n v="0"/>
    <n v="0"/>
    <n v="0"/>
    <n v="0"/>
    <n v="0"/>
    <n v="0"/>
    <n v="0"/>
    <n v="0"/>
    <n v="0"/>
    <n v="0"/>
    <n v="0"/>
    <n v="0"/>
    <n v="0"/>
    <n v="0"/>
    <n v="0"/>
    <n v="0"/>
    <n v="1"/>
    <n v="0"/>
    <n v="1"/>
    <n v="0"/>
    <n v="0"/>
    <m/>
    <s v="prix_fournisseurs cout_transport"/>
    <n v="0"/>
    <n v="0"/>
    <n v="0"/>
    <n v="0"/>
    <n v="0"/>
    <n v="1"/>
    <n v="0"/>
    <n v="1"/>
    <n v="0"/>
    <n v="0"/>
    <n v="0"/>
    <n v="0"/>
    <m/>
    <x v="0"/>
    <x v="3"/>
    <n v="0"/>
    <n v="1"/>
    <n v="0"/>
    <n v="0"/>
    <x v="1"/>
    <n v="1"/>
    <n v="1"/>
    <n v="1"/>
    <n v="1"/>
    <n v="1"/>
    <n v="1"/>
    <n v="0"/>
    <n v="0"/>
    <n v="0"/>
    <n v="0"/>
    <n v="0"/>
    <n v="0"/>
    <n v="0"/>
    <n v="0"/>
    <n v="0"/>
    <n v="0"/>
    <n v="0"/>
    <n v="0"/>
    <n v="0"/>
    <n v="0"/>
    <n v="0"/>
    <n v="0"/>
    <n v="0"/>
    <n v="1"/>
    <n v="0"/>
    <n v="1"/>
    <n v="1"/>
    <n v="0"/>
    <x v="1"/>
    <n v="1"/>
    <n v="0"/>
    <n v="0"/>
    <n v="0"/>
    <n v="0"/>
    <n v="1"/>
    <n v="0"/>
    <n v="0"/>
    <n v="0"/>
    <n v="0"/>
    <n v="0"/>
    <n v="0"/>
    <m/>
    <x v="0"/>
    <m/>
    <m/>
    <m/>
    <m/>
    <m/>
    <m/>
    <m/>
    <m/>
    <m/>
    <m/>
    <m/>
    <m/>
    <m/>
    <m/>
    <m/>
    <m/>
    <m/>
    <m/>
    <m/>
    <m/>
    <m/>
    <m/>
    <m/>
    <m/>
    <m/>
    <m/>
    <m/>
    <m/>
    <m/>
    <m/>
    <m/>
    <m/>
    <m/>
    <m/>
    <m/>
    <m/>
    <m/>
    <m/>
    <m/>
    <m/>
    <m/>
    <m/>
    <m/>
    <x v="4"/>
    <n v="1"/>
    <n v="0"/>
    <n v="0"/>
    <n v="0"/>
    <n v="0"/>
    <n v="0"/>
    <x v="0"/>
    <x v="0"/>
    <x v="0"/>
    <x v="0"/>
    <m/>
    <m/>
    <m/>
    <m/>
    <m/>
    <m/>
    <m/>
    <m/>
    <m/>
    <s v="personne"/>
    <n v="0"/>
    <n v="0"/>
    <n v="0"/>
    <n v="0"/>
    <n v="0"/>
    <n v="0"/>
    <n v="0"/>
    <x v="0"/>
    <n v="0"/>
    <m/>
    <x v="1"/>
    <n v="362922156"/>
    <d v="2022-11-17T16:46:56"/>
    <m/>
    <m/>
    <s v="submitted_via_web"/>
    <s v="bkf_reach"/>
    <m/>
    <x v="0"/>
    <x v="1"/>
  </r>
  <r>
    <n v="47"/>
    <s v="603c4176-520c-474c-939e-7058253a3a9f"/>
    <d v="2022-11-17T00:00:00"/>
    <x v="3"/>
    <x v="37"/>
    <d v="2022-11-17T11:39:46"/>
    <x v="0"/>
    <x v="2"/>
    <d v="2022-11-17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4"/>
    <x v="1"/>
    <n v="1"/>
    <n v="1"/>
    <n v="0"/>
    <n v="0"/>
    <n v="0"/>
    <n v="1"/>
    <n v="0"/>
    <n v="0"/>
    <n v="0"/>
    <n v="0"/>
    <n v="0"/>
    <n v="0"/>
    <n v="0"/>
    <n v="0"/>
    <n v="0"/>
    <n v="1"/>
    <n v="0"/>
    <n v="0"/>
    <n v="0"/>
    <n v="0"/>
    <n v="0"/>
    <n v="0"/>
    <n v="0"/>
    <n v="0"/>
    <n v="0"/>
    <n v="0"/>
    <n v="0"/>
    <x v="2"/>
    <m/>
    <x v="2"/>
    <s v="yorouba tine"/>
    <n v="0"/>
    <n v="1"/>
    <n v="1"/>
    <m/>
    <n v="700"/>
    <n v="4900"/>
    <s v="meme_pays"/>
    <m/>
    <m/>
    <n v="7"/>
    <n v="2"/>
    <n v="0"/>
    <m/>
    <x v="2"/>
    <s v="yorouba"/>
    <n v="0"/>
    <n v="1"/>
    <n v="0"/>
    <m/>
    <n v="500"/>
    <m/>
    <s v="meme_pays"/>
    <m/>
    <m/>
    <n v="6"/>
    <n v="2"/>
    <n v="0"/>
    <m/>
    <x v="2"/>
    <s v="tine"/>
    <n v="0"/>
    <n v="0"/>
    <n v="1"/>
    <m/>
    <m/>
    <n v="3500"/>
    <s v="meme_pays"/>
    <m/>
    <m/>
    <n v="4"/>
    <n v="2"/>
    <n v="0"/>
    <m/>
    <x v="0"/>
    <m/>
    <m/>
    <m/>
    <m/>
    <m/>
    <m/>
    <m/>
    <m/>
    <m/>
    <m/>
    <m/>
    <m/>
    <m/>
    <m/>
    <x v="0"/>
    <m/>
    <m/>
    <m/>
    <m/>
    <m/>
    <m/>
    <m/>
    <m/>
    <m/>
    <m/>
    <m/>
    <m/>
    <m/>
    <m/>
    <x v="0"/>
    <m/>
    <m/>
    <m/>
    <m/>
    <m/>
    <m/>
    <m/>
    <m/>
    <m/>
    <m/>
    <m/>
    <m/>
    <m/>
    <m/>
    <x v="1"/>
    <s v="yorouba"/>
    <n v="0"/>
    <n v="1"/>
    <n v="0"/>
    <m/>
    <n v="500"/>
    <m/>
    <s v="meme_pays"/>
    <m/>
    <m/>
    <n v="7"/>
    <n v="2"/>
    <n v="0"/>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1"/>
    <n v="0"/>
    <n v="0"/>
    <n v="1"/>
    <n v="0"/>
    <x v="0"/>
    <m/>
    <m/>
    <m/>
    <m/>
    <m/>
    <m/>
    <m/>
    <m/>
    <m/>
    <m/>
    <m/>
    <m/>
    <m/>
    <m/>
    <m/>
    <m/>
    <m/>
    <m/>
    <m/>
    <m/>
    <m/>
    <m/>
    <m/>
    <m/>
    <m/>
    <m/>
    <m/>
    <m/>
    <x v="0"/>
    <m/>
    <m/>
    <m/>
    <m/>
    <m/>
    <m/>
    <m/>
    <m/>
    <m/>
    <m/>
    <m/>
    <m/>
    <m/>
    <x v="2"/>
    <n v="1"/>
    <n v="1"/>
    <n v="1"/>
    <n v="0"/>
    <n v="0"/>
    <n v="0"/>
    <n v="0"/>
    <n v="0"/>
    <n v="0"/>
    <n v="0"/>
    <n v="0"/>
    <n v="0"/>
    <n v="0"/>
    <n v="0"/>
    <n v="0"/>
    <n v="0"/>
    <n v="1"/>
    <n v="0"/>
    <n v="0"/>
    <n v="0"/>
    <n v="0"/>
    <n v="0"/>
    <n v="0"/>
    <n v="0"/>
    <n v="0"/>
    <n v="0"/>
    <n v="0"/>
    <n v="0"/>
    <s v="hausse_offre_production_saison"/>
    <n v="0"/>
    <n v="0"/>
    <n v="0"/>
    <n v="0"/>
    <n v="0"/>
    <n v="0"/>
    <n v="0"/>
    <n v="0"/>
    <n v="0"/>
    <n v="1"/>
    <n v="0"/>
    <n v="0"/>
    <m/>
    <m/>
    <x v="5"/>
    <n v="1"/>
    <n v="1"/>
    <n v="0"/>
    <n v="0"/>
    <n v="0"/>
    <n v="0"/>
    <x v="0"/>
    <x v="2"/>
    <x v="0"/>
    <x v="0"/>
    <m/>
    <m/>
    <m/>
    <m/>
    <m/>
    <m/>
    <m/>
    <m/>
    <m/>
    <s v="personne"/>
    <n v="0"/>
    <n v="0"/>
    <n v="0"/>
    <n v="0"/>
    <n v="0"/>
    <n v="0"/>
    <n v="0"/>
    <x v="0"/>
    <n v="0"/>
    <m/>
    <x v="1"/>
    <n v="362922492"/>
    <d v="2022-11-17T16:47:43"/>
    <m/>
    <m/>
    <s v="submitted_via_web"/>
    <s v="bkf_reach"/>
    <m/>
    <x v="0"/>
    <x v="1"/>
  </r>
  <r>
    <n v="108"/>
    <s v="5a9a1d71-c86d-4e6d-8889-1c84ddefbb4d"/>
    <d v="2022-11-17T00:00:00"/>
    <x v="2"/>
    <x v="38"/>
    <d v="2022-11-23T17:51:33"/>
    <x v="0"/>
    <x v="1"/>
    <d v="2022-11-23T00:00:00"/>
    <x v="2"/>
    <s v="sourou"/>
    <x v="2"/>
    <x v="0"/>
    <x v="0"/>
    <m/>
    <s v="Catholic Relief Services"/>
    <x v="2"/>
    <x v="0"/>
    <s v="oui"/>
    <x v="0"/>
    <x v="13"/>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11"/>
    <n v="1"/>
    <n v="1"/>
    <n v="1"/>
    <n v="0"/>
    <n v="0"/>
    <n v="3"/>
    <m/>
    <x v="0"/>
    <n v="5000"/>
    <s v="meme_pays"/>
    <m/>
    <m/>
    <n v="30"/>
    <n v="3"/>
    <n v="0"/>
    <m/>
    <x v="0"/>
    <n v="3750"/>
    <s v="meme_pays"/>
    <m/>
    <m/>
    <n v="30"/>
    <n v="3"/>
    <n v="0"/>
    <m/>
    <x v="1"/>
    <n v="1000"/>
    <s v="meme_pays"/>
    <m/>
    <m/>
    <n v="15"/>
    <n v="3"/>
    <n v="0"/>
    <m/>
    <x v="1"/>
    <m/>
    <m/>
    <m/>
    <m/>
    <m/>
    <m/>
    <m/>
    <m/>
    <s v="oui"/>
    <m/>
    <s v="bache corde tenaille"/>
    <n v="1"/>
    <n v="1"/>
    <n v="1"/>
    <n v="0"/>
    <n v="0"/>
    <m/>
    <s v="taxes"/>
    <n v="0"/>
    <n v="0"/>
    <n v="0"/>
    <n v="0"/>
    <n v="0"/>
    <n v="0"/>
    <n v="0"/>
    <n v="0"/>
    <n v="1"/>
    <n v="0"/>
    <n v="0"/>
    <n v="0"/>
    <x v="0"/>
    <m/>
    <s v="prix_constants"/>
    <n v="1"/>
    <n v="0"/>
    <n v="0"/>
    <n v="0"/>
    <x v="1"/>
    <m/>
    <m/>
    <m/>
    <m/>
    <m/>
    <x v="1"/>
    <x v="1"/>
    <m/>
    <m/>
    <m/>
    <m/>
    <m/>
    <m/>
    <m/>
    <m/>
    <m/>
    <m/>
    <m/>
    <x v="0"/>
    <m/>
    <m/>
    <x v="0"/>
    <m/>
    <m/>
    <m/>
    <m/>
    <m/>
    <m/>
    <m/>
    <m/>
    <m/>
    <m/>
    <m/>
    <m/>
    <m/>
    <m/>
    <m/>
    <m/>
    <m/>
    <m/>
    <x v="7"/>
    <n v="0"/>
    <n v="0"/>
    <n v="0"/>
    <n v="0"/>
    <n v="0"/>
    <n v="0"/>
    <n v="0"/>
    <n v="0"/>
    <n v="0"/>
    <n v="0"/>
    <n v="0"/>
    <n v="0"/>
    <n v="0"/>
    <n v="0"/>
    <n v="0"/>
    <n v="1"/>
    <n v="1"/>
    <n v="5"/>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2"/>
    <x v="0"/>
    <x v="0"/>
    <m/>
    <m/>
    <m/>
    <m/>
    <m/>
    <m/>
    <m/>
    <m/>
    <m/>
    <s v="nsp"/>
    <n v="0"/>
    <n v="0"/>
    <n v="0"/>
    <n v="0"/>
    <n v="0"/>
    <n v="0"/>
    <n v="0"/>
    <x v="1"/>
    <n v="1"/>
    <m/>
    <x v="1"/>
    <n v="365599168"/>
    <d v="2022-11-24T12:09:33"/>
    <m/>
    <m/>
    <s v="submitted_via_web"/>
    <s v="bkf_reach"/>
    <m/>
    <x v="0"/>
    <x v="1"/>
  </r>
  <r>
    <n v="44"/>
    <s v="0dd2c8e0-2c5e-45e0-a1a9-ca45a5406c87"/>
    <d v="2022-11-17T00:00:00"/>
    <x v="3"/>
    <x v="39"/>
    <d v="2022-11-17T12:03:54"/>
    <x v="0"/>
    <x v="2"/>
    <d v="2022-11-17T00:00:00"/>
    <x v="3"/>
    <s v="sanmatenga"/>
    <x v="3"/>
    <x v="0"/>
    <x v="0"/>
    <m/>
    <s v="REACH"/>
    <x v="3"/>
    <x v="0"/>
    <s v="oui"/>
    <x v="0"/>
    <x v="14"/>
    <x v="1"/>
    <x v="0"/>
    <x v="0"/>
    <x v="4"/>
    <x v="1"/>
    <x v="1"/>
    <x v="0"/>
    <n v="0"/>
    <n v="1"/>
    <m/>
    <x v="1"/>
    <m/>
    <x v="2"/>
    <m/>
    <m/>
    <x v="5"/>
    <x v="4"/>
    <m/>
    <m/>
    <x v="1"/>
    <m/>
    <x v="1"/>
    <m/>
    <m/>
    <m/>
    <m/>
    <m/>
    <m/>
    <m/>
    <m/>
    <m/>
    <m/>
    <x v="0"/>
    <s v="boule400g boule250g"/>
    <n v="1"/>
    <n v="1"/>
    <n v="425"/>
    <n v="250"/>
    <s v="meme_province"/>
    <m/>
    <m/>
    <n v="10"/>
    <n v="1"/>
    <n v="0"/>
    <m/>
    <x v="0"/>
    <m/>
    <x v="0"/>
    <x v="0"/>
    <m/>
    <m/>
    <m/>
    <x v="0"/>
    <x v="0"/>
    <x v="0"/>
    <x v="0"/>
    <x v="0"/>
    <m/>
    <m/>
    <m/>
    <m/>
    <m/>
    <m/>
    <m/>
    <m/>
    <m/>
    <x v="0"/>
    <x v="0"/>
    <x v="0"/>
    <x v="0"/>
    <n v="1"/>
    <n v="0"/>
    <n v="0"/>
    <x v="4"/>
    <x v="2"/>
    <n v="0"/>
    <n v="1"/>
    <n v="0"/>
    <s v="Hausse_prix_fournisseurs"/>
    <n v="0"/>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5"/>
    <n v="0"/>
    <n v="0"/>
    <n v="0"/>
    <n v="0"/>
    <n v="0"/>
    <n v="0"/>
    <n v="0"/>
    <n v="0"/>
    <n v="0"/>
    <n v="0"/>
    <n v="0"/>
    <n v="0"/>
    <n v="1"/>
    <n v="0"/>
    <n v="0"/>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1"/>
    <n v="750"/>
    <s v="meme_province"/>
    <m/>
    <m/>
    <n v="30"/>
    <n v="1"/>
    <n v="0"/>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5"/>
    <x v="2"/>
    <n v="0"/>
    <n v="0"/>
    <n v="0"/>
    <n v="0"/>
    <n v="1"/>
    <n v="0"/>
    <n v="0"/>
    <n v="0"/>
    <n v="0"/>
    <n v="0"/>
    <n v="0"/>
    <n v="0"/>
    <n v="1"/>
    <n v="0"/>
    <n v="0"/>
    <n v="0"/>
    <n v="0"/>
    <n v="0"/>
    <n v="0"/>
    <n v="0"/>
    <n v="0"/>
    <n v="0"/>
    <n v="0"/>
    <n v="0"/>
    <n v="1"/>
    <n v="1"/>
    <n v="0"/>
    <x v="4"/>
    <m/>
    <x v="0"/>
    <m/>
    <m/>
    <m/>
    <m/>
    <m/>
    <m/>
    <m/>
    <m/>
    <m/>
    <m/>
    <m/>
    <m/>
    <m/>
    <m/>
    <x v="0"/>
    <m/>
    <m/>
    <m/>
    <m/>
    <m/>
    <m/>
    <m/>
    <m/>
    <m/>
    <m/>
    <m/>
    <m/>
    <m/>
    <m/>
    <x v="0"/>
    <m/>
    <m/>
    <m/>
    <m/>
    <m/>
    <m/>
    <m/>
    <m/>
    <m/>
    <m/>
    <m/>
    <m/>
    <m/>
    <m/>
    <x v="0"/>
    <m/>
    <m/>
    <m/>
    <m/>
    <m/>
    <m/>
    <m/>
    <m/>
    <m/>
    <m/>
    <m/>
    <m/>
    <m/>
    <m/>
    <x v="0"/>
    <m/>
    <m/>
    <m/>
    <m/>
    <m/>
    <m/>
    <m/>
    <m/>
    <m/>
    <m/>
    <m/>
    <m/>
    <m/>
    <m/>
    <x v="1"/>
    <s v="kg"/>
    <n v="1"/>
    <n v="0"/>
    <n v="0"/>
    <n v="550"/>
    <m/>
    <m/>
    <s v="meme_province"/>
    <m/>
    <m/>
    <n v="3"/>
    <n v="1"/>
    <n v="0"/>
    <m/>
    <x v="0"/>
    <m/>
    <m/>
    <m/>
    <m/>
    <m/>
    <m/>
    <m/>
    <m/>
    <m/>
    <m/>
    <m/>
    <m/>
    <m/>
    <m/>
    <x v="0"/>
    <m/>
    <m/>
    <m/>
    <m/>
    <m/>
    <m/>
    <m/>
    <m/>
    <m/>
    <m/>
    <m/>
    <m/>
    <m/>
    <m/>
    <m/>
    <m/>
    <m/>
    <m/>
    <m/>
    <m/>
    <m/>
    <m/>
    <m/>
    <m/>
    <m/>
    <m/>
    <m/>
    <m/>
    <m/>
    <m/>
    <m/>
    <m/>
    <m/>
    <m/>
    <m/>
    <m/>
    <m/>
    <m/>
    <m/>
    <m/>
    <m/>
    <m/>
    <m/>
    <m/>
    <m/>
    <m/>
    <m/>
    <m/>
    <m/>
    <m/>
    <m/>
    <m/>
    <m/>
    <s v="disponible"/>
    <n v="1300"/>
    <s v="meme_province"/>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rovince"/>
    <m/>
    <m/>
    <n v="10"/>
    <n v="1"/>
    <n v="0"/>
    <m/>
    <s v="disponible"/>
    <n v="200"/>
    <s v="meme_province"/>
    <m/>
    <m/>
    <n v="10"/>
    <n v="1"/>
    <n v="0"/>
    <m/>
    <s v="non"/>
    <m/>
    <m/>
    <m/>
    <m/>
    <m/>
    <m/>
    <m/>
    <m/>
    <m/>
    <m/>
    <m/>
    <m/>
    <m/>
    <m/>
    <m/>
    <m/>
    <m/>
    <m/>
    <m/>
    <m/>
    <m/>
    <m/>
    <m/>
    <m/>
    <m/>
    <m/>
    <m/>
    <m/>
    <m/>
    <m/>
    <m/>
    <m/>
    <m/>
    <m/>
    <m/>
    <m/>
    <m/>
    <m/>
    <m/>
    <m/>
    <m/>
    <m/>
    <m/>
    <m/>
    <m/>
    <x v="0"/>
    <x v="3"/>
    <n v="0"/>
    <n v="1"/>
    <n v="0"/>
    <n v="0"/>
    <x v="2"/>
    <n v="0"/>
    <n v="0"/>
    <n v="0"/>
    <n v="0"/>
    <n v="0"/>
    <n v="0"/>
    <n v="0"/>
    <n v="0"/>
    <n v="0"/>
    <n v="0"/>
    <n v="0"/>
    <n v="0"/>
    <n v="0"/>
    <n v="1"/>
    <n v="0"/>
    <n v="0"/>
    <n v="0"/>
    <n v="0"/>
    <n v="0"/>
    <n v="0"/>
    <n v="0"/>
    <n v="0"/>
    <n v="0"/>
    <n v="0"/>
    <n v="0"/>
    <n v="1"/>
    <n v="0"/>
    <n v="0"/>
    <x v="2"/>
    <n v="0"/>
    <n v="0"/>
    <n v="0"/>
    <n v="0"/>
    <n v="0"/>
    <n v="1"/>
    <n v="0"/>
    <n v="0"/>
    <n v="0"/>
    <n v="0"/>
    <n v="0"/>
    <n v="0"/>
    <m/>
    <x v="0"/>
    <m/>
    <m/>
    <m/>
    <m/>
    <m/>
    <m/>
    <m/>
    <m/>
    <m/>
    <m/>
    <m/>
    <m/>
    <m/>
    <m/>
    <m/>
    <m/>
    <m/>
    <m/>
    <m/>
    <m/>
    <m/>
    <m/>
    <m/>
    <m/>
    <m/>
    <m/>
    <m/>
    <m/>
    <m/>
    <m/>
    <m/>
    <m/>
    <m/>
    <m/>
    <m/>
    <m/>
    <m/>
    <m/>
    <m/>
    <m/>
    <m/>
    <m/>
    <m/>
    <x v="4"/>
    <n v="1"/>
    <n v="0"/>
    <n v="0"/>
    <n v="0"/>
    <n v="0"/>
    <n v="0"/>
    <x v="0"/>
    <x v="0"/>
    <x v="0"/>
    <x v="0"/>
    <m/>
    <m/>
    <m/>
    <m/>
    <m/>
    <m/>
    <m/>
    <m/>
    <m/>
    <s v="personne"/>
    <n v="0"/>
    <n v="0"/>
    <n v="0"/>
    <n v="0"/>
    <n v="0"/>
    <n v="0"/>
    <n v="0"/>
    <x v="0"/>
    <n v="0"/>
    <m/>
    <x v="1"/>
    <n v="362922447"/>
    <d v="2022-11-17T16:47:39"/>
    <m/>
    <m/>
    <s v="submitted_via_web"/>
    <s v="bkf_reach"/>
    <m/>
    <x v="0"/>
    <x v="1"/>
  </r>
  <r>
    <n v="37"/>
    <s v="eb23cd6f-07ca-45db-b851-84530361d666"/>
    <d v="2022-11-17T00:00:00"/>
    <x v="3"/>
    <x v="40"/>
    <d v="2022-11-17T12:04:22"/>
    <x v="0"/>
    <x v="2"/>
    <d v="2022-11-17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6"/>
    <x v="1"/>
    <n v="1"/>
    <n v="1"/>
    <n v="0"/>
    <n v="1"/>
    <n v="1"/>
    <n v="0"/>
    <n v="0"/>
    <n v="0"/>
    <n v="0"/>
    <n v="0"/>
    <n v="0"/>
    <n v="0"/>
    <n v="0"/>
    <n v="0"/>
    <n v="0"/>
    <n v="0"/>
    <n v="0"/>
    <n v="0"/>
    <n v="0"/>
    <n v="0"/>
    <n v="0"/>
    <n v="0"/>
    <n v="1"/>
    <n v="0"/>
    <n v="1"/>
    <n v="1"/>
    <n v="0"/>
    <x v="5"/>
    <m/>
    <x v="2"/>
    <s v="yorouba tine"/>
    <n v="0"/>
    <n v="1"/>
    <n v="1"/>
    <m/>
    <n v="5250"/>
    <n v="5250"/>
    <s v="meme_pays"/>
    <m/>
    <m/>
    <n v="25"/>
    <n v="3"/>
    <n v="0"/>
    <m/>
    <x v="1"/>
    <s v="yorouba tine"/>
    <n v="0"/>
    <n v="1"/>
    <n v="1"/>
    <m/>
    <n v="850"/>
    <n v="5950"/>
    <s v="meme_pays"/>
    <m/>
    <m/>
    <n v="25"/>
    <n v="3"/>
    <n v="0"/>
    <m/>
    <x v="1"/>
    <s v="yorouba tine"/>
    <n v="0"/>
    <n v="1"/>
    <n v="1"/>
    <m/>
    <n v="750"/>
    <n v="5250"/>
    <s v="meme_pays"/>
    <m/>
    <m/>
    <n v="35"/>
    <n v="3"/>
    <n v="0"/>
    <m/>
    <x v="0"/>
    <m/>
    <m/>
    <m/>
    <m/>
    <m/>
    <m/>
    <m/>
    <m/>
    <m/>
    <m/>
    <m/>
    <m/>
    <m/>
    <m/>
    <x v="1"/>
    <s v="yorouba tine"/>
    <n v="0"/>
    <n v="1"/>
    <n v="1"/>
    <m/>
    <n v="80"/>
    <n v="5600"/>
    <s v="meme_pays"/>
    <m/>
    <m/>
    <n v="35"/>
    <n v="3"/>
    <n v="0"/>
    <m/>
    <x v="1"/>
    <s v="yorouba tine"/>
    <n v="0"/>
    <n v="1"/>
    <n v="1"/>
    <m/>
    <n v="550"/>
    <n v="1650"/>
    <s v="meme_pays"/>
    <m/>
    <m/>
    <n v="25"/>
    <n v="3"/>
    <n v="0"/>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5"/>
    <n v="2"/>
    <n v="0"/>
    <m/>
    <m/>
    <m/>
    <m/>
    <m/>
    <m/>
    <m/>
    <m/>
    <m/>
    <m/>
    <m/>
    <m/>
    <m/>
    <m/>
    <m/>
    <m/>
    <s v="disponible"/>
    <s v="poudre morceaux"/>
    <n v="1"/>
    <n v="1"/>
    <n v="650"/>
    <n v="850"/>
    <s v="meme_region"/>
    <m/>
    <m/>
    <n v="20"/>
    <n v="2"/>
    <n v="0"/>
    <m/>
    <s v="disponible"/>
    <n v="950"/>
    <s v="meme_pays"/>
    <m/>
    <m/>
    <n v="22"/>
    <n v="2"/>
    <n v="0"/>
    <m/>
    <s v="oui"/>
    <m/>
    <s v="mais sorgho_rouge sorgho_blanc riz_local riz_importe huile sucre sel"/>
    <n v="1"/>
    <n v="1"/>
    <n v="1"/>
    <n v="0"/>
    <n v="1"/>
    <n v="1"/>
    <n v="0"/>
    <n v="0"/>
    <n v="0"/>
    <n v="0"/>
    <n v="0"/>
    <n v="0"/>
    <n v="0"/>
    <n v="0"/>
    <n v="0"/>
    <n v="0"/>
    <n v="0"/>
    <n v="0"/>
    <n v="0"/>
    <n v="0"/>
    <n v="0"/>
    <n v="0"/>
    <n v="0"/>
    <n v="1"/>
    <n v="0"/>
    <n v="1"/>
    <n v="1"/>
    <n v="0"/>
    <m/>
    <s v="prix_fournisseurs cout_transport"/>
    <n v="0"/>
    <n v="0"/>
    <n v="0"/>
    <n v="0"/>
    <n v="0"/>
    <n v="1"/>
    <n v="0"/>
    <n v="1"/>
    <n v="0"/>
    <n v="0"/>
    <n v="0"/>
    <n v="0"/>
    <m/>
    <x v="0"/>
    <x v="3"/>
    <n v="0"/>
    <n v="1"/>
    <n v="0"/>
    <n v="0"/>
    <x v="3"/>
    <n v="0"/>
    <n v="0"/>
    <n v="0"/>
    <n v="0"/>
    <n v="0"/>
    <n v="1"/>
    <n v="0"/>
    <n v="0"/>
    <n v="0"/>
    <n v="0"/>
    <n v="0"/>
    <n v="0"/>
    <n v="0"/>
    <n v="0"/>
    <n v="0"/>
    <n v="0"/>
    <n v="0"/>
    <n v="0"/>
    <n v="0"/>
    <n v="0"/>
    <n v="0"/>
    <n v="0"/>
    <n v="0"/>
    <n v="1"/>
    <n v="0"/>
    <n v="1"/>
    <n v="1"/>
    <n v="0"/>
    <x v="1"/>
    <n v="1"/>
    <n v="0"/>
    <n v="0"/>
    <n v="0"/>
    <n v="0"/>
    <n v="1"/>
    <n v="0"/>
    <n v="0"/>
    <n v="0"/>
    <n v="0"/>
    <n v="0"/>
    <n v="0"/>
    <m/>
    <x v="0"/>
    <m/>
    <m/>
    <m/>
    <m/>
    <m/>
    <m/>
    <m/>
    <m/>
    <m/>
    <m/>
    <m/>
    <m/>
    <m/>
    <m/>
    <m/>
    <m/>
    <m/>
    <m/>
    <m/>
    <m/>
    <m/>
    <m/>
    <m/>
    <m/>
    <m/>
    <m/>
    <m/>
    <m/>
    <m/>
    <m/>
    <m/>
    <m/>
    <m/>
    <m/>
    <m/>
    <m/>
    <m/>
    <m/>
    <m/>
    <m/>
    <m/>
    <m/>
    <m/>
    <x v="4"/>
    <n v="1"/>
    <n v="0"/>
    <n v="0"/>
    <n v="0"/>
    <n v="0"/>
    <n v="0"/>
    <x v="0"/>
    <x v="0"/>
    <x v="0"/>
    <x v="0"/>
    <m/>
    <m/>
    <m/>
    <m/>
    <m/>
    <m/>
    <m/>
    <m/>
    <m/>
    <s v="personne"/>
    <n v="0"/>
    <n v="0"/>
    <n v="0"/>
    <n v="0"/>
    <n v="0"/>
    <n v="0"/>
    <n v="0"/>
    <x v="0"/>
    <n v="0"/>
    <m/>
    <x v="1"/>
    <n v="362922171"/>
    <d v="2022-11-17T16:46:58"/>
    <m/>
    <m/>
    <s v="submitted_via_web"/>
    <s v="bkf_reach"/>
    <m/>
    <x v="0"/>
    <x v="1"/>
  </r>
  <r>
    <n v="49"/>
    <s v="876bbb97-7699-41b2-84b0-65c8056fe946"/>
    <d v="2022-11-17T00:00:00"/>
    <x v="3"/>
    <x v="41"/>
    <d v="2022-11-17T12:53:05"/>
    <x v="0"/>
    <x v="2"/>
    <d v="2022-11-17T00:00:00"/>
    <x v="3"/>
    <s v="sanmatenga"/>
    <x v="3"/>
    <x v="0"/>
    <x v="0"/>
    <m/>
    <s v="REACH"/>
    <x v="3"/>
    <x v="0"/>
    <s v="oui"/>
    <x v="0"/>
    <x v="1"/>
    <x v="3"/>
    <x v="0"/>
    <x v="0"/>
    <x v="6"/>
    <x v="1"/>
    <x v="0"/>
    <x v="0"/>
    <n v="0"/>
    <n v="2"/>
    <m/>
    <x v="1"/>
    <m/>
    <x v="2"/>
    <m/>
    <m/>
    <x v="5"/>
    <x v="4"/>
    <m/>
    <m/>
    <x v="3"/>
    <s v="20l"/>
    <x v="0"/>
    <n v="0"/>
    <n v="1000"/>
    <m/>
    <s v="meme_commune"/>
    <m/>
    <m/>
    <n v="7"/>
    <n v="10"/>
    <n v="1"/>
    <m/>
    <x v="0"/>
    <s v="boule400g boule250g"/>
    <n v="1"/>
    <n v="1"/>
    <n v="400"/>
    <n v="250"/>
    <s v="meme_pays"/>
    <m/>
    <m/>
    <n v="7"/>
    <n v="1"/>
    <n v="0"/>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3"/>
    <n v="0"/>
    <n v="0"/>
    <n v="1"/>
    <n v="0"/>
    <n v="0"/>
    <n v="0"/>
    <n v="0"/>
    <n v="0"/>
    <n v="0"/>
    <n v="0"/>
    <n v="0"/>
    <n v="0"/>
    <n v="1"/>
    <n v="0"/>
    <n v="1"/>
    <n v="0"/>
    <n v="3"/>
    <n v="6"/>
    <m/>
    <x v="0"/>
    <m/>
    <m/>
    <m/>
    <m/>
    <m/>
    <m/>
    <m/>
    <m/>
    <x v="0"/>
    <m/>
    <m/>
    <m/>
    <m/>
    <m/>
    <m/>
    <m/>
    <m/>
    <m/>
    <m/>
    <m/>
    <m/>
    <x v="0"/>
    <s v="6kg 12kg"/>
    <n v="0"/>
    <n v="1"/>
    <n v="1"/>
    <m/>
    <n v="27500"/>
    <n v="35000"/>
    <s v="meme_pays"/>
    <m/>
    <m/>
    <n v="30"/>
    <n v="1"/>
    <n v="0"/>
    <m/>
    <x v="0"/>
    <m/>
    <m/>
    <m/>
    <m/>
    <m/>
    <x v="0"/>
    <m/>
    <m/>
    <x v="0"/>
    <m/>
    <m/>
    <m/>
    <m/>
    <m/>
    <m/>
    <m/>
    <m/>
    <x v="0"/>
    <m/>
    <m/>
    <m/>
    <m/>
    <m/>
    <m/>
    <m/>
    <m/>
    <x v="1"/>
    <m/>
    <m/>
    <m/>
    <m/>
    <m/>
    <m/>
    <m/>
    <m/>
    <x v="0"/>
    <m/>
    <m/>
    <m/>
    <m/>
    <m/>
    <m/>
    <m/>
    <m/>
    <m/>
    <m/>
    <m/>
    <m/>
    <m/>
    <m/>
    <x v="1"/>
    <m/>
    <m/>
    <m/>
    <m/>
    <m/>
    <m/>
    <m/>
    <m/>
    <x v="1"/>
    <m/>
    <m/>
    <m/>
    <m/>
    <m/>
    <m/>
    <m/>
    <m/>
    <x v="0"/>
    <m/>
    <m/>
    <m/>
    <m/>
    <m/>
    <m/>
    <m/>
    <m/>
    <x v="0"/>
    <m/>
    <m/>
    <m/>
    <m/>
    <x v="0"/>
    <m/>
    <x v="0"/>
    <m/>
    <x v="1"/>
    <n v="650"/>
    <s v="meme_pays"/>
    <m/>
    <m/>
    <n v="14"/>
    <n v="1"/>
    <n v="0"/>
    <m/>
    <x v="1"/>
    <m/>
    <m/>
    <m/>
    <m/>
    <m/>
    <m/>
    <m/>
    <m/>
    <m/>
    <m/>
    <x v="1"/>
    <n v="500"/>
    <s v="meme_pays"/>
    <m/>
    <m/>
    <n v="7"/>
    <n v="1"/>
    <n v="0"/>
    <m/>
    <s v="non"/>
    <m/>
    <x v="0"/>
    <x v="0"/>
    <m/>
    <m/>
    <m/>
    <m/>
    <m/>
    <m/>
    <m/>
    <m/>
    <m/>
    <m/>
    <x v="0"/>
    <m/>
    <m/>
    <m/>
    <m/>
    <m/>
    <m/>
    <m/>
    <m/>
    <m/>
    <m/>
    <x v="0"/>
    <m/>
    <m/>
    <m/>
    <m/>
    <m/>
    <m/>
    <m/>
    <m/>
    <m/>
    <s v="prix_constants"/>
    <n v="1"/>
    <n v="0"/>
    <n v="0"/>
    <n v="0"/>
    <m/>
    <m/>
    <m/>
    <m/>
    <m/>
    <m/>
    <m/>
    <m/>
    <m/>
    <m/>
    <m/>
    <m/>
    <x v="0"/>
    <m/>
    <m/>
    <m/>
    <m/>
    <m/>
    <m/>
    <m/>
    <m/>
    <m/>
    <m/>
    <m/>
    <m/>
    <m/>
    <m/>
    <m/>
    <m/>
    <m/>
    <m/>
    <m/>
    <m/>
    <x v="0"/>
    <x v="0"/>
    <m/>
    <m/>
    <m/>
    <m/>
    <m/>
    <m/>
    <m/>
    <m/>
    <m/>
    <m/>
    <m/>
    <m/>
    <m/>
    <m/>
    <m/>
    <x v="0"/>
    <m/>
    <m/>
    <m/>
    <m/>
    <m/>
    <m/>
    <m/>
    <m/>
    <m/>
    <m/>
    <m/>
    <m/>
    <m/>
    <x v="7"/>
    <x v="2"/>
    <n v="0"/>
    <n v="0"/>
    <n v="0"/>
    <n v="1"/>
    <n v="1"/>
    <n v="0"/>
    <n v="0"/>
    <n v="0"/>
    <n v="0"/>
    <n v="0"/>
    <n v="0"/>
    <n v="0"/>
    <n v="0"/>
    <n v="0"/>
    <n v="0"/>
    <n v="0"/>
    <n v="0"/>
    <n v="0"/>
    <n v="0"/>
    <n v="0"/>
    <n v="0"/>
    <n v="0"/>
    <n v="0"/>
    <n v="0"/>
    <n v="1"/>
    <n v="1"/>
    <n v="0"/>
    <x v="4"/>
    <m/>
    <x v="0"/>
    <m/>
    <m/>
    <m/>
    <m/>
    <m/>
    <m/>
    <m/>
    <m/>
    <m/>
    <m/>
    <m/>
    <m/>
    <m/>
    <m/>
    <x v="0"/>
    <m/>
    <m/>
    <m/>
    <m/>
    <m/>
    <m/>
    <m/>
    <m/>
    <m/>
    <m/>
    <m/>
    <m/>
    <m/>
    <m/>
    <x v="0"/>
    <m/>
    <m/>
    <m/>
    <m/>
    <m/>
    <m/>
    <m/>
    <m/>
    <m/>
    <m/>
    <m/>
    <m/>
    <m/>
    <m/>
    <x v="0"/>
    <m/>
    <m/>
    <m/>
    <m/>
    <m/>
    <m/>
    <m/>
    <m/>
    <m/>
    <m/>
    <m/>
    <m/>
    <m/>
    <m/>
    <x v="1"/>
    <s v="kg"/>
    <n v="1"/>
    <n v="0"/>
    <n v="0"/>
    <n v="450"/>
    <m/>
    <m/>
    <s v="meme_pays"/>
    <m/>
    <m/>
    <n v="12"/>
    <n v="2"/>
    <n v="0"/>
    <m/>
    <x v="1"/>
    <s v="kg"/>
    <n v="1"/>
    <n v="0"/>
    <n v="0"/>
    <n v="400"/>
    <m/>
    <m/>
    <s v="meme_pays"/>
    <m/>
    <m/>
    <n v="10"/>
    <n v="2"/>
    <n v="0"/>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2"/>
    <n v="0"/>
    <m/>
    <s v="disponible"/>
    <n v="350"/>
    <s v="meme_pays"/>
    <m/>
    <m/>
    <n v="30"/>
    <n v="2"/>
    <n v="0"/>
    <m/>
    <s v="oui"/>
    <m/>
    <s v="sucre riz_local"/>
    <n v="0"/>
    <n v="0"/>
    <n v="0"/>
    <n v="0"/>
    <n v="1"/>
    <n v="0"/>
    <n v="0"/>
    <n v="0"/>
    <n v="0"/>
    <n v="0"/>
    <n v="0"/>
    <n v="0"/>
    <n v="0"/>
    <n v="0"/>
    <n v="0"/>
    <n v="0"/>
    <n v="0"/>
    <n v="0"/>
    <n v="0"/>
    <n v="0"/>
    <n v="0"/>
    <n v="0"/>
    <n v="0"/>
    <n v="0"/>
    <n v="0"/>
    <n v="1"/>
    <n v="0"/>
    <n v="0"/>
    <m/>
    <s v="tracasseries taxes article_indisponible_saison"/>
    <n v="0"/>
    <n v="0"/>
    <n v="0"/>
    <n v="0"/>
    <n v="1"/>
    <n v="0"/>
    <n v="0"/>
    <n v="0"/>
    <n v="1"/>
    <n v="1"/>
    <n v="0"/>
    <n v="0"/>
    <m/>
    <x v="0"/>
    <x v="2"/>
    <n v="1"/>
    <n v="0"/>
    <n v="0"/>
    <n v="0"/>
    <x v="0"/>
    <m/>
    <m/>
    <m/>
    <m/>
    <m/>
    <m/>
    <m/>
    <m/>
    <m/>
    <m/>
    <m/>
    <m/>
    <m/>
    <m/>
    <m/>
    <m/>
    <m/>
    <m/>
    <m/>
    <m/>
    <m/>
    <m/>
    <m/>
    <m/>
    <m/>
    <m/>
    <m/>
    <m/>
    <x v="0"/>
    <m/>
    <m/>
    <m/>
    <m/>
    <m/>
    <m/>
    <m/>
    <m/>
    <m/>
    <m/>
    <m/>
    <m/>
    <m/>
    <x v="0"/>
    <m/>
    <m/>
    <m/>
    <m/>
    <m/>
    <m/>
    <m/>
    <m/>
    <m/>
    <m/>
    <m/>
    <m/>
    <m/>
    <m/>
    <m/>
    <m/>
    <m/>
    <m/>
    <m/>
    <m/>
    <m/>
    <m/>
    <m/>
    <m/>
    <m/>
    <m/>
    <m/>
    <m/>
    <m/>
    <m/>
    <m/>
    <m/>
    <m/>
    <m/>
    <m/>
    <m/>
    <m/>
    <m/>
    <m/>
    <m/>
    <m/>
    <m/>
    <m/>
    <x v="1"/>
    <n v="1"/>
    <n v="0"/>
    <n v="0"/>
    <n v="1"/>
    <n v="0"/>
    <n v="0"/>
    <x v="0"/>
    <x v="2"/>
    <x v="0"/>
    <x v="0"/>
    <m/>
    <m/>
    <m/>
    <m/>
    <m/>
    <m/>
    <m/>
    <m/>
    <m/>
    <s v="personne"/>
    <n v="0"/>
    <n v="0"/>
    <n v="0"/>
    <n v="0"/>
    <n v="0"/>
    <n v="0"/>
    <n v="0"/>
    <x v="0"/>
    <n v="0"/>
    <m/>
    <x v="1"/>
    <n v="362922516"/>
    <d v="2022-11-17T16:47:47"/>
    <m/>
    <m/>
    <s v="submitted_via_web"/>
    <s v="bkf_reach"/>
    <m/>
    <x v="0"/>
    <x v="1"/>
  </r>
  <r>
    <n v="38"/>
    <s v="751eefae-14de-4dfc-840e-1b55d85e826e"/>
    <d v="2022-11-17T00:00:00"/>
    <x v="3"/>
    <x v="42"/>
    <d v="2022-11-17T12:15:14"/>
    <x v="0"/>
    <x v="2"/>
    <d v="2022-11-17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8"/>
    <x v="2"/>
    <n v="0"/>
    <n v="0"/>
    <n v="0"/>
    <n v="0"/>
    <n v="0"/>
    <n v="0"/>
    <n v="0"/>
    <n v="0"/>
    <n v="0"/>
    <n v="0"/>
    <n v="0"/>
    <n v="0"/>
    <n v="1"/>
    <n v="0"/>
    <n v="0"/>
    <n v="0"/>
    <n v="0"/>
    <n v="0"/>
    <n v="0"/>
    <n v="0"/>
    <n v="0"/>
    <n v="0"/>
    <n v="0"/>
    <n v="0"/>
    <n v="0"/>
    <n v="0"/>
    <n v="0"/>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s v="disponible"/>
    <n v="1300"/>
    <s v="meme_province"/>
    <m/>
    <m/>
    <n v="8"/>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poisson"/>
    <n v="0"/>
    <n v="0"/>
    <n v="0"/>
    <n v="0"/>
    <n v="0"/>
    <n v="0"/>
    <n v="0"/>
    <n v="0"/>
    <n v="0"/>
    <n v="0"/>
    <n v="0"/>
    <n v="0"/>
    <n v="0"/>
    <n v="1"/>
    <n v="0"/>
    <n v="0"/>
    <n v="0"/>
    <n v="0"/>
    <n v="0"/>
    <n v="0"/>
    <n v="0"/>
    <n v="0"/>
    <n v="0"/>
    <n v="0"/>
    <n v="0"/>
    <n v="0"/>
    <n v="0"/>
    <n v="0"/>
    <m/>
    <s v="prix_fournisseurs cout_transport"/>
    <n v="0"/>
    <n v="0"/>
    <n v="0"/>
    <n v="0"/>
    <n v="0"/>
    <n v="1"/>
    <n v="0"/>
    <n v="1"/>
    <n v="0"/>
    <n v="0"/>
    <n v="0"/>
    <n v="0"/>
    <m/>
    <x v="0"/>
    <x v="3"/>
    <n v="0"/>
    <n v="1"/>
    <n v="0"/>
    <n v="0"/>
    <x v="4"/>
    <n v="0"/>
    <n v="0"/>
    <n v="0"/>
    <n v="0"/>
    <n v="0"/>
    <n v="0"/>
    <n v="0"/>
    <n v="0"/>
    <n v="0"/>
    <n v="0"/>
    <n v="0"/>
    <n v="0"/>
    <n v="0"/>
    <n v="1"/>
    <n v="0"/>
    <n v="0"/>
    <n v="0"/>
    <n v="0"/>
    <n v="0"/>
    <n v="0"/>
    <n v="0"/>
    <n v="0"/>
    <n v="0"/>
    <n v="0"/>
    <n v="0"/>
    <n v="0"/>
    <n v="0"/>
    <n v="0"/>
    <x v="1"/>
    <n v="1"/>
    <n v="0"/>
    <n v="0"/>
    <n v="0"/>
    <n v="0"/>
    <n v="1"/>
    <n v="0"/>
    <n v="0"/>
    <n v="0"/>
    <n v="0"/>
    <n v="0"/>
    <n v="0"/>
    <m/>
    <x v="0"/>
    <m/>
    <m/>
    <m/>
    <m/>
    <m/>
    <m/>
    <m/>
    <m/>
    <m/>
    <m/>
    <m/>
    <m/>
    <m/>
    <m/>
    <m/>
    <m/>
    <m/>
    <m/>
    <m/>
    <m/>
    <m/>
    <m/>
    <m/>
    <m/>
    <m/>
    <m/>
    <m/>
    <m/>
    <m/>
    <m/>
    <m/>
    <m/>
    <m/>
    <m/>
    <m/>
    <m/>
    <m/>
    <m/>
    <m/>
    <m/>
    <m/>
    <m/>
    <m/>
    <x v="4"/>
    <n v="1"/>
    <n v="0"/>
    <n v="0"/>
    <n v="0"/>
    <n v="0"/>
    <n v="0"/>
    <x v="0"/>
    <x v="2"/>
    <x v="0"/>
    <x v="0"/>
    <m/>
    <m/>
    <m/>
    <m/>
    <m/>
    <m/>
    <m/>
    <m/>
    <m/>
    <s v="personne"/>
    <n v="0"/>
    <n v="0"/>
    <n v="0"/>
    <n v="0"/>
    <n v="0"/>
    <n v="0"/>
    <n v="0"/>
    <x v="0"/>
    <n v="0"/>
    <m/>
    <x v="1"/>
    <n v="362922209"/>
    <d v="2022-11-17T16:47:01"/>
    <m/>
    <m/>
    <s v="submitted_via_web"/>
    <s v="bkf_reach"/>
    <m/>
    <x v="0"/>
    <x v="1"/>
  </r>
  <r>
    <n v="46"/>
    <s v="6bfa6183-6a2f-4da8-8d9f-dd27cd2ee077"/>
    <d v="2022-11-17T00:00:00"/>
    <x v="3"/>
    <x v="43"/>
    <d v="2022-11-17T12:34:58"/>
    <x v="0"/>
    <x v="2"/>
    <d v="2022-11-17T00:00:00"/>
    <x v="3"/>
    <s v="sanmatenga"/>
    <x v="3"/>
    <x v="0"/>
    <x v="0"/>
    <m/>
    <s v="REACH"/>
    <x v="3"/>
    <x v="0"/>
    <s v="oui"/>
    <x v="0"/>
    <x v="1"/>
    <x v="1"/>
    <x v="0"/>
    <x v="0"/>
    <x v="4"/>
    <x v="1"/>
    <x v="1"/>
    <x v="0"/>
    <n v="0"/>
    <n v="1"/>
    <m/>
    <x v="1"/>
    <m/>
    <x v="2"/>
    <m/>
    <m/>
    <x v="5"/>
    <x v="4"/>
    <m/>
    <m/>
    <x v="1"/>
    <m/>
    <x v="1"/>
    <m/>
    <m/>
    <m/>
    <m/>
    <m/>
    <m/>
    <m/>
    <m/>
    <m/>
    <m/>
    <x v="0"/>
    <s v="boule400g boule250g"/>
    <n v="1"/>
    <n v="1"/>
    <n v="400"/>
    <n v="250"/>
    <s v="meme_pays"/>
    <m/>
    <m/>
    <n v="10"/>
    <n v="2"/>
    <n v="0"/>
    <m/>
    <x v="0"/>
    <m/>
    <x v="0"/>
    <x v="0"/>
    <m/>
    <m/>
    <m/>
    <x v="0"/>
    <x v="0"/>
    <x v="0"/>
    <x v="0"/>
    <x v="0"/>
    <m/>
    <m/>
    <m/>
    <m/>
    <m/>
    <m/>
    <m/>
    <m/>
    <m/>
    <x v="0"/>
    <x v="0"/>
    <x v="0"/>
    <x v="0"/>
    <n v="1"/>
    <n v="0"/>
    <n v="0"/>
    <x v="4"/>
    <x v="2"/>
    <n v="0"/>
    <n v="1"/>
    <n v="0"/>
    <s v="Hausse_prix_fournisseurs"/>
    <n v="0"/>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4"/>
    <n v="0"/>
    <n v="0"/>
    <n v="0"/>
    <n v="0"/>
    <n v="0"/>
    <n v="0"/>
    <n v="0"/>
    <n v="0"/>
    <n v="0"/>
    <n v="0"/>
    <n v="0"/>
    <n v="0"/>
    <n v="1"/>
    <n v="1"/>
    <n v="0"/>
    <n v="0"/>
    <n v="2"/>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1"/>
    <n v="400"/>
    <s v="meme_pays"/>
    <m/>
    <m/>
    <n v="10"/>
    <n v="1"/>
    <n v="0"/>
    <m/>
    <x v="0"/>
    <s v="oui"/>
    <m/>
    <n v="6000"/>
    <s v="meme_pays"/>
    <m/>
    <m/>
    <n v="60"/>
    <n v="1"/>
    <n v="0"/>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9"/>
    <x v="2"/>
    <n v="0"/>
    <n v="0"/>
    <n v="0"/>
    <n v="1"/>
    <n v="1"/>
    <n v="0"/>
    <n v="0"/>
    <n v="0"/>
    <n v="0"/>
    <n v="0"/>
    <n v="0"/>
    <n v="0"/>
    <n v="0"/>
    <n v="0"/>
    <n v="0"/>
    <n v="0"/>
    <n v="0"/>
    <n v="0"/>
    <n v="0"/>
    <n v="0"/>
    <n v="0"/>
    <n v="0"/>
    <n v="0"/>
    <n v="0"/>
    <n v="1"/>
    <n v="1"/>
    <n v="0"/>
    <x v="4"/>
    <m/>
    <x v="0"/>
    <m/>
    <m/>
    <m/>
    <m/>
    <m/>
    <m/>
    <m/>
    <m/>
    <m/>
    <m/>
    <m/>
    <m/>
    <m/>
    <m/>
    <x v="0"/>
    <m/>
    <m/>
    <m/>
    <m/>
    <m/>
    <m/>
    <m/>
    <m/>
    <m/>
    <m/>
    <m/>
    <m/>
    <m/>
    <m/>
    <x v="0"/>
    <m/>
    <m/>
    <m/>
    <m/>
    <m/>
    <m/>
    <m/>
    <m/>
    <m/>
    <m/>
    <m/>
    <m/>
    <m/>
    <m/>
    <x v="0"/>
    <m/>
    <m/>
    <m/>
    <m/>
    <m/>
    <m/>
    <m/>
    <m/>
    <m/>
    <m/>
    <m/>
    <m/>
    <m/>
    <m/>
    <x v="1"/>
    <s v="kg"/>
    <n v="1"/>
    <n v="0"/>
    <n v="0"/>
    <n v="425"/>
    <m/>
    <m/>
    <s v="meme_pays"/>
    <m/>
    <m/>
    <n v="5"/>
    <n v="1"/>
    <n v="0"/>
    <m/>
    <x v="1"/>
    <s v="kg"/>
    <n v="1"/>
    <n v="0"/>
    <n v="0"/>
    <n v="450"/>
    <m/>
    <m/>
    <s v="meme_pays"/>
    <m/>
    <m/>
    <n v="5"/>
    <n v="1"/>
    <n v="0"/>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00"/>
    <s v="meme_pays"/>
    <m/>
    <m/>
    <n v="15"/>
    <n v="1"/>
    <n v="0"/>
    <m/>
    <s v="disponible"/>
    <n v="200"/>
    <s v="meme_pays"/>
    <m/>
    <m/>
    <n v="15"/>
    <n v="1"/>
    <n v="0"/>
    <m/>
    <s v="non"/>
    <m/>
    <m/>
    <m/>
    <m/>
    <m/>
    <m/>
    <m/>
    <m/>
    <m/>
    <m/>
    <m/>
    <m/>
    <m/>
    <m/>
    <m/>
    <m/>
    <m/>
    <m/>
    <m/>
    <m/>
    <m/>
    <m/>
    <m/>
    <m/>
    <m/>
    <m/>
    <m/>
    <m/>
    <m/>
    <m/>
    <m/>
    <m/>
    <m/>
    <m/>
    <m/>
    <m/>
    <m/>
    <m/>
    <m/>
    <m/>
    <m/>
    <m/>
    <m/>
    <m/>
    <m/>
    <x v="0"/>
    <x v="3"/>
    <n v="0"/>
    <n v="1"/>
    <n v="0"/>
    <n v="0"/>
    <x v="5"/>
    <n v="0"/>
    <n v="0"/>
    <n v="0"/>
    <n v="0"/>
    <n v="0"/>
    <n v="1"/>
    <n v="0"/>
    <n v="0"/>
    <n v="0"/>
    <n v="0"/>
    <n v="0"/>
    <n v="0"/>
    <n v="0"/>
    <n v="0"/>
    <n v="0"/>
    <n v="0"/>
    <n v="0"/>
    <n v="0"/>
    <n v="0"/>
    <n v="0"/>
    <n v="0"/>
    <n v="0"/>
    <n v="0"/>
    <n v="0"/>
    <n v="0"/>
    <n v="1"/>
    <n v="0"/>
    <n v="0"/>
    <x v="2"/>
    <n v="0"/>
    <n v="0"/>
    <n v="0"/>
    <n v="0"/>
    <n v="0"/>
    <n v="1"/>
    <n v="0"/>
    <n v="0"/>
    <n v="0"/>
    <n v="0"/>
    <n v="0"/>
    <n v="0"/>
    <m/>
    <x v="0"/>
    <m/>
    <m/>
    <m/>
    <m/>
    <m/>
    <m/>
    <m/>
    <m/>
    <m/>
    <m/>
    <m/>
    <m/>
    <m/>
    <m/>
    <m/>
    <m/>
    <m/>
    <m/>
    <m/>
    <m/>
    <m/>
    <m/>
    <m/>
    <m/>
    <m/>
    <m/>
    <m/>
    <m/>
    <m/>
    <m/>
    <m/>
    <m/>
    <m/>
    <m/>
    <m/>
    <m/>
    <m/>
    <m/>
    <m/>
    <m/>
    <m/>
    <m/>
    <m/>
    <x v="4"/>
    <n v="1"/>
    <n v="0"/>
    <n v="0"/>
    <n v="0"/>
    <n v="0"/>
    <n v="0"/>
    <x v="0"/>
    <x v="2"/>
    <x v="0"/>
    <x v="0"/>
    <m/>
    <m/>
    <m/>
    <m/>
    <m/>
    <m/>
    <m/>
    <m/>
    <m/>
    <s v="personne"/>
    <n v="0"/>
    <n v="0"/>
    <n v="0"/>
    <n v="0"/>
    <n v="0"/>
    <n v="0"/>
    <n v="0"/>
    <x v="0"/>
    <n v="0"/>
    <m/>
    <x v="1"/>
    <n v="362922479"/>
    <d v="2022-11-17T16:47:42"/>
    <m/>
    <m/>
    <s v="submitted_via_web"/>
    <s v="bkf_reach"/>
    <m/>
    <x v="0"/>
    <x v="1"/>
  </r>
  <r>
    <n v="39"/>
    <s v="5ae51e21-df36-4004-8cb7-c76a193aeec0"/>
    <d v="2022-11-17T00:00:00"/>
    <x v="3"/>
    <x v="44"/>
    <d v="2022-11-17T12:25:15"/>
    <x v="0"/>
    <x v="2"/>
    <d v="2022-11-17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6"/>
    <n v="0"/>
    <n v="0"/>
    <n v="0"/>
    <n v="0"/>
    <n v="0"/>
    <n v="0"/>
    <n v="0"/>
    <n v="0"/>
    <n v="0"/>
    <n v="0"/>
    <n v="0"/>
    <n v="0"/>
    <n v="0"/>
    <n v="1"/>
    <n v="0"/>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0"/>
    <s v="oui"/>
    <m/>
    <n v="6000"/>
    <s v="meme_pays"/>
    <m/>
    <m/>
    <n v="70"/>
    <n v="1"/>
    <n v="0"/>
    <m/>
    <x v="0"/>
    <m/>
    <m/>
    <m/>
    <m/>
    <m/>
    <m/>
    <m/>
    <m/>
    <s v="oui"/>
    <m/>
    <x v="3"/>
    <x v="1"/>
    <n v="0"/>
    <n v="0"/>
    <n v="0"/>
    <n v="0"/>
    <n v="0"/>
    <n v="0"/>
    <n v="0"/>
    <n v="0"/>
    <n v="0"/>
    <n v="0"/>
    <x v="1"/>
    <n v="0"/>
    <n v="1"/>
    <n v="0"/>
    <n v="0"/>
    <m/>
    <s v="prix_fournisseurs cout_transport"/>
    <n v="0"/>
    <n v="0"/>
    <n v="0"/>
    <n v="0"/>
    <x v="1"/>
    <n v="1"/>
    <n v="0"/>
    <n v="1"/>
    <n v="0"/>
    <n v="0"/>
    <n v="0"/>
    <n v="0"/>
    <m/>
    <m/>
    <s v="prix_hausse"/>
    <n v="0"/>
    <n v="1"/>
    <n v="0"/>
    <n v="0"/>
    <s v="pagne"/>
    <n v="0"/>
    <n v="0"/>
    <n v="0"/>
    <n v="0"/>
    <n v="0"/>
    <n v="0"/>
    <n v="0"/>
    <n v="0"/>
    <n v="0"/>
    <n v="0"/>
    <n v="0"/>
    <x v="1"/>
    <n v="0"/>
    <n v="1"/>
    <n v="0"/>
    <n v="0"/>
    <s v="hausse_couts Hausse_prix_fournisseurs"/>
    <n v="1"/>
    <n v="0"/>
    <n v="0"/>
    <n v="0"/>
    <n v="0"/>
    <n v="1"/>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2922230"/>
    <d v="2022-11-17T16:47:05"/>
    <m/>
    <m/>
    <s v="submitted_via_web"/>
    <s v="bkf_reach"/>
    <m/>
    <x v="0"/>
    <x v="1"/>
  </r>
  <r>
    <n v="48"/>
    <s v="d60a9dae-8f0a-47d5-b6fe-01b2f471c9c4"/>
    <d v="2022-11-17T00:00:00"/>
    <x v="3"/>
    <x v="45"/>
    <d v="2022-11-17T13:09:11"/>
    <x v="0"/>
    <x v="2"/>
    <d v="2022-11-17T00:00:00"/>
    <x v="3"/>
    <s v="sanmatenga"/>
    <x v="3"/>
    <x v="0"/>
    <x v="0"/>
    <m/>
    <s v="REACH"/>
    <x v="3"/>
    <x v="0"/>
    <s v="oui"/>
    <x v="0"/>
    <x v="1"/>
    <x v="1"/>
    <x v="0"/>
    <x v="0"/>
    <x v="6"/>
    <x v="1"/>
    <x v="0"/>
    <x v="0"/>
    <n v="0"/>
    <n v="2"/>
    <m/>
    <x v="1"/>
    <m/>
    <x v="2"/>
    <m/>
    <m/>
    <x v="5"/>
    <x v="4"/>
    <m/>
    <m/>
    <x v="0"/>
    <s v="20l"/>
    <x v="0"/>
    <n v="0"/>
    <n v="750"/>
    <m/>
    <s v="meme_pays"/>
    <m/>
    <m/>
    <n v="10"/>
    <n v="1"/>
    <n v="0"/>
    <m/>
    <x v="0"/>
    <s v="boule400g boule250g"/>
    <n v="1"/>
    <n v="1"/>
    <n v="300"/>
    <n v="250"/>
    <s v="meme_pays"/>
    <m/>
    <m/>
    <n v="5"/>
    <n v="1"/>
    <n v="0"/>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3"/>
    <n v="0"/>
    <n v="0"/>
    <n v="1"/>
    <n v="0"/>
    <n v="0"/>
    <n v="0"/>
    <n v="0"/>
    <n v="0"/>
    <n v="0"/>
    <n v="0"/>
    <n v="0"/>
    <n v="0"/>
    <n v="0"/>
    <n v="0"/>
    <n v="0"/>
    <n v="1"/>
    <n v="2"/>
    <n v="5"/>
    <m/>
    <x v="0"/>
    <m/>
    <m/>
    <m/>
    <m/>
    <m/>
    <m/>
    <m/>
    <m/>
    <x v="0"/>
    <m/>
    <m/>
    <m/>
    <m/>
    <m/>
    <m/>
    <m/>
    <m/>
    <m/>
    <m/>
    <m/>
    <m/>
    <x v="2"/>
    <s v="6kg 12kg"/>
    <n v="0"/>
    <n v="1"/>
    <n v="1"/>
    <m/>
    <n v="27500"/>
    <n v="35000"/>
    <s v="meme_pays"/>
    <m/>
    <m/>
    <n v="90"/>
    <n v="2"/>
    <n v="0"/>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11"/>
    <x v="2"/>
    <n v="0"/>
    <n v="0"/>
    <n v="0"/>
    <n v="0"/>
    <n v="1"/>
    <n v="0"/>
    <n v="0"/>
    <n v="0"/>
    <n v="0"/>
    <n v="0"/>
    <n v="0"/>
    <n v="0"/>
    <n v="0"/>
    <n v="0"/>
    <n v="0"/>
    <n v="0"/>
    <n v="0"/>
    <n v="0"/>
    <n v="0"/>
    <n v="0"/>
    <n v="0"/>
    <n v="0"/>
    <n v="0"/>
    <n v="0"/>
    <n v="1"/>
    <n v="1"/>
    <n v="0"/>
    <x v="7"/>
    <m/>
    <x v="0"/>
    <m/>
    <m/>
    <m/>
    <m/>
    <m/>
    <m/>
    <m/>
    <m/>
    <m/>
    <m/>
    <m/>
    <m/>
    <m/>
    <m/>
    <x v="0"/>
    <m/>
    <m/>
    <m/>
    <m/>
    <m/>
    <m/>
    <m/>
    <m/>
    <m/>
    <m/>
    <m/>
    <m/>
    <m/>
    <m/>
    <x v="0"/>
    <m/>
    <m/>
    <m/>
    <m/>
    <m/>
    <m/>
    <m/>
    <m/>
    <m/>
    <m/>
    <m/>
    <m/>
    <m/>
    <m/>
    <x v="0"/>
    <m/>
    <m/>
    <m/>
    <m/>
    <m/>
    <m/>
    <m/>
    <m/>
    <m/>
    <m/>
    <m/>
    <m/>
    <m/>
    <m/>
    <x v="0"/>
    <m/>
    <m/>
    <m/>
    <m/>
    <m/>
    <m/>
    <m/>
    <m/>
    <m/>
    <m/>
    <m/>
    <m/>
    <m/>
    <m/>
    <x v="1"/>
    <s v="kg"/>
    <n v="1"/>
    <n v="0"/>
    <n v="0"/>
    <n v="450"/>
    <m/>
    <m/>
    <s v="meme_pays"/>
    <m/>
    <m/>
    <n v="5"/>
    <n v="1"/>
    <n v="0"/>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10"/>
    <n v="1"/>
    <n v="0"/>
    <m/>
    <s v="disponible"/>
    <n v="200"/>
    <s v="meme_pays"/>
    <m/>
    <m/>
    <n v="10"/>
    <n v="1"/>
    <n v="0"/>
    <m/>
    <s v="non"/>
    <m/>
    <m/>
    <m/>
    <m/>
    <m/>
    <m/>
    <m/>
    <m/>
    <m/>
    <m/>
    <m/>
    <m/>
    <m/>
    <m/>
    <m/>
    <m/>
    <m/>
    <m/>
    <m/>
    <m/>
    <m/>
    <m/>
    <m/>
    <m/>
    <m/>
    <m/>
    <m/>
    <m/>
    <m/>
    <m/>
    <m/>
    <m/>
    <m/>
    <m/>
    <m/>
    <m/>
    <m/>
    <m/>
    <m/>
    <m/>
    <m/>
    <m/>
    <m/>
    <m/>
    <m/>
    <x v="0"/>
    <x v="3"/>
    <n v="0"/>
    <n v="1"/>
    <n v="0"/>
    <n v="0"/>
    <x v="6"/>
    <n v="0"/>
    <n v="0"/>
    <n v="0"/>
    <n v="0"/>
    <n v="0"/>
    <n v="0"/>
    <n v="0"/>
    <n v="0"/>
    <n v="0"/>
    <n v="0"/>
    <n v="0"/>
    <n v="0"/>
    <n v="0"/>
    <n v="0"/>
    <n v="0"/>
    <n v="0"/>
    <n v="0"/>
    <n v="0"/>
    <n v="0"/>
    <n v="0"/>
    <n v="0"/>
    <n v="0"/>
    <n v="0"/>
    <n v="0"/>
    <n v="0"/>
    <n v="1"/>
    <n v="0"/>
    <n v="0"/>
    <x v="2"/>
    <n v="0"/>
    <n v="0"/>
    <n v="0"/>
    <n v="0"/>
    <n v="0"/>
    <n v="1"/>
    <n v="0"/>
    <n v="0"/>
    <n v="0"/>
    <n v="0"/>
    <n v="0"/>
    <n v="0"/>
    <m/>
    <x v="0"/>
    <m/>
    <m/>
    <m/>
    <m/>
    <m/>
    <m/>
    <m/>
    <m/>
    <m/>
    <m/>
    <m/>
    <m/>
    <m/>
    <m/>
    <m/>
    <m/>
    <m/>
    <m/>
    <m/>
    <m/>
    <m/>
    <m/>
    <m/>
    <m/>
    <m/>
    <m/>
    <m/>
    <m/>
    <m/>
    <m/>
    <m/>
    <m/>
    <m/>
    <m/>
    <m/>
    <m/>
    <m/>
    <m/>
    <m/>
    <m/>
    <m/>
    <m/>
    <m/>
    <x v="4"/>
    <n v="1"/>
    <n v="0"/>
    <n v="0"/>
    <n v="0"/>
    <n v="0"/>
    <n v="0"/>
    <x v="0"/>
    <x v="0"/>
    <x v="0"/>
    <x v="0"/>
    <m/>
    <m/>
    <m/>
    <m/>
    <m/>
    <m/>
    <m/>
    <m/>
    <m/>
    <s v="personne"/>
    <n v="0"/>
    <n v="0"/>
    <n v="0"/>
    <n v="0"/>
    <n v="0"/>
    <n v="0"/>
    <n v="0"/>
    <x v="0"/>
    <n v="0"/>
    <m/>
    <x v="1"/>
    <n v="362922507"/>
    <d v="2022-11-17T16:47:46"/>
    <m/>
    <m/>
    <s v="submitted_via_web"/>
    <s v="bkf_reach"/>
    <m/>
    <x v="0"/>
    <x v="1"/>
  </r>
  <r>
    <n v="40"/>
    <s v="89b46b69-c065-4264-b9b9-f8ab0688bf6f"/>
    <d v="2022-11-17T00:00:00"/>
    <x v="3"/>
    <x v="46"/>
    <d v="2022-11-17T13:00:47"/>
    <x v="0"/>
    <x v="2"/>
    <d v="2022-11-17T00:00:00"/>
    <x v="3"/>
    <s v="sanmatenga"/>
    <x v="3"/>
    <x v="0"/>
    <x v="0"/>
    <m/>
    <s v="REACH"/>
    <x v="3"/>
    <x v="0"/>
    <s v="oui"/>
    <x v="0"/>
    <x v="1"/>
    <x v="1"/>
    <x v="0"/>
    <x v="0"/>
    <x v="7"/>
    <x v="1"/>
    <x v="0"/>
    <x v="0"/>
    <n v="0"/>
    <n v="2"/>
    <m/>
    <x v="1"/>
    <m/>
    <x v="2"/>
    <m/>
    <m/>
    <x v="5"/>
    <x v="4"/>
    <m/>
    <m/>
    <x v="0"/>
    <s v="20l"/>
    <x v="0"/>
    <n v="0"/>
    <n v="750"/>
    <m/>
    <s v="meme_pays"/>
    <m/>
    <m/>
    <n v="25"/>
    <n v="1"/>
    <n v="0"/>
    <m/>
    <x v="0"/>
    <s v="boule400g boule250g"/>
    <n v="1"/>
    <n v="1"/>
    <n v="300"/>
    <n v="250"/>
    <s v="meme_pays"/>
    <m/>
    <m/>
    <n v="15"/>
    <n v="1"/>
    <n v="0"/>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2"/>
    <x v="2"/>
    <n v="0"/>
    <n v="0"/>
    <n v="0"/>
    <n v="0"/>
    <n v="1"/>
    <n v="0"/>
    <n v="0"/>
    <n v="0"/>
    <n v="0"/>
    <n v="0"/>
    <n v="0"/>
    <n v="0"/>
    <n v="0"/>
    <n v="0"/>
    <n v="0"/>
    <n v="0"/>
    <n v="0"/>
    <n v="0"/>
    <n v="0"/>
    <n v="0"/>
    <n v="0"/>
    <n v="0"/>
    <n v="0"/>
    <n v="0"/>
    <n v="1"/>
    <n v="0"/>
    <n v="0"/>
    <x v="8"/>
    <m/>
    <x v="0"/>
    <m/>
    <m/>
    <m/>
    <m/>
    <m/>
    <m/>
    <m/>
    <m/>
    <m/>
    <m/>
    <m/>
    <m/>
    <m/>
    <m/>
    <x v="0"/>
    <m/>
    <m/>
    <m/>
    <m/>
    <m/>
    <m/>
    <m/>
    <m/>
    <m/>
    <m/>
    <m/>
    <m/>
    <m/>
    <m/>
    <x v="0"/>
    <m/>
    <m/>
    <m/>
    <m/>
    <m/>
    <m/>
    <m/>
    <m/>
    <m/>
    <m/>
    <m/>
    <m/>
    <m/>
    <m/>
    <x v="0"/>
    <m/>
    <m/>
    <m/>
    <m/>
    <m/>
    <m/>
    <m/>
    <m/>
    <m/>
    <m/>
    <m/>
    <m/>
    <m/>
    <m/>
    <x v="0"/>
    <m/>
    <m/>
    <m/>
    <m/>
    <m/>
    <m/>
    <m/>
    <m/>
    <m/>
    <m/>
    <m/>
    <m/>
    <m/>
    <m/>
    <x v="1"/>
    <s v="kg"/>
    <n v="1"/>
    <n v="0"/>
    <n v="0"/>
    <n v="450"/>
    <m/>
    <m/>
    <s v="meme_pays"/>
    <m/>
    <m/>
    <n v="17"/>
    <n v="2"/>
    <n v="0"/>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25"/>
    <n v="1"/>
    <n v="0"/>
    <m/>
    <m/>
    <m/>
    <m/>
    <m/>
    <m/>
    <m/>
    <m/>
    <m/>
    <m/>
    <s v="oui"/>
    <m/>
    <s v="riz_importe sucre"/>
    <n v="0"/>
    <n v="0"/>
    <n v="0"/>
    <n v="0"/>
    <n v="0"/>
    <n v="1"/>
    <n v="0"/>
    <n v="0"/>
    <n v="0"/>
    <n v="0"/>
    <n v="0"/>
    <n v="0"/>
    <n v="0"/>
    <n v="0"/>
    <n v="0"/>
    <n v="0"/>
    <n v="0"/>
    <n v="0"/>
    <n v="0"/>
    <n v="0"/>
    <n v="0"/>
    <n v="0"/>
    <n v="0"/>
    <n v="0"/>
    <n v="0"/>
    <n v="1"/>
    <n v="0"/>
    <n v="0"/>
    <m/>
    <s v="cout_transport"/>
    <n v="0"/>
    <n v="0"/>
    <n v="0"/>
    <n v="0"/>
    <n v="0"/>
    <n v="0"/>
    <n v="0"/>
    <n v="1"/>
    <n v="0"/>
    <n v="0"/>
    <n v="0"/>
    <n v="0"/>
    <m/>
    <x v="0"/>
    <x v="3"/>
    <n v="0"/>
    <n v="1"/>
    <n v="0"/>
    <n v="0"/>
    <x v="5"/>
    <n v="0"/>
    <n v="0"/>
    <n v="0"/>
    <n v="0"/>
    <n v="0"/>
    <n v="1"/>
    <n v="0"/>
    <n v="0"/>
    <n v="0"/>
    <n v="0"/>
    <n v="0"/>
    <n v="0"/>
    <n v="0"/>
    <n v="0"/>
    <n v="0"/>
    <n v="0"/>
    <n v="0"/>
    <n v="0"/>
    <n v="0"/>
    <n v="0"/>
    <n v="0"/>
    <n v="0"/>
    <n v="0"/>
    <n v="0"/>
    <n v="0"/>
    <n v="1"/>
    <n v="0"/>
    <n v="0"/>
    <x v="1"/>
    <n v="1"/>
    <n v="0"/>
    <n v="0"/>
    <n v="0"/>
    <n v="0"/>
    <n v="1"/>
    <n v="0"/>
    <n v="0"/>
    <n v="0"/>
    <n v="0"/>
    <n v="0"/>
    <n v="0"/>
    <m/>
    <x v="0"/>
    <m/>
    <m/>
    <m/>
    <m/>
    <m/>
    <m/>
    <m/>
    <m/>
    <m/>
    <m/>
    <m/>
    <m/>
    <m/>
    <m/>
    <m/>
    <m/>
    <m/>
    <m/>
    <m/>
    <m/>
    <m/>
    <m/>
    <m/>
    <m/>
    <m/>
    <m/>
    <m/>
    <m/>
    <m/>
    <m/>
    <m/>
    <m/>
    <m/>
    <m/>
    <m/>
    <m/>
    <m/>
    <m/>
    <m/>
    <m/>
    <m/>
    <m/>
    <m/>
    <x v="4"/>
    <n v="1"/>
    <n v="0"/>
    <n v="0"/>
    <n v="0"/>
    <n v="0"/>
    <n v="0"/>
    <x v="0"/>
    <x v="2"/>
    <x v="0"/>
    <x v="0"/>
    <m/>
    <m/>
    <m/>
    <m/>
    <m/>
    <m/>
    <m/>
    <m/>
    <m/>
    <s v="personne"/>
    <n v="0"/>
    <n v="0"/>
    <n v="0"/>
    <n v="0"/>
    <n v="0"/>
    <n v="0"/>
    <n v="0"/>
    <x v="0"/>
    <n v="0"/>
    <m/>
    <x v="1"/>
    <n v="362922255"/>
    <d v="2022-11-17T16:47:08"/>
    <m/>
    <m/>
    <s v="submitted_via_web"/>
    <s v="bkf_reach"/>
    <m/>
    <x v="0"/>
    <x v="1"/>
  </r>
  <r>
    <n v="41"/>
    <s v="1da66c19-0d44-4a7f-9843-b76a8703bfe1"/>
    <d v="2022-11-17T00:00:00"/>
    <x v="3"/>
    <x v="47"/>
    <d v="2022-11-17T13:24:58"/>
    <x v="0"/>
    <x v="2"/>
    <d v="2022-11-17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2"/>
    <n v="0"/>
    <n v="0"/>
    <n v="1"/>
    <n v="0"/>
    <n v="0"/>
    <n v="0"/>
    <n v="0"/>
    <n v="0"/>
    <n v="0"/>
    <n v="0"/>
    <n v="0"/>
    <n v="0"/>
    <n v="0"/>
    <n v="0"/>
    <n v="0"/>
    <n v="0"/>
    <n v="1"/>
    <n v="3"/>
    <m/>
    <x v="0"/>
    <m/>
    <m/>
    <m/>
    <m/>
    <m/>
    <m/>
    <m/>
    <m/>
    <x v="0"/>
    <m/>
    <m/>
    <m/>
    <m/>
    <m/>
    <m/>
    <m/>
    <m/>
    <m/>
    <m/>
    <m/>
    <m/>
    <x v="0"/>
    <s v="6kg 12kg"/>
    <n v="0"/>
    <n v="1"/>
    <n v="1"/>
    <m/>
    <n v="27500"/>
    <n v="35000"/>
    <s v="meme_pays"/>
    <m/>
    <m/>
    <n v="60"/>
    <n v="3"/>
    <n v="0"/>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oui"/>
    <m/>
    <x v="2"/>
    <x v="1"/>
    <n v="0"/>
    <n v="1"/>
    <n v="0"/>
    <n v="0"/>
    <n v="0"/>
    <n v="0"/>
    <n v="0"/>
    <n v="0"/>
    <n v="0"/>
    <n v="0"/>
    <x v="1"/>
    <n v="0"/>
    <n v="0"/>
    <n v="0"/>
    <n v="0"/>
    <m/>
    <s v="prix_fournisseurs cout_transport"/>
    <n v="0"/>
    <n v="0"/>
    <n v="0"/>
    <n v="0"/>
    <x v="1"/>
    <n v="1"/>
    <n v="0"/>
    <n v="1"/>
    <n v="0"/>
    <n v="0"/>
    <n v="0"/>
    <n v="0"/>
    <m/>
    <m/>
    <s v="prix_constants"/>
    <n v="1"/>
    <n v="0"/>
    <n v="0"/>
    <n v="0"/>
    <m/>
    <m/>
    <m/>
    <m/>
    <m/>
    <m/>
    <m/>
    <m/>
    <m/>
    <m/>
    <m/>
    <m/>
    <x v="0"/>
    <m/>
    <m/>
    <m/>
    <m/>
    <m/>
    <m/>
    <m/>
    <m/>
    <m/>
    <m/>
    <m/>
    <m/>
    <m/>
    <m/>
    <m/>
    <m/>
    <m/>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2922266"/>
    <d v="2022-11-17T16:47:10"/>
    <m/>
    <m/>
    <s v="submitted_via_web"/>
    <s v="bkf_reach"/>
    <m/>
    <x v="0"/>
    <x v="1"/>
  </r>
  <r>
    <n v="50"/>
    <s v="678e3503-271a-44df-9a88-f04906c89590"/>
    <d v="2022-11-17T00:00:00"/>
    <x v="3"/>
    <x v="48"/>
    <d v="2022-11-17T13:58:20"/>
    <x v="0"/>
    <x v="2"/>
    <d v="2022-11-17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12"/>
    <n v="1"/>
    <n v="1"/>
    <n v="1"/>
    <n v="1"/>
    <n v="0"/>
    <n v="4"/>
    <m/>
    <x v="2"/>
    <n v="8000"/>
    <s v="meme_pays"/>
    <m/>
    <m/>
    <n v="30"/>
    <n v="1"/>
    <n v="0"/>
    <m/>
    <x v="2"/>
    <n v="2000"/>
    <s v="meme_pays"/>
    <m/>
    <m/>
    <n v="60"/>
    <n v="1"/>
    <n v="0"/>
    <m/>
    <x v="1"/>
    <n v="750"/>
    <s v="meme_pays"/>
    <m/>
    <m/>
    <n v="25"/>
    <n v="1"/>
    <n v="0"/>
    <m/>
    <x v="0"/>
    <n v="1500"/>
    <s v="meme_pays"/>
    <m/>
    <m/>
    <n v="30"/>
    <n v="1"/>
    <n v="0"/>
    <m/>
    <s v="non"/>
    <m/>
    <m/>
    <m/>
    <m/>
    <m/>
    <m/>
    <m/>
    <m/>
    <m/>
    <m/>
    <m/>
    <m/>
    <m/>
    <m/>
    <m/>
    <m/>
    <m/>
    <m/>
    <m/>
    <m/>
    <m/>
    <x v="0"/>
    <m/>
    <s v="prix_constants"/>
    <n v="1"/>
    <n v="0"/>
    <n v="0"/>
    <n v="0"/>
    <x v="1"/>
    <m/>
    <m/>
    <m/>
    <m/>
    <m/>
    <x v="1"/>
    <x v="1"/>
    <m/>
    <m/>
    <m/>
    <m/>
    <m/>
    <m/>
    <m/>
    <m/>
    <m/>
    <m/>
    <m/>
    <x v="0"/>
    <m/>
    <m/>
    <x v="0"/>
    <m/>
    <m/>
    <m/>
    <m/>
    <m/>
    <m/>
    <m/>
    <m/>
    <m/>
    <m/>
    <m/>
    <m/>
    <m/>
    <m/>
    <m/>
    <m/>
    <m/>
    <m/>
    <x v="7"/>
    <n v="0"/>
    <n v="0"/>
    <n v="0"/>
    <n v="0"/>
    <n v="0"/>
    <n v="0"/>
    <n v="0"/>
    <n v="0"/>
    <n v="0"/>
    <n v="0"/>
    <n v="0"/>
    <n v="0"/>
    <n v="0"/>
    <n v="0"/>
    <n v="0"/>
    <n v="1"/>
    <n v="1"/>
    <n v="6"/>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2922531"/>
    <d v="2022-11-17T16:47:49"/>
    <m/>
    <m/>
    <s v="submitted_via_web"/>
    <s v="bkf_reach"/>
    <m/>
    <x v="0"/>
    <x v="1"/>
  </r>
  <r>
    <n v="51"/>
    <s v="2e96aba9-c2e3-4c50-8530-6c590996ea55"/>
    <d v="2022-11-17T00:00:00"/>
    <x v="3"/>
    <x v="49"/>
    <d v="2022-11-17T13:59:26"/>
    <x v="0"/>
    <x v="2"/>
    <d v="2022-11-17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5"/>
    <n v="0"/>
    <n v="0"/>
    <n v="0"/>
    <n v="0"/>
    <n v="0"/>
    <n v="0"/>
    <n v="0"/>
    <n v="0"/>
    <n v="0"/>
    <n v="1"/>
    <n v="1"/>
    <n v="0"/>
    <n v="0"/>
    <n v="1"/>
    <n v="0"/>
    <n v="0"/>
    <n v="3"/>
    <n v="5"/>
    <m/>
    <x v="0"/>
    <m/>
    <m/>
    <m/>
    <m/>
    <m/>
    <m/>
    <m/>
    <m/>
    <x v="0"/>
    <m/>
    <m/>
    <m/>
    <m/>
    <m/>
    <m/>
    <m/>
    <m/>
    <m/>
    <m/>
    <m/>
    <m/>
    <x v="1"/>
    <m/>
    <m/>
    <m/>
    <m/>
    <m/>
    <m/>
    <m/>
    <m/>
    <m/>
    <m/>
    <m/>
    <m/>
    <m/>
    <m/>
    <x v="0"/>
    <m/>
    <m/>
    <m/>
    <m/>
    <m/>
    <x v="0"/>
    <m/>
    <m/>
    <x v="0"/>
    <m/>
    <m/>
    <m/>
    <m/>
    <m/>
    <m/>
    <m/>
    <m/>
    <x v="0"/>
    <m/>
    <m/>
    <m/>
    <m/>
    <m/>
    <m/>
    <m/>
    <m/>
    <x v="1"/>
    <m/>
    <m/>
    <m/>
    <m/>
    <m/>
    <m/>
    <m/>
    <m/>
    <x v="0"/>
    <m/>
    <m/>
    <m/>
    <m/>
    <m/>
    <m/>
    <m/>
    <m/>
    <m/>
    <m/>
    <m/>
    <m/>
    <m/>
    <m/>
    <x v="1"/>
    <m/>
    <m/>
    <m/>
    <m/>
    <m/>
    <m/>
    <m/>
    <m/>
    <x v="0"/>
    <n v="3500"/>
    <s v="meme_pays"/>
    <m/>
    <m/>
    <n v="32"/>
    <n v="1"/>
    <n v="0"/>
    <m/>
    <x v="1"/>
    <n v="2000"/>
    <s v="meme_pays"/>
    <m/>
    <m/>
    <n v="29"/>
    <n v="1"/>
    <n v="0"/>
    <m/>
    <x v="0"/>
    <m/>
    <m/>
    <m/>
    <m/>
    <x v="0"/>
    <m/>
    <x v="0"/>
    <m/>
    <x v="0"/>
    <m/>
    <m/>
    <m/>
    <m/>
    <m/>
    <m/>
    <m/>
    <m/>
    <x v="0"/>
    <s v="oui"/>
    <m/>
    <n v="2000"/>
    <s v="meme_pays"/>
    <m/>
    <m/>
    <n v="30"/>
    <n v="1"/>
    <n v="0"/>
    <m/>
    <x v="0"/>
    <m/>
    <m/>
    <m/>
    <m/>
    <m/>
    <m/>
    <m/>
    <m/>
    <s v="non"/>
    <m/>
    <x v="0"/>
    <x v="0"/>
    <m/>
    <m/>
    <m/>
    <m/>
    <m/>
    <m/>
    <m/>
    <m/>
    <m/>
    <m/>
    <x v="0"/>
    <m/>
    <m/>
    <m/>
    <m/>
    <m/>
    <m/>
    <m/>
    <m/>
    <m/>
    <m/>
    <x v="0"/>
    <m/>
    <m/>
    <m/>
    <m/>
    <m/>
    <m/>
    <m/>
    <m/>
    <m/>
    <s v="prix_hausse"/>
    <n v="0"/>
    <n v="1"/>
    <n v="0"/>
    <n v="0"/>
    <s v="natte couverture pagne"/>
    <n v="0"/>
    <n v="0"/>
    <n v="0"/>
    <n v="0"/>
    <n v="0"/>
    <n v="0"/>
    <n v="0"/>
    <n v="0"/>
    <n v="0"/>
    <n v="1"/>
    <n v="1"/>
    <x v="1"/>
    <n v="0"/>
    <n v="1"/>
    <n v="0"/>
    <n v="0"/>
    <s v="Hausse_prix_fournisseurs"/>
    <n v="0"/>
    <n v="0"/>
    <n v="0"/>
    <n v="0"/>
    <n v="0"/>
    <n v="1"/>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6"/>
    <n v="1"/>
    <n v="0"/>
    <n v="1"/>
    <n v="1"/>
    <n v="0"/>
    <n v="0"/>
    <x v="0"/>
    <x v="1"/>
    <x v="0"/>
    <x v="0"/>
    <m/>
    <m/>
    <m/>
    <m/>
    <m/>
    <m/>
    <m/>
    <m/>
    <m/>
    <s v="personne"/>
    <n v="0"/>
    <n v="0"/>
    <n v="0"/>
    <n v="0"/>
    <n v="0"/>
    <n v="0"/>
    <n v="0"/>
    <x v="0"/>
    <n v="0"/>
    <m/>
    <x v="1"/>
    <n v="362922533"/>
    <d v="2022-11-17T16:47:49"/>
    <m/>
    <m/>
    <s v="submitted_via_web"/>
    <s v="bkf_reach"/>
    <m/>
    <x v="0"/>
    <x v="1"/>
  </r>
  <r>
    <n v="42"/>
    <s v="6802c07d-d1be-4a06-93f3-8c4223c65d06"/>
    <d v="2022-11-17T00:00:00"/>
    <x v="3"/>
    <x v="50"/>
    <d v="2022-11-17T13:57:02"/>
    <x v="0"/>
    <x v="2"/>
    <d v="2022-11-17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5"/>
    <n v="0"/>
    <n v="0"/>
    <n v="0"/>
    <n v="0"/>
    <n v="0"/>
    <n v="0"/>
    <n v="0"/>
    <n v="0"/>
    <n v="0"/>
    <n v="1"/>
    <n v="1"/>
    <n v="0"/>
    <n v="0"/>
    <n v="1"/>
    <n v="0"/>
    <n v="0"/>
    <n v="3"/>
    <n v="5"/>
    <m/>
    <x v="0"/>
    <m/>
    <m/>
    <m/>
    <m/>
    <m/>
    <m/>
    <m/>
    <m/>
    <x v="0"/>
    <m/>
    <m/>
    <m/>
    <m/>
    <m/>
    <m/>
    <m/>
    <m/>
    <m/>
    <m/>
    <m/>
    <m/>
    <x v="1"/>
    <m/>
    <m/>
    <m/>
    <m/>
    <m/>
    <m/>
    <m/>
    <m/>
    <m/>
    <m/>
    <m/>
    <m/>
    <m/>
    <m/>
    <x v="0"/>
    <m/>
    <m/>
    <m/>
    <m/>
    <m/>
    <x v="0"/>
    <m/>
    <m/>
    <x v="0"/>
    <m/>
    <m/>
    <m/>
    <m/>
    <m/>
    <m/>
    <m/>
    <m/>
    <x v="0"/>
    <m/>
    <m/>
    <m/>
    <m/>
    <m/>
    <m/>
    <m/>
    <m/>
    <x v="1"/>
    <m/>
    <m/>
    <m/>
    <m/>
    <m/>
    <m/>
    <m/>
    <m/>
    <x v="0"/>
    <m/>
    <m/>
    <m/>
    <m/>
    <m/>
    <m/>
    <m/>
    <m/>
    <m/>
    <m/>
    <m/>
    <m/>
    <m/>
    <m/>
    <x v="1"/>
    <m/>
    <m/>
    <m/>
    <m/>
    <m/>
    <m/>
    <m/>
    <m/>
    <x v="0"/>
    <n v="3750"/>
    <s v="meme_pays"/>
    <m/>
    <m/>
    <n v="30"/>
    <n v="1"/>
    <n v="0"/>
    <m/>
    <x v="1"/>
    <n v="2500"/>
    <s v="meme_pays"/>
    <m/>
    <m/>
    <n v="25"/>
    <n v="1"/>
    <n v="0"/>
    <m/>
    <x v="0"/>
    <m/>
    <m/>
    <m/>
    <m/>
    <x v="0"/>
    <m/>
    <x v="0"/>
    <m/>
    <x v="0"/>
    <m/>
    <m/>
    <m/>
    <m/>
    <m/>
    <m/>
    <m/>
    <m/>
    <x v="0"/>
    <s v="oui"/>
    <m/>
    <n v="2000"/>
    <s v="meme_pays"/>
    <m/>
    <m/>
    <n v="28"/>
    <n v="1"/>
    <n v="0"/>
    <m/>
    <x v="0"/>
    <m/>
    <m/>
    <m/>
    <m/>
    <m/>
    <m/>
    <m/>
    <m/>
    <s v="non"/>
    <m/>
    <x v="0"/>
    <x v="0"/>
    <m/>
    <m/>
    <m/>
    <m/>
    <m/>
    <m/>
    <m/>
    <m/>
    <m/>
    <m/>
    <x v="0"/>
    <m/>
    <m/>
    <m/>
    <m/>
    <m/>
    <m/>
    <m/>
    <m/>
    <m/>
    <m/>
    <x v="0"/>
    <m/>
    <m/>
    <m/>
    <m/>
    <m/>
    <m/>
    <m/>
    <m/>
    <m/>
    <s v="prix_hausse"/>
    <n v="0"/>
    <n v="1"/>
    <n v="0"/>
    <n v="0"/>
    <s v="natte couverture pagne"/>
    <n v="0"/>
    <n v="0"/>
    <n v="0"/>
    <n v="0"/>
    <n v="0"/>
    <n v="0"/>
    <n v="0"/>
    <n v="0"/>
    <n v="0"/>
    <n v="1"/>
    <n v="1"/>
    <x v="1"/>
    <n v="0"/>
    <n v="1"/>
    <n v="0"/>
    <n v="0"/>
    <s v="hausse_couts Hausse_prix_fournisseurs"/>
    <n v="1"/>
    <n v="0"/>
    <n v="0"/>
    <n v="0"/>
    <n v="0"/>
    <n v="1"/>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7"/>
    <n v="1"/>
    <n v="1"/>
    <n v="0"/>
    <n v="1"/>
    <n v="0"/>
    <n v="0"/>
    <x v="0"/>
    <x v="1"/>
    <x v="0"/>
    <x v="0"/>
    <m/>
    <m/>
    <m/>
    <m/>
    <m/>
    <m/>
    <m/>
    <m/>
    <m/>
    <s v="personne"/>
    <n v="0"/>
    <n v="0"/>
    <n v="0"/>
    <n v="0"/>
    <n v="0"/>
    <n v="0"/>
    <n v="0"/>
    <x v="0"/>
    <n v="0"/>
    <m/>
    <x v="1"/>
    <n v="362922284"/>
    <d v="2022-11-17T16:47:14"/>
    <m/>
    <m/>
    <s v="submitted_via_web"/>
    <s v="bkf_reach"/>
    <m/>
    <x v="0"/>
    <x v="1"/>
  </r>
  <r>
    <n v="53"/>
    <s v="1a934908-bea0-4946-8a58-fe85a01f5034"/>
    <d v="2022-11-17T00:00:00"/>
    <x v="3"/>
    <x v="51"/>
    <d v="2022-11-17T14:35:38"/>
    <x v="0"/>
    <x v="2"/>
    <d v="2022-11-17T00:00:00"/>
    <x v="3"/>
    <s v="sanmatenga"/>
    <x v="3"/>
    <x v="1"/>
    <x v="0"/>
    <m/>
    <s v="REACH"/>
    <x v="3"/>
    <x v="0"/>
    <s v="oui"/>
    <x v="0"/>
    <x v="15"/>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0"/>
    <n v="1"/>
    <n v="1"/>
    <n v="1"/>
    <n v="1"/>
    <n v="0"/>
    <n v="4"/>
    <m/>
    <x v="0"/>
    <n v="4500"/>
    <s v="meme_pays"/>
    <m/>
    <m/>
    <n v="20"/>
    <n v="1"/>
    <n v="0"/>
    <m/>
    <x v="2"/>
    <n v="6000"/>
    <s v="meme_pays"/>
    <m/>
    <m/>
    <n v="30"/>
    <n v="1"/>
    <n v="0"/>
    <m/>
    <x v="0"/>
    <n v="1500"/>
    <s v="meme_pays"/>
    <m/>
    <m/>
    <n v="32"/>
    <n v="1"/>
    <n v="0"/>
    <m/>
    <x v="0"/>
    <n v="1500"/>
    <s v="meme_pays"/>
    <m/>
    <m/>
    <n v="60"/>
    <n v="1"/>
    <n v="0"/>
    <m/>
    <s v="non"/>
    <m/>
    <m/>
    <m/>
    <m/>
    <m/>
    <m/>
    <m/>
    <m/>
    <m/>
    <m/>
    <m/>
    <m/>
    <m/>
    <m/>
    <m/>
    <m/>
    <m/>
    <m/>
    <m/>
    <m/>
    <m/>
    <x v="0"/>
    <m/>
    <s v="prix_hausse"/>
    <n v="0"/>
    <n v="1"/>
    <n v="0"/>
    <n v="0"/>
    <x v="0"/>
    <n v="1"/>
    <n v="1"/>
    <n v="1"/>
    <n v="1"/>
    <n v="0"/>
    <x v="4"/>
    <x v="0"/>
    <n v="0"/>
    <n v="0"/>
    <n v="0"/>
    <n v="0"/>
    <n v="1"/>
    <n v="0"/>
    <n v="0"/>
    <n v="0"/>
    <n v="0"/>
    <n v="0"/>
    <n v="0"/>
    <x v="0"/>
    <m/>
    <m/>
    <x v="0"/>
    <m/>
    <m/>
    <m/>
    <m/>
    <m/>
    <m/>
    <m/>
    <m/>
    <m/>
    <m/>
    <m/>
    <m/>
    <m/>
    <m/>
    <m/>
    <m/>
    <m/>
    <m/>
    <x v="26"/>
    <n v="0"/>
    <n v="0"/>
    <n v="0"/>
    <n v="0"/>
    <n v="0"/>
    <n v="0"/>
    <n v="0"/>
    <n v="0"/>
    <n v="0"/>
    <n v="0"/>
    <n v="0"/>
    <n v="0"/>
    <n v="1"/>
    <n v="0"/>
    <n v="1"/>
    <n v="0"/>
    <n v="2"/>
    <n v="7"/>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1"/>
    <n v="650"/>
    <s v="meme_pays"/>
    <m/>
    <m/>
    <n v="20"/>
    <n v="1"/>
    <n v="0"/>
    <m/>
    <x v="1"/>
    <m/>
    <m/>
    <m/>
    <m/>
    <m/>
    <m/>
    <m/>
    <m/>
    <m/>
    <m/>
    <x v="1"/>
    <n v="500"/>
    <s v="meme_pays"/>
    <m/>
    <m/>
    <n v="14"/>
    <n v="1"/>
    <n v="0"/>
    <m/>
    <s v="non"/>
    <m/>
    <x v="0"/>
    <x v="0"/>
    <m/>
    <m/>
    <m/>
    <m/>
    <m/>
    <m/>
    <m/>
    <m/>
    <m/>
    <m/>
    <x v="0"/>
    <m/>
    <m/>
    <m/>
    <m/>
    <m/>
    <m/>
    <m/>
    <m/>
    <m/>
    <m/>
    <x v="0"/>
    <m/>
    <m/>
    <m/>
    <m/>
    <m/>
    <m/>
    <m/>
    <m/>
    <m/>
    <s v="prix_hausse"/>
    <n v="0"/>
    <n v="1"/>
    <n v="0"/>
    <n v="0"/>
    <s v="lampe sac_boro"/>
    <n v="0"/>
    <n v="0"/>
    <n v="0"/>
    <n v="0"/>
    <n v="0"/>
    <n v="0"/>
    <n v="0"/>
    <n v="0"/>
    <n v="0"/>
    <n v="0"/>
    <n v="0"/>
    <x v="1"/>
    <n v="1"/>
    <n v="0"/>
    <n v="1"/>
    <n v="0"/>
    <s v="hausse_couts"/>
    <n v="1"/>
    <n v="0"/>
    <n v="0"/>
    <n v="0"/>
    <n v="0"/>
    <n v="0"/>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2"/>
    <x v="0"/>
    <x v="0"/>
    <m/>
    <m/>
    <m/>
    <m/>
    <m/>
    <m/>
    <m/>
    <m/>
    <m/>
    <s v="personne"/>
    <n v="0"/>
    <n v="0"/>
    <n v="0"/>
    <n v="0"/>
    <n v="0"/>
    <n v="0"/>
    <n v="0"/>
    <x v="0"/>
    <n v="0"/>
    <m/>
    <x v="1"/>
    <n v="362922560"/>
    <d v="2022-11-17T16:47:52"/>
    <m/>
    <m/>
    <s v="submitted_via_web"/>
    <s v="bkf_reach"/>
    <m/>
    <x v="0"/>
    <x v="1"/>
  </r>
  <r>
    <n v="52"/>
    <s v="26dd2851-6dbe-4799-99bc-1fbf3163987f"/>
    <d v="2022-11-17T00:00:00"/>
    <x v="3"/>
    <x v="52"/>
    <d v="2022-11-17T14:40:23"/>
    <x v="0"/>
    <x v="2"/>
    <d v="2022-11-17T00:00:00"/>
    <x v="3"/>
    <s v="sanmatenga"/>
    <x v="3"/>
    <x v="1"/>
    <x v="0"/>
    <m/>
    <s v="REACH"/>
    <x v="3"/>
    <x v="0"/>
    <s v="oui"/>
    <x v="0"/>
    <x v="1"/>
    <x v="1"/>
    <x v="0"/>
    <x v="0"/>
    <x v="1"/>
    <x v="0"/>
    <x v="1"/>
    <x v="1"/>
    <n v="0"/>
    <n v="1"/>
    <m/>
    <x v="0"/>
    <n v="1100"/>
    <x v="3"/>
    <m/>
    <m/>
    <x v="8"/>
    <x v="1"/>
    <n v="0"/>
    <m/>
    <x v="1"/>
    <m/>
    <x v="1"/>
    <m/>
    <m/>
    <m/>
    <m/>
    <m/>
    <m/>
    <m/>
    <m/>
    <m/>
    <m/>
    <x v="1"/>
    <m/>
    <m/>
    <m/>
    <m/>
    <m/>
    <m/>
    <m/>
    <m/>
    <m/>
    <m/>
    <m/>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7"/>
    <n v="0"/>
    <n v="0"/>
    <n v="0"/>
    <n v="1"/>
    <n v="1"/>
    <n v="0"/>
    <n v="1"/>
    <n v="0"/>
    <n v="1"/>
    <n v="1"/>
    <n v="0"/>
    <n v="0"/>
    <n v="0"/>
    <n v="0"/>
    <n v="0"/>
    <n v="0"/>
    <n v="5"/>
    <n v="7"/>
    <m/>
    <x v="0"/>
    <m/>
    <m/>
    <m/>
    <m/>
    <m/>
    <m/>
    <m/>
    <m/>
    <x v="0"/>
    <m/>
    <m/>
    <m/>
    <m/>
    <m/>
    <m/>
    <m/>
    <m/>
    <m/>
    <m/>
    <m/>
    <m/>
    <x v="1"/>
    <m/>
    <m/>
    <m/>
    <m/>
    <m/>
    <m/>
    <m/>
    <m/>
    <m/>
    <m/>
    <m/>
    <m/>
    <m/>
    <m/>
    <x v="1"/>
    <n v="12500"/>
    <s v="meme_pays"/>
    <m/>
    <m/>
    <n v="30"/>
    <x v="2"/>
    <n v="0"/>
    <m/>
    <x v="1"/>
    <n v="7500"/>
    <s v="meme_pays"/>
    <m/>
    <m/>
    <n v="30"/>
    <n v="1"/>
    <n v="0"/>
    <m/>
    <x v="0"/>
    <m/>
    <m/>
    <m/>
    <m/>
    <m/>
    <m/>
    <m/>
    <m/>
    <x v="0"/>
    <n v="125"/>
    <s v="meme_pays"/>
    <m/>
    <m/>
    <n v="10"/>
    <n v="1"/>
    <n v="0"/>
    <m/>
    <x v="0"/>
    <m/>
    <m/>
    <m/>
    <m/>
    <m/>
    <m/>
    <m/>
    <m/>
    <m/>
    <m/>
    <m/>
    <m/>
    <m/>
    <m/>
    <x v="0"/>
    <n v="3500"/>
    <s v="meme_pays"/>
    <m/>
    <m/>
    <n v="10"/>
    <n v="1"/>
    <n v="0"/>
    <m/>
    <x v="0"/>
    <n v="3000"/>
    <s v="meme_pays"/>
    <m/>
    <m/>
    <n v="10"/>
    <n v="1"/>
    <n v="0"/>
    <m/>
    <x v="0"/>
    <m/>
    <m/>
    <m/>
    <m/>
    <m/>
    <m/>
    <m/>
    <m/>
    <x v="0"/>
    <m/>
    <m/>
    <m/>
    <m/>
    <x v="0"/>
    <m/>
    <x v="0"/>
    <m/>
    <x v="0"/>
    <m/>
    <m/>
    <m/>
    <m/>
    <m/>
    <m/>
    <m/>
    <m/>
    <x v="1"/>
    <m/>
    <m/>
    <m/>
    <m/>
    <m/>
    <m/>
    <m/>
    <m/>
    <m/>
    <m/>
    <x v="0"/>
    <m/>
    <m/>
    <m/>
    <m/>
    <m/>
    <m/>
    <m/>
    <m/>
    <s v="non"/>
    <m/>
    <x v="0"/>
    <x v="0"/>
    <m/>
    <m/>
    <m/>
    <m/>
    <m/>
    <m/>
    <m/>
    <m/>
    <m/>
    <m/>
    <x v="0"/>
    <m/>
    <m/>
    <m/>
    <m/>
    <m/>
    <m/>
    <m/>
    <m/>
    <m/>
    <m/>
    <x v="0"/>
    <m/>
    <m/>
    <m/>
    <m/>
    <m/>
    <m/>
    <m/>
    <m/>
    <m/>
    <s v="prix_hausse"/>
    <n v="0"/>
    <n v="1"/>
    <n v="0"/>
    <n v="0"/>
    <s v="marmite5 marmite7 bassine natte gobelet_plastique"/>
    <n v="0"/>
    <n v="0"/>
    <n v="0"/>
    <n v="1"/>
    <n v="1"/>
    <n v="0"/>
    <n v="1"/>
    <n v="0"/>
    <n v="1"/>
    <n v="1"/>
    <n v="0"/>
    <x v="1"/>
    <n v="0"/>
    <n v="0"/>
    <n v="0"/>
    <n v="0"/>
    <s v="hausse_couts Hausse_prix_fournisseurs"/>
    <n v="1"/>
    <n v="0"/>
    <n v="0"/>
    <n v="0"/>
    <n v="0"/>
    <n v="1"/>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1"/>
    <n v="362922559"/>
    <d v="2022-11-17T16:47:51"/>
    <m/>
    <m/>
    <s v="submitted_via_web"/>
    <s v="bkf_reach"/>
    <m/>
    <x v="0"/>
    <x v="1"/>
  </r>
  <r>
    <n v="54"/>
    <s v="d0f5af57-208f-4409-860c-22d19c9dae00"/>
    <d v="2022-11-18T00:00:00"/>
    <x v="0"/>
    <x v="53"/>
    <d v="2022-11-18T09:38:43"/>
    <x v="0"/>
    <x v="0"/>
    <d v="2022-11-18T00:00:00"/>
    <x v="0"/>
    <s v="yatenga"/>
    <x v="0"/>
    <x v="0"/>
    <x v="0"/>
    <m/>
    <s v="ACTED"/>
    <x v="0"/>
    <x v="0"/>
    <s v="oui"/>
    <x v="0"/>
    <x v="1"/>
    <x v="0"/>
    <x v="0"/>
    <x v="0"/>
    <x v="1"/>
    <x v="0"/>
    <x v="1"/>
    <x v="1"/>
    <n v="0"/>
    <n v="1"/>
    <m/>
    <x v="0"/>
    <n v="1100"/>
    <x v="1"/>
    <m/>
    <m/>
    <x v="3"/>
    <x v="1"/>
    <n v="0"/>
    <m/>
    <x v="1"/>
    <m/>
    <x v="1"/>
    <m/>
    <m/>
    <m/>
    <m/>
    <m/>
    <m/>
    <m/>
    <m/>
    <m/>
    <m/>
    <x v="1"/>
    <m/>
    <m/>
    <m/>
    <m/>
    <m/>
    <m/>
    <m/>
    <m/>
    <m/>
    <m/>
    <m/>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8"/>
    <n v="0"/>
    <n v="0"/>
    <n v="0"/>
    <n v="1"/>
    <n v="1"/>
    <n v="0"/>
    <n v="1"/>
    <n v="1"/>
    <n v="0"/>
    <n v="0"/>
    <n v="0"/>
    <n v="0"/>
    <n v="0"/>
    <n v="0"/>
    <n v="0"/>
    <n v="0"/>
    <n v="4"/>
    <n v="6"/>
    <m/>
    <x v="0"/>
    <m/>
    <m/>
    <m/>
    <m/>
    <m/>
    <m/>
    <m/>
    <m/>
    <x v="0"/>
    <m/>
    <m/>
    <m/>
    <m/>
    <m/>
    <m/>
    <m/>
    <m/>
    <m/>
    <m/>
    <m/>
    <m/>
    <x v="1"/>
    <m/>
    <m/>
    <m/>
    <m/>
    <m/>
    <m/>
    <m/>
    <m/>
    <m/>
    <m/>
    <m/>
    <m/>
    <m/>
    <m/>
    <x v="1"/>
    <n v="6000"/>
    <s v="meme_localite"/>
    <m/>
    <m/>
    <n v="30"/>
    <x v="2"/>
    <n v="0"/>
    <m/>
    <x v="1"/>
    <n v="4500"/>
    <s v="meme_localite"/>
    <m/>
    <m/>
    <n v="30"/>
    <n v="1"/>
    <n v="0"/>
    <m/>
    <x v="0"/>
    <m/>
    <m/>
    <m/>
    <m/>
    <m/>
    <m/>
    <m/>
    <m/>
    <x v="0"/>
    <n v="125"/>
    <s v="meme_localite"/>
    <m/>
    <m/>
    <n v="30"/>
    <n v="2"/>
    <n v="0"/>
    <m/>
    <x v="1"/>
    <s v="1l 0_5l 0_25l"/>
    <n v="1"/>
    <n v="1"/>
    <n v="1"/>
    <n v="1000"/>
    <n v="1250"/>
    <n v="1500"/>
    <s v="meme_localite"/>
    <m/>
    <m/>
    <n v="2"/>
    <n v="2"/>
    <n v="1"/>
    <m/>
    <x v="1"/>
    <m/>
    <m/>
    <m/>
    <m/>
    <m/>
    <m/>
    <m/>
    <m/>
    <x v="1"/>
    <m/>
    <m/>
    <m/>
    <m/>
    <m/>
    <m/>
    <m/>
    <m/>
    <x v="0"/>
    <m/>
    <m/>
    <m/>
    <m/>
    <m/>
    <m/>
    <m/>
    <m/>
    <x v="0"/>
    <m/>
    <m/>
    <m/>
    <m/>
    <x v="0"/>
    <m/>
    <x v="0"/>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8"/>
    <n v="1"/>
    <n v="1"/>
    <n v="0"/>
    <n v="1"/>
    <n v="1"/>
    <n v="0"/>
    <x v="0"/>
    <x v="1"/>
    <x v="0"/>
    <x v="0"/>
    <m/>
    <m/>
    <m/>
    <m/>
    <m/>
    <m/>
    <m/>
    <m/>
    <m/>
    <s v="personne"/>
    <n v="0"/>
    <n v="0"/>
    <n v="0"/>
    <n v="0"/>
    <n v="0"/>
    <n v="0"/>
    <n v="0"/>
    <x v="0"/>
    <n v="0"/>
    <m/>
    <x v="1"/>
    <n v="363224579"/>
    <d v="2022-11-18T14:02:01"/>
    <m/>
    <m/>
    <s v="submitted_via_web"/>
    <s v="bkf_reach"/>
    <m/>
    <x v="0"/>
    <x v="1"/>
  </r>
  <r>
    <n v="63"/>
    <s v="cf378eef-9c00-4428-94ca-4accfe339bb1"/>
    <d v="2022-11-18T00:00:00"/>
    <x v="0"/>
    <x v="54"/>
    <d v="2022-11-18T10:17:27"/>
    <x v="0"/>
    <x v="0"/>
    <d v="2022-11-18T00:00:00"/>
    <x v="0"/>
    <s v="yatenga"/>
    <x v="0"/>
    <x v="0"/>
    <x v="0"/>
    <m/>
    <s v="ACTED"/>
    <x v="0"/>
    <x v="0"/>
    <s v="oui"/>
    <x v="0"/>
    <x v="1"/>
    <x v="1"/>
    <x v="0"/>
    <x v="0"/>
    <x v="1"/>
    <x v="0"/>
    <x v="1"/>
    <x v="1"/>
    <n v="0"/>
    <n v="1"/>
    <m/>
    <x v="0"/>
    <n v="2000"/>
    <x v="1"/>
    <m/>
    <m/>
    <x v="0"/>
    <x v="1"/>
    <n v="0"/>
    <m/>
    <x v="1"/>
    <m/>
    <x v="1"/>
    <m/>
    <m/>
    <m/>
    <m/>
    <m/>
    <m/>
    <m/>
    <m/>
    <m/>
    <m/>
    <x v="1"/>
    <m/>
    <m/>
    <m/>
    <m/>
    <m/>
    <m/>
    <m/>
    <m/>
    <m/>
    <m/>
    <m/>
    <m/>
    <x v="0"/>
    <m/>
    <x v="0"/>
    <x v="0"/>
    <m/>
    <m/>
    <m/>
    <x v="0"/>
    <x v="0"/>
    <x v="0"/>
    <x v="0"/>
    <x v="0"/>
    <m/>
    <m/>
    <m/>
    <m/>
    <m/>
    <m/>
    <m/>
    <m/>
    <m/>
    <x v="0"/>
    <x v="0"/>
    <x v="1"/>
    <x v="1"/>
    <n v="0"/>
    <n v="0"/>
    <n v="0"/>
    <x v="1"/>
    <x v="1"/>
    <m/>
    <m/>
    <m/>
    <m/>
    <m/>
    <m/>
    <m/>
    <m/>
    <m/>
    <m/>
    <m/>
    <m/>
    <m/>
    <m/>
    <m/>
    <m/>
    <m/>
    <m/>
    <m/>
    <m/>
    <m/>
    <m/>
    <m/>
    <m/>
    <m/>
    <m/>
    <m/>
    <m/>
    <m/>
    <m/>
    <m/>
    <m/>
    <m/>
    <m/>
    <m/>
    <m/>
    <x v="0"/>
    <x v="0"/>
    <n v="1"/>
    <n v="1"/>
    <n v="1"/>
    <n v="1"/>
    <n v="0"/>
    <n v="4"/>
    <m/>
    <x v="0"/>
    <n v="6000"/>
    <s v="meme_pays"/>
    <m/>
    <m/>
    <n v="90"/>
    <n v="2"/>
    <n v="0"/>
    <m/>
    <x v="0"/>
    <n v="13750"/>
    <s v="meme_pays"/>
    <m/>
    <m/>
    <n v="90"/>
    <n v="2"/>
    <n v="0"/>
    <m/>
    <x v="1"/>
    <n v="1500"/>
    <s v="meme_pays"/>
    <m/>
    <m/>
    <n v="90"/>
    <n v="2"/>
    <n v="0"/>
    <m/>
    <x v="0"/>
    <n v="4000"/>
    <s v="meme_pays"/>
    <m/>
    <m/>
    <n v="90"/>
    <n v="2"/>
    <n v="0"/>
    <m/>
    <s v="non"/>
    <m/>
    <m/>
    <m/>
    <m/>
    <m/>
    <m/>
    <m/>
    <m/>
    <m/>
    <m/>
    <m/>
    <m/>
    <m/>
    <m/>
    <m/>
    <m/>
    <m/>
    <m/>
    <m/>
    <m/>
    <m/>
    <x v="0"/>
    <m/>
    <s v="prix_constants"/>
    <n v="1"/>
    <n v="0"/>
    <n v="0"/>
    <n v="0"/>
    <x v="1"/>
    <m/>
    <m/>
    <m/>
    <m/>
    <m/>
    <x v="1"/>
    <x v="1"/>
    <m/>
    <m/>
    <m/>
    <m/>
    <m/>
    <m/>
    <m/>
    <m/>
    <m/>
    <m/>
    <m/>
    <x v="0"/>
    <m/>
    <m/>
    <x v="0"/>
    <m/>
    <m/>
    <m/>
    <m/>
    <m/>
    <m/>
    <m/>
    <m/>
    <m/>
    <m/>
    <m/>
    <m/>
    <m/>
    <m/>
    <m/>
    <m/>
    <m/>
    <m/>
    <x v="29"/>
    <n v="0"/>
    <n v="0"/>
    <n v="1"/>
    <n v="0"/>
    <n v="0"/>
    <n v="0"/>
    <n v="0"/>
    <n v="0"/>
    <n v="0"/>
    <n v="1"/>
    <n v="0"/>
    <n v="0"/>
    <n v="0"/>
    <n v="0"/>
    <n v="1"/>
    <n v="0"/>
    <n v="3"/>
    <n v="8"/>
    <m/>
    <x v="0"/>
    <m/>
    <m/>
    <m/>
    <m/>
    <m/>
    <m/>
    <m/>
    <m/>
    <x v="0"/>
    <m/>
    <m/>
    <m/>
    <m/>
    <m/>
    <m/>
    <m/>
    <m/>
    <m/>
    <m/>
    <m/>
    <m/>
    <x v="0"/>
    <s v="6kg 12kg"/>
    <n v="0"/>
    <n v="1"/>
    <n v="1"/>
    <m/>
    <n v="27500"/>
    <n v="30000"/>
    <s v="meme_pays"/>
    <m/>
    <m/>
    <n v="60"/>
    <n v="2"/>
    <n v="0"/>
    <m/>
    <x v="0"/>
    <m/>
    <m/>
    <m/>
    <m/>
    <m/>
    <x v="0"/>
    <m/>
    <m/>
    <x v="0"/>
    <m/>
    <m/>
    <m/>
    <m/>
    <m/>
    <m/>
    <m/>
    <m/>
    <x v="0"/>
    <m/>
    <m/>
    <m/>
    <m/>
    <m/>
    <m/>
    <m/>
    <m/>
    <x v="1"/>
    <m/>
    <m/>
    <m/>
    <m/>
    <m/>
    <m/>
    <m/>
    <m/>
    <x v="0"/>
    <m/>
    <m/>
    <m/>
    <m/>
    <m/>
    <m/>
    <m/>
    <m/>
    <m/>
    <m/>
    <m/>
    <m/>
    <m/>
    <m/>
    <x v="1"/>
    <m/>
    <m/>
    <m/>
    <m/>
    <m/>
    <m/>
    <m/>
    <m/>
    <x v="0"/>
    <n v="3500"/>
    <s v="meme_pays"/>
    <m/>
    <m/>
    <n v="90"/>
    <n v="2"/>
    <n v="0"/>
    <m/>
    <x v="0"/>
    <m/>
    <m/>
    <m/>
    <m/>
    <m/>
    <m/>
    <m/>
    <m/>
    <x v="0"/>
    <m/>
    <m/>
    <m/>
    <m/>
    <x v="0"/>
    <m/>
    <x v="0"/>
    <m/>
    <x v="0"/>
    <m/>
    <m/>
    <m/>
    <m/>
    <m/>
    <m/>
    <m/>
    <m/>
    <x v="1"/>
    <m/>
    <m/>
    <m/>
    <m/>
    <m/>
    <m/>
    <m/>
    <m/>
    <m/>
    <m/>
    <x v="1"/>
    <n v="200"/>
    <s v="meme_localite"/>
    <m/>
    <m/>
    <n v="90"/>
    <n v="1"/>
    <n v="0"/>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6"/>
    <n v="363225392"/>
    <d v="2022-11-18T14:04:31"/>
    <m/>
    <m/>
    <s v="submitted_via_web"/>
    <s v="bkf_reach"/>
    <m/>
    <x v="0"/>
    <x v="1"/>
  </r>
  <r>
    <n v="56"/>
    <s v="4bba5545-9976-4de6-ad21-b526f018568e"/>
    <d v="2022-11-18T00:00:00"/>
    <x v="0"/>
    <x v="55"/>
    <d v="2022-11-18T10:05:19"/>
    <x v="0"/>
    <x v="0"/>
    <d v="2022-11-18T00:00:00"/>
    <x v="0"/>
    <s v="yatenga"/>
    <x v="0"/>
    <x v="0"/>
    <x v="0"/>
    <m/>
    <s v="ACTED"/>
    <x v="0"/>
    <x v="0"/>
    <s v="oui"/>
    <x v="0"/>
    <x v="16"/>
    <x v="0"/>
    <x v="0"/>
    <x v="0"/>
    <x v="1"/>
    <x v="0"/>
    <x v="1"/>
    <x v="1"/>
    <n v="0"/>
    <n v="1"/>
    <m/>
    <x v="0"/>
    <n v="1250"/>
    <x v="3"/>
    <m/>
    <m/>
    <x v="2"/>
    <x v="6"/>
    <n v="0"/>
    <m/>
    <x v="1"/>
    <m/>
    <x v="1"/>
    <m/>
    <m/>
    <m/>
    <m/>
    <m/>
    <m/>
    <m/>
    <m/>
    <m/>
    <m/>
    <x v="1"/>
    <m/>
    <m/>
    <m/>
    <m/>
    <m/>
    <m/>
    <m/>
    <m/>
    <m/>
    <m/>
    <m/>
    <m/>
    <x v="0"/>
    <m/>
    <x v="0"/>
    <x v="0"/>
    <m/>
    <m/>
    <m/>
    <x v="0"/>
    <x v="0"/>
    <x v="0"/>
    <x v="0"/>
    <x v="0"/>
    <m/>
    <m/>
    <m/>
    <m/>
    <m/>
    <m/>
    <m/>
    <m/>
    <m/>
    <x v="0"/>
    <x v="0"/>
    <x v="0"/>
    <x v="0"/>
    <n v="1"/>
    <n v="0"/>
    <n v="0"/>
    <x v="2"/>
    <x v="0"/>
    <n v="0"/>
    <n v="0"/>
    <n v="0"/>
    <s v="hausse_couts hausse_change"/>
    <n v="1"/>
    <n v="0"/>
    <n v="1"/>
    <n v="0"/>
    <n v="0"/>
    <n v="0"/>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0"/>
    <n v="0"/>
    <n v="0"/>
    <n v="0"/>
    <n v="0"/>
    <n v="0"/>
    <n v="0"/>
    <n v="1"/>
    <n v="1"/>
    <n v="0"/>
    <n v="1"/>
    <n v="0"/>
    <n v="0"/>
    <n v="0"/>
    <n v="0"/>
    <n v="0"/>
    <n v="0"/>
    <n v="3"/>
    <n v="5"/>
    <m/>
    <x v="0"/>
    <m/>
    <m/>
    <m/>
    <m/>
    <m/>
    <m/>
    <m/>
    <m/>
    <x v="0"/>
    <m/>
    <m/>
    <m/>
    <m/>
    <m/>
    <m/>
    <m/>
    <m/>
    <m/>
    <m/>
    <m/>
    <m/>
    <x v="1"/>
    <m/>
    <m/>
    <m/>
    <m/>
    <m/>
    <m/>
    <m/>
    <m/>
    <m/>
    <m/>
    <m/>
    <m/>
    <m/>
    <m/>
    <x v="0"/>
    <m/>
    <m/>
    <m/>
    <m/>
    <m/>
    <x v="0"/>
    <m/>
    <m/>
    <x v="0"/>
    <m/>
    <m/>
    <m/>
    <m/>
    <m/>
    <m/>
    <m/>
    <m/>
    <x v="0"/>
    <m/>
    <m/>
    <m/>
    <m/>
    <m/>
    <m/>
    <m/>
    <m/>
    <x v="0"/>
    <n v="150"/>
    <s v="meme_pays"/>
    <m/>
    <m/>
    <n v="90"/>
    <n v="5"/>
    <n v="0"/>
    <m/>
    <x v="2"/>
    <s v="1l"/>
    <n v="0"/>
    <n v="0"/>
    <n v="1"/>
    <m/>
    <m/>
    <n v="1500"/>
    <s v="meme_pays"/>
    <m/>
    <m/>
    <n v="90"/>
    <n v="5"/>
    <n v="0"/>
    <m/>
    <x v="1"/>
    <m/>
    <m/>
    <m/>
    <m/>
    <m/>
    <m/>
    <m/>
    <m/>
    <x v="0"/>
    <n v="1750"/>
    <s v="meme_pays"/>
    <m/>
    <m/>
    <n v="30"/>
    <n v="5"/>
    <n v="0"/>
    <m/>
    <x v="0"/>
    <m/>
    <m/>
    <m/>
    <m/>
    <m/>
    <m/>
    <m/>
    <m/>
    <x v="0"/>
    <m/>
    <m/>
    <m/>
    <m/>
    <x v="0"/>
    <m/>
    <x v="0"/>
    <m/>
    <x v="0"/>
    <m/>
    <m/>
    <m/>
    <m/>
    <m/>
    <m/>
    <m/>
    <m/>
    <x v="1"/>
    <m/>
    <m/>
    <m/>
    <m/>
    <m/>
    <m/>
    <m/>
    <m/>
    <m/>
    <m/>
    <x v="0"/>
    <m/>
    <m/>
    <m/>
    <m/>
    <m/>
    <m/>
    <m/>
    <m/>
    <s v="non"/>
    <m/>
    <x v="0"/>
    <x v="0"/>
    <m/>
    <m/>
    <m/>
    <m/>
    <m/>
    <m/>
    <m/>
    <m/>
    <m/>
    <m/>
    <x v="0"/>
    <m/>
    <m/>
    <m/>
    <m/>
    <m/>
    <m/>
    <m/>
    <m/>
    <m/>
    <m/>
    <x v="0"/>
    <m/>
    <m/>
    <m/>
    <m/>
    <m/>
    <m/>
    <m/>
    <m/>
    <m/>
    <s v="prix_hausse"/>
    <n v="0"/>
    <n v="1"/>
    <n v="0"/>
    <n v="0"/>
    <s v="gobelet_plastique gobelet_acier natte"/>
    <n v="0"/>
    <n v="0"/>
    <n v="0"/>
    <n v="0"/>
    <n v="0"/>
    <n v="0"/>
    <n v="1"/>
    <n v="1"/>
    <n v="0"/>
    <n v="1"/>
    <n v="0"/>
    <x v="1"/>
    <n v="0"/>
    <n v="0"/>
    <n v="0"/>
    <n v="0"/>
    <s v="hausse_couts hausse_change"/>
    <n v="1"/>
    <n v="0"/>
    <n v="1"/>
    <n v="0"/>
    <n v="0"/>
    <n v="0"/>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lus60 handicap maladies"/>
    <n v="0"/>
    <n v="0"/>
    <n v="0"/>
    <n v="1"/>
    <n v="1"/>
    <n v="1"/>
    <n v="0"/>
    <x v="1"/>
    <n v="0"/>
    <m/>
    <x v="7"/>
    <n v="363224706"/>
    <d v="2022-11-18T14:02:17"/>
    <m/>
    <m/>
    <s v="submitted_via_web"/>
    <s v="bkf_reach"/>
    <m/>
    <x v="0"/>
    <x v="1"/>
  </r>
  <r>
    <n v="58"/>
    <s v="bfaa2476-183d-4169-9ae0-2b17c2458842"/>
    <d v="2022-11-18T00:00:00"/>
    <x v="0"/>
    <x v="56"/>
    <d v="2022-11-18T11:03:51"/>
    <x v="0"/>
    <x v="0"/>
    <d v="2022-11-18T00:00:00"/>
    <x v="0"/>
    <s v="yatenga"/>
    <x v="0"/>
    <x v="0"/>
    <x v="0"/>
    <m/>
    <s v="ACTED"/>
    <x v="0"/>
    <x v="0"/>
    <s v="oui"/>
    <x v="0"/>
    <x v="1"/>
    <x v="0"/>
    <x v="0"/>
    <x v="0"/>
    <x v="1"/>
    <x v="0"/>
    <x v="1"/>
    <x v="1"/>
    <n v="0"/>
    <n v="1"/>
    <m/>
    <x v="0"/>
    <n v="1000"/>
    <x v="3"/>
    <m/>
    <m/>
    <x v="1"/>
    <x v="7"/>
    <n v="0"/>
    <m/>
    <x v="1"/>
    <m/>
    <x v="1"/>
    <m/>
    <m/>
    <m/>
    <m/>
    <m/>
    <m/>
    <m/>
    <m/>
    <m/>
    <m/>
    <x v="1"/>
    <m/>
    <m/>
    <m/>
    <m/>
    <m/>
    <m/>
    <m/>
    <m/>
    <m/>
    <m/>
    <m/>
    <m/>
    <x v="0"/>
    <m/>
    <x v="0"/>
    <x v="0"/>
    <m/>
    <m/>
    <m/>
    <x v="0"/>
    <x v="0"/>
    <x v="0"/>
    <x v="0"/>
    <x v="0"/>
    <m/>
    <m/>
    <m/>
    <m/>
    <m/>
    <m/>
    <m/>
    <m/>
    <m/>
    <x v="0"/>
    <x v="0"/>
    <x v="0"/>
    <x v="0"/>
    <n v="1"/>
    <n v="0"/>
    <n v="0"/>
    <x v="2"/>
    <x v="0"/>
    <n v="0"/>
    <n v="0"/>
    <n v="0"/>
    <s v="Hausse_prix_fournisseurs hausse_change"/>
    <n v="0"/>
    <n v="0"/>
    <n v="1"/>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1"/>
    <n v="0"/>
    <n v="0"/>
    <n v="0"/>
    <n v="1"/>
    <n v="1"/>
    <n v="0"/>
    <n v="0"/>
    <n v="1"/>
    <n v="0"/>
    <n v="0"/>
    <n v="0"/>
    <n v="0"/>
    <n v="0"/>
    <n v="0"/>
    <n v="0"/>
    <n v="0"/>
    <n v="3"/>
    <n v="5"/>
    <m/>
    <x v="0"/>
    <m/>
    <m/>
    <m/>
    <m/>
    <m/>
    <m/>
    <m/>
    <m/>
    <x v="0"/>
    <m/>
    <m/>
    <m/>
    <m/>
    <m/>
    <m/>
    <m/>
    <m/>
    <m/>
    <m/>
    <m/>
    <m/>
    <x v="1"/>
    <m/>
    <m/>
    <m/>
    <m/>
    <m/>
    <m/>
    <m/>
    <m/>
    <m/>
    <m/>
    <m/>
    <m/>
    <m/>
    <m/>
    <x v="1"/>
    <n v="6000"/>
    <s v="meme_localite"/>
    <m/>
    <m/>
    <n v="10"/>
    <x v="3"/>
    <n v="1"/>
    <m/>
    <x v="1"/>
    <n v="4500"/>
    <s v="meme_localite"/>
    <m/>
    <m/>
    <n v="15"/>
    <n v="5"/>
    <n v="0"/>
    <m/>
    <x v="0"/>
    <m/>
    <m/>
    <m/>
    <m/>
    <m/>
    <m/>
    <m/>
    <m/>
    <x v="1"/>
    <m/>
    <m/>
    <m/>
    <m/>
    <m/>
    <m/>
    <m/>
    <m/>
    <x v="2"/>
    <s v="1l 0_5l 0_25l"/>
    <n v="1"/>
    <n v="1"/>
    <n v="1"/>
    <n v="500"/>
    <n v="750"/>
    <n v="1000"/>
    <s v="meme_pays"/>
    <m/>
    <m/>
    <n v="30"/>
    <n v="4"/>
    <n v="0"/>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marmite7 marmite5"/>
    <n v="0"/>
    <n v="0"/>
    <n v="0"/>
    <n v="1"/>
    <n v="1"/>
    <n v="0"/>
    <n v="0"/>
    <n v="0"/>
    <n v="0"/>
    <n v="0"/>
    <n v="0"/>
    <x v="1"/>
    <n v="0"/>
    <n v="0"/>
    <n v="0"/>
    <n v="0"/>
    <s v="autre"/>
    <n v="0"/>
    <n v="0"/>
    <n v="0"/>
    <n v="0"/>
    <n v="0"/>
    <n v="0"/>
    <n v="0"/>
    <n v="0"/>
    <n v="0"/>
    <n v="0"/>
    <n v="1"/>
    <n v="0"/>
    <s v="La matière première n'est pas disponible dû à l'insécurité"/>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handicap maladies"/>
    <n v="0"/>
    <n v="0"/>
    <n v="0"/>
    <n v="0"/>
    <n v="1"/>
    <n v="1"/>
    <n v="0"/>
    <x v="1"/>
    <n v="0"/>
    <m/>
    <x v="8"/>
    <n v="363224720"/>
    <d v="2022-11-18T14:02:19"/>
    <m/>
    <m/>
    <s v="submitted_via_web"/>
    <s v="bkf_reach"/>
    <m/>
    <x v="0"/>
    <x v="1"/>
  </r>
  <r>
    <n v="55"/>
    <s v="bccb4507-90e9-4263-98f6-8946fbb314c0"/>
    <d v="2022-11-18T00:00:00"/>
    <x v="0"/>
    <x v="57"/>
    <d v="2022-11-18T10:55:34"/>
    <x v="0"/>
    <x v="0"/>
    <d v="2022-11-18T00:00:00"/>
    <x v="0"/>
    <s v="yatenga"/>
    <x v="0"/>
    <x v="0"/>
    <x v="0"/>
    <m/>
    <s v="ACTED"/>
    <x v="0"/>
    <x v="0"/>
    <s v="oui"/>
    <x v="0"/>
    <x v="17"/>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13"/>
    <n v="0"/>
    <n v="0"/>
    <n v="1"/>
    <n v="1"/>
    <n v="0"/>
    <n v="2"/>
    <m/>
    <x v="1"/>
    <m/>
    <m/>
    <m/>
    <m/>
    <m/>
    <m/>
    <m/>
    <m/>
    <x v="1"/>
    <m/>
    <m/>
    <m/>
    <m/>
    <m/>
    <m/>
    <m/>
    <m/>
    <x v="1"/>
    <n v="1250"/>
    <s v="meme_pays"/>
    <m/>
    <m/>
    <n v="30"/>
    <n v="2"/>
    <n v="0"/>
    <m/>
    <x v="0"/>
    <n v="3500"/>
    <s v="meme_pays"/>
    <m/>
    <m/>
    <n v="30"/>
    <n v="2"/>
    <n v="0"/>
    <m/>
    <s v="oui"/>
    <m/>
    <s v="tenaille pelle"/>
    <n v="0"/>
    <n v="0"/>
    <n v="1"/>
    <n v="1"/>
    <n v="0"/>
    <m/>
    <s v="prix_fournisseurs"/>
    <n v="0"/>
    <n v="0"/>
    <n v="0"/>
    <n v="0"/>
    <n v="0"/>
    <n v="1"/>
    <n v="0"/>
    <n v="0"/>
    <n v="0"/>
    <n v="0"/>
    <n v="0"/>
    <n v="0"/>
    <x v="0"/>
    <m/>
    <s v="prix_hausse"/>
    <n v="0"/>
    <n v="1"/>
    <n v="0"/>
    <n v="0"/>
    <x v="6"/>
    <n v="0"/>
    <n v="0"/>
    <n v="1"/>
    <n v="1"/>
    <n v="0"/>
    <x v="5"/>
    <x v="2"/>
    <n v="0"/>
    <n v="0"/>
    <n v="0"/>
    <n v="0"/>
    <n v="1"/>
    <n v="0"/>
    <n v="0"/>
    <n v="0"/>
    <n v="0"/>
    <n v="0"/>
    <n v="0"/>
    <x v="0"/>
    <m/>
    <m/>
    <x v="0"/>
    <m/>
    <m/>
    <m/>
    <m/>
    <m/>
    <m/>
    <m/>
    <m/>
    <m/>
    <m/>
    <m/>
    <m/>
    <m/>
    <m/>
    <m/>
    <m/>
    <m/>
    <m/>
    <x v="15"/>
    <n v="0"/>
    <n v="0"/>
    <n v="0"/>
    <n v="0"/>
    <n v="0"/>
    <n v="0"/>
    <n v="0"/>
    <n v="0"/>
    <n v="0"/>
    <n v="0"/>
    <n v="0"/>
    <n v="0"/>
    <n v="1"/>
    <n v="0"/>
    <n v="0"/>
    <n v="0"/>
    <n v="1"/>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1"/>
    <n v="1000"/>
    <s v="meme_pays"/>
    <m/>
    <m/>
    <n v="7"/>
    <n v="2"/>
    <n v="0"/>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9"/>
    <n v="1"/>
    <n v="1"/>
    <n v="0"/>
    <n v="1"/>
    <n v="1"/>
    <n v="0"/>
    <x v="0"/>
    <x v="1"/>
    <x v="0"/>
    <x v="0"/>
    <m/>
    <m/>
    <m/>
    <m/>
    <m/>
    <m/>
    <m/>
    <m/>
    <m/>
    <s v="personne"/>
    <n v="0"/>
    <n v="0"/>
    <n v="0"/>
    <n v="0"/>
    <n v="0"/>
    <n v="0"/>
    <n v="0"/>
    <x v="0"/>
    <n v="0"/>
    <m/>
    <x v="1"/>
    <n v="363224673"/>
    <d v="2022-11-18T14:02:12"/>
    <m/>
    <m/>
    <s v="submitted_via_web"/>
    <s v="bkf_reach"/>
    <m/>
    <x v="0"/>
    <x v="1"/>
  </r>
  <r>
    <n v="64"/>
    <s v="1ba21410-b259-410c-9b38-4f10604990aa"/>
    <d v="2022-11-18T00:00:00"/>
    <x v="0"/>
    <x v="58"/>
    <d v="2022-11-18T11:03:49"/>
    <x v="0"/>
    <x v="0"/>
    <d v="2022-11-18T00:00:00"/>
    <x v="0"/>
    <s v="yatenga"/>
    <x v="0"/>
    <x v="0"/>
    <x v="0"/>
    <m/>
    <s v="ACTED"/>
    <x v="0"/>
    <x v="0"/>
    <s v="oui"/>
    <x v="0"/>
    <x v="1"/>
    <x v="0"/>
    <x v="0"/>
    <x v="0"/>
    <x v="1"/>
    <x v="0"/>
    <x v="1"/>
    <x v="1"/>
    <n v="0"/>
    <n v="1"/>
    <m/>
    <x v="0"/>
    <n v="1000"/>
    <x v="1"/>
    <m/>
    <m/>
    <x v="3"/>
    <x v="1"/>
    <n v="0"/>
    <m/>
    <x v="1"/>
    <m/>
    <x v="1"/>
    <m/>
    <m/>
    <m/>
    <m/>
    <m/>
    <m/>
    <m/>
    <m/>
    <m/>
    <m/>
    <x v="1"/>
    <m/>
    <m/>
    <m/>
    <m/>
    <m/>
    <m/>
    <m/>
    <m/>
    <m/>
    <m/>
    <m/>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2"/>
    <n v="0"/>
    <n v="0"/>
    <n v="1"/>
    <n v="0"/>
    <n v="0"/>
    <n v="1"/>
    <n v="1"/>
    <n v="0"/>
    <n v="1"/>
    <n v="0"/>
    <n v="1"/>
    <n v="0"/>
    <n v="1"/>
    <n v="0"/>
    <n v="0"/>
    <n v="0"/>
    <n v="6"/>
    <n v="8"/>
    <m/>
    <x v="0"/>
    <m/>
    <m/>
    <m/>
    <m/>
    <m/>
    <m/>
    <m/>
    <m/>
    <x v="0"/>
    <m/>
    <m/>
    <m/>
    <m/>
    <m/>
    <m/>
    <m/>
    <m/>
    <m/>
    <m/>
    <m/>
    <m/>
    <x v="0"/>
    <s v="6kg 12kg"/>
    <n v="0"/>
    <n v="1"/>
    <n v="1"/>
    <m/>
    <n v="27500"/>
    <n v="30000"/>
    <s v="meme_localite"/>
    <m/>
    <m/>
    <n v="30"/>
    <n v="1"/>
    <n v="0"/>
    <m/>
    <x v="0"/>
    <m/>
    <m/>
    <m/>
    <m/>
    <m/>
    <x v="0"/>
    <m/>
    <m/>
    <x v="0"/>
    <m/>
    <m/>
    <m/>
    <m/>
    <m/>
    <m/>
    <m/>
    <m/>
    <x v="1"/>
    <n v="500"/>
    <s v="meme_localite"/>
    <m/>
    <m/>
    <n v="90"/>
    <n v="1"/>
    <n v="0"/>
    <m/>
    <x v="0"/>
    <n v="250"/>
    <s v="meme_localite"/>
    <m/>
    <m/>
    <n v="30"/>
    <n v="1"/>
    <n v="0"/>
    <m/>
    <x v="0"/>
    <m/>
    <m/>
    <m/>
    <m/>
    <m/>
    <m/>
    <m/>
    <m/>
    <m/>
    <m/>
    <m/>
    <m/>
    <m/>
    <m/>
    <x v="0"/>
    <n v="1000"/>
    <s v="meme_localite"/>
    <m/>
    <m/>
    <n v="30"/>
    <n v="1"/>
    <n v="0"/>
    <m/>
    <x v="1"/>
    <m/>
    <m/>
    <m/>
    <m/>
    <m/>
    <m/>
    <m/>
    <m/>
    <x v="1"/>
    <n v="2000"/>
    <s v="meme_localite"/>
    <m/>
    <m/>
    <n v="120"/>
    <n v="1"/>
    <n v="0"/>
    <m/>
    <x v="0"/>
    <m/>
    <m/>
    <m/>
    <m/>
    <x v="0"/>
    <m/>
    <x v="0"/>
    <m/>
    <x v="1"/>
    <n v="1250"/>
    <s v="meme_localite"/>
    <m/>
    <m/>
    <n v="30"/>
    <n v="1"/>
    <n v="0"/>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personne"/>
    <n v="0"/>
    <n v="0"/>
    <n v="0"/>
    <n v="0"/>
    <n v="0"/>
    <n v="0"/>
    <n v="0"/>
    <x v="0"/>
    <n v="0"/>
    <m/>
    <x v="9"/>
    <n v="363225428"/>
    <d v="2022-11-18T14:04:44"/>
    <m/>
    <m/>
    <s v="submitted_via_web"/>
    <s v="bkf_reach"/>
    <m/>
    <x v="0"/>
    <x v="1"/>
  </r>
  <r>
    <n v="61"/>
    <s v="86207a20-ca5b-43a6-b819-03514c0ffef7"/>
    <d v="2022-11-18T00:00:00"/>
    <x v="0"/>
    <x v="59"/>
    <d v="2022-11-18T11:16:52"/>
    <x v="0"/>
    <x v="0"/>
    <d v="2022-11-18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2"/>
    <n v="0"/>
    <n v="0"/>
    <n v="1"/>
    <n v="0"/>
    <n v="0"/>
    <n v="0"/>
    <n v="0"/>
    <n v="0"/>
    <n v="0"/>
    <n v="0"/>
    <n v="0"/>
    <n v="0"/>
    <n v="0"/>
    <n v="0"/>
    <n v="0"/>
    <n v="0"/>
    <n v="1"/>
    <n v="3"/>
    <m/>
    <x v="0"/>
    <m/>
    <m/>
    <m/>
    <m/>
    <m/>
    <m/>
    <m/>
    <m/>
    <x v="0"/>
    <m/>
    <m/>
    <m/>
    <m/>
    <m/>
    <m/>
    <m/>
    <m/>
    <m/>
    <m/>
    <m/>
    <m/>
    <x v="2"/>
    <s v="3kg 6kg 12kg"/>
    <n v="1"/>
    <n v="1"/>
    <n v="1"/>
    <n v="17500"/>
    <n v="26000"/>
    <n v="30000"/>
    <s v="meme_pays"/>
    <m/>
    <m/>
    <n v="5"/>
    <n v="10"/>
    <n v="1"/>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0"/>
    <x v="0"/>
    <x v="0"/>
    <m/>
    <m/>
    <m/>
    <m/>
    <m/>
    <m/>
    <m/>
    <m/>
    <m/>
    <s v="handicap plus60 maladies"/>
    <n v="0"/>
    <n v="0"/>
    <n v="0"/>
    <n v="1"/>
    <n v="1"/>
    <n v="1"/>
    <n v="0"/>
    <x v="1"/>
    <n v="0"/>
    <m/>
    <x v="3"/>
    <n v="363224763"/>
    <d v="2022-11-18T14:02:26"/>
    <m/>
    <m/>
    <s v="submitted_via_web"/>
    <s v="bkf_reach"/>
    <m/>
    <x v="0"/>
    <x v="1"/>
  </r>
  <r>
    <n v="65"/>
    <s v="8897f679-afba-425d-a953-dffcc3ef6a32"/>
    <d v="2022-11-18T00:00:00"/>
    <x v="0"/>
    <x v="60"/>
    <d v="2022-11-18T11:29:47"/>
    <x v="0"/>
    <x v="0"/>
    <d v="2022-11-18T00:00:00"/>
    <x v="0"/>
    <s v="yatenga"/>
    <x v="0"/>
    <x v="0"/>
    <x v="0"/>
    <m/>
    <s v="ACTED"/>
    <x v="0"/>
    <x v="0"/>
    <s v="oui"/>
    <x v="0"/>
    <x v="18"/>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3"/>
    <n v="0"/>
    <n v="0"/>
    <n v="0"/>
    <n v="0"/>
    <n v="0"/>
    <n v="0"/>
    <n v="0"/>
    <n v="0"/>
    <n v="0"/>
    <n v="0"/>
    <n v="1"/>
    <n v="1"/>
    <n v="0"/>
    <n v="1"/>
    <n v="0"/>
    <n v="0"/>
    <n v="3"/>
    <n v="5"/>
    <m/>
    <x v="0"/>
    <m/>
    <m/>
    <m/>
    <m/>
    <m/>
    <m/>
    <m/>
    <m/>
    <x v="0"/>
    <m/>
    <m/>
    <m/>
    <m/>
    <m/>
    <m/>
    <m/>
    <m/>
    <m/>
    <m/>
    <m/>
    <m/>
    <x v="1"/>
    <m/>
    <m/>
    <m/>
    <m/>
    <m/>
    <m/>
    <m/>
    <m/>
    <m/>
    <m/>
    <m/>
    <m/>
    <m/>
    <m/>
    <x v="0"/>
    <m/>
    <m/>
    <m/>
    <m/>
    <m/>
    <x v="0"/>
    <m/>
    <m/>
    <x v="0"/>
    <m/>
    <m/>
    <m/>
    <m/>
    <m/>
    <m/>
    <m/>
    <m/>
    <x v="0"/>
    <m/>
    <m/>
    <m/>
    <m/>
    <m/>
    <m/>
    <m/>
    <m/>
    <x v="1"/>
    <m/>
    <m/>
    <m/>
    <m/>
    <m/>
    <m/>
    <m/>
    <m/>
    <x v="0"/>
    <m/>
    <m/>
    <m/>
    <m/>
    <m/>
    <m/>
    <m/>
    <m/>
    <m/>
    <m/>
    <m/>
    <m/>
    <m/>
    <m/>
    <x v="1"/>
    <m/>
    <m/>
    <m/>
    <m/>
    <m/>
    <m/>
    <m/>
    <m/>
    <x v="1"/>
    <m/>
    <m/>
    <m/>
    <m/>
    <m/>
    <m/>
    <m/>
    <m/>
    <x v="1"/>
    <n v="2000"/>
    <s v="meme_pays"/>
    <m/>
    <m/>
    <n v="20"/>
    <n v="3"/>
    <n v="0"/>
    <m/>
    <x v="1"/>
    <n v="2000"/>
    <s v="meme_pays"/>
    <m/>
    <m/>
    <x v="3"/>
    <n v="3"/>
    <x v="1"/>
    <m/>
    <x v="0"/>
    <m/>
    <m/>
    <m/>
    <m/>
    <m/>
    <m/>
    <m/>
    <m/>
    <x v="0"/>
    <s v="oui"/>
    <m/>
    <n v="1000"/>
    <s v="meme_pays"/>
    <m/>
    <m/>
    <n v="60"/>
    <n v="3"/>
    <n v="0"/>
    <m/>
    <x v="0"/>
    <m/>
    <m/>
    <m/>
    <m/>
    <m/>
    <m/>
    <m/>
    <m/>
    <s v="non"/>
    <m/>
    <x v="0"/>
    <x v="0"/>
    <m/>
    <m/>
    <m/>
    <m/>
    <m/>
    <m/>
    <m/>
    <m/>
    <m/>
    <m/>
    <x v="0"/>
    <m/>
    <m/>
    <m/>
    <m/>
    <m/>
    <m/>
    <m/>
    <m/>
    <m/>
    <m/>
    <x v="0"/>
    <m/>
    <m/>
    <m/>
    <m/>
    <m/>
    <m/>
    <m/>
    <m/>
    <m/>
    <s v="prix_hausse"/>
    <n v="0"/>
    <n v="1"/>
    <n v="0"/>
    <n v="0"/>
    <s v="couverture moustiquaire pagne"/>
    <n v="0"/>
    <n v="0"/>
    <n v="0"/>
    <n v="0"/>
    <n v="0"/>
    <n v="0"/>
    <n v="0"/>
    <n v="0"/>
    <n v="0"/>
    <n v="0"/>
    <n v="1"/>
    <x v="2"/>
    <n v="0"/>
    <n v="1"/>
    <n v="0"/>
    <n v="0"/>
    <s v="hausse_couts hausse_change Hausse_prix_fournisseurs"/>
    <n v="1"/>
    <n v="0"/>
    <n v="1"/>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7"/>
    <n v="1"/>
    <n v="1"/>
    <n v="0"/>
    <n v="1"/>
    <n v="0"/>
    <n v="0"/>
    <x v="0"/>
    <x v="0"/>
    <x v="0"/>
    <x v="0"/>
    <m/>
    <m/>
    <m/>
    <m/>
    <m/>
    <m/>
    <m/>
    <m/>
    <m/>
    <s v="personne"/>
    <n v="0"/>
    <n v="0"/>
    <n v="0"/>
    <n v="0"/>
    <n v="0"/>
    <n v="0"/>
    <n v="0"/>
    <x v="0"/>
    <n v="0"/>
    <m/>
    <x v="10"/>
    <n v="363225510"/>
    <d v="2022-11-18T14:05:03"/>
    <m/>
    <m/>
    <s v="submitted_via_web"/>
    <s v="bkf_reach"/>
    <m/>
    <x v="0"/>
    <x v="1"/>
  </r>
  <r>
    <n v="57"/>
    <s v="2ca95501-ba93-453b-8532-f3edac4d62ec"/>
    <d v="2022-11-18T00:00:00"/>
    <x v="0"/>
    <x v="61"/>
    <d v="2022-11-18T11:28:33"/>
    <x v="0"/>
    <x v="0"/>
    <d v="2022-11-18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4"/>
    <n v="0"/>
    <n v="0"/>
    <n v="0"/>
    <n v="0"/>
    <n v="0"/>
    <n v="0"/>
    <n v="0"/>
    <n v="0"/>
    <n v="0"/>
    <n v="1"/>
    <n v="1"/>
    <n v="1"/>
    <n v="0"/>
    <n v="0"/>
    <n v="0"/>
    <n v="0"/>
    <n v="3"/>
    <n v="5"/>
    <m/>
    <x v="0"/>
    <m/>
    <m/>
    <m/>
    <m/>
    <m/>
    <m/>
    <m/>
    <m/>
    <x v="0"/>
    <m/>
    <m/>
    <m/>
    <m/>
    <m/>
    <m/>
    <m/>
    <m/>
    <m/>
    <m/>
    <m/>
    <m/>
    <x v="1"/>
    <m/>
    <m/>
    <m/>
    <m/>
    <m/>
    <m/>
    <m/>
    <m/>
    <m/>
    <m/>
    <m/>
    <m/>
    <m/>
    <m/>
    <x v="0"/>
    <m/>
    <m/>
    <m/>
    <m/>
    <m/>
    <x v="0"/>
    <m/>
    <m/>
    <x v="0"/>
    <m/>
    <m/>
    <m/>
    <m/>
    <m/>
    <m/>
    <m/>
    <m/>
    <x v="0"/>
    <m/>
    <m/>
    <m/>
    <m/>
    <m/>
    <m/>
    <m/>
    <m/>
    <x v="1"/>
    <m/>
    <m/>
    <m/>
    <m/>
    <m/>
    <m/>
    <m/>
    <m/>
    <x v="0"/>
    <m/>
    <m/>
    <m/>
    <m/>
    <m/>
    <m/>
    <m/>
    <m/>
    <m/>
    <m/>
    <m/>
    <m/>
    <m/>
    <m/>
    <x v="1"/>
    <m/>
    <m/>
    <m/>
    <m/>
    <m/>
    <m/>
    <m/>
    <m/>
    <x v="0"/>
    <n v="3000"/>
    <s v="meme_localite"/>
    <m/>
    <m/>
    <n v="30"/>
    <n v="1"/>
    <n v="0"/>
    <m/>
    <x v="1"/>
    <n v="1750"/>
    <s v="meme_localite"/>
    <m/>
    <m/>
    <n v="30"/>
    <n v="1"/>
    <n v="0"/>
    <m/>
    <x v="2"/>
    <n v="1750"/>
    <s v="meme_localite"/>
    <m/>
    <m/>
    <x v="4"/>
    <n v="1"/>
    <x v="1"/>
    <m/>
    <x v="0"/>
    <m/>
    <m/>
    <m/>
    <m/>
    <m/>
    <m/>
    <m/>
    <m/>
    <x v="1"/>
    <m/>
    <m/>
    <m/>
    <m/>
    <m/>
    <m/>
    <m/>
    <m/>
    <m/>
    <m/>
    <x v="0"/>
    <m/>
    <m/>
    <m/>
    <m/>
    <m/>
    <m/>
    <m/>
    <m/>
    <s v="oui"/>
    <m/>
    <x v="8"/>
    <x v="1"/>
    <n v="0"/>
    <n v="0"/>
    <n v="0"/>
    <n v="0"/>
    <n v="0"/>
    <n v="0"/>
    <n v="0"/>
    <n v="0"/>
    <n v="1"/>
    <n v="1"/>
    <x v="2"/>
    <n v="0"/>
    <n v="0"/>
    <n v="0"/>
    <n v="0"/>
    <m/>
    <s v="prix_fournisseurs"/>
    <n v="0"/>
    <n v="0"/>
    <n v="0"/>
    <n v="0"/>
    <x v="1"/>
    <n v="1"/>
    <n v="0"/>
    <n v="0"/>
    <n v="0"/>
    <n v="0"/>
    <n v="0"/>
    <n v="0"/>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1"/>
    <n v="363224713"/>
    <d v="2022-11-18T14:02:19"/>
    <m/>
    <m/>
    <s v="submitted_via_web"/>
    <s v="bkf_reach"/>
    <m/>
    <x v="0"/>
    <x v="1"/>
  </r>
  <r>
    <n v="62"/>
    <s v="427fa61f-885d-461d-bed6-68e5059df4e4"/>
    <d v="2022-11-18T00:00:00"/>
    <x v="0"/>
    <x v="62"/>
    <d v="2022-11-18T11:45:53"/>
    <x v="0"/>
    <x v="0"/>
    <d v="2022-11-18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8"/>
    <n v="1"/>
    <n v="0"/>
    <n v="0"/>
    <n v="0"/>
    <n v="0"/>
    <n v="1"/>
    <m/>
    <x v="0"/>
    <n v="10000"/>
    <s v="meme_pays"/>
    <m/>
    <m/>
    <n v="10"/>
    <n v="3"/>
    <n v="0"/>
    <m/>
    <x v="1"/>
    <m/>
    <m/>
    <m/>
    <m/>
    <m/>
    <m/>
    <m/>
    <m/>
    <x v="2"/>
    <m/>
    <m/>
    <m/>
    <m/>
    <m/>
    <m/>
    <m/>
    <m/>
    <x v="1"/>
    <m/>
    <m/>
    <m/>
    <m/>
    <m/>
    <m/>
    <m/>
    <m/>
    <s v="non"/>
    <m/>
    <m/>
    <m/>
    <m/>
    <m/>
    <m/>
    <m/>
    <m/>
    <m/>
    <m/>
    <m/>
    <m/>
    <m/>
    <m/>
    <m/>
    <m/>
    <m/>
    <m/>
    <m/>
    <m/>
    <m/>
    <x v="0"/>
    <m/>
    <s v="prix_constants"/>
    <n v="1"/>
    <n v="0"/>
    <n v="0"/>
    <n v="0"/>
    <x v="1"/>
    <m/>
    <m/>
    <m/>
    <m/>
    <m/>
    <x v="1"/>
    <x v="1"/>
    <m/>
    <m/>
    <m/>
    <m/>
    <m/>
    <m/>
    <m/>
    <m/>
    <m/>
    <m/>
    <m/>
    <x v="0"/>
    <m/>
    <m/>
    <x v="0"/>
    <m/>
    <m/>
    <m/>
    <m/>
    <m/>
    <m/>
    <m/>
    <m/>
    <m/>
    <m/>
    <m/>
    <m/>
    <m/>
    <m/>
    <m/>
    <m/>
    <m/>
    <m/>
    <x v="10"/>
    <n v="0"/>
    <n v="0"/>
    <n v="0"/>
    <n v="0"/>
    <n v="0"/>
    <n v="0"/>
    <n v="0"/>
    <n v="0"/>
    <n v="0"/>
    <n v="0"/>
    <n v="0"/>
    <n v="0"/>
    <n v="0"/>
    <n v="0"/>
    <n v="1"/>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2"/>
    <n v="200"/>
    <s v="meme_pays"/>
    <m/>
    <m/>
    <n v="20"/>
    <n v="4"/>
    <n v="0"/>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maladies handicap"/>
    <n v="0"/>
    <n v="0"/>
    <n v="0"/>
    <n v="0"/>
    <n v="1"/>
    <n v="1"/>
    <n v="0"/>
    <x v="1"/>
    <n v="0"/>
    <m/>
    <x v="8"/>
    <n v="363224776"/>
    <d v="2022-11-18T14:02:28"/>
    <m/>
    <m/>
    <s v="submitted_via_web"/>
    <s v="bkf_reach"/>
    <m/>
    <x v="0"/>
    <x v="1"/>
  </r>
  <r>
    <n v="67"/>
    <s v="435fdc57-2f2b-4485-8541-e0829beefce5"/>
    <d v="2022-11-18T00:00:00"/>
    <x v="0"/>
    <x v="63"/>
    <d v="2022-11-18T12:10:39"/>
    <x v="0"/>
    <x v="0"/>
    <d v="2022-11-18T00:00:00"/>
    <x v="0"/>
    <s v="yatenga"/>
    <x v="0"/>
    <x v="0"/>
    <x v="0"/>
    <m/>
    <s v="ACTED"/>
    <x v="0"/>
    <x v="0"/>
    <s v="oui"/>
    <x v="0"/>
    <x v="19"/>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4"/>
    <n v="1"/>
    <n v="1"/>
    <n v="0"/>
    <n v="0"/>
    <n v="0"/>
    <n v="2"/>
    <m/>
    <x v="0"/>
    <n v="12500"/>
    <s v="meme_pays"/>
    <m/>
    <m/>
    <n v="60"/>
    <n v="7"/>
    <n v="0"/>
    <m/>
    <x v="0"/>
    <n v="15000"/>
    <s v="meme_pays"/>
    <m/>
    <m/>
    <n v="40"/>
    <n v="7"/>
    <n v="0"/>
    <m/>
    <x v="2"/>
    <m/>
    <m/>
    <m/>
    <m/>
    <m/>
    <m/>
    <m/>
    <m/>
    <x v="1"/>
    <m/>
    <m/>
    <m/>
    <m/>
    <m/>
    <m/>
    <m/>
    <m/>
    <s v="non"/>
    <m/>
    <m/>
    <m/>
    <m/>
    <m/>
    <m/>
    <m/>
    <m/>
    <m/>
    <m/>
    <m/>
    <m/>
    <m/>
    <m/>
    <m/>
    <m/>
    <m/>
    <m/>
    <m/>
    <m/>
    <m/>
    <x v="0"/>
    <m/>
    <s v="prix_hausse"/>
    <n v="0"/>
    <n v="1"/>
    <n v="0"/>
    <n v="0"/>
    <x v="2"/>
    <n v="1"/>
    <n v="1"/>
    <n v="0"/>
    <n v="0"/>
    <n v="0"/>
    <x v="4"/>
    <x v="0"/>
    <n v="0"/>
    <n v="0"/>
    <n v="0"/>
    <n v="0"/>
    <n v="1"/>
    <n v="0"/>
    <n v="0"/>
    <n v="0"/>
    <n v="0"/>
    <n v="0"/>
    <n v="0"/>
    <x v="0"/>
    <m/>
    <m/>
    <x v="0"/>
    <m/>
    <m/>
    <m/>
    <m/>
    <m/>
    <m/>
    <m/>
    <m/>
    <m/>
    <m/>
    <m/>
    <m/>
    <m/>
    <m/>
    <m/>
    <m/>
    <m/>
    <m/>
    <x v="35"/>
    <n v="0"/>
    <n v="0"/>
    <n v="0"/>
    <n v="0"/>
    <n v="0"/>
    <n v="0"/>
    <n v="0"/>
    <n v="0"/>
    <n v="0"/>
    <n v="1"/>
    <n v="1"/>
    <n v="0"/>
    <n v="0"/>
    <n v="0"/>
    <n v="1"/>
    <n v="0"/>
    <n v="3"/>
    <n v="6"/>
    <m/>
    <x v="0"/>
    <m/>
    <m/>
    <m/>
    <m/>
    <m/>
    <m/>
    <m/>
    <m/>
    <x v="0"/>
    <m/>
    <m/>
    <m/>
    <m/>
    <m/>
    <m/>
    <m/>
    <m/>
    <m/>
    <m/>
    <m/>
    <m/>
    <x v="1"/>
    <m/>
    <m/>
    <m/>
    <m/>
    <m/>
    <m/>
    <m/>
    <m/>
    <m/>
    <m/>
    <m/>
    <m/>
    <m/>
    <m/>
    <x v="0"/>
    <m/>
    <m/>
    <m/>
    <m/>
    <m/>
    <x v="0"/>
    <m/>
    <m/>
    <x v="0"/>
    <m/>
    <m/>
    <m/>
    <m/>
    <m/>
    <m/>
    <m/>
    <m/>
    <x v="0"/>
    <m/>
    <m/>
    <m/>
    <m/>
    <m/>
    <m/>
    <m/>
    <m/>
    <x v="1"/>
    <m/>
    <m/>
    <m/>
    <m/>
    <m/>
    <m/>
    <m/>
    <m/>
    <x v="0"/>
    <m/>
    <m/>
    <m/>
    <m/>
    <m/>
    <m/>
    <m/>
    <m/>
    <m/>
    <m/>
    <m/>
    <m/>
    <m/>
    <m/>
    <x v="1"/>
    <m/>
    <m/>
    <m/>
    <m/>
    <m/>
    <m/>
    <m/>
    <m/>
    <x v="0"/>
    <n v="3000"/>
    <s v="meme_pays"/>
    <m/>
    <m/>
    <n v="28"/>
    <n v="7"/>
    <n v="0"/>
    <m/>
    <x v="1"/>
    <n v="3000"/>
    <s v="meme_pays"/>
    <m/>
    <m/>
    <n v="21"/>
    <n v="7"/>
    <n v="0"/>
    <m/>
    <x v="0"/>
    <m/>
    <m/>
    <m/>
    <m/>
    <x v="0"/>
    <m/>
    <x v="0"/>
    <m/>
    <x v="0"/>
    <m/>
    <m/>
    <m/>
    <m/>
    <m/>
    <m/>
    <m/>
    <m/>
    <x v="1"/>
    <m/>
    <m/>
    <m/>
    <m/>
    <m/>
    <m/>
    <m/>
    <m/>
    <m/>
    <m/>
    <x v="1"/>
    <n v="700"/>
    <s v="meme_pays"/>
    <m/>
    <m/>
    <n v="21"/>
    <n v="7"/>
    <n v="0"/>
    <m/>
    <s v="non"/>
    <m/>
    <x v="0"/>
    <x v="0"/>
    <m/>
    <m/>
    <m/>
    <m/>
    <m/>
    <m/>
    <m/>
    <m/>
    <m/>
    <m/>
    <x v="0"/>
    <m/>
    <m/>
    <m/>
    <m/>
    <m/>
    <m/>
    <m/>
    <m/>
    <m/>
    <m/>
    <x v="0"/>
    <m/>
    <m/>
    <m/>
    <m/>
    <m/>
    <m/>
    <m/>
    <m/>
    <m/>
    <s v="prix_hausse"/>
    <n v="0"/>
    <n v="1"/>
    <n v="0"/>
    <n v="0"/>
    <s v="natte couverture sac_boro"/>
    <n v="0"/>
    <n v="0"/>
    <n v="0"/>
    <n v="0"/>
    <n v="0"/>
    <n v="0"/>
    <n v="0"/>
    <n v="0"/>
    <n v="0"/>
    <n v="1"/>
    <n v="1"/>
    <x v="1"/>
    <n v="0"/>
    <n v="0"/>
    <n v="1"/>
    <n v="0"/>
    <s v="hausse_couts Hausse_prix_fournisseurs baisse_offre_securite"/>
    <n v="1"/>
    <n v="0"/>
    <n v="0"/>
    <n v="0"/>
    <n v="0"/>
    <n v="1"/>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1"/>
    <n v="364040843"/>
    <d v="2022-11-21T07:46:11"/>
    <m/>
    <m/>
    <s v="submitted_via_web"/>
    <s v="bkf_reach"/>
    <m/>
    <x v="0"/>
    <x v="1"/>
  </r>
  <r>
    <n v="59"/>
    <s v="8b204d85-dfe0-4b73-b105-3852ea257d47"/>
    <d v="2022-11-18T00:00:00"/>
    <x v="0"/>
    <x v="64"/>
    <d v="2022-11-18T12:07:06"/>
    <x v="0"/>
    <x v="0"/>
    <d v="2022-11-18T00:00:00"/>
    <x v="0"/>
    <s v="yatenga"/>
    <x v="0"/>
    <x v="0"/>
    <x v="0"/>
    <m/>
    <s v="ACTED"/>
    <x v="0"/>
    <x v="0"/>
    <s v="oui"/>
    <x v="0"/>
    <x v="1"/>
    <x v="1"/>
    <x v="0"/>
    <x v="0"/>
    <x v="4"/>
    <x v="1"/>
    <x v="1"/>
    <x v="0"/>
    <n v="0"/>
    <n v="1"/>
    <m/>
    <x v="1"/>
    <m/>
    <x v="2"/>
    <m/>
    <m/>
    <x v="5"/>
    <x v="4"/>
    <m/>
    <m/>
    <x v="1"/>
    <m/>
    <x v="1"/>
    <m/>
    <m/>
    <m/>
    <m/>
    <m/>
    <m/>
    <m/>
    <m/>
    <m/>
    <m/>
    <x v="0"/>
    <s v="boule400g boule250g"/>
    <n v="1"/>
    <n v="1"/>
    <n v="400"/>
    <n v="200"/>
    <s v="meme_localite"/>
    <m/>
    <m/>
    <n v="30"/>
    <n v="1"/>
    <n v="0"/>
    <m/>
    <x v="1"/>
    <m/>
    <x v="4"/>
    <x v="2"/>
    <n v="0"/>
    <n v="1"/>
    <n v="0"/>
    <x v="0"/>
    <x v="1"/>
    <x v="1"/>
    <x v="1"/>
    <x v="1"/>
    <n v="0"/>
    <n v="0"/>
    <n v="1"/>
    <n v="0"/>
    <n v="0"/>
    <n v="0"/>
    <n v="0"/>
    <n v="0"/>
    <n v="0"/>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6"/>
    <n v="0"/>
    <n v="0"/>
    <n v="0"/>
    <n v="1"/>
    <n v="1"/>
    <n v="0"/>
    <n v="0"/>
    <n v="0"/>
    <n v="0"/>
    <n v="0"/>
    <n v="0"/>
    <n v="0"/>
    <n v="0"/>
    <n v="0"/>
    <n v="0"/>
    <n v="0"/>
    <n v="2"/>
    <n v="4"/>
    <m/>
    <x v="0"/>
    <m/>
    <m/>
    <m/>
    <m/>
    <m/>
    <m/>
    <m/>
    <m/>
    <x v="0"/>
    <m/>
    <m/>
    <m/>
    <m/>
    <m/>
    <m/>
    <m/>
    <m/>
    <m/>
    <m/>
    <m/>
    <m/>
    <x v="1"/>
    <m/>
    <m/>
    <m/>
    <m/>
    <m/>
    <m/>
    <m/>
    <m/>
    <m/>
    <m/>
    <m/>
    <m/>
    <m/>
    <m/>
    <x v="1"/>
    <n v="5000"/>
    <s v="meme_localite"/>
    <m/>
    <m/>
    <n v="30"/>
    <x v="1"/>
    <n v="0"/>
    <m/>
    <x v="1"/>
    <n v="4250"/>
    <s v="meme_localite"/>
    <m/>
    <m/>
    <n v="90"/>
    <n v="3"/>
    <n v="0"/>
    <m/>
    <x v="0"/>
    <m/>
    <m/>
    <m/>
    <m/>
    <m/>
    <m/>
    <m/>
    <m/>
    <x v="1"/>
    <m/>
    <m/>
    <m/>
    <m/>
    <m/>
    <m/>
    <m/>
    <m/>
    <x v="0"/>
    <m/>
    <m/>
    <m/>
    <m/>
    <m/>
    <m/>
    <m/>
    <m/>
    <m/>
    <m/>
    <m/>
    <m/>
    <m/>
    <m/>
    <x v="1"/>
    <m/>
    <m/>
    <m/>
    <m/>
    <m/>
    <m/>
    <m/>
    <m/>
    <x v="1"/>
    <m/>
    <m/>
    <m/>
    <m/>
    <m/>
    <m/>
    <m/>
    <m/>
    <x v="0"/>
    <m/>
    <m/>
    <m/>
    <m/>
    <m/>
    <m/>
    <m/>
    <m/>
    <x v="0"/>
    <m/>
    <m/>
    <m/>
    <m/>
    <x v="0"/>
    <m/>
    <x v="0"/>
    <m/>
    <x v="0"/>
    <m/>
    <m/>
    <m/>
    <m/>
    <m/>
    <m/>
    <m/>
    <m/>
    <x v="1"/>
    <m/>
    <m/>
    <m/>
    <m/>
    <m/>
    <m/>
    <m/>
    <m/>
    <m/>
    <m/>
    <x v="0"/>
    <m/>
    <m/>
    <m/>
    <m/>
    <m/>
    <m/>
    <m/>
    <m/>
    <s v="oui"/>
    <m/>
    <x v="9"/>
    <x v="1"/>
    <n v="0"/>
    <n v="0"/>
    <n v="1"/>
    <n v="1"/>
    <n v="0"/>
    <n v="0"/>
    <n v="0"/>
    <n v="0"/>
    <n v="0"/>
    <n v="0"/>
    <x v="1"/>
    <n v="0"/>
    <n v="0"/>
    <n v="0"/>
    <n v="0"/>
    <m/>
    <s v="prix_fournisseurs"/>
    <n v="0"/>
    <n v="0"/>
    <n v="0"/>
    <n v="0"/>
    <x v="1"/>
    <n v="1"/>
    <n v="0"/>
    <n v="0"/>
    <n v="0"/>
    <n v="0"/>
    <n v="0"/>
    <n v="0"/>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0"/>
    <n v="1"/>
    <n v="0"/>
    <n v="0"/>
    <n v="1"/>
    <n v="1"/>
    <n v="0"/>
    <x v="0"/>
    <x v="1"/>
    <x v="0"/>
    <x v="0"/>
    <m/>
    <m/>
    <m/>
    <m/>
    <m/>
    <m/>
    <m/>
    <m/>
    <m/>
    <s v="personne"/>
    <n v="0"/>
    <n v="0"/>
    <n v="0"/>
    <n v="0"/>
    <n v="0"/>
    <n v="0"/>
    <n v="0"/>
    <x v="0"/>
    <n v="0"/>
    <m/>
    <x v="1"/>
    <n v="363224734"/>
    <d v="2022-11-18T14:02:21"/>
    <m/>
    <m/>
    <s v="submitted_via_web"/>
    <s v="bkf_reach"/>
    <m/>
    <x v="0"/>
    <x v="1"/>
  </r>
  <r>
    <n v="60"/>
    <s v="1c51f3e8-9bee-4523-a16b-9c801cc6d9c8"/>
    <d v="2022-11-18T00:00:00"/>
    <x v="0"/>
    <x v="65"/>
    <d v="2022-11-18T12:58:37"/>
    <x v="0"/>
    <x v="0"/>
    <d v="2022-11-18T00:00:00"/>
    <x v="0"/>
    <s v="yatenga"/>
    <x v="0"/>
    <x v="0"/>
    <x v="0"/>
    <m/>
    <s v="ACTED"/>
    <x v="0"/>
    <x v="0"/>
    <s v="oui"/>
    <x v="0"/>
    <x v="1"/>
    <x v="1"/>
    <x v="0"/>
    <x v="0"/>
    <x v="4"/>
    <x v="1"/>
    <x v="1"/>
    <x v="0"/>
    <n v="0"/>
    <n v="1"/>
    <m/>
    <x v="1"/>
    <m/>
    <x v="2"/>
    <m/>
    <m/>
    <x v="5"/>
    <x v="4"/>
    <m/>
    <m/>
    <x v="1"/>
    <m/>
    <x v="1"/>
    <m/>
    <m/>
    <m/>
    <m/>
    <m/>
    <m/>
    <m/>
    <m/>
    <m/>
    <m/>
    <x v="0"/>
    <s v="boule400g boule250g"/>
    <n v="1"/>
    <n v="1"/>
    <n v="400"/>
    <n v="250"/>
    <s v="meme_localite"/>
    <m/>
    <m/>
    <n v="25"/>
    <n v="1"/>
    <n v="0"/>
    <m/>
    <x v="1"/>
    <m/>
    <x v="4"/>
    <x v="2"/>
    <n v="0"/>
    <n v="1"/>
    <n v="0"/>
    <x v="0"/>
    <x v="1"/>
    <x v="1"/>
    <x v="1"/>
    <x v="1"/>
    <n v="0"/>
    <n v="0"/>
    <n v="1"/>
    <n v="0"/>
    <n v="0"/>
    <n v="0"/>
    <n v="0"/>
    <n v="0"/>
    <n v="0"/>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7"/>
    <n v="0"/>
    <n v="0"/>
    <n v="0"/>
    <n v="0"/>
    <n v="0"/>
    <n v="0"/>
    <n v="1"/>
    <n v="1"/>
    <n v="0"/>
    <n v="0"/>
    <n v="0"/>
    <n v="0"/>
    <n v="0"/>
    <n v="0"/>
    <n v="0"/>
    <n v="0"/>
    <n v="2"/>
    <n v="4"/>
    <m/>
    <x v="0"/>
    <m/>
    <m/>
    <m/>
    <m/>
    <m/>
    <m/>
    <m/>
    <m/>
    <x v="0"/>
    <m/>
    <m/>
    <m/>
    <m/>
    <m/>
    <m/>
    <m/>
    <m/>
    <m/>
    <m/>
    <m/>
    <m/>
    <x v="1"/>
    <m/>
    <m/>
    <m/>
    <m/>
    <m/>
    <m/>
    <m/>
    <m/>
    <m/>
    <m/>
    <m/>
    <m/>
    <m/>
    <m/>
    <x v="0"/>
    <m/>
    <m/>
    <m/>
    <m/>
    <m/>
    <x v="0"/>
    <m/>
    <m/>
    <x v="0"/>
    <m/>
    <m/>
    <m/>
    <m/>
    <m/>
    <m/>
    <m/>
    <m/>
    <x v="0"/>
    <m/>
    <m/>
    <m/>
    <m/>
    <m/>
    <m/>
    <m/>
    <m/>
    <x v="0"/>
    <n v="350"/>
    <s v="meme_localite"/>
    <m/>
    <m/>
    <n v="50"/>
    <n v="1"/>
    <n v="0"/>
    <m/>
    <x v="1"/>
    <s v="0_25l 0_5l 1l"/>
    <n v="1"/>
    <n v="1"/>
    <n v="1"/>
    <n v="1000"/>
    <n v="1250"/>
    <n v="1500"/>
    <s v="meme_localite"/>
    <m/>
    <m/>
    <n v="30"/>
    <n v="1"/>
    <n v="0"/>
    <m/>
    <x v="1"/>
    <m/>
    <m/>
    <m/>
    <m/>
    <m/>
    <m/>
    <m/>
    <m/>
    <x v="1"/>
    <m/>
    <m/>
    <m/>
    <m/>
    <m/>
    <m/>
    <m/>
    <m/>
    <x v="0"/>
    <m/>
    <m/>
    <m/>
    <m/>
    <m/>
    <m/>
    <m/>
    <m/>
    <x v="0"/>
    <m/>
    <m/>
    <m/>
    <m/>
    <x v="0"/>
    <m/>
    <x v="0"/>
    <m/>
    <x v="0"/>
    <m/>
    <m/>
    <m/>
    <m/>
    <m/>
    <m/>
    <m/>
    <m/>
    <x v="1"/>
    <m/>
    <m/>
    <m/>
    <m/>
    <m/>
    <m/>
    <m/>
    <m/>
    <m/>
    <m/>
    <x v="0"/>
    <m/>
    <m/>
    <m/>
    <m/>
    <m/>
    <m/>
    <m/>
    <m/>
    <s v="oui"/>
    <m/>
    <x v="10"/>
    <x v="1"/>
    <n v="0"/>
    <n v="0"/>
    <n v="0"/>
    <n v="0"/>
    <n v="0"/>
    <n v="1"/>
    <n v="1"/>
    <n v="0"/>
    <n v="0"/>
    <n v="0"/>
    <x v="1"/>
    <n v="0"/>
    <n v="0"/>
    <n v="0"/>
    <n v="0"/>
    <m/>
    <s v="prix_fournisseurs"/>
    <n v="0"/>
    <n v="0"/>
    <n v="0"/>
    <n v="0"/>
    <x v="1"/>
    <n v="1"/>
    <n v="0"/>
    <n v="0"/>
    <n v="0"/>
    <n v="0"/>
    <n v="0"/>
    <n v="0"/>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1"/>
    <n v="363224761"/>
    <d v="2022-11-18T14:02:26"/>
    <m/>
    <m/>
    <s v="submitted_via_web"/>
    <s v="bkf_reach"/>
    <m/>
    <x v="0"/>
    <x v="1"/>
  </r>
  <r>
    <n v="66"/>
    <s v="8b9fd330-2118-4f86-94ff-de9fe4cac5a3"/>
    <d v="2022-11-18T00:00:00"/>
    <x v="0"/>
    <x v="66"/>
    <d v="2022-11-18T13:27:15"/>
    <x v="0"/>
    <x v="0"/>
    <d v="2022-11-18T00:00:00"/>
    <x v="0"/>
    <s v="yatenga"/>
    <x v="0"/>
    <x v="0"/>
    <x v="0"/>
    <m/>
    <s v="ACTED"/>
    <x v="0"/>
    <x v="0"/>
    <s v="oui"/>
    <x v="0"/>
    <x v="20"/>
    <x v="1"/>
    <x v="0"/>
    <x v="0"/>
    <x v="0"/>
    <x v="0"/>
    <x v="0"/>
    <x v="0"/>
    <n v="0"/>
    <n v="3"/>
    <m/>
    <x v="0"/>
    <n v="1250"/>
    <x v="3"/>
    <m/>
    <m/>
    <x v="9"/>
    <x v="5"/>
    <n v="0"/>
    <m/>
    <x v="2"/>
    <m/>
    <x v="1"/>
    <m/>
    <m/>
    <m/>
    <m/>
    <m/>
    <m/>
    <m/>
    <m/>
    <m/>
    <m/>
    <x v="0"/>
    <s v="boule400g boule250g"/>
    <n v="1"/>
    <n v="1"/>
    <n v="450"/>
    <n v="250"/>
    <s v="meme_pays"/>
    <m/>
    <m/>
    <n v="24"/>
    <n v="1"/>
    <n v="0"/>
    <m/>
    <x v="1"/>
    <m/>
    <x v="3"/>
    <x v="2"/>
    <n v="1"/>
    <n v="0"/>
    <n v="0"/>
    <x v="0"/>
    <x v="8"/>
    <x v="1"/>
    <x v="1"/>
    <x v="1"/>
    <n v="0"/>
    <n v="1"/>
    <n v="0"/>
    <n v="0"/>
    <n v="0"/>
    <n v="0"/>
    <n v="1"/>
    <n v="0"/>
    <n v="0"/>
    <x v="0"/>
    <x v="0"/>
    <x v="0"/>
    <x v="0"/>
    <n v="1"/>
    <n v="0"/>
    <n v="0"/>
    <x v="3"/>
    <x v="2"/>
    <n v="1"/>
    <n v="0"/>
    <n v="0"/>
    <s v="hausse_couts Hausse_prix_fournisseurs baisse_offre_production_saison"/>
    <n v="1"/>
    <n v="0"/>
    <n v="0"/>
    <n v="0"/>
    <n v="0"/>
    <n v="1"/>
    <n v="0"/>
    <n v="0"/>
    <n v="0"/>
    <n v="1"/>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8"/>
    <n v="0"/>
    <n v="0"/>
    <n v="0"/>
    <n v="0"/>
    <n v="0"/>
    <n v="0"/>
    <n v="0"/>
    <n v="0"/>
    <n v="0"/>
    <n v="0"/>
    <n v="1"/>
    <n v="1"/>
    <n v="1"/>
    <n v="0"/>
    <n v="0"/>
    <n v="0"/>
    <n v="3"/>
    <n v="7"/>
    <m/>
    <x v="0"/>
    <m/>
    <m/>
    <m/>
    <m/>
    <m/>
    <m/>
    <m/>
    <m/>
    <x v="0"/>
    <m/>
    <m/>
    <m/>
    <m/>
    <m/>
    <m/>
    <m/>
    <m/>
    <m/>
    <m/>
    <m/>
    <m/>
    <x v="1"/>
    <m/>
    <m/>
    <m/>
    <m/>
    <m/>
    <m/>
    <m/>
    <m/>
    <m/>
    <m/>
    <m/>
    <m/>
    <m/>
    <m/>
    <x v="0"/>
    <m/>
    <m/>
    <m/>
    <m/>
    <m/>
    <x v="0"/>
    <m/>
    <m/>
    <x v="0"/>
    <m/>
    <m/>
    <m/>
    <m/>
    <m/>
    <m/>
    <m/>
    <m/>
    <x v="0"/>
    <m/>
    <m/>
    <m/>
    <m/>
    <m/>
    <m/>
    <m/>
    <m/>
    <x v="1"/>
    <m/>
    <m/>
    <m/>
    <m/>
    <m/>
    <m/>
    <m/>
    <m/>
    <x v="0"/>
    <m/>
    <m/>
    <m/>
    <m/>
    <m/>
    <m/>
    <m/>
    <m/>
    <m/>
    <m/>
    <m/>
    <m/>
    <m/>
    <m/>
    <x v="1"/>
    <m/>
    <m/>
    <m/>
    <m/>
    <m/>
    <m/>
    <m/>
    <m/>
    <x v="1"/>
    <m/>
    <m/>
    <m/>
    <m/>
    <m/>
    <m/>
    <m/>
    <m/>
    <x v="1"/>
    <n v="3500"/>
    <s v="meme_pays"/>
    <m/>
    <m/>
    <n v="14"/>
    <n v="2"/>
    <n v="0"/>
    <m/>
    <x v="2"/>
    <n v="2000"/>
    <s v="meme_pays"/>
    <m/>
    <m/>
    <x v="5"/>
    <n v="2"/>
    <x v="1"/>
    <m/>
    <x v="1"/>
    <n v="2000"/>
    <s v="meme_pays"/>
    <m/>
    <m/>
    <n v="12"/>
    <n v="10"/>
    <n v="0"/>
    <m/>
    <x v="1"/>
    <m/>
    <m/>
    <m/>
    <m/>
    <m/>
    <m/>
    <m/>
    <m/>
    <m/>
    <m/>
    <x v="0"/>
    <m/>
    <m/>
    <m/>
    <m/>
    <m/>
    <m/>
    <m/>
    <m/>
    <s v="non"/>
    <m/>
    <x v="0"/>
    <x v="0"/>
    <m/>
    <m/>
    <m/>
    <m/>
    <m/>
    <m/>
    <m/>
    <m/>
    <m/>
    <m/>
    <x v="0"/>
    <m/>
    <m/>
    <m/>
    <m/>
    <m/>
    <m/>
    <m/>
    <m/>
    <m/>
    <m/>
    <x v="0"/>
    <m/>
    <m/>
    <m/>
    <m/>
    <m/>
    <m/>
    <m/>
    <m/>
    <m/>
    <s v="prix_hausse"/>
    <n v="0"/>
    <n v="1"/>
    <n v="0"/>
    <n v="0"/>
    <s v="couverture lampe"/>
    <n v="0"/>
    <n v="0"/>
    <n v="0"/>
    <n v="0"/>
    <n v="0"/>
    <n v="0"/>
    <n v="0"/>
    <n v="0"/>
    <n v="0"/>
    <n v="0"/>
    <n v="1"/>
    <x v="1"/>
    <n v="1"/>
    <n v="0"/>
    <n v="0"/>
    <n v="0"/>
    <s v="hausse_couts"/>
    <n v="1"/>
    <n v="0"/>
    <n v="0"/>
    <n v="0"/>
    <n v="0"/>
    <n v="0"/>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plus60"/>
    <n v="0"/>
    <n v="0"/>
    <n v="0"/>
    <n v="1"/>
    <n v="0"/>
    <n v="0"/>
    <n v="0"/>
    <x v="1"/>
    <n v="0"/>
    <m/>
    <x v="11"/>
    <n v="363226849"/>
    <d v="2022-11-18T14:07:59"/>
    <m/>
    <m/>
    <s v="submitted_via_web"/>
    <s v="bkf_reach"/>
    <m/>
    <x v="0"/>
    <x v="1"/>
  </r>
  <r>
    <n v="68"/>
    <s v="cece3fad-5250-4e1c-b979-b572a33c83dc"/>
    <d v="2022-11-21T00:00:00"/>
    <x v="0"/>
    <x v="67"/>
    <d v="2022-11-21T10:43:17"/>
    <x v="0"/>
    <x v="0"/>
    <d v="2022-11-21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39"/>
    <n v="1"/>
    <n v="1"/>
    <n v="0"/>
    <n v="0"/>
    <n v="0"/>
    <n v="0"/>
    <n v="0"/>
    <n v="0"/>
    <n v="0"/>
    <n v="0"/>
    <n v="0"/>
    <n v="0"/>
    <n v="0"/>
    <n v="0"/>
    <n v="0"/>
    <n v="0"/>
    <n v="2"/>
    <n v="4"/>
    <m/>
    <x v="2"/>
    <n v="200"/>
    <s v="meme_localite"/>
    <m/>
    <m/>
    <n v="30"/>
    <n v="20"/>
    <n v="0"/>
    <m/>
    <x v="1"/>
    <s v="sachet"/>
    <n v="0"/>
    <n v="1"/>
    <m/>
    <n v="100"/>
    <s v="meme_localite"/>
    <m/>
    <m/>
    <n v="10"/>
    <n v="2"/>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oui"/>
    <m/>
    <x v="11"/>
    <x v="2"/>
    <n v="1"/>
    <n v="0"/>
    <n v="0"/>
    <n v="0"/>
    <n v="0"/>
    <n v="0"/>
    <n v="0"/>
    <n v="0"/>
    <n v="0"/>
    <n v="0"/>
    <x v="1"/>
    <n v="0"/>
    <n v="0"/>
    <n v="0"/>
    <n v="0"/>
    <m/>
    <s v="prix_fournisseurs"/>
    <n v="0"/>
    <n v="0"/>
    <n v="0"/>
    <n v="0"/>
    <x v="1"/>
    <n v="1"/>
    <n v="0"/>
    <n v="0"/>
    <n v="0"/>
    <n v="0"/>
    <n v="0"/>
    <n v="0"/>
    <m/>
    <m/>
    <s v="prix_hausse"/>
    <n v="0"/>
    <n v="1"/>
    <n v="0"/>
    <n v="0"/>
    <s v="combustible_bois combustible_charbon"/>
    <n v="1"/>
    <n v="1"/>
    <n v="0"/>
    <n v="0"/>
    <n v="0"/>
    <n v="0"/>
    <n v="0"/>
    <n v="0"/>
    <n v="0"/>
    <n v="0"/>
    <n v="0"/>
    <x v="1"/>
    <n v="0"/>
    <n v="0"/>
    <n v="0"/>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personne"/>
    <n v="0"/>
    <n v="0"/>
    <n v="0"/>
    <n v="0"/>
    <n v="0"/>
    <n v="0"/>
    <n v="0"/>
    <x v="0"/>
    <n v="0"/>
    <m/>
    <x v="1"/>
    <n v="364288501"/>
    <d v="2022-11-21T15:56:51"/>
    <m/>
    <m/>
    <s v="submitted_via_web"/>
    <s v="bkf_reach"/>
    <m/>
    <x v="0"/>
    <x v="1"/>
  </r>
  <r>
    <n v="73"/>
    <s v="faf25a62-a8ad-4a26-8cd8-475e18c4c401"/>
    <d v="2022-11-21T00:00:00"/>
    <x v="0"/>
    <x v="68"/>
    <d v="2022-11-21T10:38:30"/>
    <x v="0"/>
    <x v="0"/>
    <d v="2022-11-21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20"/>
    <n v="1"/>
    <n v="0"/>
    <n v="0"/>
    <n v="0"/>
    <n v="0"/>
    <n v="0"/>
    <n v="0"/>
    <n v="0"/>
    <n v="0"/>
    <n v="0"/>
    <n v="0"/>
    <n v="0"/>
    <n v="0"/>
    <n v="0"/>
    <n v="0"/>
    <n v="0"/>
    <n v="1"/>
    <n v="3"/>
    <m/>
    <x v="2"/>
    <n v="250"/>
    <s v="meme_region"/>
    <m/>
    <m/>
    <n v="15"/>
    <n v="60"/>
    <n v="1"/>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oui"/>
    <m/>
    <x v="6"/>
    <x v="2"/>
    <n v="0"/>
    <n v="0"/>
    <n v="0"/>
    <n v="0"/>
    <n v="0"/>
    <n v="0"/>
    <n v="0"/>
    <n v="0"/>
    <n v="0"/>
    <n v="0"/>
    <x v="1"/>
    <n v="0"/>
    <n v="0"/>
    <n v="0"/>
    <n v="0"/>
    <m/>
    <s v="cout_transport prix_fournisseurs"/>
    <n v="0"/>
    <n v="0"/>
    <n v="0"/>
    <n v="0"/>
    <x v="1"/>
    <n v="1"/>
    <n v="0"/>
    <n v="1"/>
    <n v="0"/>
    <n v="0"/>
    <n v="0"/>
    <n v="0"/>
    <m/>
    <m/>
    <s v="prix_hausse"/>
    <n v="0"/>
    <n v="1"/>
    <n v="0"/>
    <n v="0"/>
    <s v="combustible_bois"/>
    <n v="1"/>
    <n v="0"/>
    <n v="0"/>
    <n v="0"/>
    <n v="0"/>
    <n v="0"/>
    <n v="0"/>
    <n v="0"/>
    <n v="0"/>
    <n v="0"/>
    <n v="0"/>
    <x v="1"/>
    <n v="0"/>
    <n v="0"/>
    <n v="0"/>
    <n v="0"/>
    <s v="baisse_offre_securite Hausse_prix_fournisseurs hausse_demande_clients"/>
    <n v="0"/>
    <n v="0"/>
    <n v="0"/>
    <n v="1"/>
    <n v="0"/>
    <n v="1"/>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12"/>
    <n v="364289208"/>
    <d v="2022-11-21T15:58:10"/>
    <m/>
    <m/>
    <s v="submitted_via_web"/>
    <s v="bkf_reach"/>
    <m/>
    <x v="0"/>
    <x v="1"/>
  </r>
  <r>
    <n v="74"/>
    <s v="fa7c735c-d1a1-46b9-9b42-741fc43317e3"/>
    <d v="2022-11-21T00:00:00"/>
    <x v="0"/>
    <x v="69"/>
    <d v="2022-11-21T10:54:04"/>
    <x v="0"/>
    <x v="0"/>
    <d v="2022-11-21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0"/>
    <n v="1"/>
    <n v="1"/>
    <n v="0"/>
    <n v="0"/>
    <n v="0"/>
    <n v="0"/>
    <n v="0"/>
    <n v="0"/>
    <n v="0"/>
    <n v="0"/>
    <n v="0"/>
    <n v="0"/>
    <n v="0"/>
    <n v="0"/>
    <n v="0"/>
    <n v="0"/>
    <n v="2"/>
    <n v="4"/>
    <m/>
    <x v="2"/>
    <n v="250"/>
    <s v="meme_region"/>
    <m/>
    <m/>
    <n v="30"/>
    <n v="60"/>
    <n v="1"/>
    <m/>
    <x v="2"/>
    <s v="sac sachet"/>
    <n v="1"/>
    <n v="1"/>
    <n v="6500"/>
    <n v="100"/>
    <s v="meme_localite"/>
    <m/>
    <m/>
    <n v="30"/>
    <n v="1"/>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oui"/>
    <m/>
    <x v="11"/>
    <x v="2"/>
    <n v="1"/>
    <n v="0"/>
    <n v="0"/>
    <n v="0"/>
    <n v="0"/>
    <n v="0"/>
    <n v="0"/>
    <n v="0"/>
    <n v="0"/>
    <n v="0"/>
    <x v="1"/>
    <n v="0"/>
    <n v="0"/>
    <n v="0"/>
    <n v="0"/>
    <m/>
    <s v="prix_fournisseurs rarete_transport cout_transport"/>
    <n v="0"/>
    <n v="0"/>
    <n v="0"/>
    <n v="0"/>
    <x v="1"/>
    <n v="1"/>
    <n v="1"/>
    <n v="1"/>
    <n v="0"/>
    <n v="0"/>
    <n v="0"/>
    <n v="0"/>
    <m/>
    <m/>
    <s v="prix_hausse"/>
    <n v="0"/>
    <n v="1"/>
    <n v="0"/>
    <n v="0"/>
    <s v="combustible_bois combustible_charbon"/>
    <n v="1"/>
    <n v="1"/>
    <n v="0"/>
    <n v="0"/>
    <n v="0"/>
    <n v="0"/>
    <n v="0"/>
    <n v="0"/>
    <n v="0"/>
    <n v="0"/>
    <n v="0"/>
    <x v="1"/>
    <n v="0"/>
    <n v="0"/>
    <n v="0"/>
    <n v="0"/>
    <s v="hausse_couts Hausse_prix_fournisseurs baisse_offre_securite"/>
    <n v="1"/>
    <n v="0"/>
    <n v="0"/>
    <n v="0"/>
    <n v="0"/>
    <n v="1"/>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13"/>
    <n v="364289525"/>
    <d v="2022-11-21T15:58:51"/>
    <m/>
    <m/>
    <s v="submitted_via_web"/>
    <s v="bkf_reach"/>
    <m/>
    <x v="0"/>
    <x v="1"/>
  </r>
  <r>
    <n v="69"/>
    <s v="0be743b8-dd6f-4145-8ae1-59bf57d48605"/>
    <d v="2022-11-21T00:00:00"/>
    <x v="0"/>
    <x v="70"/>
    <d v="2022-11-21T11:03:33"/>
    <x v="0"/>
    <x v="0"/>
    <d v="2022-11-21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0"/>
    <n v="1"/>
    <n v="1"/>
    <n v="0"/>
    <n v="0"/>
    <n v="0"/>
    <n v="0"/>
    <n v="0"/>
    <n v="0"/>
    <n v="0"/>
    <n v="0"/>
    <n v="0"/>
    <n v="0"/>
    <n v="0"/>
    <n v="0"/>
    <n v="0"/>
    <n v="0"/>
    <n v="2"/>
    <n v="4"/>
    <m/>
    <x v="2"/>
    <n v="250"/>
    <s v="meme_region"/>
    <m/>
    <m/>
    <n v="1"/>
    <n v="5"/>
    <n v="1"/>
    <m/>
    <x v="1"/>
    <s v="sachet sac"/>
    <n v="1"/>
    <n v="1"/>
    <n v="7000"/>
    <n v="100"/>
    <s v="meme_localite"/>
    <m/>
    <m/>
    <n v="2"/>
    <n v="1"/>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oui"/>
    <m/>
    <x v="11"/>
    <x v="2"/>
    <n v="1"/>
    <n v="0"/>
    <n v="0"/>
    <n v="0"/>
    <n v="0"/>
    <n v="0"/>
    <n v="0"/>
    <n v="0"/>
    <n v="0"/>
    <n v="0"/>
    <x v="1"/>
    <n v="0"/>
    <n v="0"/>
    <n v="0"/>
    <n v="0"/>
    <m/>
    <s v="prix_fournisseurs cout_transport taxes"/>
    <n v="0"/>
    <n v="0"/>
    <n v="0"/>
    <n v="0"/>
    <x v="1"/>
    <n v="1"/>
    <n v="0"/>
    <n v="1"/>
    <n v="1"/>
    <n v="0"/>
    <n v="0"/>
    <n v="0"/>
    <m/>
    <m/>
    <s v="prix_hausse"/>
    <n v="0"/>
    <n v="1"/>
    <n v="0"/>
    <n v="0"/>
    <s v="combustible_bois combustible_charbon"/>
    <n v="1"/>
    <n v="1"/>
    <n v="0"/>
    <n v="0"/>
    <n v="0"/>
    <n v="0"/>
    <n v="0"/>
    <n v="0"/>
    <n v="0"/>
    <n v="0"/>
    <n v="0"/>
    <x v="1"/>
    <n v="0"/>
    <n v="0"/>
    <n v="0"/>
    <n v="0"/>
    <s v="hausse_couts Hausse_prix_fournisseurs baisse_offre_securite"/>
    <n v="1"/>
    <n v="0"/>
    <n v="0"/>
    <n v="0"/>
    <n v="0"/>
    <n v="1"/>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2"/>
    <x v="0"/>
    <x v="0"/>
    <m/>
    <m/>
    <m/>
    <m/>
    <m/>
    <m/>
    <m/>
    <m/>
    <m/>
    <s v="personne"/>
    <n v="0"/>
    <n v="0"/>
    <n v="0"/>
    <n v="0"/>
    <n v="0"/>
    <n v="0"/>
    <n v="0"/>
    <x v="0"/>
    <n v="0"/>
    <m/>
    <x v="1"/>
    <n v="364288536"/>
    <d v="2022-11-21T15:56:55"/>
    <m/>
    <m/>
    <s v="submitted_via_web"/>
    <s v="bkf_reach"/>
    <m/>
    <x v="0"/>
    <x v="1"/>
  </r>
  <r>
    <n v="75"/>
    <s v="22ee6ee6-b548-447e-946c-e35f80d5ad98"/>
    <d v="2022-11-21T00:00:00"/>
    <x v="0"/>
    <x v="71"/>
    <d v="2022-11-21T11:28:34"/>
    <x v="0"/>
    <x v="0"/>
    <d v="2022-11-21T00:00:00"/>
    <x v="0"/>
    <s v="yatenga"/>
    <x v="0"/>
    <x v="0"/>
    <x v="0"/>
    <m/>
    <s v="ACTED"/>
    <x v="0"/>
    <x v="0"/>
    <s v="oui"/>
    <x v="0"/>
    <x v="1"/>
    <x v="1"/>
    <x v="0"/>
    <x v="0"/>
    <x v="4"/>
    <x v="1"/>
    <x v="1"/>
    <x v="0"/>
    <n v="0"/>
    <n v="1"/>
    <m/>
    <x v="1"/>
    <m/>
    <x v="2"/>
    <m/>
    <m/>
    <x v="5"/>
    <x v="4"/>
    <m/>
    <m/>
    <x v="1"/>
    <m/>
    <x v="1"/>
    <m/>
    <m/>
    <m/>
    <m/>
    <m/>
    <m/>
    <m/>
    <m/>
    <m/>
    <m/>
    <x v="0"/>
    <s v="boule400g boule250g"/>
    <n v="1"/>
    <n v="1"/>
    <n v="350"/>
    <n v="200"/>
    <s v="meme_localite"/>
    <m/>
    <m/>
    <n v="30"/>
    <n v="1"/>
    <n v="0"/>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1"/>
    <n v="0"/>
    <n v="0"/>
    <n v="0"/>
    <n v="0"/>
    <n v="0"/>
    <n v="0"/>
    <n v="1"/>
    <n v="0"/>
    <n v="0"/>
    <n v="0"/>
    <n v="0"/>
    <n v="0"/>
    <n v="1"/>
    <n v="0"/>
    <n v="0"/>
    <n v="0"/>
    <n v="2"/>
    <n v="4"/>
    <m/>
    <x v="0"/>
    <m/>
    <m/>
    <m/>
    <m/>
    <m/>
    <m/>
    <m/>
    <m/>
    <x v="0"/>
    <m/>
    <m/>
    <m/>
    <m/>
    <m/>
    <m/>
    <m/>
    <m/>
    <m/>
    <m/>
    <m/>
    <m/>
    <x v="1"/>
    <m/>
    <m/>
    <m/>
    <m/>
    <m/>
    <m/>
    <m/>
    <m/>
    <m/>
    <m/>
    <m/>
    <m/>
    <m/>
    <m/>
    <x v="0"/>
    <m/>
    <m/>
    <m/>
    <m/>
    <m/>
    <x v="0"/>
    <m/>
    <m/>
    <x v="0"/>
    <m/>
    <m/>
    <m/>
    <m/>
    <m/>
    <m/>
    <m/>
    <m/>
    <x v="0"/>
    <m/>
    <m/>
    <m/>
    <m/>
    <m/>
    <m/>
    <m/>
    <m/>
    <x v="0"/>
    <n v="200"/>
    <s v="meme_localite"/>
    <m/>
    <m/>
    <n v="30"/>
    <n v="1"/>
    <n v="0"/>
    <m/>
    <x v="0"/>
    <m/>
    <m/>
    <m/>
    <m/>
    <m/>
    <m/>
    <m/>
    <m/>
    <m/>
    <m/>
    <m/>
    <m/>
    <m/>
    <m/>
    <x v="1"/>
    <m/>
    <m/>
    <m/>
    <m/>
    <m/>
    <m/>
    <m/>
    <m/>
    <x v="1"/>
    <m/>
    <m/>
    <m/>
    <m/>
    <m/>
    <m/>
    <m/>
    <m/>
    <x v="0"/>
    <m/>
    <m/>
    <m/>
    <m/>
    <m/>
    <m/>
    <m/>
    <m/>
    <x v="0"/>
    <m/>
    <m/>
    <m/>
    <m/>
    <x v="0"/>
    <m/>
    <x v="0"/>
    <m/>
    <x v="1"/>
    <n v="750"/>
    <s v="meme_localite"/>
    <m/>
    <m/>
    <n v="30"/>
    <n v="1"/>
    <n v="0"/>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1"/>
    <n v="364289617"/>
    <d v="2022-11-21T15:59:07"/>
    <m/>
    <m/>
    <s v="submitted_via_web"/>
    <s v="bkf_reach"/>
    <m/>
    <x v="0"/>
    <x v="1"/>
  </r>
  <r>
    <n v="70"/>
    <s v="e657f4eb-5598-48de-8771-fde2b1e60165"/>
    <d v="2022-11-21T00:00:00"/>
    <x v="0"/>
    <x v="72"/>
    <d v="2022-11-21T13:58:59"/>
    <x v="0"/>
    <x v="0"/>
    <d v="2022-11-21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8"/>
    <n v="1"/>
    <n v="0"/>
    <n v="0"/>
    <n v="0"/>
    <n v="0"/>
    <n v="1"/>
    <m/>
    <x v="0"/>
    <n v="6000"/>
    <s v="meme_localite"/>
    <m/>
    <m/>
    <n v="20"/>
    <n v="1"/>
    <n v="0"/>
    <m/>
    <x v="1"/>
    <m/>
    <m/>
    <m/>
    <m/>
    <m/>
    <m/>
    <m/>
    <m/>
    <x v="2"/>
    <m/>
    <m/>
    <m/>
    <m/>
    <m/>
    <m/>
    <m/>
    <m/>
    <x v="1"/>
    <m/>
    <m/>
    <m/>
    <m/>
    <m/>
    <m/>
    <m/>
    <m/>
    <s v="oui"/>
    <m/>
    <s v="bache"/>
    <n v="1"/>
    <n v="0"/>
    <n v="0"/>
    <n v="0"/>
    <n v="0"/>
    <m/>
    <s v="prix_fournisseurs"/>
    <n v="0"/>
    <n v="0"/>
    <n v="0"/>
    <n v="0"/>
    <n v="0"/>
    <n v="1"/>
    <n v="0"/>
    <n v="0"/>
    <n v="0"/>
    <n v="0"/>
    <n v="0"/>
    <n v="0"/>
    <x v="0"/>
    <m/>
    <s v="prix_hausse"/>
    <n v="0"/>
    <n v="1"/>
    <n v="0"/>
    <n v="0"/>
    <x v="7"/>
    <n v="1"/>
    <n v="0"/>
    <n v="0"/>
    <n v="0"/>
    <n v="0"/>
    <x v="5"/>
    <x v="2"/>
    <n v="0"/>
    <n v="0"/>
    <n v="0"/>
    <n v="0"/>
    <n v="1"/>
    <n v="0"/>
    <n v="0"/>
    <n v="0"/>
    <n v="0"/>
    <n v="0"/>
    <n v="0"/>
    <x v="0"/>
    <m/>
    <m/>
    <x v="0"/>
    <m/>
    <m/>
    <m/>
    <m/>
    <m/>
    <m/>
    <m/>
    <m/>
    <m/>
    <m/>
    <m/>
    <m/>
    <m/>
    <m/>
    <m/>
    <m/>
    <m/>
    <m/>
    <x v="10"/>
    <n v="0"/>
    <n v="0"/>
    <n v="0"/>
    <n v="0"/>
    <n v="0"/>
    <n v="0"/>
    <n v="0"/>
    <n v="0"/>
    <n v="0"/>
    <n v="0"/>
    <n v="0"/>
    <n v="0"/>
    <n v="0"/>
    <n v="0"/>
    <n v="1"/>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1"/>
    <n v="250"/>
    <s v="meme_localite"/>
    <m/>
    <m/>
    <n v="20"/>
    <n v="1"/>
    <n v="0"/>
    <m/>
    <s v="oui"/>
    <m/>
    <x v="12"/>
    <x v="1"/>
    <n v="0"/>
    <n v="0"/>
    <n v="0"/>
    <n v="0"/>
    <n v="0"/>
    <n v="0"/>
    <n v="0"/>
    <n v="0"/>
    <n v="0"/>
    <n v="0"/>
    <x v="1"/>
    <n v="0"/>
    <n v="0"/>
    <n v="1"/>
    <n v="0"/>
    <m/>
    <s v="prix_fournisseurs"/>
    <n v="0"/>
    <n v="0"/>
    <n v="0"/>
    <n v="0"/>
    <x v="1"/>
    <n v="1"/>
    <n v="0"/>
    <n v="0"/>
    <n v="0"/>
    <n v="0"/>
    <n v="0"/>
    <n v="0"/>
    <m/>
    <m/>
    <s v="prix_hausse"/>
    <n v="0"/>
    <n v="1"/>
    <n v="0"/>
    <n v="0"/>
    <s v="sac_boro"/>
    <n v="0"/>
    <n v="0"/>
    <n v="0"/>
    <n v="0"/>
    <n v="0"/>
    <n v="0"/>
    <n v="0"/>
    <n v="0"/>
    <n v="0"/>
    <n v="0"/>
    <n v="0"/>
    <x v="1"/>
    <n v="0"/>
    <n v="0"/>
    <n v="1"/>
    <n v="0"/>
    <s v="Hausse_prix_fournisseurs"/>
    <n v="0"/>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personne"/>
    <n v="0"/>
    <n v="0"/>
    <n v="0"/>
    <n v="0"/>
    <n v="0"/>
    <n v="0"/>
    <n v="0"/>
    <x v="0"/>
    <n v="0"/>
    <m/>
    <x v="1"/>
    <n v="364288603"/>
    <d v="2022-11-21T15:57:01"/>
    <m/>
    <m/>
    <s v="submitted_via_web"/>
    <s v="bkf_reach"/>
    <m/>
    <x v="0"/>
    <x v="1"/>
  </r>
  <r>
    <n v="76"/>
    <s v="f0390c30-aacc-47cf-ae62-e8e72d251e04"/>
    <d v="2022-11-21T00:00:00"/>
    <x v="0"/>
    <x v="73"/>
    <d v="2022-11-21T13:11:18"/>
    <x v="0"/>
    <x v="0"/>
    <d v="2022-11-21T00:00:00"/>
    <x v="0"/>
    <s v="yatenga"/>
    <x v="0"/>
    <x v="0"/>
    <x v="0"/>
    <m/>
    <s v="ACTED"/>
    <x v="0"/>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6"/>
    <n v="0"/>
    <n v="0"/>
    <n v="0"/>
    <n v="0"/>
    <n v="0"/>
    <n v="0"/>
    <n v="0"/>
    <n v="0"/>
    <n v="0"/>
    <n v="0"/>
    <n v="0"/>
    <n v="0"/>
    <n v="0"/>
    <n v="1"/>
    <n v="0"/>
    <n v="0"/>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0"/>
    <s v="oui"/>
    <m/>
    <n v="750"/>
    <s v="meme_localite"/>
    <m/>
    <m/>
    <n v="120"/>
    <n v="1"/>
    <n v="0"/>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4289798"/>
    <d v="2022-11-21T15:59:35"/>
    <m/>
    <m/>
    <s v="submitted_via_web"/>
    <s v="bkf_reach"/>
    <m/>
    <x v="0"/>
    <x v="1"/>
  </r>
  <r>
    <n v="71"/>
    <s v="0441e12a-582e-4cdf-9048-6cc01e3eaf3c"/>
    <d v="2022-11-21T00:00:00"/>
    <x v="0"/>
    <x v="74"/>
    <d v="2022-11-21T14:22:01"/>
    <x v="0"/>
    <x v="0"/>
    <d v="2022-11-21T00:00:00"/>
    <x v="0"/>
    <s v="yatenga"/>
    <x v="0"/>
    <x v="1"/>
    <x v="0"/>
    <m/>
    <s v="ACTED"/>
    <x v="0"/>
    <x v="0"/>
    <s v="oui"/>
    <x v="0"/>
    <x v="2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5"/>
    <n v="1"/>
    <n v="0"/>
    <n v="1"/>
    <n v="1"/>
    <n v="0"/>
    <n v="3"/>
    <m/>
    <x v="0"/>
    <n v="4000"/>
    <s v="meme_pays"/>
    <m/>
    <m/>
    <n v="120"/>
    <n v="2"/>
    <n v="0"/>
    <m/>
    <x v="1"/>
    <m/>
    <m/>
    <m/>
    <m/>
    <m/>
    <m/>
    <m/>
    <m/>
    <x v="1"/>
    <n v="1000"/>
    <s v="meme_pays"/>
    <m/>
    <m/>
    <n v="120"/>
    <n v="2"/>
    <n v="0"/>
    <m/>
    <x v="2"/>
    <n v="6000"/>
    <s v="meme_pays"/>
    <m/>
    <m/>
    <n v="90"/>
    <n v="2"/>
    <n v="0"/>
    <m/>
    <s v="oui"/>
    <m/>
    <s v="bache tenaille pelle"/>
    <n v="1"/>
    <n v="0"/>
    <n v="1"/>
    <n v="1"/>
    <n v="0"/>
    <m/>
    <s v="prix_fournisseurs cout_transport"/>
    <n v="0"/>
    <n v="0"/>
    <n v="0"/>
    <n v="0"/>
    <n v="0"/>
    <n v="1"/>
    <n v="0"/>
    <n v="1"/>
    <n v="0"/>
    <n v="0"/>
    <n v="0"/>
    <n v="0"/>
    <x v="0"/>
    <m/>
    <s v="prix_hausse"/>
    <n v="0"/>
    <n v="1"/>
    <n v="0"/>
    <n v="0"/>
    <x v="8"/>
    <n v="0"/>
    <n v="0"/>
    <n v="0"/>
    <n v="1"/>
    <n v="0"/>
    <x v="2"/>
    <x v="0"/>
    <n v="0"/>
    <n v="0"/>
    <n v="0"/>
    <n v="0"/>
    <n v="1"/>
    <n v="0"/>
    <n v="0"/>
    <n v="0"/>
    <n v="0"/>
    <n v="0"/>
    <n v="0"/>
    <x v="0"/>
    <m/>
    <m/>
    <x v="0"/>
    <m/>
    <m/>
    <m/>
    <m/>
    <m/>
    <m/>
    <m/>
    <m/>
    <m/>
    <m/>
    <m/>
    <m/>
    <m/>
    <m/>
    <m/>
    <m/>
    <m/>
    <m/>
    <x v="12"/>
    <n v="0"/>
    <n v="0"/>
    <n v="1"/>
    <n v="0"/>
    <n v="0"/>
    <n v="0"/>
    <n v="0"/>
    <n v="0"/>
    <n v="0"/>
    <n v="0"/>
    <n v="0"/>
    <n v="0"/>
    <n v="0"/>
    <n v="0"/>
    <n v="0"/>
    <n v="0"/>
    <n v="1"/>
    <n v="5"/>
    <m/>
    <x v="0"/>
    <m/>
    <m/>
    <m/>
    <m/>
    <m/>
    <m/>
    <m/>
    <m/>
    <x v="0"/>
    <m/>
    <m/>
    <m/>
    <m/>
    <m/>
    <m/>
    <m/>
    <m/>
    <m/>
    <m/>
    <m/>
    <m/>
    <x v="2"/>
    <s v="3kg"/>
    <n v="1"/>
    <n v="0"/>
    <n v="0"/>
    <n v="15000"/>
    <m/>
    <m/>
    <s v="meme_pays"/>
    <m/>
    <m/>
    <n v="0"/>
    <n v="30"/>
    <n v="1"/>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oui"/>
    <m/>
    <x v="2"/>
    <x v="1"/>
    <n v="0"/>
    <n v="1"/>
    <n v="0"/>
    <n v="0"/>
    <n v="0"/>
    <n v="0"/>
    <n v="0"/>
    <n v="0"/>
    <n v="0"/>
    <n v="0"/>
    <x v="1"/>
    <n v="0"/>
    <n v="0"/>
    <n v="0"/>
    <n v="0"/>
    <m/>
    <s v="tracasseries"/>
    <n v="0"/>
    <n v="0"/>
    <n v="0"/>
    <n v="0"/>
    <x v="1"/>
    <n v="0"/>
    <n v="0"/>
    <n v="0"/>
    <n v="0"/>
    <n v="1"/>
    <n v="0"/>
    <n v="0"/>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1"/>
    <n v="1"/>
    <n v="1"/>
    <n v="0"/>
    <n v="1"/>
    <n v="0"/>
    <n v="0"/>
    <x v="0"/>
    <x v="1"/>
    <x v="0"/>
    <x v="0"/>
    <m/>
    <m/>
    <m/>
    <m/>
    <m/>
    <m/>
    <m/>
    <m/>
    <m/>
    <s v="personne"/>
    <n v="0"/>
    <n v="0"/>
    <n v="0"/>
    <n v="0"/>
    <n v="0"/>
    <n v="0"/>
    <n v="0"/>
    <x v="0"/>
    <n v="0"/>
    <m/>
    <x v="1"/>
    <n v="364288708"/>
    <d v="2022-11-21T15:57:13"/>
    <m/>
    <m/>
    <s v="submitted_via_web"/>
    <s v="bkf_reach"/>
    <m/>
    <x v="0"/>
    <x v="1"/>
  </r>
  <r>
    <n v="77"/>
    <s v="d5c49ee4-0398-4e02-b82a-b9688bf5e72f"/>
    <d v="2022-11-21T00:00:00"/>
    <x v="0"/>
    <x v="75"/>
    <d v="2022-11-21T14:31:28"/>
    <x v="0"/>
    <x v="0"/>
    <d v="2022-11-21T00:00:00"/>
    <x v="0"/>
    <s v="yatenga"/>
    <x v="0"/>
    <x v="1"/>
    <x v="0"/>
    <m/>
    <s v="ACTED"/>
    <x v="0"/>
    <x v="0"/>
    <s v="oui"/>
    <x v="0"/>
    <x v="22"/>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2"/>
    <n v="0"/>
    <n v="0"/>
    <n v="0"/>
    <n v="1"/>
    <n v="1"/>
    <n v="1"/>
    <n v="1"/>
    <n v="1"/>
    <n v="0"/>
    <n v="0"/>
    <n v="0"/>
    <n v="0"/>
    <n v="0"/>
    <n v="0"/>
    <n v="0"/>
    <n v="0"/>
    <n v="5"/>
    <n v="7"/>
    <m/>
    <x v="0"/>
    <m/>
    <m/>
    <m/>
    <m/>
    <m/>
    <m/>
    <m/>
    <m/>
    <x v="0"/>
    <m/>
    <m/>
    <m/>
    <m/>
    <m/>
    <m/>
    <m/>
    <m/>
    <m/>
    <m/>
    <m/>
    <m/>
    <x v="1"/>
    <m/>
    <m/>
    <m/>
    <m/>
    <m/>
    <m/>
    <m/>
    <m/>
    <m/>
    <m/>
    <m/>
    <m/>
    <m/>
    <m/>
    <x v="1"/>
    <n v="6000"/>
    <s v="meme_localite"/>
    <m/>
    <m/>
    <n v="60"/>
    <x v="2"/>
    <n v="0"/>
    <m/>
    <x v="1"/>
    <n v="5000"/>
    <s v="meme_localite"/>
    <m/>
    <m/>
    <n v="60"/>
    <n v="1"/>
    <n v="0"/>
    <m/>
    <x v="1"/>
    <n v="1000"/>
    <s v="meme_localite"/>
    <m/>
    <m/>
    <n v="60"/>
    <n v="1"/>
    <n v="0"/>
    <m/>
    <x v="0"/>
    <n v="150"/>
    <s v="meme_localite"/>
    <m/>
    <m/>
    <n v="60"/>
    <n v="1"/>
    <n v="0"/>
    <m/>
    <x v="1"/>
    <s v="0_25l 0_5l 1l"/>
    <n v="1"/>
    <n v="1"/>
    <n v="1"/>
    <n v="500"/>
    <n v="800"/>
    <n v="1000"/>
    <s v="meme_localite"/>
    <m/>
    <m/>
    <n v="60"/>
    <n v="1"/>
    <n v="0"/>
    <m/>
    <x v="1"/>
    <m/>
    <m/>
    <m/>
    <m/>
    <m/>
    <m/>
    <m/>
    <m/>
    <x v="1"/>
    <m/>
    <m/>
    <m/>
    <m/>
    <m/>
    <m/>
    <m/>
    <m/>
    <x v="0"/>
    <m/>
    <m/>
    <m/>
    <m/>
    <m/>
    <m/>
    <m/>
    <m/>
    <x v="0"/>
    <m/>
    <m/>
    <m/>
    <m/>
    <x v="0"/>
    <m/>
    <x v="0"/>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4"/>
    <n v="364294115"/>
    <d v="2022-11-21T16:10:43"/>
    <m/>
    <m/>
    <s v="submitted_via_web"/>
    <s v="bkf_reach"/>
    <m/>
    <x v="0"/>
    <x v="1"/>
  </r>
  <r>
    <n v="72"/>
    <s v="5c164a53-13e9-422a-bdbb-d2487aab214d"/>
    <d v="2022-11-21T00:00:00"/>
    <x v="0"/>
    <x v="76"/>
    <d v="2022-11-21T14:55:03"/>
    <x v="0"/>
    <x v="0"/>
    <d v="2022-11-21T00:00:00"/>
    <x v="0"/>
    <s v="yatenga"/>
    <x v="0"/>
    <x v="1"/>
    <x v="0"/>
    <m/>
    <s v="ACTED"/>
    <x v="0"/>
    <x v="0"/>
    <s v="oui"/>
    <x v="0"/>
    <x v="23"/>
    <x v="1"/>
    <x v="0"/>
    <x v="0"/>
    <x v="6"/>
    <x v="1"/>
    <x v="0"/>
    <x v="0"/>
    <n v="0"/>
    <n v="2"/>
    <m/>
    <x v="1"/>
    <m/>
    <x v="2"/>
    <m/>
    <m/>
    <x v="5"/>
    <x v="4"/>
    <m/>
    <m/>
    <x v="2"/>
    <m/>
    <x v="1"/>
    <m/>
    <m/>
    <m/>
    <m/>
    <m/>
    <m/>
    <m/>
    <m/>
    <m/>
    <m/>
    <x v="0"/>
    <s v="boule400g boule250g"/>
    <n v="1"/>
    <n v="1"/>
    <n v="400"/>
    <n v="250"/>
    <s v="meme_localite"/>
    <m/>
    <m/>
    <n v="30"/>
    <n v="1"/>
    <n v="0"/>
    <m/>
    <x v="1"/>
    <m/>
    <x v="5"/>
    <x v="2"/>
    <n v="1"/>
    <n v="1"/>
    <n v="0"/>
    <x v="0"/>
    <x v="1"/>
    <x v="1"/>
    <x v="1"/>
    <x v="1"/>
    <n v="0"/>
    <n v="0"/>
    <n v="1"/>
    <n v="0"/>
    <n v="0"/>
    <n v="0"/>
    <n v="0"/>
    <n v="0"/>
    <n v="0"/>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1"/>
    <n v="1"/>
    <n v="1"/>
    <n v="0"/>
    <n v="1"/>
    <n v="0"/>
    <n v="0"/>
    <x v="0"/>
    <x v="1"/>
    <x v="0"/>
    <x v="0"/>
    <m/>
    <m/>
    <m/>
    <m/>
    <m/>
    <m/>
    <m/>
    <m/>
    <m/>
    <s v="personne"/>
    <n v="0"/>
    <n v="0"/>
    <n v="0"/>
    <n v="0"/>
    <n v="0"/>
    <n v="0"/>
    <n v="0"/>
    <x v="0"/>
    <n v="0"/>
    <m/>
    <x v="1"/>
    <n v="364288779"/>
    <d v="2022-11-21T15:57:20"/>
    <m/>
    <m/>
    <s v="submitted_via_web"/>
    <s v="bkf_reach"/>
    <m/>
    <x v="0"/>
    <x v="1"/>
  </r>
  <r>
    <n v="78"/>
    <s v="8ce055be-ece2-400a-929d-cd000a16460f"/>
    <d v="2022-11-21T00:00:00"/>
    <x v="0"/>
    <x v="77"/>
    <d v="2022-11-21T15:27:36"/>
    <x v="0"/>
    <x v="0"/>
    <d v="2022-11-21T00:00:00"/>
    <x v="0"/>
    <s v="yatenga"/>
    <x v="0"/>
    <x v="1"/>
    <x v="0"/>
    <m/>
    <s v="ACTED"/>
    <x v="0"/>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14"/>
    <n v="0"/>
    <n v="1"/>
    <n v="0"/>
    <n v="0"/>
    <n v="0"/>
    <n v="1"/>
    <m/>
    <x v="1"/>
    <m/>
    <m/>
    <m/>
    <m/>
    <m/>
    <m/>
    <m/>
    <m/>
    <x v="0"/>
    <n v="14750"/>
    <s v="meme_localite"/>
    <m/>
    <m/>
    <n v="120"/>
    <n v="1"/>
    <n v="0"/>
    <m/>
    <x v="2"/>
    <m/>
    <m/>
    <m/>
    <m/>
    <m/>
    <m/>
    <m/>
    <m/>
    <x v="1"/>
    <m/>
    <m/>
    <m/>
    <m/>
    <m/>
    <m/>
    <m/>
    <m/>
    <s v="non"/>
    <m/>
    <m/>
    <m/>
    <m/>
    <m/>
    <m/>
    <m/>
    <m/>
    <m/>
    <m/>
    <m/>
    <m/>
    <m/>
    <m/>
    <m/>
    <m/>
    <m/>
    <m/>
    <m/>
    <m/>
    <m/>
    <x v="0"/>
    <m/>
    <s v="prix_constants"/>
    <n v="1"/>
    <n v="0"/>
    <n v="0"/>
    <n v="0"/>
    <x v="1"/>
    <m/>
    <m/>
    <m/>
    <m/>
    <m/>
    <x v="1"/>
    <x v="1"/>
    <m/>
    <m/>
    <m/>
    <m/>
    <m/>
    <m/>
    <m/>
    <m/>
    <m/>
    <m/>
    <m/>
    <x v="0"/>
    <m/>
    <m/>
    <x v="0"/>
    <m/>
    <m/>
    <m/>
    <m/>
    <m/>
    <m/>
    <m/>
    <m/>
    <m/>
    <m/>
    <m/>
    <m/>
    <m/>
    <m/>
    <m/>
    <m/>
    <m/>
    <m/>
    <x v="43"/>
    <n v="0"/>
    <n v="1"/>
    <n v="0"/>
    <n v="0"/>
    <n v="0"/>
    <n v="1"/>
    <n v="0"/>
    <n v="0"/>
    <n v="0"/>
    <n v="0"/>
    <n v="0"/>
    <n v="0"/>
    <n v="0"/>
    <n v="1"/>
    <n v="0"/>
    <n v="0"/>
    <n v="3"/>
    <n v="5"/>
    <m/>
    <x v="0"/>
    <m/>
    <m/>
    <m/>
    <m/>
    <m/>
    <m/>
    <m/>
    <m/>
    <x v="1"/>
    <s v="sachet sac"/>
    <n v="1"/>
    <n v="1"/>
    <n v="7000"/>
    <n v="100"/>
    <s v="meme_localite"/>
    <m/>
    <m/>
    <n v="10"/>
    <n v="1"/>
    <n v="0"/>
    <m/>
    <x v="1"/>
    <m/>
    <m/>
    <m/>
    <m/>
    <m/>
    <m/>
    <m/>
    <m/>
    <m/>
    <m/>
    <m/>
    <m/>
    <m/>
    <m/>
    <x v="0"/>
    <m/>
    <m/>
    <m/>
    <m/>
    <m/>
    <x v="0"/>
    <m/>
    <m/>
    <x v="0"/>
    <m/>
    <m/>
    <m/>
    <m/>
    <m/>
    <m/>
    <m/>
    <m/>
    <x v="1"/>
    <n v="1250"/>
    <s v="meme_localite"/>
    <m/>
    <m/>
    <n v="60"/>
    <n v="1"/>
    <n v="0"/>
    <m/>
    <x v="1"/>
    <m/>
    <m/>
    <m/>
    <m/>
    <m/>
    <m/>
    <m/>
    <m/>
    <x v="0"/>
    <m/>
    <m/>
    <m/>
    <m/>
    <m/>
    <m/>
    <m/>
    <m/>
    <m/>
    <m/>
    <m/>
    <m/>
    <m/>
    <m/>
    <x v="1"/>
    <m/>
    <m/>
    <m/>
    <m/>
    <m/>
    <m/>
    <m/>
    <m/>
    <x v="1"/>
    <m/>
    <m/>
    <m/>
    <m/>
    <m/>
    <m/>
    <m/>
    <m/>
    <x v="0"/>
    <m/>
    <m/>
    <m/>
    <m/>
    <m/>
    <m/>
    <m/>
    <m/>
    <x v="0"/>
    <m/>
    <m/>
    <m/>
    <m/>
    <x v="0"/>
    <m/>
    <x v="0"/>
    <m/>
    <x v="0"/>
    <m/>
    <m/>
    <m/>
    <m/>
    <m/>
    <m/>
    <m/>
    <m/>
    <x v="0"/>
    <s v="oui"/>
    <m/>
    <n v="1000"/>
    <s v="meme_localite"/>
    <m/>
    <m/>
    <n v="60"/>
    <n v="1"/>
    <n v="0"/>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5"/>
    <n v="364294123"/>
    <d v="2022-11-21T16:10:45"/>
    <m/>
    <m/>
    <s v="submitted_via_web"/>
    <s v="bkf_reach"/>
    <m/>
    <x v="0"/>
    <x v="1"/>
  </r>
  <r>
    <n v="79"/>
    <s v="e44096c0-5307-4254-bd17-3099cac099cb"/>
    <d v="2022-11-22T00:00:00"/>
    <x v="3"/>
    <x v="78"/>
    <d v="2022-11-22T13:13:08"/>
    <x v="0"/>
    <x v="2"/>
    <d v="2022-11-22T00:00:00"/>
    <x v="3"/>
    <s v="sanmatenga"/>
    <x v="3"/>
    <x v="0"/>
    <x v="0"/>
    <m/>
    <s v="REACH"/>
    <x v="3"/>
    <x v="0"/>
    <s v="oui"/>
    <x v="0"/>
    <x v="1"/>
    <x v="1"/>
    <x v="0"/>
    <x v="0"/>
    <x v="2"/>
    <x v="0"/>
    <x v="0"/>
    <x v="1"/>
    <n v="0"/>
    <n v="2"/>
    <m/>
    <x v="0"/>
    <n v="1100"/>
    <x v="5"/>
    <m/>
    <m/>
    <x v="3"/>
    <x v="6"/>
    <n v="0"/>
    <m/>
    <x v="0"/>
    <s v="25l"/>
    <x v="2"/>
    <n v="1"/>
    <m/>
    <n v="1000"/>
    <s v="meme_commune"/>
    <m/>
    <m/>
    <n v="40"/>
    <n v="3"/>
    <n v="0"/>
    <m/>
    <x v="1"/>
    <m/>
    <m/>
    <m/>
    <m/>
    <m/>
    <m/>
    <m/>
    <m/>
    <m/>
    <m/>
    <m/>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4"/>
    <n v="0"/>
    <n v="0"/>
    <n v="0"/>
    <n v="1"/>
    <n v="1"/>
    <n v="1"/>
    <n v="1"/>
    <n v="1"/>
    <n v="1"/>
    <n v="1"/>
    <n v="1"/>
    <n v="1"/>
    <n v="0"/>
    <n v="0"/>
    <n v="0"/>
    <n v="0"/>
    <n v="9"/>
    <n v="12"/>
    <m/>
    <x v="0"/>
    <m/>
    <m/>
    <m/>
    <m/>
    <m/>
    <m/>
    <m/>
    <m/>
    <x v="0"/>
    <m/>
    <m/>
    <m/>
    <m/>
    <m/>
    <m/>
    <m/>
    <m/>
    <m/>
    <m/>
    <m/>
    <m/>
    <x v="1"/>
    <m/>
    <m/>
    <m/>
    <m/>
    <m/>
    <m/>
    <m/>
    <m/>
    <m/>
    <m/>
    <m/>
    <m/>
    <m/>
    <m/>
    <x v="1"/>
    <n v="6000"/>
    <s v="meme_localite"/>
    <m/>
    <m/>
    <n v="60"/>
    <x v="4"/>
    <n v="0"/>
    <m/>
    <x v="1"/>
    <n v="5000"/>
    <s v="meme_localite"/>
    <m/>
    <m/>
    <n v="30"/>
    <n v="5"/>
    <n v="0"/>
    <m/>
    <x v="1"/>
    <n v="300"/>
    <s v="meme_localite"/>
    <m/>
    <m/>
    <n v="20"/>
    <n v="5"/>
    <n v="0"/>
    <m/>
    <x v="0"/>
    <n v="125"/>
    <s v="meme_localite"/>
    <m/>
    <m/>
    <n v="35"/>
    <n v="3"/>
    <n v="0"/>
    <m/>
    <x v="1"/>
    <s v="0_25l 0_5l 1l"/>
    <n v="1"/>
    <n v="1"/>
    <n v="1"/>
    <n v="500"/>
    <n v="1000"/>
    <n v="1500"/>
    <s v="meme_province"/>
    <m/>
    <m/>
    <n v="40"/>
    <n v="4"/>
    <n v="0"/>
    <m/>
    <x v="0"/>
    <n v="1500"/>
    <s v="meme_localite"/>
    <m/>
    <m/>
    <n v="30"/>
    <n v="4"/>
    <n v="0"/>
    <m/>
    <x v="0"/>
    <n v="3500"/>
    <s v="meme_localite"/>
    <m/>
    <m/>
    <n v="60"/>
    <n v="4"/>
    <n v="0"/>
    <m/>
    <x v="1"/>
    <n v="2000"/>
    <s v="meme_localite"/>
    <m/>
    <m/>
    <n v="60"/>
    <n v="3"/>
    <n v="0"/>
    <m/>
    <x v="1"/>
    <n v="2000"/>
    <s v="meme_localite"/>
    <m/>
    <m/>
    <x v="2"/>
    <n v="3"/>
    <x v="1"/>
    <m/>
    <x v="0"/>
    <m/>
    <m/>
    <m/>
    <m/>
    <m/>
    <m/>
    <m/>
    <m/>
    <x v="1"/>
    <m/>
    <m/>
    <m/>
    <m/>
    <m/>
    <m/>
    <m/>
    <m/>
    <m/>
    <m/>
    <x v="0"/>
    <m/>
    <m/>
    <m/>
    <m/>
    <m/>
    <m/>
    <m/>
    <m/>
    <s v="non"/>
    <m/>
    <x v="0"/>
    <x v="0"/>
    <m/>
    <m/>
    <m/>
    <m/>
    <m/>
    <m/>
    <m/>
    <m/>
    <m/>
    <m/>
    <x v="0"/>
    <m/>
    <m/>
    <m/>
    <m/>
    <m/>
    <m/>
    <m/>
    <m/>
    <m/>
    <m/>
    <x v="0"/>
    <m/>
    <m/>
    <m/>
    <m/>
    <m/>
    <m/>
    <m/>
    <m/>
    <m/>
    <s v="prix_hausse"/>
    <n v="0"/>
    <n v="1"/>
    <n v="0"/>
    <n v="0"/>
    <s v="natte"/>
    <n v="0"/>
    <n v="0"/>
    <n v="0"/>
    <n v="0"/>
    <n v="0"/>
    <n v="0"/>
    <n v="0"/>
    <n v="0"/>
    <n v="0"/>
    <n v="1"/>
    <n v="0"/>
    <x v="1"/>
    <n v="0"/>
    <n v="0"/>
    <n v="0"/>
    <n v="0"/>
    <s v="hausse_couts"/>
    <n v="1"/>
    <n v="0"/>
    <n v="0"/>
    <n v="0"/>
    <n v="0"/>
    <n v="0"/>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2"/>
    <x v="0"/>
    <x v="0"/>
    <m/>
    <m/>
    <m/>
    <m/>
    <m/>
    <m/>
    <m/>
    <m/>
    <m/>
    <s v="personne"/>
    <n v="0"/>
    <n v="0"/>
    <n v="0"/>
    <n v="0"/>
    <n v="0"/>
    <n v="0"/>
    <n v="0"/>
    <x v="0"/>
    <n v="0"/>
    <m/>
    <x v="2"/>
    <n v="364765108"/>
    <d v="2022-11-22T16:38:03"/>
    <m/>
    <m/>
    <s v="submitted_via_web"/>
    <s v="bkf_reach"/>
    <m/>
    <x v="0"/>
    <x v="1"/>
  </r>
  <r>
    <n v="97"/>
    <s v="6640a337-59e5-44c9-a6d7-ab55f07c2f1f"/>
    <d v="2022-11-22T00:00:00"/>
    <x v="3"/>
    <x v="79"/>
    <d v="2022-11-22T13:09:14"/>
    <x v="0"/>
    <x v="2"/>
    <d v="2022-11-22T00:00:00"/>
    <x v="3"/>
    <s v="sanmatenga"/>
    <x v="3"/>
    <x v="0"/>
    <x v="0"/>
    <m/>
    <s v="REACH"/>
    <x v="3"/>
    <x v="0"/>
    <s v="oui"/>
    <x v="0"/>
    <x v="1"/>
    <x v="1"/>
    <x v="0"/>
    <x v="0"/>
    <x v="2"/>
    <x v="0"/>
    <x v="0"/>
    <x v="1"/>
    <n v="0"/>
    <n v="2"/>
    <m/>
    <x v="0"/>
    <n v="1000"/>
    <x v="3"/>
    <m/>
    <m/>
    <x v="10"/>
    <x v="1"/>
    <n v="0"/>
    <m/>
    <x v="0"/>
    <s v="20l 25l"/>
    <x v="0"/>
    <n v="1"/>
    <n v="750"/>
    <n v="1000"/>
    <s v="meme_pays"/>
    <m/>
    <m/>
    <n v="30"/>
    <n v="1"/>
    <n v="0"/>
    <m/>
    <x v="1"/>
    <m/>
    <m/>
    <m/>
    <m/>
    <m/>
    <m/>
    <m/>
    <m/>
    <m/>
    <m/>
    <m/>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5"/>
    <n v="0"/>
    <n v="0"/>
    <n v="0"/>
    <n v="1"/>
    <n v="1"/>
    <n v="1"/>
    <n v="1"/>
    <n v="1"/>
    <n v="1"/>
    <n v="1"/>
    <n v="1"/>
    <n v="1"/>
    <n v="0"/>
    <n v="0"/>
    <n v="0"/>
    <n v="0"/>
    <n v="9"/>
    <n v="12"/>
    <m/>
    <x v="0"/>
    <m/>
    <m/>
    <m/>
    <m/>
    <m/>
    <m/>
    <m/>
    <m/>
    <x v="0"/>
    <m/>
    <m/>
    <m/>
    <m/>
    <m/>
    <m/>
    <m/>
    <m/>
    <m/>
    <m/>
    <m/>
    <m/>
    <x v="1"/>
    <m/>
    <m/>
    <m/>
    <m/>
    <m/>
    <m/>
    <m/>
    <m/>
    <m/>
    <m/>
    <m/>
    <m/>
    <m/>
    <m/>
    <x v="1"/>
    <n v="6000"/>
    <s v="meme_pays"/>
    <m/>
    <m/>
    <n v="21"/>
    <x v="5"/>
    <n v="0"/>
    <m/>
    <x v="1"/>
    <n v="5000"/>
    <s v="meme_pays"/>
    <m/>
    <m/>
    <n v="21"/>
    <n v="2"/>
    <n v="0"/>
    <m/>
    <x v="1"/>
    <n v="300"/>
    <s v="meme_pays"/>
    <m/>
    <m/>
    <n v="30"/>
    <n v="1"/>
    <n v="0"/>
    <m/>
    <x v="0"/>
    <n v="125"/>
    <s v="meme_pays"/>
    <m/>
    <m/>
    <n v="30"/>
    <n v="1"/>
    <n v="0"/>
    <m/>
    <x v="1"/>
    <s v="0_25l 0_5l 1l"/>
    <n v="1"/>
    <n v="1"/>
    <n v="1"/>
    <n v="400"/>
    <n v="500"/>
    <n v="1000"/>
    <s v="meme_pays"/>
    <m/>
    <m/>
    <n v="40"/>
    <n v="1"/>
    <n v="0"/>
    <m/>
    <x v="0"/>
    <n v="1500"/>
    <s v="meme_pays"/>
    <m/>
    <m/>
    <n v="15"/>
    <n v="1"/>
    <n v="0"/>
    <m/>
    <x v="0"/>
    <n v="3000"/>
    <s v="meme_pays"/>
    <m/>
    <m/>
    <n v="30"/>
    <n v="1"/>
    <n v="0"/>
    <m/>
    <x v="1"/>
    <n v="2000"/>
    <s v="meme_pays"/>
    <m/>
    <m/>
    <n v="21"/>
    <n v="1"/>
    <n v="0"/>
    <m/>
    <x v="1"/>
    <n v="2000"/>
    <s v="meme_pays"/>
    <m/>
    <m/>
    <x v="2"/>
    <n v="1"/>
    <x v="1"/>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1"/>
    <n v="364766245"/>
    <d v="2022-11-22T16:40:37"/>
    <m/>
    <m/>
    <s v="submitted_via_web"/>
    <s v="bkf_reach"/>
    <m/>
    <x v="0"/>
    <x v="1"/>
  </r>
  <r>
    <n v="87"/>
    <s v="c382360d-eded-4b01-aa36-e3c6bdd334b1"/>
    <d v="2022-11-22T00:00:00"/>
    <x v="3"/>
    <x v="80"/>
    <d v="2022-11-22T13:11:03"/>
    <x v="0"/>
    <x v="2"/>
    <d v="2022-11-22T00:00:00"/>
    <x v="3"/>
    <s v="sanmatenga"/>
    <x v="3"/>
    <x v="0"/>
    <x v="0"/>
    <m/>
    <s v="REACH"/>
    <x v="3"/>
    <x v="0"/>
    <s v="oui"/>
    <x v="0"/>
    <x v="1"/>
    <x v="0"/>
    <x v="0"/>
    <x v="0"/>
    <x v="2"/>
    <x v="0"/>
    <x v="0"/>
    <x v="1"/>
    <n v="0"/>
    <n v="2"/>
    <m/>
    <x v="0"/>
    <n v="1000"/>
    <x v="4"/>
    <m/>
    <m/>
    <x v="11"/>
    <x v="1"/>
    <n v="0"/>
    <m/>
    <x v="0"/>
    <s v="20l 25l"/>
    <x v="0"/>
    <n v="1"/>
    <n v="750"/>
    <n v="1000"/>
    <s v="meme_pays"/>
    <m/>
    <m/>
    <n v="15"/>
    <n v="1"/>
    <n v="0"/>
    <m/>
    <x v="1"/>
    <m/>
    <m/>
    <m/>
    <m/>
    <m/>
    <m/>
    <m/>
    <m/>
    <m/>
    <m/>
    <m/>
    <m/>
    <x v="1"/>
    <m/>
    <x v="2"/>
    <x v="1"/>
    <n v="1"/>
    <n v="0"/>
    <n v="0"/>
    <x v="0"/>
    <x v="9"/>
    <x v="1"/>
    <x v="1"/>
    <x v="1"/>
    <n v="0"/>
    <n v="0"/>
    <n v="1"/>
    <n v="0"/>
    <n v="1"/>
    <n v="0"/>
    <n v="0"/>
    <n v="0"/>
    <n v="0"/>
    <x v="0"/>
    <x v="0"/>
    <x v="1"/>
    <x v="1"/>
    <n v="0"/>
    <n v="0"/>
    <n v="0"/>
    <x v="1"/>
    <x v="1"/>
    <m/>
    <m/>
    <m/>
    <m/>
    <m/>
    <m/>
    <m/>
    <m/>
    <m/>
    <m/>
    <m/>
    <m/>
    <m/>
    <m/>
    <m/>
    <m/>
    <m/>
    <m/>
    <m/>
    <m/>
    <m/>
    <m/>
    <m/>
    <m/>
    <m/>
    <m/>
    <m/>
    <m/>
    <m/>
    <m/>
    <m/>
    <m/>
    <m/>
    <m/>
    <m/>
    <m/>
    <x v="0"/>
    <x v="8"/>
    <n v="1"/>
    <n v="0"/>
    <n v="0"/>
    <n v="0"/>
    <n v="0"/>
    <n v="1"/>
    <m/>
    <x v="0"/>
    <n v="6000"/>
    <s v="meme_pays"/>
    <m/>
    <m/>
    <n v="20"/>
    <n v="2"/>
    <n v="0"/>
    <m/>
    <x v="1"/>
    <m/>
    <m/>
    <m/>
    <m/>
    <m/>
    <m/>
    <m/>
    <m/>
    <x v="2"/>
    <m/>
    <m/>
    <m/>
    <m/>
    <m/>
    <m/>
    <m/>
    <m/>
    <x v="1"/>
    <m/>
    <m/>
    <m/>
    <m/>
    <m/>
    <m/>
    <m/>
    <m/>
    <s v="non"/>
    <m/>
    <m/>
    <m/>
    <m/>
    <m/>
    <m/>
    <m/>
    <m/>
    <m/>
    <m/>
    <m/>
    <m/>
    <m/>
    <m/>
    <m/>
    <m/>
    <m/>
    <m/>
    <m/>
    <m/>
    <m/>
    <x v="0"/>
    <m/>
    <s v="prix_constants"/>
    <n v="1"/>
    <n v="0"/>
    <n v="0"/>
    <n v="0"/>
    <x v="1"/>
    <m/>
    <m/>
    <m/>
    <m/>
    <m/>
    <x v="1"/>
    <x v="1"/>
    <m/>
    <m/>
    <m/>
    <m/>
    <m/>
    <m/>
    <m/>
    <m/>
    <m/>
    <m/>
    <m/>
    <x v="0"/>
    <m/>
    <m/>
    <x v="0"/>
    <m/>
    <m/>
    <m/>
    <m/>
    <m/>
    <m/>
    <m/>
    <m/>
    <m/>
    <m/>
    <m/>
    <m/>
    <m/>
    <m/>
    <m/>
    <m/>
    <m/>
    <m/>
    <x v="46"/>
    <n v="0"/>
    <n v="0"/>
    <n v="1"/>
    <n v="1"/>
    <n v="1"/>
    <n v="1"/>
    <n v="1"/>
    <n v="1"/>
    <n v="1"/>
    <n v="0"/>
    <n v="1"/>
    <n v="1"/>
    <n v="0"/>
    <n v="0"/>
    <n v="1"/>
    <n v="0"/>
    <n v="10"/>
    <n v="13"/>
    <m/>
    <x v="0"/>
    <m/>
    <m/>
    <m/>
    <m/>
    <m/>
    <m/>
    <m/>
    <m/>
    <x v="0"/>
    <m/>
    <m/>
    <m/>
    <m/>
    <m/>
    <m/>
    <m/>
    <m/>
    <m/>
    <m/>
    <m/>
    <m/>
    <x v="0"/>
    <s v="6kg 12kg"/>
    <n v="0"/>
    <n v="1"/>
    <n v="1"/>
    <m/>
    <n v="27500"/>
    <n v="35000"/>
    <s v="meme_pays"/>
    <m/>
    <m/>
    <n v="20"/>
    <n v="2"/>
    <n v="0"/>
    <m/>
    <x v="1"/>
    <n v="6000"/>
    <s v="meme_pays"/>
    <m/>
    <m/>
    <n v="35"/>
    <x v="5"/>
    <n v="0"/>
    <m/>
    <x v="1"/>
    <n v="5000"/>
    <s v="meme_pays"/>
    <m/>
    <m/>
    <n v="30"/>
    <n v="1"/>
    <n v="0"/>
    <m/>
    <x v="1"/>
    <n v="300"/>
    <s v="meme_pays"/>
    <m/>
    <m/>
    <n v="25"/>
    <n v="1"/>
    <n v="0"/>
    <m/>
    <x v="0"/>
    <n v="125"/>
    <s v="meme_pays"/>
    <m/>
    <m/>
    <n v="15"/>
    <n v="1"/>
    <n v="0"/>
    <m/>
    <x v="1"/>
    <s v="0_5l 0_25l 1l"/>
    <n v="1"/>
    <n v="1"/>
    <n v="1"/>
    <n v="400"/>
    <n v="500"/>
    <n v="1000"/>
    <s v="meme_pays"/>
    <m/>
    <m/>
    <n v="30"/>
    <n v="1"/>
    <n v="0"/>
    <m/>
    <x v="0"/>
    <n v="1500"/>
    <s v="meme_pays"/>
    <m/>
    <m/>
    <n v="40"/>
    <n v="1"/>
    <n v="0"/>
    <m/>
    <x v="1"/>
    <m/>
    <m/>
    <m/>
    <m/>
    <m/>
    <m/>
    <m/>
    <m/>
    <x v="1"/>
    <n v="2000"/>
    <s v="meme_pays"/>
    <m/>
    <m/>
    <n v="30"/>
    <n v="1"/>
    <n v="0"/>
    <m/>
    <x v="1"/>
    <n v="2000"/>
    <s v="meme_pays"/>
    <m/>
    <m/>
    <x v="6"/>
    <n v="1"/>
    <x v="1"/>
    <m/>
    <x v="0"/>
    <m/>
    <m/>
    <m/>
    <m/>
    <m/>
    <m/>
    <m/>
    <m/>
    <x v="1"/>
    <m/>
    <m/>
    <m/>
    <m/>
    <m/>
    <m/>
    <m/>
    <m/>
    <m/>
    <m/>
    <x v="1"/>
    <n v="300"/>
    <s v="meme_pays"/>
    <m/>
    <m/>
    <n v="15"/>
    <n v="1"/>
    <n v="0"/>
    <m/>
    <s v="non"/>
    <m/>
    <x v="0"/>
    <x v="0"/>
    <m/>
    <m/>
    <m/>
    <m/>
    <m/>
    <m/>
    <m/>
    <m/>
    <m/>
    <m/>
    <x v="0"/>
    <m/>
    <m/>
    <m/>
    <m/>
    <m/>
    <m/>
    <m/>
    <m/>
    <m/>
    <m/>
    <x v="0"/>
    <m/>
    <m/>
    <m/>
    <m/>
    <m/>
    <m/>
    <m/>
    <m/>
    <m/>
    <s v="prix_constants"/>
    <n v="1"/>
    <n v="0"/>
    <n v="0"/>
    <n v="0"/>
    <m/>
    <m/>
    <m/>
    <m/>
    <m/>
    <m/>
    <m/>
    <m/>
    <m/>
    <m/>
    <m/>
    <m/>
    <x v="0"/>
    <m/>
    <m/>
    <m/>
    <m/>
    <m/>
    <m/>
    <m/>
    <m/>
    <m/>
    <m/>
    <m/>
    <m/>
    <m/>
    <m/>
    <m/>
    <m/>
    <m/>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4765377"/>
    <d v="2022-11-22T16:38:35"/>
    <m/>
    <m/>
    <s v="submitted_via_web"/>
    <s v="bkf_reach"/>
    <m/>
    <x v="0"/>
    <x v="1"/>
  </r>
  <r>
    <n v="88"/>
    <s v="70fb6e7a-5620-444f-9b8b-157b886d16d9"/>
    <d v="2022-11-22T00:00:00"/>
    <x v="3"/>
    <x v="81"/>
    <d v="2022-11-22T13:24:39"/>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3"/>
    <x v="2"/>
    <n v="0"/>
    <n v="0"/>
    <n v="0"/>
    <n v="0"/>
    <n v="0"/>
    <n v="0"/>
    <n v="0"/>
    <n v="0"/>
    <n v="0"/>
    <n v="0"/>
    <n v="1"/>
    <n v="1"/>
    <n v="1"/>
    <n v="0"/>
    <n v="0"/>
    <n v="0"/>
    <n v="0"/>
    <n v="0"/>
    <n v="0"/>
    <n v="0"/>
    <n v="0"/>
    <n v="0"/>
    <n v="0"/>
    <n v="0"/>
    <n v="0"/>
    <n v="0"/>
    <n v="0"/>
    <x v="7"/>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s v="disponible"/>
    <n v="3000"/>
    <s v="meme_commune"/>
    <m/>
    <m/>
    <n v="2"/>
    <n v="1"/>
    <n v="0"/>
    <m/>
    <s v="disponible"/>
    <n v="2000"/>
    <s v="meme_commune"/>
    <m/>
    <m/>
    <n v="2"/>
    <n v="1"/>
    <n v="0"/>
    <m/>
    <s v="disponible"/>
    <n v="1300"/>
    <s v="meme_commune"/>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3"/>
    <n v="0"/>
    <n v="1"/>
    <n v="0"/>
    <n v="0"/>
    <x v="7"/>
    <n v="0"/>
    <n v="0"/>
    <n v="0"/>
    <n v="0"/>
    <n v="0"/>
    <n v="0"/>
    <n v="0"/>
    <n v="0"/>
    <n v="0"/>
    <n v="0"/>
    <n v="0"/>
    <n v="1"/>
    <n v="1"/>
    <n v="1"/>
    <n v="0"/>
    <n v="0"/>
    <n v="0"/>
    <n v="0"/>
    <n v="0"/>
    <n v="0"/>
    <n v="0"/>
    <n v="0"/>
    <n v="0"/>
    <n v="0"/>
    <n v="0"/>
    <n v="0"/>
    <n v="0"/>
    <n v="0"/>
    <x v="3"/>
    <n v="1"/>
    <n v="0"/>
    <n v="0"/>
    <n v="0"/>
    <n v="0"/>
    <n v="0"/>
    <n v="0"/>
    <n v="0"/>
    <n v="1"/>
    <n v="0"/>
    <n v="0"/>
    <n v="0"/>
    <m/>
    <x v="0"/>
    <m/>
    <m/>
    <m/>
    <m/>
    <m/>
    <m/>
    <m/>
    <m/>
    <m/>
    <m/>
    <m/>
    <m/>
    <m/>
    <m/>
    <m/>
    <m/>
    <m/>
    <m/>
    <m/>
    <m/>
    <m/>
    <m/>
    <m/>
    <m/>
    <m/>
    <m/>
    <m/>
    <m/>
    <m/>
    <m/>
    <m/>
    <m/>
    <m/>
    <m/>
    <m/>
    <m/>
    <m/>
    <m/>
    <m/>
    <m/>
    <m/>
    <m/>
    <m/>
    <x v="4"/>
    <n v="1"/>
    <n v="0"/>
    <n v="0"/>
    <n v="0"/>
    <n v="0"/>
    <n v="0"/>
    <x v="0"/>
    <x v="2"/>
    <x v="0"/>
    <x v="0"/>
    <m/>
    <m/>
    <m/>
    <m/>
    <m/>
    <m/>
    <m/>
    <m/>
    <m/>
    <s v="personne"/>
    <n v="0"/>
    <n v="0"/>
    <n v="0"/>
    <n v="0"/>
    <n v="0"/>
    <n v="0"/>
    <n v="0"/>
    <x v="0"/>
    <n v="0"/>
    <m/>
    <x v="1"/>
    <n v="364765390"/>
    <d v="2022-11-22T16:38:36"/>
    <m/>
    <m/>
    <s v="submitted_via_web"/>
    <s v="bkf_reach"/>
    <m/>
    <x v="0"/>
    <x v="1"/>
  </r>
  <r>
    <n v="98"/>
    <s v="cc864bdd-cb42-42fd-bd2a-dffa9bd6d3f6"/>
    <d v="2022-11-22T00:00:00"/>
    <x v="3"/>
    <x v="82"/>
    <d v="2022-11-22T13:23:50"/>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3"/>
    <x v="2"/>
    <n v="0"/>
    <n v="0"/>
    <n v="0"/>
    <n v="0"/>
    <n v="0"/>
    <n v="0"/>
    <n v="0"/>
    <n v="0"/>
    <n v="0"/>
    <n v="0"/>
    <n v="1"/>
    <n v="1"/>
    <n v="1"/>
    <n v="0"/>
    <n v="0"/>
    <n v="0"/>
    <n v="0"/>
    <n v="0"/>
    <n v="0"/>
    <n v="0"/>
    <n v="0"/>
    <n v="0"/>
    <n v="0"/>
    <n v="0"/>
    <n v="0"/>
    <n v="0"/>
    <n v="0"/>
    <x v="7"/>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s v="disponible"/>
    <n v="3000"/>
    <s v="meme_commune"/>
    <m/>
    <m/>
    <n v="2"/>
    <n v="1"/>
    <n v="0"/>
    <m/>
    <s v="disponible"/>
    <n v="2000"/>
    <s v="meme_localite"/>
    <m/>
    <m/>
    <n v="2"/>
    <n v="1"/>
    <n v="0"/>
    <m/>
    <s v="disponible"/>
    <n v="1300"/>
    <s v="meme_commune"/>
    <m/>
    <m/>
    <n v="4"/>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3"/>
    <n v="0"/>
    <n v="1"/>
    <n v="0"/>
    <n v="0"/>
    <x v="7"/>
    <n v="0"/>
    <n v="0"/>
    <n v="0"/>
    <n v="0"/>
    <n v="0"/>
    <n v="0"/>
    <n v="0"/>
    <n v="0"/>
    <n v="0"/>
    <n v="0"/>
    <n v="0"/>
    <n v="1"/>
    <n v="1"/>
    <n v="1"/>
    <n v="0"/>
    <n v="0"/>
    <n v="0"/>
    <n v="0"/>
    <n v="0"/>
    <n v="0"/>
    <n v="0"/>
    <n v="0"/>
    <n v="0"/>
    <n v="0"/>
    <n v="0"/>
    <n v="0"/>
    <n v="0"/>
    <n v="0"/>
    <x v="4"/>
    <n v="0"/>
    <n v="0"/>
    <n v="0"/>
    <n v="0"/>
    <n v="0"/>
    <n v="0"/>
    <n v="0"/>
    <n v="0"/>
    <n v="1"/>
    <n v="0"/>
    <n v="0"/>
    <n v="0"/>
    <m/>
    <x v="0"/>
    <m/>
    <m/>
    <m/>
    <m/>
    <m/>
    <m/>
    <m/>
    <m/>
    <m/>
    <m/>
    <m/>
    <m/>
    <m/>
    <m/>
    <m/>
    <m/>
    <m/>
    <m/>
    <m/>
    <m/>
    <m/>
    <m/>
    <m/>
    <m/>
    <m/>
    <m/>
    <m/>
    <m/>
    <m/>
    <m/>
    <m/>
    <m/>
    <m/>
    <m/>
    <m/>
    <m/>
    <m/>
    <m/>
    <m/>
    <m/>
    <m/>
    <m/>
    <m/>
    <x v="4"/>
    <n v="1"/>
    <n v="0"/>
    <n v="0"/>
    <n v="0"/>
    <n v="0"/>
    <n v="0"/>
    <x v="0"/>
    <x v="0"/>
    <x v="0"/>
    <x v="0"/>
    <m/>
    <m/>
    <m/>
    <m/>
    <m/>
    <m/>
    <m/>
    <m/>
    <m/>
    <s v="personne"/>
    <n v="0"/>
    <n v="0"/>
    <n v="0"/>
    <n v="0"/>
    <n v="0"/>
    <n v="0"/>
    <n v="0"/>
    <x v="0"/>
    <n v="0"/>
    <m/>
    <x v="1"/>
    <n v="364766252"/>
    <d v="2022-11-22T16:40:38"/>
    <m/>
    <m/>
    <s v="submitted_via_web"/>
    <s v="bkf_reach"/>
    <m/>
    <x v="0"/>
    <x v="1"/>
  </r>
  <r>
    <n v="80"/>
    <s v="402d5d9b-d375-47d2-a14d-6ae0b92ac3dc"/>
    <d v="2022-11-22T00:00:00"/>
    <x v="3"/>
    <x v="83"/>
    <d v="2022-11-22T13:23:44"/>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3"/>
    <x v="2"/>
    <n v="0"/>
    <n v="0"/>
    <n v="0"/>
    <n v="0"/>
    <n v="0"/>
    <n v="0"/>
    <n v="0"/>
    <n v="0"/>
    <n v="0"/>
    <n v="0"/>
    <n v="1"/>
    <n v="1"/>
    <n v="1"/>
    <n v="0"/>
    <n v="0"/>
    <n v="0"/>
    <n v="0"/>
    <n v="0"/>
    <n v="0"/>
    <n v="0"/>
    <n v="0"/>
    <n v="0"/>
    <n v="0"/>
    <n v="0"/>
    <n v="0"/>
    <n v="0"/>
    <n v="0"/>
    <x v="7"/>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s v="disponible"/>
    <n v="3000"/>
    <s v="meme_localite"/>
    <m/>
    <m/>
    <n v="1"/>
    <n v="2"/>
    <n v="1"/>
    <m/>
    <s v="disponible"/>
    <n v="2000"/>
    <s v="meme_localite"/>
    <m/>
    <m/>
    <n v="1"/>
    <n v="2"/>
    <n v="1"/>
    <m/>
    <s v="disponible"/>
    <n v="1300"/>
    <s v="meme_commune"/>
    <m/>
    <m/>
    <n v="5"/>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3"/>
    <n v="0"/>
    <n v="1"/>
    <n v="0"/>
    <n v="0"/>
    <x v="7"/>
    <n v="0"/>
    <n v="0"/>
    <n v="0"/>
    <n v="0"/>
    <n v="0"/>
    <n v="0"/>
    <n v="0"/>
    <n v="0"/>
    <n v="0"/>
    <n v="0"/>
    <n v="0"/>
    <n v="1"/>
    <n v="1"/>
    <n v="1"/>
    <n v="0"/>
    <n v="0"/>
    <n v="0"/>
    <n v="0"/>
    <n v="0"/>
    <n v="0"/>
    <n v="0"/>
    <n v="0"/>
    <n v="0"/>
    <n v="0"/>
    <n v="0"/>
    <n v="0"/>
    <n v="0"/>
    <n v="0"/>
    <x v="1"/>
    <n v="1"/>
    <n v="0"/>
    <n v="0"/>
    <n v="0"/>
    <n v="0"/>
    <n v="1"/>
    <n v="0"/>
    <n v="0"/>
    <n v="0"/>
    <n v="0"/>
    <n v="0"/>
    <n v="0"/>
    <m/>
    <x v="0"/>
    <m/>
    <m/>
    <m/>
    <m/>
    <m/>
    <m/>
    <m/>
    <m/>
    <m/>
    <m/>
    <m/>
    <m/>
    <m/>
    <m/>
    <m/>
    <m/>
    <m/>
    <m/>
    <m/>
    <m/>
    <m/>
    <m/>
    <m/>
    <m/>
    <m/>
    <m/>
    <m/>
    <m/>
    <m/>
    <m/>
    <m/>
    <m/>
    <m/>
    <m/>
    <m/>
    <m/>
    <m/>
    <m/>
    <m/>
    <m/>
    <m/>
    <m/>
    <m/>
    <x v="4"/>
    <n v="1"/>
    <n v="0"/>
    <n v="0"/>
    <n v="0"/>
    <n v="0"/>
    <n v="0"/>
    <x v="0"/>
    <x v="2"/>
    <x v="0"/>
    <x v="0"/>
    <m/>
    <m/>
    <m/>
    <m/>
    <m/>
    <m/>
    <m/>
    <m/>
    <m/>
    <s v="personne"/>
    <n v="0"/>
    <n v="0"/>
    <n v="0"/>
    <n v="0"/>
    <n v="0"/>
    <n v="0"/>
    <n v="0"/>
    <x v="0"/>
    <n v="0"/>
    <m/>
    <x v="16"/>
    <n v="364765129"/>
    <d v="2022-11-22T16:38:06"/>
    <m/>
    <m/>
    <s v="submitted_via_web"/>
    <s v="bkf_reach"/>
    <m/>
    <x v="0"/>
    <x v="1"/>
  </r>
  <r>
    <n v="89"/>
    <s v="38e30831-36e1-4f7f-b2d8-2417c1fc2abe"/>
    <d v="2022-11-22T00:00:00"/>
    <x v="3"/>
    <x v="84"/>
    <d v="2022-11-22T13:39:20"/>
    <x v="0"/>
    <x v="2"/>
    <d v="2022-11-22T00:00:00"/>
    <x v="3"/>
    <s v="sanmatenga"/>
    <x v="3"/>
    <x v="0"/>
    <x v="0"/>
    <m/>
    <s v="REACH"/>
    <x v="3"/>
    <x v="0"/>
    <s v="oui"/>
    <x v="0"/>
    <x v="1"/>
    <x v="0"/>
    <x v="0"/>
    <x v="0"/>
    <x v="5"/>
    <x v="1"/>
    <x v="0"/>
    <x v="1"/>
    <n v="0"/>
    <n v="1"/>
    <m/>
    <x v="1"/>
    <m/>
    <x v="2"/>
    <m/>
    <m/>
    <x v="5"/>
    <x v="4"/>
    <m/>
    <m/>
    <x v="0"/>
    <s v="25l"/>
    <x v="2"/>
    <n v="1"/>
    <m/>
    <n v="1000"/>
    <s v="meme_pays"/>
    <m/>
    <m/>
    <n v="15"/>
    <n v="2"/>
    <n v="0"/>
    <m/>
    <x v="1"/>
    <m/>
    <m/>
    <m/>
    <m/>
    <m/>
    <m/>
    <m/>
    <m/>
    <m/>
    <m/>
    <m/>
    <m/>
    <x v="0"/>
    <m/>
    <x v="0"/>
    <x v="0"/>
    <m/>
    <m/>
    <m/>
    <x v="0"/>
    <x v="0"/>
    <x v="0"/>
    <x v="0"/>
    <x v="0"/>
    <m/>
    <m/>
    <m/>
    <m/>
    <m/>
    <m/>
    <m/>
    <m/>
    <m/>
    <x v="0"/>
    <x v="0"/>
    <x v="0"/>
    <x v="0"/>
    <n v="1"/>
    <n v="0"/>
    <n v="0"/>
    <x v="3"/>
    <x v="2"/>
    <n v="1"/>
    <n v="0"/>
    <n v="0"/>
    <s v="hausse_couts Hausse_prix_fournisseurs"/>
    <n v="1"/>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7"/>
    <n v="0"/>
    <n v="0"/>
    <n v="0"/>
    <n v="0"/>
    <n v="0"/>
    <n v="0"/>
    <n v="0"/>
    <n v="1"/>
    <n v="0"/>
    <n v="0"/>
    <n v="0"/>
    <n v="0"/>
    <n v="0"/>
    <n v="0"/>
    <n v="0"/>
    <n v="0"/>
    <n v="1"/>
    <n v="3"/>
    <m/>
    <x v="0"/>
    <m/>
    <m/>
    <m/>
    <m/>
    <m/>
    <m/>
    <m/>
    <m/>
    <x v="0"/>
    <m/>
    <m/>
    <m/>
    <m/>
    <m/>
    <m/>
    <m/>
    <m/>
    <m/>
    <m/>
    <m/>
    <m/>
    <x v="1"/>
    <m/>
    <m/>
    <m/>
    <m/>
    <m/>
    <m/>
    <m/>
    <m/>
    <m/>
    <m/>
    <m/>
    <m/>
    <m/>
    <m/>
    <x v="0"/>
    <m/>
    <m/>
    <m/>
    <m/>
    <m/>
    <x v="0"/>
    <m/>
    <m/>
    <x v="0"/>
    <m/>
    <m/>
    <m/>
    <m/>
    <m/>
    <m/>
    <m/>
    <m/>
    <x v="0"/>
    <m/>
    <m/>
    <m/>
    <m/>
    <m/>
    <m/>
    <m/>
    <m/>
    <x v="1"/>
    <m/>
    <m/>
    <m/>
    <m/>
    <m/>
    <m/>
    <m/>
    <m/>
    <x v="1"/>
    <s v="0_5l 0_25l 1l"/>
    <n v="1"/>
    <n v="1"/>
    <n v="1"/>
    <n v="400"/>
    <n v="500"/>
    <n v="1050"/>
    <s v="meme_pays"/>
    <m/>
    <m/>
    <n v="20"/>
    <n v="1"/>
    <n v="0"/>
    <m/>
    <x v="1"/>
    <m/>
    <m/>
    <m/>
    <m/>
    <m/>
    <m/>
    <m/>
    <m/>
    <x v="1"/>
    <m/>
    <m/>
    <m/>
    <m/>
    <m/>
    <m/>
    <m/>
    <m/>
    <x v="0"/>
    <m/>
    <m/>
    <m/>
    <m/>
    <m/>
    <m/>
    <m/>
    <m/>
    <x v="0"/>
    <m/>
    <m/>
    <m/>
    <m/>
    <x v="0"/>
    <m/>
    <x v="0"/>
    <m/>
    <x v="0"/>
    <m/>
    <m/>
    <m/>
    <m/>
    <m/>
    <m/>
    <m/>
    <m/>
    <x v="1"/>
    <m/>
    <m/>
    <m/>
    <m/>
    <m/>
    <m/>
    <m/>
    <m/>
    <m/>
    <m/>
    <x v="0"/>
    <m/>
    <m/>
    <m/>
    <m/>
    <m/>
    <m/>
    <m/>
    <m/>
    <s v="oui"/>
    <m/>
    <x v="13"/>
    <x v="1"/>
    <n v="0"/>
    <n v="0"/>
    <n v="0"/>
    <n v="0"/>
    <n v="0"/>
    <n v="0"/>
    <n v="1"/>
    <n v="0"/>
    <n v="0"/>
    <n v="0"/>
    <x v="1"/>
    <n v="0"/>
    <n v="0"/>
    <n v="0"/>
    <n v="0"/>
    <m/>
    <s v="degradation_perte cout_transport"/>
    <n v="0"/>
    <n v="0"/>
    <n v="1"/>
    <n v="0"/>
    <x v="1"/>
    <n v="0"/>
    <n v="0"/>
    <n v="1"/>
    <n v="0"/>
    <n v="0"/>
    <n v="0"/>
    <n v="0"/>
    <m/>
    <m/>
    <s v="prix_hausse"/>
    <n v="0"/>
    <n v="1"/>
    <n v="0"/>
    <n v="0"/>
    <s v="gobelet_acier"/>
    <n v="0"/>
    <n v="0"/>
    <n v="0"/>
    <n v="0"/>
    <n v="0"/>
    <n v="0"/>
    <n v="0"/>
    <n v="1"/>
    <n v="0"/>
    <n v="0"/>
    <n v="0"/>
    <x v="1"/>
    <n v="0"/>
    <n v="0"/>
    <n v="0"/>
    <n v="0"/>
    <s v="hausse_couts Hausse_prix_fournisseurs"/>
    <n v="1"/>
    <n v="0"/>
    <n v="0"/>
    <n v="0"/>
    <n v="0"/>
    <n v="1"/>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4765402"/>
    <d v="2022-11-22T16:38:38"/>
    <m/>
    <m/>
    <s v="submitted_via_web"/>
    <s v="bkf_reach"/>
    <m/>
    <x v="0"/>
    <x v="1"/>
  </r>
  <r>
    <n v="99"/>
    <s v="0fbefdeb-cc83-431c-8664-34daa09825e6"/>
    <d v="2022-11-22T00:00:00"/>
    <x v="3"/>
    <x v="85"/>
    <d v="2022-11-22T13:32:14"/>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4"/>
    <x v="2"/>
    <n v="0"/>
    <n v="0"/>
    <n v="0"/>
    <n v="0"/>
    <n v="0"/>
    <n v="0"/>
    <n v="0"/>
    <n v="0"/>
    <n v="0"/>
    <n v="0"/>
    <n v="1"/>
    <n v="1"/>
    <n v="0"/>
    <n v="0"/>
    <n v="0"/>
    <n v="0"/>
    <n v="0"/>
    <n v="0"/>
    <n v="0"/>
    <n v="0"/>
    <n v="0"/>
    <n v="0"/>
    <n v="0"/>
    <n v="0"/>
    <n v="0"/>
    <n v="0"/>
    <n v="0"/>
    <x v="8"/>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s v="disponible"/>
    <n v="3000"/>
    <s v="meme_localite"/>
    <m/>
    <m/>
    <n v="2"/>
    <n v="1"/>
    <n v="0"/>
    <m/>
    <s v="disponible"/>
    <n v="20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viande_beuf viande_mouton"/>
    <n v="0"/>
    <n v="0"/>
    <n v="0"/>
    <n v="0"/>
    <n v="0"/>
    <n v="0"/>
    <n v="0"/>
    <n v="0"/>
    <n v="0"/>
    <n v="0"/>
    <n v="0"/>
    <n v="1"/>
    <n v="1"/>
    <n v="0"/>
    <n v="0"/>
    <n v="0"/>
    <n v="0"/>
    <n v="0"/>
    <n v="0"/>
    <n v="0"/>
    <n v="0"/>
    <n v="0"/>
    <n v="0"/>
    <n v="0"/>
    <n v="0"/>
    <n v="0"/>
    <n v="0"/>
    <n v="0"/>
    <m/>
    <s v="prix_fournisseurs"/>
    <n v="0"/>
    <n v="0"/>
    <n v="0"/>
    <n v="0"/>
    <n v="0"/>
    <n v="1"/>
    <n v="0"/>
    <n v="0"/>
    <n v="0"/>
    <n v="0"/>
    <n v="0"/>
    <n v="0"/>
    <m/>
    <x v="0"/>
    <x v="3"/>
    <n v="0"/>
    <n v="1"/>
    <n v="0"/>
    <n v="0"/>
    <x v="8"/>
    <n v="0"/>
    <n v="0"/>
    <n v="0"/>
    <n v="0"/>
    <n v="0"/>
    <n v="0"/>
    <n v="0"/>
    <n v="0"/>
    <n v="0"/>
    <n v="0"/>
    <n v="0"/>
    <n v="1"/>
    <n v="1"/>
    <n v="0"/>
    <n v="0"/>
    <n v="0"/>
    <n v="0"/>
    <n v="0"/>
    <n v="0"/>
    <n v="0"/>
    <n v="0"/>
    <n v="0"/>
    <n v="0"/>
    <n v="0"/>
    <n v="0"/>
    <n v="0"/>
    <n v="0"/>
    <n v="0"/>
    <x v="5"/>
    <n v="0"/>
    <n v="0"/>
    <n v="0"/>
    <n v="0"/>
    <n v="0"/>
    <n v="1"/>
    <n v="0"/>
    <n v="0"/>
    <n v="1"/>
    <n v="0"/>
    <n v="0"/>
    <n v="0"/>
    <m/>
    <x v="0"/>
    <m/>
    <m/>
    <m/>
    <m/>
    <m/>
    <m/>
    <m/>
    <m/>
    <m/>
    <m/>
    <m/>
    <m/>
    <m/>
    <m/>
    <m/>
    <m/>
    <m/>
    <m/>
    <m/>
    <m/>
    <m/>
    <m/>
    <m/>
    <m/>
    <m/>
    <m/>
    <m/>
    <m/>
    <m/>
    <m/>
    <m/>
    <m/>
    <m/>
    <m/>
    <m/>
    <m/>
    <m/>
    <m/>
    <m/>
    <m/>
    <m/>
    <m/>
    <m/>
    <x v="4"/>
    <n v="1"/>
    <n v="0"/>
    <n v="0"/>
    <n v="0"/>
    <n v="0"/>
    <n v="0"/>
    <x v="0"/>
    <x v="0"/>
    <x v="0"/>
    <x v="0"/>
    <m/>
    <m/>
    <m/>
    <m/>
    <m/>
    <m/>
    <m/>
    <m/>
    <m/>
    <s v="personne"/>
    <n v="0"/>
    <n v="0"/>
    <n v="0"/>
    <n v="0"/>
    <n v="0"/>
    <n v="0"/>
    <n v="0"/>
    <x v="0"/>
    <n v="0"/>
    <m/>
    <x v="1"/>
    <n v="364766263"/>
    <d v="2022-11-22T16:40:40"/>
    <m/>
    <m/>
    <s v="submitted_via_web"/>
    <s v="bkf_reach"/>
    <m/>
    <x v="0"/>
    <x v="1"/>
  </r>
  <r>
    <n v="81"/>
    <s v="ceaae87f-f194-4c3e-84a0-59adc0a5b4fd"/>
    <d v="2022-11-22T00:00:00"/>
    <x v="3"/>
    <x v="86"/>
    <d v="2022-11-22T13:41:33"/>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8"/>
    <n v="1"/>
    <n v="1"/>
    <n v="1"/>
    <n v="0"/>
    <n v="0"/>
    <n v="0"/>
    <n v="0"/>
    <n v="0"/>
    <n v="0"/>
    <n v="0"/>
    <n v="0"/>
    <n v="0"/>
    <n v="0"/>
    <n v="0"/>
    <n v="0"/>
    <n v="0"/>
    <n v="3"/>
    <n v="5"/>
    <m/>
    <x v="1"/>
    <n v="500"/>
    <s v="meme_commune"/>
    <m/>
    <m/>
    <n v="20"/>
    <n v="5"/>
    <n v="0"/>
    <m/>
    <x v="1"/>
    <s v="sac sachet"/>
    <n v="1"/>
    <n v="1"/>
    <n v="8000"/>
    <n v="200"/>
    <s v="meme_commune"/>
    <m/>
    <m/>
    <n v="30"/>
    <n v="5"/>
    <n v="0"/>
    <m/>
    <x v="0"/>
    <s v="6kg 12kg"/>
    <n v="0"/>
    <n v="1"/>
    <n v="1"/>
    <m/>
    <n v="2750"/>
    <n v="40000"/>
    <s v="meme_commune"/>
    <m/>
    <m/>
    <n v="25"/>
    <n v="4"/>
    <n v="0"/>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bois combustible_charbon combustible_gaz"/>
    <n v="1"/>
    <n v="1"/>
    <n v="1"/>
    <n v="0"/>
    <n v="0"/>
    <n v="0"/>
    <n v="0"/>
    <n v="0"/>
    <n v="0"/>
    <n v="0"/>
    <n v="0"/>
    <x v="1"/>
    <n v="0"/>
    <n v="0"/>
    <n v="0"/>
    <n v="0"/>
    <s v="hausse_couts"/>
    <n v="1"/>
    <n v="0"/>
    <n v="0"/>
    <n v="0"/>
    <n v="0"/>
    <n v="0"/>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2"/>
    <n v="364765150"/>
    <d v="2022-11-22T16:38:09"/>
    <m/>
    <m/>
    <s v="submitted_via_web"/>
    <s v="bkf_reach"/>
    <m/>
    <x v="0"/>
    <x v="1"/>
  </r>
  <r>
    <n v="100"/>
    <s v="03dba578-8a00-4326-a216-000c63ddc9de"/>
    <d v="2022-11-22T00:00:00"/>
    <x v="3"/>
    <x v="87"/>
    <d v="2022-11-22T14:07:25"/>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5"/>
    <x v="1"/>
    <n v="1"/>
    <n v="1"/>
    <n v="1"/>
    <n v="1"/>
    <n v="1"/>
    <n v="1"/>
    <n v="0"/>
    <n v="0"/>
    <n v="0"/>
    <n v="0"/>
    <n v="0"/>
    <n v="0"/>
    <n v="0"/>
    <n v="0"/>
    <n v="0"/>
    <n v="1"/>
    <n v="1"/>
    <n v="1"/>
    <n v="1"/>
    <n v="0"/>
    <n v="0"/>
    <n v="0"/>
    <n v="0"/>
    <n v="0"/>
    <n v="0"/>
    <n v="0"/>
    <n v="0"/>
    <x v="9"/>
    <m/>
    <x v="2"/>
    <s v="kg yorouba tine"/>
    <n v="1"/>
    <n v="1"/>
    <n v="1"/>
    <n v="250"/>
    <n v="750"/>
    <n v="5250"/>
    <s v="meme_pays"/>
    <m/>
    <m/>
    <n v="30"/>
    <n v="2"/>
    <n v="0"/>
    <m/>
    <x v="1"/>
    <s v="kg yorouba tine"/>
    <n v="1"/>
    <n v="1"/>
    <n v="1"/>
    <n v="225"/>
    <n v="600"/>
    <n v="4200"/>
    <s v="meme_commune"/>
    <m/>
    <m/>
    <n v="21"/>
    <n v="2"/>
    <n v="0"/>
    <m/>
    <x v="1"/>
    <s v="kg yorouba tine"/>
    <n v="1"/>
    <n v="1"/>
    <n v="1"/>
    <n v="300"/>
    <n v="900"/>
    <n v="6300"/>
    <s v="meme_commune"/>
    <m/>
    <m/>
    <n v="25"/>
    <n v="2"/>
    <n v="0"/>
    <m/>
    <x v="1"/>
    <s v="kg yorouba tine"/>
    <n v="1"/>
    <n v="1"/>
    <n v="1"/>
    <n v="225"/>
    <n v="650"/>
    <n v="4550"/>
    <s v="meme_commune"/>
    <m/>
    <m/>
    <n v="30"/>
    <n v="2"/>
    <n v="0"/>
    <m/>
    <x v="1"/>
    <s v="kg yorouba tine"/>
    <n v="1"/>
    <n v="1"/>
    <n v="1"/>
    <n v="450"/>
    <n v="1350"/>
    <n v="3150"/>
    <s v="meme_pays"/>
    <m/>
    <m/>
    <n v="30"/>
    <n v="2"/>
    <n v="0"/>
    <m/>
    <x v="1"/>
    <s v="kg yorouba tine"/>
    <n v="1"/>
    <n v="1"/>
    <n v="1"/>
    <n v="400"/>
    <n v="1200"/>
    <n v="2800"/>
    <s v="meme_pays"/>
    <m/>
    <m/>
    <n v="21"/>
    <n v="1"/>
    <n v="0"/>
    <m/>
    <x v="2"/>
    <s v="kg yorouba tine"/>
    <n v="1"/>
    <n v="1"/>
    <n v="1"/>
    <n v="425"/>
    <n v="1250"/>
    <n v="8750"/>
    <s v="meme_pays"/>
    <m/>
    <m/>
    <n v="30"/>
    <n v="2"/>
    <n v="0"/>
    <m/>
    <x v="0"/>
    <m/>
    <m/>
    <m/>
    <m/>
    <m/>
    <m/>
    <m/>
    <m/>
    <m/>
    <m/>
    <m/>
    <m/>
    <m/>
    <m/>
    <m/>
    <m/>
    <m/>
    <m/>
    <m/>
    <m/>
    <m/>
    <m/>
    <m/>
    <m/>
    <m/>
    <m/>
    <m/>
    <m/>
    <m/>
    <m/>
    <m/>
    <m/>
    <m/>
    <m/>
    <m/>
    <m/>
    <m/>
    <m/>
    <m/>
    <m/>
    <m/>
    <m/>
    <m/>
    <m/>
    <m/>
    <m/>
    <m/>
    <m/>
    <m/>
    <m/>
    <m/>
    <m/>
    <m/>
    <m/>
    <m/>
    <m/>
    <m/>
    <m/>
    <m/>
    <m/>
    <m/>
    <m/>
    <m/>
    <m/>
    <m/>
    <m/>
    <m/>
    <m/>
    <m/>
    <m/>
    <m/>
    <m/>
    <m/>
    <m/>
    <m/>
    <m/>
    <m/>
    <m/>
    <m/>
    <m/>
    <m/>
    <m/>
    <m/>
    <m/>
    <m/>
    <m/>
    <m/>
    <m/>
    <m/>
    <m/>
    <m/>
    <m/>
    <m/>
    <m/>
    <m/>
    <s v="disponible"/>
    <s v="kg yorouba tine"/>
    <n v="1"/>
    <n v="1"/>
    <n v="1"/>
    <n v="175"/>
    <n v="500"/>
    <n v="3500"/>
    <s v="meme_localite"/>
    <m/>
    <m/>
    <n v="15"/>
    <n v="1"/>
    <n v="0"/>
    <m/>
    <s v="disponible"/>
    <s v="kg yorouba tine"/>
    <n v="1"/>
    <n v="1"/>
    <n v="1"/>
    <n v="500"/>
    <n v="1500"/>
    <n v="10500"/>
    <s v="meme_localite"/>
    <m/>
    <m/>
    <n v="15"/>
    <n v="1"/>
    <n v="0"/>
    <m/>
    <s v="disponible"/>
    <s v="kg yorouba tine"/>
    <n v="1"/>
    <n v="1"/>
    <n v="1"/>
    <n v="500"/>
    <n v="1400"/>
    <n v="9800"/>
    <s v="meme_localite"/>
    <m/>
    <m/>
    <n v="21"/>
    <n v="1"/>
    <n v="0"/>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1"/>
    <n v="0"/>
    <n v="0"/>
    <n v="1"/>
    <n v="0"/>
    <x v="0"/>
    <m/>
    <m/>
    <m/>
    <m/>
    <m/>
    <m/>
    <m/>
    <m/>
    <m/>
    <m/>
    <m/>
    <m/>
    <m/>
    <m/>
    <m/>
    <m/>
    <m/>
    <m/>
    <m/>
    <m/>
    <m/>
    <m/>
    <m/>
    <m/>
    <m/>
    <m/>
    <m/>
    <m/>
    <x v="0"/>
    <m/>
    <m/>
    <m/>
    <m/>
    <m/>
    <m/>
    <m/>
    <m/>
    <m/>
    <m/>
    <m/>
    <m/>
    <m/>
    <x v="3"/>
    <n v="1"/>
    <n v="1"/>
    <n v="1"/>
    <n v="1"/>
    <n v="1"/>
    <n v="1"/>
    <n v="1"/>
    <n v="0"/>
    <n v="0"/>
    <n v="0"/>
    <n v="0"/>
    <n v="0"/>
    <n v="0"/>
    <n v="0"/>
    <n v="0"/>
    <n v="0"/>
    <n v="1"/>
    <n v="1"/>
    <n v="1"/>
    <n v="1"/>
    <n v="0"/>
    <n v="0"/>
    <n v="0"/>
    <n v="0"/>
    <n v="0"/>
    <n v="0"/>
    <n v="0"/>
    <n v="0"/>
    <s v="baisse_prix_fournisseurs hausse_offre_circulation_routes"/>
    <n v="0"/>
    <n v="0"/>
    <n v="0"/>
    <n v="0"/>
    <n v="0"/>
    <n v="1"/>
    <n v="0"/>
    <n v="1"/>
    <n v="0"/>
    <n v="0"/>
    <n v="0"/>
    <n v="0"/>
    <m/>
    <m/>
    <x v="4"/>
    <n v="1"/>
    <n v="0"/>
    <n v="0"/>
    <n v="0"/>
    <n v="0"/>
    <n v="0"/>
    <x v="0"/>
    <x v="0"/>
    <x v="0"/>
    <x v="0"/>
    <m/>
    <m/>
    <m/>
    <m/>
    <m/>
    <m/>
    <m/>
    <m/>
    <m/>
    <s v="personne"/>
    <n v="0"/>
    <n v="0"/>
    <n v="0"/>
    <n v="0"/>
    <n v="0"/>
    <n v="0"/>
    <n v="0"/>
    <x v="0"/>
    <n v="0"/>
    <m/>
    <x v="1"/>
    <n v="364766270"/>
    <d v="2022-11-22T16:40:41"/>
    <m/>
    <m/>
    <s v="submitted_via_web"/>
    <s v="bkf_reach"/>
    <m/>
    <x v="0"/>
    <x v="1"/>
  </r>
  <r>
    <n v="90"/>
    <s v="f18535f4-a43e-4327-ae44-2b983d1c15e4"/>
    <d v="2022-11-22T00:00:00"/>
    <x v="3"/>
    <x v="88"/>
    <d v="2022-11-22T14:12:51"/>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6"/>
    <x v="1"/>
    <n v="1"/>
    <n v="1"/>
    <n v="1"/>
    <n v="1"/>
    <n v="1"/>
    <n v="1"/>
    <n v="0"/>
    <n v="0"/>
    <n v="0"/>
    <n v="0"/>
    <n v="0"/>
    <n v="0"/>
    <n v="0"/>
    <n v="0"/>
    <n v="0"/>
    <n v="1"/>
    <n v="1"/>
    <n v="1"/>
    <n v="1"/>
    <n v="0"/>
    <n v="0"/>
    <n v="0"/>
    <n v="0"/>
    <n v="0"/>
    <n v="0"/>
    <n v="0"/>
    <n v="0"/>
    <x v="9"/>
    <m/>
    <x v="2"/>
    <s v="kg yorouba tine"/>
    <n v="1"/>
    <n v="1"/>
    <n v="1"/>
    <n v="250"/>
    <n v="750"/>
    <n v="5250"/>
    <s v="meme_pays"/>
    <m/>
    <m/>
    <n v="45"/>
    <n v="3"/>
    <n v="0"/>
    <m/>
    <x v="1"/>
    <s v="kg yorouba tine"/>
    <n v="1"/>
    <n v="1"/>
    <n v="1"/>
    <n v="225"/>
    <n v="600"/>
    <n v="4200"/>
    <s v="meme_pays"/>
    <m/>
    <m/>
    <n v="33"/>
    <n v="3"/>
    <n v="0"/>
    <m/>
    <x v="1"/>
    <s v="kg yorouba tine"/>
    <n v="1"/>
    <n v="1"/>
    <n v="1"/>
    <n v="300"/>
    <n v="900"/>
    <n v="6300"/>
    <s v="meme_pays"/>
    <m/>
    <m/>
    <n v="40"/>
    <n v="3"/>
    <n v="0"/>
    <m/>
    <x v="1"/>
    <s v="kg yorouba tine"/>
    <n v="1"/>
    <n v="1"/>
    <n v="1"/>
    <n v="225"/>
    <n v="650"/>
    <n v="4550"/>
    <s v="meme_pays"/>
    <m/>
    <m/>
    <n v="35"/>
    <n v="3"/>
    <n v="0"/>
    <m/>
    <x v="1"/>
    <s v="kg yorouba tine"/>
    <n v="1"/>
    <n v="1"/>
    <n v="1"/>
    <n v="450"/>
    <n v="1350"/>
    <n v="3150"/>
    <s v="meme_pays"/>
    <m/>
    <m/>
    <n v="30"/>
    <n v="3"/>
    <n v="0"/>
    <m/>
    <x v="1"/>
    <s v="kg yorouba tine"/>
    <n v="1"/>
    <n v="1"/>
    <n v="1"/>
    <n v="400"/>
    <n v="1200"/>
    <n v="2800"/>
    <s v="meme_pays"/>
    <m/>
    <m/>
    <n v="20"/>
    <n v="2"/>
    <n v="0"/>
    <m/>
    <x v="2"/>
    <s v="kg yorouba tine"/>
    <n v="1"/>
    <n v="1"/>
    <n v="1"/>
    <n v="425"/>
    <n v="1250"/>
    <n v="875"/>
    <s v="meme_pays"/>
    <m/>
    <m/>
    <n v="15"/>
    <n v="2"/>
    <n v="0"/>
    <m/>
    <x v="0"/>
    <m/>
    <m/>
    <m/>
    <m/>
    <m/>
    <m/>
    <m/>
    <m/>
    <m/>
    <m/>
    <m/>
    <m/>
    <m/>
    <m/>
    <m/>
    <m/>
    <m/>
    <m/>
    <m/>
    <m/>
    <m/>
    <m/>
    <m/>
    <m/>
    <m/>
    <m/>
    <m/>
    <m/>
    <m/>
    <m/>
    <m/>
    <m/>
    <m/>
    <m/>
    <m/>
    <m/>
    <m/>
    <m/>
    <m/>
    <m/>
    <m/>
    <m/>
    <m/>
    <m/>
    <m/>
    <m/>
    <m/>
    <m/>
    <m/>
    <m/>
    <m/>
    <m/>
    <m/>
    <m/>
    <m/>
    <m/>
    <m/>
    <m/>
    <m/>
    <m/>
    <m/>
    <m/>
    <m/>
    <m/>
    <m/>
    <m/>
    <m/>
    <m/>
    <m/>
    <m/>
    <m/>
    <m/>
    <m/>
    <m/>
    <m/>
    <m/>
    <m/>
    <m/>
    <m/>
    <m/>
    <m/>
    <m/>
    <m/>
    <m/>
    <m/>
    <m/>
    <m/>
    <m/>
    <m/>
    <m/>
    <m/>
    <m/>
    <m/>
    <m/>
    <m/>
    <s v="disponible"/>
    <s v="kg yorouba tine"/>
    <n v="1"/>
    <n v="1"/>
    <n v="1"/>
    <n v="175"/>
    <n v="500"/>
    <n v="3500"/>
    <s v="meme_region"/>
    <m/>
    <m/>
    <n v="20"/>
    <n v="2"/>
    <n v="0"/>
    <m/>
    <s v="disponible"/>
    <s v="kg yorouba tine"/>
    <n v="1"/>
    <n v="1"/>
    <n v="1"/>
    <n v="500"/>
    <n v="1500"/>
    <n v="10500"/>
    <s v="meme_region"/>
    <m/>
    <m/>
    <n v="25"/>
    <n v="2"/>
    <n v="0"/>
    <m/>
    <s v="disponible"/>
    <s v="kg yorouba tine"/>
    <n v="1"/>
    <n v="1"/>
    <n v="1"/>
    <n v="500"/>
    <n v="1500"/>
    <n v="9800"/>
    <s v="meme_pays"/>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1"/>
    <n v="0"/>
    <n v="0"/>
    <n v="1"/>
    <n v="0"/>
    <x v="0"/>
    <m/>
    <m/>
    <m/>
    <m/>
    <m/>
    <m/>
    <m/>
    <m/>
    <m/>
    <m/>
    <m/>
    <m/>
    <m/>
    <m/>
    <m/>
    <m/>
    <m/>
    <m/>
    <m/>
    <m/>
    <m/>
    <m/>
    <m/>
    <m/>
    <m/>
    <m/>
    <m/>
    <m/>
    <x v="0"/>
    <m/>
    <m/>
    <m/>
    <m/>
    <m/>
    <m/>
    <m/>
    <m/>
    <m/>
    <m/>
    <m/>
    <m/>
    <m/>
    <x v="4"/>
    <n v="1"/>
    <n v="1"/>
    <n v="1"/>
    <n v="1"/>
    <n v="1"/>
    <n v="1"/>
    <n v="1"/>
    <n v="0"/>
    <n v="0"/>
    <n v="0"/>
    <n v="0"/>
    <n v="0"/>
    <n v="0"/>
    <n v="0"/>
    <n v="0"/>
    <n v="0"/>
    <n v="1"/>
    <n v="1"/>
    <n v="1"/>
    <n v="1"/>
    <n v="0"/>
    <n v="0"/>
    <n v="0"/>
    <n v="0"/>
    <n v="0"/>
    <n v="0"/>
    <n v="0"/>
    <n v="0"/>
    <s v="baisse_prix_fournisseurs hausse_offre_circulation_routes"/>
    <n v="0"/>
    <n v="0"/>
    <n v="0"/>
    <n v="0"/>
    <n v="0"/>
    <n v="1"/>
    <n v="0"/>
    <n v="1"/>
    <n v="0"/>
    <n v="0"/>
    <n v="0"/>
    <n v="0"/>
    <m/>
    <m/>
    <x v="1"/>
    <n v="1"/>
    <n v="0"/>
    <n v="0"/>
    <n v="1"/>
    <n v="0"/>
    <n v="0"/>
    <x v="0"/>
    <x v="0"/>
    <x v="0"/>
    <x v="0"/>
    <m/>
    <m/>
    <m/>
    <m/>
    <m/>
    <m/>
    <m/>
    <m/>
    <m/>
    <s v="personne"/>
    <n v="0"/>
    <n v="0"/>
    <n v="0"/>
    <n v="0"/>
    <n v="0"/>
    <n v="0"/>
    <n v="0"/>
    <x v="0"/>
    <n v="0"/>
    <m/>
    <x v="1"/>
    <n v="364765438"/>
    <d v="2022-11-22T16:38:42"/>
    <m/>
    <m/>
    <s v="submitted_via_web"/>
    <s v="bkf_reach"/>
    <m/>
    <x v="0"/>
    <x v="1"/>
  </r>
  <r>
    <n v="82"/>
    <s v="eaeb522a-503d-49a6-8f69-0f4eb88aa595"/>
    <d v="2022-11-22T00:00:00"/>
    <x v="3"/>
    <x v="89"/>
    <d v="2022-11-22T14:11:35"/>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5"/>
    <x v="1"/>
    <n v="1"/>
    <n v="1"/>
    <n v="1"/>
    <n v="1"/>
    <n v="1"/>
    <n v="1"/>
    <n v="0"/>
    <n v="0"/>
    <n v="0"/>
    <n v="0"/>
    <n v="0"/>
    <n v="0"/>
    <n v="0"/>
    <n v="0"/>
    <n v="0"/>
    <n v="1"/>
    <n v="1"/>
    <n v="1"/>
    <n v="1"/>
    <n v="0"/>
    <n v="0"/>
    <n v="0"/>
    <n v="0"/>
    <n v="0"/>
    <n v="0"/>
    <n v="0"/>
    <n v="0"/>
    <x v="9"/>
    <m/>
    <x v="2"/>
    <s v="yorouba kg tine"/>
    <n v="1"/>
    <n v="1"/>
    <n v="1"/>
    <n v="250"/>
    <n v="750"/>
    <n v="5250"/>
    <s v="meme_localite"/>
    <m/>
    <m/>
    <n v="15"/>
    <n v="6"/>
    <n v="0"/>
    <m/>
    <x v="1"/>
    <s v="kg yorouba tine"/>
    <n v="1"/>
    <n v="1"/>
    <n v="1"/>
    <n v="225"/>
    <n v="600"/>
    <n v="4200"/>
    <s v="meme_commune"/>
    <m/>
    <m/>
    <n v="25"/>
    <n v="6"/>
    <n v="0"/>
    <m/>
    <x v="1"/>
    <s v="kg yorouba tine"/>
    <n v="1"/>
    <n v="1"/>
    <n v="1"/>
    <n v="300"/>
    <n v="900"/>
    <n v="6300"/>
    <s v="meme_localite"/>
    <m/>
    <m/>
    <n v="30"/>
    <n v="6"/>
    <n v="0"/>
    <m/>
    <x v="1"/>
    <s v="kg yorouba tine"/>
    <n v="1"/>
    <n v="1"/>
    <n v="1"/>
    <n v="225"/>
    <n v="650"/>
    <n v="4550"/>
    <s v="meme_localite"/>
    <m/>
    <m/>
    <n v="30"/>
    <n v="6"/>
    <n v="0"/>
    <m/>
    <x v="1"/>
    <s v="kg yorouba tine"/>
    <n v="1"/>
    <n v="1"/>
    <n v="1"/>
    <n v="450"/>
    <n v="1350"/>
    <n v="3150"/>
    <s v="meme_commune"/>
    <m/>
    <m/>
    <n v="30"/>
    <n v="6"/>
    <n v="0"/>
    <m/>
    <x v="1"/>
    <s v="kg yorouba tine"/>
    <n v="1"/>
    <n v="1"/>
    <n v="1"/>
    <n v="400"/>
    <n v="1200"/>
    <n v="2800"/>
    <s v="meme_localite"/>
    <m/>
    <m/>
    <n v="20"/>
    <n v="3"/>
    <n v="0"/>
    <m/>
    <x v="2"/>
    <s v="kg yorouba tine"/>
    <n v="1"/>
    <n v="1"/>
    <n v="1"/>
    <n v="425"/>
    <n v="1250"/>
    <n v="8750"/>
    <s v="meme_localite"/>
    <m/>
    <m/>
    <n v="30"/>
    <n v="4"/>
    <n v="0"/>
    <m/>
    <x v="0"/>
    <m/>
    <m/>
    <m/>
    <m/>
    <m/>
    <m/>
    <m/>
    <m/>
    <m/>
    <m/>
    <m/>
    <m/>
    <m/>
    <m/>
    <m/>
    <m/>
    <m/>
    <m/>
    <m/>
    <m/>
    <m/>
    <m/>
    <m/>
    <m/>
    <m/>
    <m/>
    <m/>
    <m/>
    <m/>
    <m/>
    <m/>
    <m/>
    <m/>
    <m/>
    <m/>
    <m/>
    <m/>
    <m/>
    <m/>
    <m/>
    <m/>
    <m/>
    <m/>
    <m/>
    <m/>
    <m/>
    <m/>
    <m/>
    <m/>
    <m/>
    <m/>
    <m/>
    <m/>
    <m/>
    <m/>
    <m/>
    <m/>
    <m/>
    <m/>
    <m/>
    <m/>
    <m/>
    <m/>
    <m/>
    <m/>
    <m/>
    <m/>
    <m/>
    <m/>
    <m/>
    <m/>
    <m/>
    <m/>
    <m/>
    <m/>
    <m/>
    <m/>
    <m/>
    <m/>
    <m/>
    <m/>
    <m/>
    <m/>
    <m/>
    <m/>
    <m/>
    <m/>
    <m/>
    <m/>
    <m/>
    <m/>
    <m/>
    <m/>
    <m/>
    <m/>
    <s v="disponible"/>
    <s v="yorouba kg tine"/>
    <n v="1"/>
    <n v="1"/>
    <n v="1"/>
    <n v="175"/>
    <n v="500"/>
    <n v="3500"/>
    <s v="meme_localite"/>
    <m/>
    <m/>
    <n v="30"/>
    <n v="6"/>
    <n v="0"/>
    <m/>
    <s v="disponible"/>
    <s v="kg yorouba tine"/>
    <n v="1"/>
    <n v="1"/>
    <n v="1"/>
    <n v="500"/>
    <n v="1500"/>
    <n v="10500"/>
    <s v="meme_localite"/>
    <m/>
    <m/>
    <n v="30"/>
    <n v="3"/>
    <n v="0"/>
    <m/>
    <s v="disponible"/>
    <s v="kg yorouba tine"/>
    <n v="1"/>
    <n v="1"/>
    <n v="1"/>
    <n v="500"/>
    <n v="1400"/>
    <n v="9800"/>
    <s v="meme_commune"/>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1"/>
    <n v="0"/>
    <n v="0"/>
    <n v="1"/>
    <n v="0"/>
    <x v="0"/>
    <m/>
    <m/>
    <m/>
    <m/>
    <m/>
    <m/>
    <m/>
    <m/>
    <m/>
    <m/>
    <m/>
    <m/>
    <m/>
    <m/>
    <m/>
    <m/>
    <m/>
    <m/>
    <m/>
    <m/>
    <m/>
    <m/>
    <m/>
    <m/>
    <m/>
    <m/>
    <m/>
    <m/>
    <x v="0"/>
    <m/>
    <m/>
    <m/>
    <m/>
    <m/>
    <m/>
    <m/>
    <m/>
    <m/>
    <m/>
    <m/>
    <m/>
    <m/>
    <x v="3"/>
    <n v="1"/>
    <n v="1"/>
    <n v="1"/>
    <n v="1"/>
    <n v="1"/>
    <n v="1"/>
    <n v="1"/>
    <n v="0"/>
    <n v="0"/>
    <n v="0"/>
    <n v="0"/>
    <n v="0"/>
    <n v="0"/>
    <n v="0"/>
    <n v="0"/>
    <n v="0"/>
    <n v="1"/>
    <n v="1"/>
    <n v="1"/>
    <n v="1"/>
    <n v="0"/>
    <n v="0"/>
    <n v="0"/>
    <n v="0"/>
    <n v="0"/>
    <n v="0"/>
    <n v="0"/>
    <n v="0"/>
    <s v="hausse_offre_circulation_routes"/>
    <n v="0"/>
    <n v="0"/>
    <n v="0"/>
    <n v="0"/>
    <n v="0"/>
    <n v="0"/>
    <n v="0"/>
    <n v="1"/>
    <n v="0"/>
    <n v="0"/>
    <n v="0"/>
    <n v="0"/>
    <m/>
    <m/>
    <x v="12"/>
    <n v="0"/>
    <n v="1"/>
    <n v="0"/>
    <n v="0"/>
    <n v="0"/>
    <n v="0"/>
    <x v="0"/>
    <x v="0"/>
    <x v="0"/>
    <x v="0"/>
    <m/>
    <m/>
    <m/>
    <m/>
    <m/>
    <m/>
    <m/>
    <m/>
    <m/>
    <s v="personne"/>
    <n v="0"/>
    <n v="0"/>
    <n v="0"/>
    <n v="0"/>
    <n v="0"/>
    <n v="0"/>
    <n v="0"/>
    <x v="0"/>
    <n v="0"/>
    <m/>
    <x v="2"/>
    <n v="364765173"/>
    <d v="2022-11-22T16:38:12"/>
    <m/>
    <m/>
    <s v="submitted_via_web"/>
    <s v="bkf_reach"/>
    <m/>
    <x v="0"/>
    <x v="1"/>
  </r>
  <r>
    <n v="101"/>
    <s v="b31d1082-a387-4626-b2fb-821146fd242c"/>
    <d v="2022-11-22T00:00:00"/>
    <x v="3"/>
    <x v="90"/>
    <d v="2022-11-22T14:27:11"/>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7"/>
    <x v="2"/>
    <n v="0"/>
    <n v="0"/>
    <n v="0"/>
    <n v="0"/>
    <n v="0"/>
    <n v="0"/>
    <n v="1"/>
    <n v="1"/>
    <n v="1"/>
    <n v="1"/>
    <n v="0"/>
    <n v="0"/>
    <n v="0"/>
    <n v="0"/>
    <n v="0"/>
    <n v="0"/>
    <n v="0"/>
    <n v="0"/>
    <n v="0"/>
    <n v="0"/>
    <n v="0"/>
    <n v="0"/>
    <n v="0"/>
    <n v="0"/>
    <n v="0"/>
    <n v="0"/>
    <n v="0"/>
    <x v="4"/>
    <m/>
    <x v="0"/>
    <m/>
    <m/>
    <m/>
    <m/>
    <m/>
    <m/>
    <m/>
    <m/>
    <m/>
    <m/>
    <m/>
    <m/>
    <m/>
    <m/>
    <x v="0"/>
    <m/>
    <m/>
    <m/>
    <m/>
    <m/>
    <m/>
    <m/>
    <m/>
    <m/>
    <m/>
    <m/>
    <m/>
    <m/>
    <m/>
    <x v="0"/>
    <m/>
    <m/>
    <m/>
    <m/>
    <m/>
    <m/>
    <m/>
    <m/>
    <m/>
    <m/>
    <m/>
    <m/>
    <m/>
    <m/>
    <x v="0"/>
    <m/>
    <m/>
    <m/>
    <m/>
    <m/>
    <m/>
    <m/>
    <m/>
    <m/>
    <m/>
    <m/>
    <m/>
    <m/>
    <m/>
    <x v="0"/>
    <m/>
    <m/>
    <m/>
    <m/>
    <m/>
    <m/>
    <m/>
    <m/>
    <m/>
    <m/>
    <m/>
    <m/>
    <m/>
    <m/>
    <x v="0"/>
    <m/>
    <m/>
    <m/>
    <m/>
    <m/>
    <m/>
    <m/>
    <m/>
    <m/>
    <m/>
    <m/>
    <m/>
    <m/>
    <m/>
    <x v="0"/>
    <m/>
    <m/>
    <m/>
    <m/>
    <m/>
    <m/>
    <m/>
    <m/>
    <m/>
    <m/>
    <m/>
    <m/>
    <m/>
    <m/>
    <x v="1"/>
    <n v="500"/>
    <s v="meme_pays"/>
    <m/>
    <m/>
    <n v="3"/>
    <n v="1"/>
    <n v="0"/>
    <m/>
    <s v="disponible"/>
    <n v="1300"/>
    <s v="meme_pays"/>
    <m/>
    <m/>
    <n v="15"/>
    <n v="2"/>
    <n v="0"/>
    <m/>
    <s v="disponible"/>
    <n v="250"/>
    <s v="meme_localite"/>
    <m/>
    <m/>
    <n v="5"/>
    <n v="1"/>
    <n v="0"/>
    <m/>
    <s v="disponible"/>
    <n v="350"/>
    <s v="meme_commune"/>
    <m/>
    <m/>
    <n v="6"/>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2"/>
    <n v="1"/>
    <n v="0"/>
    <n v="0"/>
    <n v="0"/>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4766277"/>
    <d v="2022-11-22T16:40:42"/>
    <m/>
    <m/>
    <s v="submitted_via_web"/>
    <s v="bkf_reach"/>
    <m/>
    <x v="0"/>
    <x v="1"/>
  </r>
  <r>
    <n v="83"/>
    <s v="8581e911-500f-4b6e-a7ac-e61d64a9755f"/>
    <d v="2022-11-22T00:00:00"/>
    <x v="3"/>
    <x v="91"/>
    <d v="2022-11-22T14:38:42"/>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8"/>
    <x v="1"/>
    <n v="1"/>
    <n v="1"/>
    <n v="1"/>
    <n v="1"/>
    <n v="1"/>
    <n v="1"/>
    <n v="0"/>
    <n v="0"/>
    <n v="0"/>
    <n v="0"/>
    <n v="0"/>
    <n v="0"/>
    <n v="0"/>
    <n v="0"/>
    <n v="0"/>
    <n v="1"/>
    <n v="1"/>
    <n v="1"/>
    <n v="1"/>
    <n v="0"/>
    <n v="0"/>
    <n v="0"/>
    <n v="0"/>
    <n v="0"/>
    <n v="0"/>
    <n v="0"/>
    <n v="0"/>
    <x v="9"/>
    <m/>
    <x v="2"/>
    <s v="yorouba tine kg"/>
    <n v="1"/>
    <n v="1"/>
    <n v="1"/>
    <n v="250"/>
    <n v="750"/>
    <n v="5250"/>
    <s v="meme_commune"/>
    <m/>
    <m/>
    <n v="30"/>
    <n v="6"/>
    <n v="0"/>
    <m/>
    <x v="1"/>
    <s v="kg yorouba tine"/>
    <n v="1"/>
    <n v="1"/>
    <n v="1"/>
    <n v="225"/>
    <n v="600"/>
    <n v="4200"/>
    <s v="meme_commune"/>
    <m/>
    <m/>
    <n v="30"/>
    <n v="3"/>
    <n v="0"/>
    <m/>
    <x v="1"/>
    <s v="kg yorouba tine"/>
    <n v="1"/>
    <n v="1"/>
    <n v="1"/>
    <n v="300"/>
    <n v="900"/>
    <n v="6300"/>
    <s v="meme_commune"/>
    <m/>
    <m/>
    <n v="30"/>
    <n v="3"/>
    <n v="0"/>
    <m/>
    <x v="1"/>
    <s v="kg yorouba tine"/>
    <n v="1"/>
    <n v="1"/>
    <n v="1"/>
    <n v="225"/>
    <n v="650"/>
    <n v="4550"/>
    <s v="meme_commune"/>
    <m/>
    <m/>
    <n v="20"/>
    <n v="3"/>
    <n v="0"/>
    <m/>
    <x v="1"/>
    <s v="kg tine yorouba"/>
    <n v="1"/>
    <n v="1"/>
    <n v="1"/>
    <n v="450"/>
    <n v="1350"/>
    <n v="3150"/>
    <s v="meme_commune"/>
    <m/>
    <m/>
    <n v="10"/>
    <n v="3"/>
    <n v="0"/>
    <m/>
    <x v="1"/>
    <s v="kg yorouba tine"/>
    <n v="1"/>
    <n v="1"/>
    <n v="1"/>
    <n v="400"/>
    <n v="1200"/>
    <n v="2800"/>
    <s v="meme_commune"/>
    <m/>
    <m/>
    <n v="30"/>
    <n v="3"/>
    <n v="0"/>
    <m/>
    <x v="2"/>
    <s v="kg yorouba tine"/>
    <n v="1"/>
    <n v="1"/>
    <n v="1"/>
    <n v="425"/>
    <n v="1250"/>
    <n v="8750"/>
    <s v="meme_commune"/>
    <m/>
    <m/>
    <n v="35"/>
    <n v="6"/>
    <n v="0"/>
    <m/>
    <x v="0"/>
    <m/>
    <m/>
    <m/>
    <m/>
    <m/>
    <m/>
    <m/>
    <m/>
    <m/>
    <m/>
    <m/>
    <m/>
    <m/>
    <m/>
    <m/>
    <m/>
    <m/>
    <m/>
    <m/>
    <m/>
    <m/>
    <m/>
    <m/>
    <m/>
    <m/>
    <m/>
    <m/>
    <m/>
    <m/>
    <m/>
    <m/>
    <m/>
    <m/>
    <m/>
    <m/>
    <m/>
    <m/>
    <m/>
    <m/>
    <m/>
    <m/>
    <m/>
    <m/>
    <m/>
    <m/>
    <m/>
    <m/>
    <m/>
    <m/>
    <m/>
    <m/>
    <m/>
    <m/>
    <m/>
    <m/>
    <m/>
    <m/>
    <m/>
    <m/>
    <m/>
    <m/>
    <m/>
    <m/>
    <m/>
    <m/>
    <m/>
    <m/>
    <m/>
    <m/>
    <m/>
    <m/>
    <m/>
    <m/>
    <m/>
    <m/>
    <m/>
    <m/>
    <m/>
    <m/>
    <m/>
    <m/>
    <m/>
    <m/>
    <m/>
    <m/>
    <m/>
    <m/>
    <m/>
    <m/>
    <m/>
    <m/>
    <m/>
    <m/>
    <m/>
    <m/>
    <s v="disponible"/>
    <s v="kg yorouba tine"/>
    <n v="1"/>
    <n v="1"/>
    <n v="1"/>
    <n v="175"/>
    <n v="500"/>
    <n v="3500"/>
    <s v="meme_commune"/>
    <m/>
    <m/>
    <n v="12"/>
    <n v="3"/>
    <n v="0"/>
    <m/>
    <s v="disponible"/>
    <s v="kg yorouba tine"/>
    <n v="1"/>
    <n v="1"/>
    <n v="1"/>
    <n v="500"/>
    <n v="1500"/>
    <n v="10500"/>
    <s v="meme_commune"/>
    <m/>
    <m/>
    <n v="15"/>
    <n v="3"/>
    <n v="0"/>
    <m/>
    <s v="disponible"/>
    <s v="kg yorouba tine"/>
    <n v="1"/>
    <n v="1"/>
    <n v="1"/>
    <n v="425"/>
    <n v="1200"/>
    <n v="8750"/>
    <s v="meme_localite"/>
    <m/>
    <m/>
    <n v="21"/>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1"/>
    <n v="0"/>
    <n v="0"/>
    <n v="1"/>
    <n v="0"/>
    <x v="0"/>
    <m/>
    <m/>
    <m/>
    <m/>
    <m/>
    <m/>
    <m/>
    <m/>
    <m/>
    <m/>
    <m/>
    <m/>
    <m/>
    <m/>
    <m/>
    <m/>
    <m/>
    <m/>
    <m/>
    <m/>
    <m/>
    <m/>
    <m/>
    <m/>
    <m/>
    <m/>
    <m/>
    <m/>
    <x v="0"/>
    <m/>
    <m/>
    <m/>
    <m/>
    <m/>
    <m/>
    <m/>
    <m/>
    <m/>
    <m/>
    <m/>
    <m/>
    <m/>
    <x v="5"/>
    <n v="1"/>
    <n v="1"/>
    <n v="1"/>
    <n v="1"/>
    <n v="1"/>
    <n v="0"/>
    <n v="1"/>
    <n v="0"/>
    <n v="0"/>
    <n v="0"/>
    <n v="0"/>
    <n v="0"/>
    <n v="0"/>
    <n v="0"/>
    <n v="0"/>
    <n v="0"/>
    <n v="1"/>
    <n v="1"/>
    <n v="1"/>
    <n v="1"/>
    <n v="0"/>
    <n v="0"/>
    <n v="0"/>
    <n v="0"/>
    <n v="0"/>
    <n v="0"/>
    <n v="0"/>
    <n v="0"/>
    <s v="hausse_offre_circulation_routes"/>
    <n v="0"/>
    <n v="0"/>
    <n v="0"/>
    <n v="0"/>
    <n v="0"/>
    <n v="0"/>
    <n v="0"/>
    <n v="1"/>
    <n v="0"/>
    <n v="0"/>
    <n v="0"/>
    <n v="0"/>
    <m/>
    <m/>
    <x v="4"/>
    <n v="1"/>
    <n v="0"/>
    <n v="0"/>
    <n v="0"/>
    <n v="0"/>
    <n v="0"/>
    <x v="0"/>
    <x v="0"/>
    <x v="0"/>
    <x v="0"/>
    <m/>
    <m/>
    <m/>
    <m/>
    <m/>
    <m/>
    <m/>
    <m/>
    <m/>
    <s v="personne"/>
    <n v="0"/>
    <n v="0"/>
    <n v="0"/>
    <n v="0"/>
    <n v="0"/>
    <n v="0"/>
    <n v="0"/>
    <x v="0"/>
    <n v="0"/>
    <m/>
    <x v="2"/>
    <n v="364765199"/>
    <d v="2022-11-22T16:38:15"/>
    <m/>
    <m/>
    <s v="submitted_via_web"/>
    <s v="bkf_reach"/>
    <m/>
    <x v="0"/>
    <x v="1"/>
  </r>
  <r>
    <n v="91"/>
    <s v="81090899-5ceb-4ab2-9413-b9780ae72dc3"/>
    <d v="2022-11-22T00:00:00"/>
    <x v="3"/>
    <x v="92"/>
    <d v="2022-11-22T14:29:13"/>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9"/>
    <x v="2"/>
    <n v="0"/>
    <n v="0"/>
    <n v="0"/>
    <n v="0"/>
    <n v="0"/>
    <n v="0"/>
    <n v="1"/>
    <n v="1"/>
    <n v="1"/>
    <n v="1"/>
    <n v="0"/>
    <n v="0"/>
    <n v="0"/>
    <n v="0"/>
    <n v="0"/>
    <n v="0"/>
    <n v="0"/>
    <n v="0"/>
    <n v="0"/>
    <n v="0"/>
    <n v="0"/>
    <n v="0"/>
    <n v="0"/>
    <n v="0"/>
    <n v="0"/>
    <n v="0"/>
    <n v="0"/>
    <x v="4"/>
    <m/>
    <x v="0"/>
    <m/>
    <m/>
    <m/>
    <m/>
    <m/>
    <m/>
    <m/>
    <m/>
    <m/>
    <m/>
    <m/>
    <m/>
    <m/>
    <m/>
    <x v="0"/>
    <m/>
    <m/>
    <m/>
    <m/>
    <m/>
    <m/>
    <m/>
    <m/>
    <m/>
    <m/>
    <m/>
    <m/>
    <m/>
    <m/>
    <x v="0"/>
    <m/>
    <m/>
    <m/>
    <m/>
    <m/>
    <m/>
    <m/>
    <m/>
    <m/>
    <m/>
    <m/>
    <m/>
    <m/>
    <m/>
    <x v="0"/>
    <m/>
    <m/>
    <m/>
    <m/>
    <m/>
    <m/>
    <m/>
    <m/>
    <m/>
    <m/>
    <m/>
    <m/>
    <m/>
    <m/>
    <x v="0"/>
    <m/>
    <m/>
    <m/>
    <m/>
    <m/>
    <m/>
    <m/>
    <m/>
    <m/>
    <m/>
    <m/>
    <m/>
    <m/>
    <m/>
    <x v="0"/>
    <m/>
    <m/>
    <m/>
    <m/>
    <m/>
    <m/>
    <m/>
    <m/>
    <m/>
    <m/>
    <m/>
    <m/>
    <m/>
    <m/>
    <x v="0"/>
    <m/>
    <m/>
    <m/>
    <m/>
    <m/>
    <m/>
    <m/>
    <m/>
    <m/>
    <m/>
    <m/>
    <m/>
    <m/>
    <m/>
    <x v="1"/>
    <n v="500"/>
    <s v="meme_pays"/>
    <m/>
    <m/>
    <n v="7"/>
    <n v="2"/>
    <n v="0"/>
    <m/>
    <s v="disponible"/>
    <n v="1250"/>
    <s v="meme_pays"/>
    <m/>
    <m/>
    <n v="14"/>
    <n v="2"/>
    <n v="0"/>
    <m/>
    <s v="disponible"/>
    <n v="300"/>
    <s v="meme_pays"/>
    <m/>
    <m/>
    <n v="7"/>
    <n v="2"/>
    <n v="0"/>
    <m/>
    <s v="disponible"/>
    <n v="35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2"/>
    <n v="1"/>
    <n v="0"/>
    <n v="0"/>
    <n v="0"/>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4765449"/>
    <d v="2022-11-22T16:38:44"/>
    <m/>
    <m/>
    <s v="submitted_via_web"/>
    <s v="bkf_reach"/>
    <m/>
    <x v="0"/>
    <x v="1"/>
  </r>
  <r>
    <n v="92"/>
    <s v="ca7e82ff-2f59-40b1-8e64-2056f02039bc"/>
    <d v="2022-11-22T00:00:00"/>
    <x v="3"/>
    <x v="93"/>
    <d v="2022-11-22T14:38:57"/>
    <x v="0"/>
    <x v="2"/>
    <d v="2022-11-22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9"/>
    <x v="2"/>
    <n v="0"/>
    <n v="0"/>
    <n v="0"/>
    <n v="0"/>
    <n v="0"/>
    <n v="0"/>
    <n v="1"/>
    <n v="1"/>
    <n v="1"/>
    <n v="1"/>
    <n v="0"/>
    <n v="0"/>
    <n v="0"/>
    <n v="0"/>
    <n v="0"/>
    <n v="0"/>
    <n v="0"/>
    <n v="0"/>
    <n v="0"/>
    <n v="0"/>
    <n v="0"/>
    <n v="0"/>
    <n v="0"/>
    <n v="0"/>
    <n v="0"/>
    <n v="0"/>
    <n v="0"/>
    <x v="4"/>
    <m/>
    <x v="0"/>
    <m/>
    <m/>
    <m/>
    <m/>
    <m/>
    <m/>
    <m/>
    <m/>
    <m/>
    <m/>
    <m/>
    <m/>
    <m/>
    <m/>
    <x v="0"/>
    <m/>
    <m/>
    <m/>
    <m/>
    <m/>
    <m/>
    <m/>
    <m/>
    <m/>
    <m/>
    <m/>
    <m/>
    <m/>
    <m/>
    <x v="0"/>
    <m/>
    <m/>
    <m/>
    <m/>
    <m/>
    <m/>
    <m/>
    <m/>
    <m/>
    <m/>
    <m/>
    <m/>
    <m/>
    <m/>
    <x v="0"/>
    <m/>
    <m/>
    <m/>
    <m/>
    <m/>
    <m/>
    <m/>
    <m/>
    <m/>
    <m/>
    <m/>
    <m/>
    <m/>
    <m/>
    <x v="0"/>
    <m/>
    <m/>
    <m/>
    <m/>
    <m/>
    <m/>
    <m/>
    <m/>
    <m/>
    <m/>
    <m/>
    <m/>
    <m/>
    <m/>
    <x v="0"/>
    <m/>
    <m/>
    <m/>
    <m/>
    <m/>
    <m/>
    <m/>
    <m/>
    <m/>
    <m/>
    <m/>
    <m/>
    <m/>
    <m/>
    <x v="0"/>
    <m/>
    <m/>
    <m/>
    <m/>
    <m/>
    <m/>
    <m/>
    <m/>
    <m/>
    <m/>
    <m/>
    <m/>
    <m/>
    <m/>
    <x v="1"/>
    <n v="500"/>
    <s v="meme_pays"/>
    <m/>
    <m/>
    <n v="7"/>
    <n v="2"/>
    <n v="0"/>
    <m/>
    <s v="disponible"/>
    <n v="1250"/>
    <s v="meme_pays"/>
    <m/>
    <m/>
    <n v="10"/>
    <n v="2"/>
    <n v="0"/>
    <m/>
    <s v="disponible"/>
    <n v="300"/>
    <s v="meme_pays"/>
    <m/>
    <m/>
    <n v="8"/>
    <n v="2"/>
    <n v="0"/>
    <m/>
    <s v="disponible"/>
    <n v="40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vols degradation_perte"/>
    <n v="0"/>
    <n v="1"/>
    <n v="1"/>
    <n v="0"/>
    <n v="0"/>
    <n v="0"/>
    <n v="0"/>
    <n v="0"/>
    <n v="0"/>
    <n v="0"/>
    <n v="0"/>
    <n v="0"/>
    <m/>
    <x v="0"/>
    <x v="2"/>
    <n v="1"/>
    <n v="0"/>
    <n v="0"/>
    <n v="0"/>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1"/>
    <n v="364765461"/>
    <d v="2022-11-22T16:38:47"/>
    <m/>
    <m/>
    <s v="submitted_via_web"/>
    <s v="bkf_reach"/>
    <m/>
    <x v="0"/>
    <x v="1"/>
  </r>
  <r>
    <n v="102"/>
    <s v="fc88b380-11d8-43bc-842d-1d125ba8ae7a"/>
    <d v="2022-11-22T00:00:00"/>
    <x v="3"/>
    <x v="94"/>
    <d v="2022-11-22T14:49:43"/>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20"/>
    <x v="2"/>
    <n v="0"/>
    <n v="0"/>
    <n v="0"/>
    <n v="0"/>
    <n v="0"/>
    <n v="0"/>
    <n v="1"/>
    <n v="1"/>
    <n v="1"/>
    <n v="1"/>
    <n v="0"/>
    <n v="0"/>
    <n v="0"/>
    <n v="0"/>
    <n v="0"/>
    <n v="0"/>
    <n v="0"/>
    <n v="0"/>
    <n v="0"/>
    <n v="0"/>
    <n v="0"/>
    <n v="0"/>
    <n v="0"/>
    <n v="0"/>
    <n v="0"/>
    <n v="0"/>
    <n v="0"/>
    <x v="4"/>
    <m/>
    <x v="0"/>
    <m/>
    <m/>
    <m/>
    <m/>
    <m/>
    <m/>
    <m/>
    <m/>
    <m/>
    <m/>
    <m/>
    <m/>
    <m/>
    <m/>
    <x v="0"/>
    <m/>
    <m/>
    <m/>
    <m/>
    <m/>
    <m/>
    <m/>
    <m/>
    <m/>
    <m/>
    <m/>
    <m/>
    <m/>
    <m/>
    <x v="0"/>
    <m/>
    <m/>
    <m/>
    <m/>
    <m/>
    <m/>
    <m/>
    <m/>
    <m/>
    <m/>
    <m/>
    <m/>
    <m/>
    <m/>
    <x v="0"/>
    <m/>
    <m/>
    <m/>
    <m/>
    <m/>
    <m/>
    <m/>
    <m/>
    <m/>
    <m/>
    <m/>
    <m/>
    <m/>
    <m/>
    <x v="0"/>
    <m/>
    <m/>
    <m/>
    <m/>
    <m/>
    <m/>
    <m/>
    <m/>
    <m/>
    <m/>
    <m/>
    <m/>
    <m/>
    <m/>
    <x v="0"/>
    <m/>
    <m/>
    <m/>
    <m/>
    <m/>
    <m/>
    <m/>
    <m/>
    <m/>
    <m/>
    <m/>
    <m/>
    <m/>
    <m/>
    <x v="0"/>
    <m/>
    <m/>
    <m/>
    <m/>
    <m/>
    <m/>
    <m/>
    <m/>
    <m/>
    <m/>
    <m/>
    <m/>
    <m/>
    <m/>
    <x v="1"/>
    <n v="600"/>
    <s v="meme_pays"/>
    <m/>
    <m/>
    <n v="5"/>
    <n v="2"/>
    <n v="0"/>
    <m/>
    <s v="disponible"/>
    <n v="1200"/>
    <s v="meme_pays"/>
    <m/>
    <m/>
    <n v="21"/>
    <n v="2"/>
    <n v="0"/>
    <m/>
    <s v="disponible"/>
    <n v="300"/>
    <s v="meme_pays"/>
    <m/>
    <m/>
    <n v="10"/>
    <n v="1"/>
    <n v="0"/>
    <m/>
    <s v="disponible"/>
    <n v="350"/>
    <s v="meme_commune"/>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degradation_perte"/>
    <n v="0"/>
    <n v="0"/>
    <n v="1"/>
    <n v="0"/>
    <n v="0"/>
    <n v="0"/>
    <n v="0"/>
    <n v="0"/>
    <n v="0"/>
    <n v="0"/>
    <n v="0"/>
    <n v="0"/>
    <m/>
    <x v="0"/>
    <x v="2"/>
    <n v="1"/>
    <n v="0"/>
    <n v="0"/>
    <n v="0"/>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4766284"/>
    <d v="2022-11-22T16:40:44"/>
    <m/>
    <m/>
    <s v="submitted_via_web"/>
    <s v="bkf_reach"/>
    <m/>
    <x v="0"/>
    <x v="1"/>
  </r>
  <r>
    <n v="84"/>
    <s v="98da0641-8fbe-4cb4-a290-a988aa1474ff"/>
    <d v="2022-11-22T00:00:00"/>
    <x v="3"/>
    <x v="95"/>
    <d v="2022-11-22T15:10:16"/>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21"/>
    <x v="2"/>
    <n v="0"/>
    <n v="0"/>
    <n v="0"/>
    <n v="0"/>
    <n v="0"/>
    <n v="0"/>
    <n v="0"/>
    <n v="0"/>
    <n v="0"/>
    <n v="0"/>
    <n v="0"/>
    <n v="0"/>
    <n v="0"/>
    <n v="1"/>
    <n v="1"/>
    <n v="0"/>
    <n v="0"/>
    <n v="0"/>
    <n v="0"/>
    <n v="1"/>
    <n v="1"/>
    <n v="0"/>
    <n v="1"/>
    <n v="1"/>
    <n v="1"/>
    <n v="1"/>
    <n v="0"/>
    <x v="5"/>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s v="disponible"/>
    <n v="1500"/>
    <s v="meme_localite"/>
    <m/>
    <m/>
    <n v="14"/>
    <n v="2"/>
    <n v="0"/>
    <m/>
    <s v="disponible"/>
    <n v="600"/>
    <s v="meme_commune"/>
    <m/>
    <m/>
    <n v="1"/>
    <n v="2"/>
    <n v="1"/>
    <m/>
    <m/>
    <m/>
    <m/>
    <m/>
    <m/>
    <m/>
    <m/>
    <m/>
    <m/>
    <m/>
    <m/>
    <m/>
    <m/>
    <m/>
    <m/>
    <m/>
    <m/>
    <m/>
    <m/>
    <m/>
    <m/>
    <m/>
    <m/>
    <m/>
    <m/>
    <m/>
    <m/>
    <m/>
    <m/>
    <m/>
    <m/>
    <m/>
    <m/>
    <m/>
    <m/>
    <m/>
    <m/>
    <m/>
    <m/>
    <m/>
    <m/>
    <m/>
    <m/>
    <m/>
    <m/>
    <m/>
    <m/>
    <m/>
    <m/>
    <m/>
    <m/>
    <m/>
    <m/>
    <m/>
    <m/>
    <m/>
    <m/>
    <m/>
    <m/>
    <m/>
    <s v="disponible"/>
    <s v="kg yorouba tas"/>
    <n v="1"/>
    <n v="1"/>
    <n v="1"/>
    <n v="250"/>
    <n v="750"/>
    <n v="200"/>
    <s v="meme_commune"/>
    <m/>
    <m/>
    <n v="15"/>
    <n v="6"/>
    <n v="0"/>
    <m/>
    <s v="disponible"/>
    <s v="kg tas"/>
    <n v="1"/>
    <n v="1"/>
    <n v="300"/>
    <n v="100"/>
    <s v="meme_commune"/>
    <m/>
    <m/>
    <n v="7"/>
    <n v="2"/>
    <n v="0"/>
    <m/>
    <m/>
    <m/>
    <m/>
    <m/>
    <m/>
    <m/>
    <m/>
    <m/>
    <m/>
    <m/>
    <m/>
    <m/>
    <m/>
    <s v="disponible"/>
    <n v="1000"/>
    <s v="meme_commune"/>
    <m/>
    <m/>
    <n v="15"/>
    <n v="3"/>
    <n v="0"/>
    <m/>
    <s v="disponible"/>
    <s v="litre boule kg"/>
    <n v="1"/>
    <n v="1"/>
    <n v="1"/>
    <n v="2000"/>
    <n v="2000"/>
    <n v="100"/>
    <s v="meme_commune"/>
    <m/>
    <m/>
    <n v="30"/>
    <n v="3"/>
    <n v="0"/>
    <m/>
    <s v="disponible"/>
    <s v="poudre morceaux"/>
    <n v="1"/>
    <n v="1"/>
    <n v="750"/>
    <n v="750"/>
    <s v="meme_commune"/>
    <m/>
    <m/>
    <n v="30"/>
    <n v="2"/>
    <n v="0"/>
    <m/>
    <s v="disponible"/>
    <n v="500"/>
    <s v="meme_commune"/>
    <m/>
    <m/>
    <n v="30"/>
    <n v="3"/>
    <n v="0"/>
    <m/>
    <s v="non"/>
    <m/>
    <m/>
    <m/>
    <m/>
    <m/>
    <m/>
    <m/>
    <m/>
    <m/>
    <m/>
    <m/>
    <m/>
    <m/>
    <m/>
    <m/>
    <m/>
    <m/>
    <m/>
    <m/>
    <m/>
    <m/>
    <m/>
    <m/>
    <m/>
    <m/>
    <m/>
    <m/>
    <m/>
    <m/>
    <m/>
    <m/>
    <m/>
    <m/>
    <m/>
    <m/>
    <m/>
    <m/>
    <m/>
    <m/>
    <m/>
    <m/>
    <m/>
    <m/>
    <m/>
    <m/>
    <x v="0"/>
    <x v="2"/>
    <n v="1"/>
    <n v="0"/>
    <n v="0"/>
    <n v="0"/>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2"/>
    <n v="364765248"/>
    <d v="2022-11-22T16:38:20"/>
    <m/>
    <m/>
    <s v="submitted_via_web"/>
    <s v="bkf_reach"/>
    <m/>
    <x v="0"/>
    <x v="1"/>
  </r>
  <r>
    <n v="93"/>
    <s v="a166699a-afc3-4f8f-8adc-e38b4a6e909e"/>
    <d v="2022-11-22T00:00:00"/>
    <x v="3"/>
    <x v="96"/>
    <d v="2022-11-22T15:01:02"/>
    <x v="0"/>
    <x v="2"/>
    <d v="2022-11-22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0"/>
    <n v="1"/>
    <n v="1"/>
    <n v="0"/>
    <n v="0"/>
    <n v="0"/>
    <n v="0"/>
    <n v="0"/>
    <n v="0"/>
    <n v="0"/>
    <n v="0"/>
    <n v="0"/>
    <n v="0"/>
    <n v="0"/>
    <n v="0"/>
    <n v="0"/>
    <n v="0"/>
    <n v="2"/>
    <n v="4"/>
    <m/>
    <x v="1"/>
    <n v="1000"/>
    <s v="meme_localite"/>
    <m/>
    <m/>
    <n v="7"/>
    <n v="2"/>
    <n v="0"/>
    <m/>
    <x v="1"/>
    <s v="sac sachet"/>
    <n v="1"/>
    <n v="1"/>
    <n v="8000"/>
    <n v="100"/>
    <s v="meme_localite"/>
    <m/>
    <m/>
    <n v="10"/>
    <n v="3"/>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1"/>
    <n v="364765470"/>
    <d v="2022-11-22T16:38:49"/>
    <m/>
    <m/>
    <s v="submitted_via_web"/>
    <s v="bkf_reach"/>
    <m/>
    <x v="0"/>
    <x v="1"/>
  </r>
  <r>
    <n v="103"/>
    <s v="af519bb9-e5de-4ac7-9179-8bfd80465b78"/>
    <d v="2022-11-22T00:00:00"/>
    <x v="3"/>
    <x v="97"/>
    <d v="2022-11-22T15:25:22"/>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0"/>
    <n v="1"/>
    <n v="1"/>
    <n v="0"/>
    <n v="0"/>
    <n v="0"/>
    <n v="0"/>
    <n v="0"/>
    <n v="0"/>
    <n v="0"/>
    <n v="0"/>
    <n v="0"/>
    <n v="0"/>
    <n v="0"/>
    <n v="0"/>
    <n v="0"/>
    <n v="0"/>
    <n v="2"/>
    <n v="4"/>
    <m/>
    <x v="1"/>
    <n v="750"/>
    <s v="meme_pays"/>
    <m/>
    <m/>
    <n v="10"/>
    <n v="3"/>
    <n v="0"/>
    <m/>
    <x v="1"/>
    <s v="sac sachet"/>
    <n v="1"/>
    <n v="1"/>
    <n v="7750"/>
    <n v="100"/>
    <s v="meme_pays"/>
    <m/>
    <m/>
    <n v="15"/>
    <n v="2"/>
    <n v="0"/>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s v="non"/>
    <m/>
    <x v="0"/>
    <x v="0"/>
    <m/>
    <m/>
    <m/>
    <m/>
    <m/>
    <m/>
    <m/>
    <m/>
    <m/>
    <m/>
    <x v="0"/>
    <m/>
    <m/>
    <m/>
    <m/>
    <m/>
    <m/>
    <m/>
    <m/>
    <m/>
    <m/>
    <x v="0"/>
    <m/>
    <m/>
    <m/>
    <m/>
    <m/>
    <m/>
    <m/>
    <m/>
    <m/>
    <s v="prix_hausse"/>
    <n v="0"/>
    <n v="1"/>
    <n v="0"/>
    <n v="0"/>
    <s v="combustible_bois combustible_charbon"/>
    <n v="1"/>
    <n v="1"/>
    <n v="0"/>
    <n v="0"/>
    <n v="0"/>
    <n v="0"/>
    <n v="0"/>
    <n v="0"/>
    <n v="0"/>
    <n v="0"/>
    <n v="0"/>
    <x v="1"/>
    <n v="0"/>
    <n v="0"/>
    <n v="0"/>
    <n v="0"/>
    <s v="Hausse_prix_fournisseurs"/>
    <n v="0"/>
    <n v="0"/>
    <n v="0"/>
    <n v="0"/>
    <n v="0"/>
    <n v="1"/>
    <n v="0"/>
    <n v="0"/>
    <n v="0"/>
    <n v="0"/>
    <n v="0"/>
    <n v="0"/>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2"/>
    <x v="0"/>
    <x v="0"/>
    <m/>
    <m/>
    <m/>
    <m/>
    <m/>
    <m/>
    <m/>
    <m/>
    <m/>
    <s v="personne"/>
    <n v="0"/>
    <n v="0"/>
    <n v="0"/>
    <n v="0"/>
    <n v="0"/>
    <n v="0"/>
    <n v="0"/>
    <x v="0"/>
    <n v="0"/>
    <m/>
    <x v="1"/>
    <n v="364766298"/>
    <d v="2022-11-22T16:40:47"/>
    <m/>
    <m/>
    <s v="submitted_via_web"/>
    <s v="bkf_reach"/>
    <m/>
    <x v="0"/>
    <x v="1"/>
  </r>
  <r>
    <n v="85"/>
    <s v="8d9dba9c-26b2-4af1-bc07-abd330637ce6"/>
    <d v="2022-11-22T00:00:00"/>
    <x v="3"/>
    <x v="98"/>
    <d v="2022-11-22T15:29:08"/>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15"/>
    <n v="0"/>
    <n v="1"/>
    <n v="1"/>
    <n v="0"/>
    <n v="0"/>
    <n v="2"/>
    <m/>
    <x v="1"/>
    <m/>
    <m/>
    <m/>
    <m/>
    <m/>
    <m/>
    <m/>
    <m/>
    <x v="0"/>
    <n v="19500"/>
    <s v="meme_commune"/>
    <m/>
    <m/>
    <n v="90"/>
    <n v="3"/>
    <n v="0"/>
    <m/>
    <x v="1"/>
    <n v="2000"/>
    <s v="meme_commune"/>
    <m/>
    <m/>
    <n v="90"/>
    <n v="6"/>
    <n v="0"/>
    <m/>
    <x v="1"/>
    <m/>
    <m/>
    <m/>
    <m/>
    <m/>
    <m/>
    <m/>
    <m/>
    <s v="oui"/>
    <m/>
    <s v="corde tenaille"/>
    <n v="0"/>
    <n v="1"/>
    <n v="1"/>
    <n v="0"/>
    <n v="0"/>
    <m/>
    <s v="prix_fournisseurs"/>
    <n v="0"/>
    <n v="0"/>
    <n v="0"/>
    <n v="0"/>
    <n v="0"/>
    <n v="1"/>
    <n v="0"/>
    <n v="0"/>
    <n v="0"/>
    <n v="0"/>
    <n v="0"/>
    <n v="0"/>
    <x v="0"/>
    <m/>
    <s v="prix_hausse"/>
    <n v="0"/>
    <n v="1"/>
    <n v="0"/>
    <n v="0"/>
    <x v="9"/>
    <n v="0"/>
    <n v="1"/>
    <n v="1"/>
    <n v="0"/>
    <n v="0"/>
    <x v="2"/>
    <x v="0"/>
    <n v="0"/>
    <n v="0"/>
    <n v="0"/>
    <n v="0"/>
    <n v="1"/>
    <n v="0"/>
    <n v="0"/>
    <n v="0"/>
    <n v="0"/>
    <n v="0"/>
    <n v="0"/>
    <x v="0"/>
    <m/>
    <m/>
    <x v="0"/>
    <m/>
    <m/>
    <m/>
    <m/>
    <m/>
    <m/>
    <m/>
    <m/>
    <m/>
    <m/>
    <m/>
    <m/>
    <m/>
    <m/>
    <m/>
    <m/>
    <m/>
    <m/>
    <x v="7"/>
    <n v="0"/>
    <n v="0"/>
    <n v="0"/>
    <n v="0"/>
    <n v="0"/>
    <n v="0"/>
    <n v="0"/>
    <n v="0"/>
    <n v="0"/>
    <n v="0"/>
    <n v="0"/>
    <n v="0"/>
    <n v="0"/>
    <n v="0"/>
    <n v="0"/>
    <n v="1"/>
    <n v="1"/>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2"/>
    <n v="364765296"/>
    <d v="2022-11-22T16:38:26"/>
    <m/>
    <m/>
    <s v="submitted_via_web"/>
    <s v="bkf_reach"/>
    <m/>
    <x v="0"/>
    <x v="1"/>
  </r>
  <r>
    <n v="94"/>
    <s v="2951a491-fe6c-4bf7-820e-207860f35f00"/>
    <d v="2022-11-22T00:00:00"/>
    <x v="3"/>
    <x v="99"/>
    <d v="2022-11-22T15:28:07"/>
    <x v="0"/>
    <x v="2"/>
    <d v="2022-11-22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11"/>
    <n v="1"/>
    <n v="1"/>
    <n v="1"/>
    <n v="0"/>
    <n v="0"/>
    <n v="3"/>
    <m/>
    <x v="0"/>
    <n v="6000"/>
    <s v="meme_pays"/>
    <m/>
    <m/>
    <n v="20"/>
    <n v="2"/>
    <n v="0"/>
    <m/>
    <x v="0"/>
    <n v="20000"/>
    <s v="meme_pays"/>
    <m/>
    <m/>
    <n v="30"/>
    <n v="1"/>
    <n v="0"/>
    <m/>
    <x v="1"/>
    <n v="1750"/>
    <s v="meme_pays"/>
    <m/>
    <m/>
    <n v="30"/>
    <n v="1"/>
    <n v="0"/>
    <m/>
    <x v="1"/>
    <m/>
    <m/>
    <m/>
    <m/>
    <m/>
    <m/>
    <m/>
    <m/>
    <s v="non"/>
    <m/>
    <m/>
    <m/>
    <m/>
    <m/>
    <m/>
    <m/>
    <m/>
    <m/>
    <m/>
    <m/>
    <m/>
    <m/>
    <m/>
    <m/>
    <m/>
    <m/>
    <m/>
    <m/>
    <m/>
    <m/>
    <x v="0"/>
    <m/>
    <s v="prix_hausse"/>
    <n v="0"/>
    <n v="1"/>
    <n v="0"/>
    <n v="0"/>
    <x v="10"/>
    <n v="1"/>
    <n v="1"/>
    <n v="1"/>
    <n v="0"/>
    <n v="0"/>
    <x v="2"/>
    <x v="0"/>
    <n v="0"/>
    <n v="0"/>
    <n v="0"/>
    <n v="0"/>
    <n v="1"/>
    <n v="0"/>
    <n v="0"/>
    <n v="0"/>
    <n v="0"/>
    <n v="0"/>
    <n v="0"/>
    <x v="0"/>
    <m/>
    <m/>
    <x v="0"/>
    <m/>
    <m/>
    <m/>
    <m/>
    <m/>
    <m/>
    <m/>
    <m/>
    <m/>
    <m/>
    <m/>
    <m/>
    <m/>
    <m/>
    <m/>
    <m/>
    <m/>
    <m/>
    <x v="7"/>
    <n v="0"/>
    <n v="0"/>
    <n v="0"/>
    <n v="0"/>
    <n v="0"/>
    <n v="0"/>
    <n v="0"/>
    <n v="0"/>
    <n v="0"/>
    <n v="0"/>
    <n v="0"/>
    <n v="0"/>
    <n v="0"/>
    <n v="0"/>
    <n v="0"/>
    <n v="1"/>
    <n v="1"/>
    <n v="5"/>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10"/>
    <x v="2"/>
    <n v="0"/>
    <n v="0"/>
    <n v="0"/>
    <n v="0"/>
    <n v="0"/>
    <n v="0"/>
    <n v="0"/>
    <n v="0"/>
    <n v="0"/>
    <n v="0"/>
    <n v="0"/>
    <n v="0"/>
    <n v="0"/>
    <n v="0"/>
    <n v="0"/>
    <n v="0"/>
    <n v="0"/>
    <n v="0"/>
    <n v="0"/>
    <n v="0"/>
    <n v="0"/>
    <n v="0"/>
    <n v="0"/>
    <n v="0"/>
    <n v="0"/>
    <n v="0"/>
    <n v="1"/>
    <x v="6"/>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0"/>
    <x v="0"/>
    <x v="0"/>
    <m/>
    <m/>
    <m/>
    <m/>
    <m/>
    <m/>
    <m/>
    <m/>
    <m/>
    <s v="personne"/>
    <n v="0"/>
    <n v="0"/>
    <n v="0"/>
    <n v="0"/>
    <n v="0"/>
    <n v="0"/>
    <n v="0"/>
    <x v="0"/>
    <n v="0"/>
    <m/>
    <x v="1"/>
    <n v="364765491"/>
    <d v="2022-11-22T16:38:51"/>
    <m/>
    <m/>
    <s v="submitted_via_web"/>
    <s v="bkf_reach"/>
    <m/>
    <x v="0"/>
    <x v="1"/>
  </r>
  <r>
    <n v="104"/>
    <s v="4aefe9b1-10d3-41f1-a02c-87d606cc96b9"/>
    <d v="2022-11-22T00:00:00"/>
    <x v="3"/>
    <x v="100"/>
    <d v="2022-11-22T15:45:57"/>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22"/>
    <x v="2"/>
    <n v="0"/>
    <n v="0"/>
    <n v="0"/>
    <n v="0"/>
    <n v="0"/>
    <n v="0"/>
    <n v="0"/>
    <n v="0"/>
    <n v="0"/>
    <n v="0"/>
    <n v="0"/>
    <n v="0"/>
    <n v="0"/>
    <n v="0"/>
    <n v="0"/>
    <n v="0"/>
    <n v="0"/>
    <n v="0"/>
    <n v="0"/>
    <n v="1"/>
    <n v="1"/>
    <n v="1"/>
    <n v="1"/>
    <n v="1"/>
    <n v="0"/>
    <n v="0"/>
    <n v="0"/>
    <x v="2"/>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10"/>
    <n v="1"/>
    <n v="0"/>
    <m/>
    <s v="disponible"/>
    <s v="kg tas"/>
    <n v="1"/>
    <n v="1"/>
    <n v="1000"/>
    <n v="200"/>
    <s v="meme_localite"/>
    <m/>
    <m/>
    <n v="4"/>
    <n v="1"/>
    <n v="0"/>
    <m/>
    <s v="disponible"/>
    <s v="tas"/>
    <n v="0"/>
    <n v="1"/>
    <m/>
    <n v="100"/>
    <s v="meme_localite"/>
    <m/>
    <m/>
    <n v="2"/>
    <n v="1"/>
    <n v="0"/>
    <m/>
    <s v="disponible"/>
    <n v="1000"/>
    <s v="meme_localite"/>
    <m/>
    <m/>
    <n v="10"/>
    <n v="1"/>
    <n v="0"/>
    <m/>
    <s v="disponible"/>
    <s v="boule litre kg"/>
    <n v="1"/>
    <n v="1"/>
    <n v="1"/>
    <n v="2000"/>
    <n v="2000"/>
    <n v="100"/>
    <s v="meme_localite"/>
    <m/>
    <m/>
    <n v="30"/>
    <n v="1"/>
    <n v="0"/>
    <m/>
    <m/>
    <m/>
    <m/>
    <m/>
    <m/>
    <m/>
    <m/>
    <m/>
    <m/>
    <m/>
    <m/>
    <m/>
    <m/>
    <m/>
    <m/>
    <m/>
    <m/>
    <m/>
    <m/>
    <m/>
    <m/>
    <m/>
    <s v="non"/>
    <m/>
    <m/>
    <m/>
    <m/>
    <m/>
    <m/>
    <m/>
    <m/>
    <m/>
    <m/>
    <m/>
    <m/>
    <m/>
    <m/>
    <m/>
    <m/>
    <m/>
    <m/>
    <m/>
    <m/>
    <m/>
    <m/>
    <m/>
    <m/>
    <m/>
    <m/>
    <m/>
    <m/>
    <m/>
    <m/>
    <m/>
    <m/>
    <m/>
    <m/>
    <m/>
    <m/>
    <m/>
    <m/>
    <m/>
    <m/>
    <m/>
    <m/>
    <m/>
    <m/>
    <m/>
    <x v="0"/>
    <x v="2"/>
    <n v="1"/>
    <n v="0"/>
    <n v="0"/>
    <n v="0"/>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1"/>
    <n v="364766305"/>
    <d v="2022-11-22T16:40:48"/>
    <m/>
    <m/>
    <s v="submitted_via_web"/>
    <s v="bkf_reach"/>
    <m/>
    <x v="0"/>
    <x v="1"/>
  </r>
  <r>
    <n v="95"/>
    <s v="18e52438-575b-42bc-a08b-66824e3389fe"/>
    <d v="2022-11-22T00:00:00"/>
    <x v="3"/>
    <x v="101"/>
    <d v="2022-11-22T15:47:22"/>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22"/>
    <x v="2"/>
    <n v="0"/>
    <n v="0"/>
    <n v="0"/>
    <n v="0"/>
    <n v="0"/>
    <n v="0"/>
    <n v="0"/>
    <n v="0"/>
    <n v="0"/>
    <n v="0"/>
    <n v="0"/>
    <n v="0"/>
    <n v="0"/>
    <n v="0"/>
    <n v="0"/>
    <n v="0"/>
    <n v="0"/>
    <n v="0"/>
    <n v="0"/>
    <n v="1"/>
    <n v="1"/>
    <n v="1"/>
    <n v="1"/>
    <n v="1"/>
    <n v="0"/>
    <n v="0"/>
    <n v="0"/>
    <x v="2"/>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3"/>
    <n v="1"/>
    <n v="0"/>
    <m/>
    <s v="disponible"/>
    <s v="kg tas"/>
    <n v="1"/>
    <n v="1"/>
    <n v="500"/>
    <n v="200"/>
    <s v="meme_localite"/>
    <m/>
    <m/>
    <n v="3"/>
    <n v="1"/>
    <n v="0"/>
    <m/>
    <s v="disponible"/>
    <s v="tas"/>
    <n v="0"/>
    <n v="1"/>
    <m/>
    <n v="300"/>
    <s v="meme_localite"/>
    <m/>
    <m/>
    <n v="3"/>
    <n v="1"/>
    <n v="0"/>
    <m/>
    <s v="disponible"/>
    <n v="1100"/>
    <s v="meme_localite"/>
    <m/>
    <m/>
    <n v="7"/>
    <n v="1"/>
    <n v="0"/>
    <m/>
    <s v="disponible"/>
    <s v="boule litre kg"/>
    <n v="1"/>
    <n v="1"/>
    <n v="1"/>
    <n v="2000"/>
    <n v="2000"/>
    <n v="100"/>
    <s v="meme_localite"/>
    <m/>
    <m/>
    <n v="10"/>
    <n v="2"/>
    <n v="0"/>
    <m/>
    <m/>
    <m/>
    <m/>
    <m/>
    <m/>
    <m/>
    <m/>
    <m/>
    <m/>
    <m/>
    <m/>
    <m/>
    <m/>
    <m/>
    <m/>
    <m/>
    <m/>
    <m/>
    <m/>
    <m/>
    <m/>
    <m/>
    <s v="non"/>
    <m/>
    <m/>
    <m/>
    <m/>
    <m/>
    <m/>
    <m/>
    <m/>
    <m/>
    <m/>
    <m/>
    <m/>
    <m/>
    <m/>
    <m/>
    <m/>
    <m/>
    <m/>
    <m/>
    <m/>
    <m/>
    <m/>
    <m/>
    <m/>
    <m/>
    <m/>
    <m/>
    <m/>
    <m/>
    <m/>
    <m/>
    <m/>
    <m/>
    <m/>
    <m/>
    <m/>
    <m/>
    <m/>
    <m/>
    <m/>
    <m/>
    <m/>
    <m/>
    <m/>
    <m/>
    <x v="0"/>
    <x v="2"/>
    <n v="1"/>
    <n v="0"/>
    <n v="0"/>
    <n v="0"/>
    <x v="0"/>
    <m/>
    <m/>
    <m/>
    <m/>
    <m/>
    <m/>
    <m/>
    <m/>
    <m/>
    <m/>
    <m/>
    <m/>
    <m/>
    <m/>
    <m/>
    <m/>
    <m/>
    <m/>
    <m/>
    <m/>
    <m/>
    <m/>
    <m/>
    <m/>
    <m/>
    <m/>
    <m/>
    <m/>
    <x v="0"/>
    <m/>
    <m/>
    <m/>
    <m/>
    <m/>
    <m/>
    <m/>
    <m/>
    <m/>
    <m/>
    <m/>
    <m/>
    <m/>
    <x v="0"/>
    <m/>
    <m/>
    <m/>
    <m/>
    <m/>
    <m/>
    <m/>
    <m/>
    <m/>
    <m/>
    <m/>
    <m/>
    <m/>
    <m/>
    <m/>
    <m/>
    <m/>
    <m/>
    <m/>
    <m/>
    <m/>
    <m/>
    <m/>
    <m/>
    <m/>
    <m/>
    <m/>
    <m/>
    <m/>
    <m/>
    <m/>
    <m/>
    <m/>
    <m/>
    <m/>
    <m/>
    <m/>
    <m/>
    <m/>
    <m/>
    <m/>
    <m/>
    <m/>
    <x v="4"/>
    <n v="1"/>
    <n v="0"/>
    <n v="0"/>
    <n v="0"/>
    <n v="0"/>
    <n v="0"/>
    <x v="0"/>
    <x v="0"/>
    <x v="0"/>
    <x v="0"/>
    <m/>
    <m/>
    <m/>
    <m/>
    <m/>
    <m/>
    <m/>
    <m/>
    <m/>
    <s v="personne"/>
    <n v="0"/>
    <n v="0"/>
    <n v="0"/>
    <n v="0"/>
    <n v="0"/>
    <n v="0"/>
    <n v="0"/>
    <x v="0"/>
    <n v="0"/>
    <m/>
    <x v="1"/>
    <n v="364765500"/>
    <d v="2022-11-22T16:38:53"/>
    <m/>
    <m/>
    <s v="submitted_via_web"/>
    <s v="bkf_reach"/>
    <m/>
    <x v="0"/>
    <x v="1"/>
  </r>
  <r>
    <n v="86"/>
    <s v="1cdbb79e-4ffb-42e9-9890-19589dea8d99"/>
    <d v="2022-11-22T00:00:00"/>
    <x v="3"/>
    <x v="102"/>
    <d v="2022-11-22T15:53:14"/>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23"/>
    <x v="2"/>
    <n v="0"/>
    <n v="0"/>
    <n v="0"/>
    <n v="0"/>
    <n v="0"/>
    <n v="0"/>
    <n v="0"/>
    <n v="0"/>
    <n v="0"/>
    <n v="0"/>
    <n v="0"/>
    <n v="0"/>
    <n v="0"/>
    <n v="0"/>
    <n v="0"/>
    <n v="0"/>
    <n v="0"/>
    <n v="0"/>
    <n v="0"/>
    <n v="1"/>
    <n v="1"/>
    <n v="1"/>
    <n v="1"/>
    <n v="1"/>
    <n v="0"/>
    <n v="0"/>
    <n v="0"/>
    <x v="2"/>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yorouba kg"/>
    <n v="1"/>
    <n v="1"/>
    <n v="1"/>
    <n v="500"/>
    <n v="1000"/>
    <n v="200"/>
    <s v="meme_commune"/>
    <m/>
    <m/>
    <n v="35"/>
    <n v="3"/>
    <n v="0"/>
    <m/>
    <s v="disponible"/>
    <s v="kg"/>
    <n v="1"/>
    <n v="0"/>
    <n v="500"/>
    <m/>
    <s v="meme_localite"/>
    <m/>
    <m/>
    <n v="7"/>
    <n v="2"/>
    <n v="0"/>
    <m/>
    <s v="disponible"/>
    <s v="tas"/>
    <n v="0"/>
    <n v="1"/>
    <m/>
    <n v="200"/>
    <s v="meme_localite"/>
    <m/>
    <m/>
    <n v="7"/>
    <n v="3"/>
    <n v="0"/>
    <m/>
    <s v="disponible"/>
    <n v="1000"/>
    <s v="meme_localite"/>
    <m/>
    <m/>
    <n v="7"/>
    <n v="3"/>
    <n v="0"/>
    <m/>
    <s v="disponible"/>
    <s v="boule litre kg"/>
    <n v="1"/>
    <n v="1"/>
    <n v="1"/>
    <n v="2000"/>
    <n v="2000"/>
    <n v="100"/>
    <s v="meme_localite"/>
    <m/>
    <m/>
    <n v="25"/>
    <n v="3"/>
    <n v="0"/>
    <m/>
    <m/>
    <m/>
    <m/>
    <m/>
    <m/>
    <m/>
    <m/>
    <m/>
    <m/>
    <m/>
    <m/>
    <m/>
    <m/>
    <m/>
    <m/>
    <m/>
    <m/>
    <m/>
    <m/>
    <m/>
    <m/>
    <m/>
    <s v="non"/>
    <m/>
    <m/>
    <m/>
    <m/>
    <m/>
    <m/>
    <m/>
    <m/>
    <m/>
    <m/>
    <m/>
    <m/>
    <m/>
    <m/>
    <m/>
    <m/>
    <m/>
    <m/>
    <m/>
    <m/>
    <m/>
    <m/>
    <m/>
    <m/>
    <m/>
    <m/>
    <m/>
    <m/>
    <m/>
    <m/>
    <m/>
    <m/>
    <m/>
    <m/>
    <m/>
    <m/>
    <m/>
    <m/>
    <m/>
    <m/>
    <m/>
    <m/>
    <m/>
    <m/>
    <m/>
    <x v="0"/>
    <x v="2"/>
    <n v="1"/>
    <n v="0"/>
    <n v="0"/>
    <n v="0"/>
    <x v="0"/>
    <m/>
    <m/>
    <m/>
    <m/>
    <m/>
    <m/>
    <m/>
    <m/>
    <m/>
    <m/>
    <m/>
    <m/>
    <m/>
    <m/>
    <m/>
    <m/>
    <m/>
    <m/>
    <m/>
    <m/>
    <m/>
    <m/>
    <m/>
    <m/>
    <m/>
    <m/>
    <m/>
    <m/>
    <x v="0"/>
    <m/>
    <m/>
    <m/>
    <m/>
    <m/>
    <m/>
    <m/>
    <m/>
    <m/>
    <m/>
    <m/>
    <m/>
    <m/>
    <x v="0"/>
    <m/>
    <m/>
    <m/>
    <m/>
    <m/>
    <m/>
    <m/>
    <m/>
    <m/>
    <m/>
    <m/>
    <m/>
    <m/>
    <m/>
    <m/>
    <m/>
    <m/>
    <m/>
    <m/>
    <m/>
    <m/>
    <m/>
    <m/>
    <m/>
    <m/>
    <m/>
    <m/>
    <m/>
    <m/>
    <m/>
    <m/>
    <m/>
    <m/>
    <m/>
    <m/>
    <m/>
    <m/>
    <m/>
    <m/>
    <m/>
    <m/>
    <m/>
    <m/>
    <x v="12"/>
    <n v="0"/>
    <n v="1"/>
    <n v="0"/>
    <n v="0"/>
    <n v="0"/>
    <n v="0"/>
    <x v="0"/>
    <x v="0"/>
    <x v="0"/>
    <x v="0"/>
    <m/>
    <m/>
    <m/>
    <m/>
    <m/>
    <m/>
    <m/>
    <m/>
    <m/>
    <s v="personne"/>
    <n v="0"/>
    <n v="0"/>
    <n v="0"/>
    <n v="0"/>
    <n v="0"/>
    <n v="0"/>
    <n v="0"/>
    <x v="0"/>
    <n v="0"/>
    <m/>
    <x v="2"/>
    <n v="364765310"/>
    <d v="2022-11-22T16:38:27"/>
    <m/>
    <m/>
    <s v="submitted_via_web"/>
    <s v="bkf_reach"/>
    <m/>
    <x v="0"/>
    <x v="1"/>
  </r>
  <r>
    <n v="96"/>
    <s v="4a6c4525-dfbb-4a84-bedc-b4590d5eeddb"/>
    <d v="2022-11-22T00:00:00"/>
    <x v="3"/>
    <x v="103"/>
    <d v="2022-11-22T16:01:56"/>
    <x v="0"/>
    <x v="2"/>
    <d v="2022-11-22T00:00:00"/>
    <x v="3"/>
    <s v="sanmatenga"/>
    <x v="3"/>
    <x v="0"/>
    <x v="0"/>
    <m/>
    <s v="REACH"/>
    <x v="3"/>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24"/>
    <x v="2"/>
    <n v="0"/>
    <n v="0"/>
    <n v="0"/>
    <n v="0"/>
    <n v="0"/>
    <n v="0"/>
    <n v="0"/>
    <n v="0"/>
    <n v="0"/>
    <n v="0"/>
    <n v="0"/>
    <n v="0"/>
    <n v="0"/>
    <n v="1"/>
    <n v="1"/>
    <n v="0"/>
    <n v="0"/>
    <n v="0"/>
    <n v="0"/>
    <n v="0"/>
    <n v="0"/>
    <n v="0"/>
    <n v="0"/>
    <n v="0"/>
    <n v="0"/>
    <n v="0"/>
    <n v="0"/>
    <x v="8"/>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s v="disponible"/>
    <n v="3250"/>
    <s v="meme_pays"/>
    <m/>
    <m/>
    <n v="15"/>
    <n v="1"/>
    <n v="0"/>
    <m/>
    <s v="disponible"/>
    <n v="600"/>
    <s v="meme_pays"/>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3"/>
    <n v="0"/>
    <n v="1"/>
    <n v="0"/>
    <n v="0"/>
    <x v="9"/>
    <n v="0"/>
    <n v="0"/>
    <n v="0"/>
    <n v="0"/>
    <n v="0"/>
    <n v="0"/>
    <n v="0"/>
    <n v="0"/>
    <n v="0"/>
    <n v="0"/>
    <n v="0"/>
    <n v="0"/>
    <n v="0"/>
    <n v="0"/>
    <n v="1"/>
    <n v="0"/>
    <n v="0"/>
    <n v="0"/>
    <n v="0"/>
    <n v="0"/>
    <n v="0"/>
    <n v="0"/>
    <n v="0"/>
    <n v="0"/>
    <n v="0"/>
    <n v="0"/>
    <n v="0"/>
    <n v="0"/>
    <x v="1"/>
    <n v="1"/>
    <n v="0"/>
    <n v="0"/>
    <n v="0"/>
    <n v="0"/>
    <n v="1"/>
    <n v="0"/>
    <n v="0"/>
    <n v="0"/>
    <n v="0"/>
    <n v="0"/>
    <n v="0"/>
    <m/>
    <x v="0"/>
    <m/>
    <m/>
    <m/>
    <m/>
    <m/>
    <m/>
    <m/>
    <m/>
    <m/>
    <m/>
    <m/>
    <m/>
    <m/>
    <m/>
    <m/>
    <m/>
    <m/>
    <m/>
    <m/>
    <m/>
    <m/>
    <m/>
    <m/>
    <m/>
    <m/>
    <m/>
    <m/>
    <m/>
    <m/>
    <m/>
    <m/>
    <m/>
    <m/>
    <m/>
    <m/>
    <m/>
    <m/>
    <m/>
    <m/>
    <m/>
    <m/>
    <m/>
    <m/>
    <x v="4"/>
    <n v="1"/>
    <n v="0"/>
    <n v="0"/>
    <n v="0"/>
    <n v="0"/>
    <n v="0"/>
    <x v="0"/>
    <x v="0"/>
    <x v="0"/>
    <x v="0"/>
    <m/>
    <m/>
    <m/>
    <m/>
    <m/>
    <m/>
    <m/>
    <m/>
    <m/>
    <s v="personne"/>
    <n v="0"/>
    <n v="0"/>
    <n v="0"/>
    <n v="0"/>
    <n v="0"/>
    <n v="0"/>
    <n v="0"/>
    <x v="0"/>
    <n v="0"/>
    <m/>
    <x v="1"/>
    <n v="364765514"/>
    <d v="2022-11-22T16:38:55"/>
    <m/>
    <m/>
    <s v="submitted_via_web"/>
    <s v="bkf_reach"/>
    <m/>
    <x v="0"/>
    <x v="1"/>
  </r>
  <r>
    <n v="105"/>
    <s v="33049bfe-3ed5-4264-9836-5b1cd0628d48"/>
    <d v="2022-11-22T00:00:00"/>
    <x v="3"/>
    <x v="104"/>
    <d v="2022-11-22T16:00:24"/>
    <x v="0"/>
    <x v="2"/>
    <d v="2022-11-22T00:00:00"/>
    <x v="3"/>
    <s v="sanmatenga"/>
    <x v="3"/>
    <x v="0"/>
    <x v="0"/>
    <m/>
    <s v="REACH"/>
    <x v="3"/>
    <x v="0"/>
    <s v="oui"/>
    <x v="0"/>
    <x v="1"/>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7"/>
    <n v="0"/>
    <n v="0"/>
    <n v="0"/>
    <n v="0"/>
    <n v="0"/>
    <n v="0"/>
    <n v="0"/>
    <n v="0"/>
    <n v="0"/>
    <n v="0"/>
    <n v="0"/>
    <n v="0"/>
    <n v="0"/>
    <n v="0"/>
    <n v="0"/>
    <n v="1"/>
    <n v="1"/>
    <n v="3"/>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24"/>
    <x v="2"/>
    <n v="0"/>
    <n v="0"/>
    <n v="0"/>
    <n v="0"/>
    <n v="0"/>
    <n v="0"/>
    <n v="0"/>
    <n v="0"/>
    <n v="0"/>
    <n v="0"/>
    <n v="0"/>
    <n v="0"/>
    <n v="0"/>
    <n v="1"/>
    <n v="1"/>
    <n v="0"/>
    <n v="0"/>
    <n v="0"/>
    <n v="0"/>
    <n v="0"/>
    <n v="0"/>
    <n v="0"/>
    <n v="0"/>
    <n v="0"/>
    <n v="0"/>
    <n v="0"/>
    <n v="0"/>
    <x v="8"/>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s v="disponible"/>
    <n v="3500"/>
    <s v="meme_pays"/>
    <m/>
    <m/>
    <n v="60"/>
    <n v="1"/>
    <n v="0"/>
    <m/>
    <s v="disponible"/>
    <n v="6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x v="0"/>
    <x v="3"/>
    <n v="0"/>
    <n v="1"/>
    <n v="0"/>
    <n v="0"/>
    <x v="9"/>
    <n v="0"/>
    <n v="0"/>
    <n v="0"/>
    <n v="0"/>
    <n v="0"/>
    <n v="0"/>
    <n v="0"/>
    <n v="0"/>
    <n v="0"/>
    <n v="0"/>
    <n v="0"/>
    <n v="0"/>
    <n v="0"/>
    <n v="0"/>
    <n v="1"/>
    <n v="0"/>
    <n v="0"/>
    <n v="0"/>
    <n v="0"/>
    <n v="0"/>
    <n v="0"/>
    <n v="0"/>
    <n v="0"/>
    <n v="0"/>
    <n v="0"/>
    <n v="0"/>
    <n v="0"/>
    <n v="0"/>
    <x v="2"/>
    <n v="0"/>
    <n v="0"/>
    <n v="0"/>
    <n v="0"/>
    <n v="0"/>
    <n v="1"/>
    <n v="0"/>
    <n v="0"/>
    <n v="0"/>
    <n v="0"/>
    <n v="0"/>
    <n v="0"/>
    <m/>
    <x v="0"/>
    <m/>
    <m/>
    <m/>
    <m/>
    <m/>
    <m/>
    <m/>
    <m/>
    <m/>
    <m/>
    <m/>
    <m/>
    <m/>
    <m/>
    <m/>
    <m/>
    <m/>
    <m/>
    <m/>
    <m/>
    <m/>
    <m/>
    <m/>
    <m/>
    <m/>
    <m/>
    <m/>
    <m/>
    <m/>
    <m/>
    <m/>
    <m/>
    <m/>
    <m/>
    <m/>
    <m/>
    <m/>
    <m/>
    <m/>
    <m/>
    <m/>
    <m/>
    <m/>
    <x v="4"/>
    <n v="1"/>
    <n v="0"/>
    <n v="0"/>
    <n v="0"/>
    <n v="0"/>
    <n v="0"/>
    <x v="0"/>
    <x v="2"/>
    <x v="0"/>
    <x v="0"/>
    <m/>
    <m/>
    <m/>
    <m/>
    <m/>
    <m/>
    <m/>
    <m/>
    <m/>
    <s v="personne"/>
    <n v="0"/>
    <n v="0"/>
    <n v="0"/>
    <n v="0"/>
    <n v="0"/>
    <n v="0"/>
    <n v="0"/>
    <x v="0"/>
    <n v="0"/>
    <m/>
    <x v="1"/>
    <n v="364766312"/>
    <d v="2022-11-22T16:40:49"/>
    <m/>
    <m/>
    <s v="submitted_via_web"/>
    <s v="bkf_reach"/>
    <m/>
    <x v="0"/>
    <x v="1"/>
  </r>
  <r>
    <n v="109"/>
    <s v="7f248634-2890-43f4-96f7-39cf3f814750"/>
    <d v="2022-11-23T00:00:00"/>
    <x v="2"/>
    <x v="105"/>
    <d v="2022-11-23T10:19:47"/>
    <x v="0"/>
    <x v="1"/>
    <d v="2022-11-23T00:00:00"/>
    <x v="2"/>
    <s v="sourou"/>
    <x v="2"/>
    <x v="0"/>
    <x v="0"/>
    <m/>
    <s v="Catholic Relief Services"/>
    <x v="2"/>
    <x v="0"/>
    <s v="oui"/>
    <x v="0"/>
    <x v="24"/>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0"/>
    <n v="1"/>
    <n v="1"/>
    <n v="1"/>
    <n v="1"/>
    <n v="0"/>
    <n v="4"/>
    <m/>
    <x v="0"/>
    <n v="5000"/>
    <s v="meme_pays"/>
    <m/>
    <m/>
    <n v="180"/>
    <n v="2"/>
    <n v="0"/>
    <m/>
    <x v="0"/>
    <n v="6000"/>
    <s v="meme_pays"/>
    <m/>
    <m/>
    <n v="60"/>
    <n v="2"/>
    <n v="0"/>
    <m/>
    <x v="1"/>
    <n v="1250"/>
    <s v="meme_pays"/>
    <m/>
    <m/>
    <n v="90"/>
    <n v="2"/>
    <n v="0"/>
    <m/>
    <x v="0"/>
    <n v="1750"/>
    <s v="meme_pays"/>
    <m/>
    <m/>
    <n v="90"/>
    <n v="2"/>
    <n v="0"/>
    <m/>
    <s v="non"/>
    <m/>
    <m/>
    <m/>
    <m/>
    <m/>
    <m/>
    <m/>
    <m/>
    <m/>
    <m/>
    <m/>
    <m/>
    <m/>
    <m/>
    <m/>
    <m/>
    <m/>
    <m/>
    <m/>
    <m/>
    <m/>
    <x v="0"/>
    <m/>
    <s v="prix_hausse"/>
    <n v="0"/>
    <n v="1"/>
    <n v="0"/>
    <n v="0"/>
    <x v="11"/>
    <n v="1"/>
    <n v="1"/>
    <n v="1"/>
    <n v="1"/>
    <n v="0"/>
    <x v="5"/>
    <x v="2"/>
    <n v="0"/>
    <n v="0"/>
    <n v="0"/>
    <n v="0"/>
    <n v="1"/>
    <n v="0"/>
    <n v="0"/>
    <n v="0"/>
    <n v="0"/>
    <n v="0"/>
    <n v="0"/>
    <x v="0"/>
    <m/>
    <m/>
    <x v="0"/>
    <m/>
    <m/>
    <m/>
    <m/>
    <m/>
    <m/>
    <m/>
    <m/>
    <m/>
    <m/>
    <m/>
    <m/>
    <m/>
    <m/>
    <m/>
    <m/>
    <m/>
    <m/>
    <x v="7"/>
    <n v="0"/>
    <n v="0"/>
    <n v="0"/>
    <n v="0"/>
    <n v="0"/>
    <n v="0"/>
    <n v="0"/>
    <n v="0"/>
    <n v="0"/>
    <n v="0"/>
    <n v="0"/>
    <n v="0"/>
    <n v="0"/>
    <n v="0"/>
    <n v="0"/>
    <n v="1"/>
    <n v="1"/>
    <n v="6"/>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2"/>
    <x v="2"/>
    <x v="0"/>
    <m/>
    <m/>
    <m/>
    <m/>
    <m/>
    <m/>
    <m/>
    <m/>
    <m/>
    <s v="nsp"/>
    <n v="0"/>
    <n v="0"/>
    <n v="0"/>
    <n v="0"/>
    <n v="0"/>
    <n v="0"/>
    <n v="0"/>
    <x v="1"/>
    <n v="1"/>
    <m/>
    <x v="1"/>
    <n v="365599182"/>
    <d v="2022-11-24T12:09:33"/>
    <m/>
    <m/>
    <s v="submitted_via_web"/>
    <s v="bkf_reach"/>
    <m/>
    <x v="0"/>
    <x v="1"/>
  </r>
  <r>
    <n v="110"/>
    <s v="d997758f-2b67-4adb-a9db-f08c760bfc18"/>
    <d v="2022-11-23T00:00:00"/>
    <x v="2"/>
    <x v="106"/>
    <d v="2022-11-24T12:00:55"/>
    <x v="0"/>
    <x v="1"/>
    <d v="2022-11-23T00:00:00"/>
    <x v="2"/>
    <s v="sourou"/>
    <x v="2"/>
    <x v="0"/>
    <x v="0"/>
    <m/>
    <s v="Catholic Relief Services"/>
    <x v="2"/>
    <x v="0"/>
    <s v="oui"/>
    <x v="0"/>
    <x v="25"/>
    <x v="0"/>
    <x v="0"/>
    <x v="0"/>
    <x v="8"/>
    <x v="0"/>
    <x v="1"/>
    <x v="0"/>
    <n v="0"/>
    <n v="2"/>
    <m/>
    <x v="0"/>
    <n v="1000"/>
    <x v="3"/>
    <m/>
    <m/>
    <x v="6"/>
    <x v="5"/>
    <n v="0"/>
    <m/>
    <x v="1"/>
    <m/>
    <x v="1"/>
    <m/>
    <m/>
    <m/>
    <m/>
    <m/>
    <m/>
    <m/>
    <m/>
    <m/>
    <m/>
    <x v="0"/>
    <s v="boule400g boule250g"/>
    <n v="1"/>
    <n v="1"/>
    <n v="500"/>
    <n v="275"/>
    <s v="meme_localite"/>
    <m/>
    <m/>
    <n v="7"/>
    <n v="2"/>
    <n v="0"/>
    <m/>
    <x v="0"/>
    <m/>
    <x v="0"/>
    <x v="0"/>
    <m/>
    <m/>
    <m/>
    <x v="0"/>
    <x v="0"/>
    <x v="0"/>
    <x v="0"/>
    <x v="0"/>
    <m/>
    <m/>
    <m/>
    <m/>
    <m/>
    <m/>
    <m/>
    <m/>
    <m/>
    <x v="0"/>
    <x v="0"/>
    <x v="0"/>
    <x v="0"/>
    <n v="1"/>
    <n v="0"/>
    <n v="0"/>
    <x v="5"/>
    <x v="0"/>
    <n v="0"/>
    <n v="1"/>
    <n v="0"/>
    <s v="Hausse_prix_fournisseurs"/>
    <n v="0"/>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49"/>
    <n v="0"/>
    <n v="0"/>
    <n v="0"/>
    <n v="1"/>
    <n v="1"/>
    <n v="1"/>
    <n v="1"/>
    <n v="0"/>
    <n v="1"/>
    <n v="1"/>
    <n v="0"/>
    <n v="0"/>
    <n v="0"/>
    <n v="0"/>
    <n v="0"/>
    <n v="0"/>
    <n v="6"/>
    <n v="9"/>
    <m/>
    <x v="0"/>
    <m/>
    <m/>
    <m/>
    <m/>
    <m/>
    <m/>
    <m/>
    <m/>
    <x v="0"/>
    <m/>
    <m/>
    <m/>
    <m/>
    <m/>
    <m/>
    <m/>
    <m/>
    <m/>
    <m/>
    <m/>
    <m/>
    <x v="1"/>
    <m/>
    <m/>
    <m/>
    <m/>
    <m/>
    <m/>
    <m/>
    <m/>
    <m/>
    <m/>
    <m/>
    <m/>
    <m/>
    <m/>
    <x v="1"/>
    <n v="7500"/>
    <s v="meme_pays"/>
    <m/>
    <m/>
    <n v="30"/>
    <x v="5"/>
    <n v="0"/>
    <m/>
    <x v="1"/>
    <n v="6000"/>
    <s v="meme_pays"/>
    <m/>
    <m/>
    <n v="14"/>
    <n v="2"/>
    <n v="0"/>
    <m/>
    <x v="1"/>
    <n v="2500"/>
    <s v="meme_pays"/>
    <m/>
    <m/>
    <n v="14"/>
    <n v="2"/>
    <n v="0"/>
    <m/>
    <x v="0"/>
    <n v="125"/>
    <s v="meme_pays"/>
    <m/>
    <m/>
    <n v="7"/>
    <n v="2"/>
    <n v="0"/>
    <m/>
    <x v="0"/>
    <m/>
    <m/>
    <m/>
    <m/>
    <m/>
    <m/>
    <m/>
    <m/>
    <m/>
    <m/>
    <m/>
    <m/>
    <m/>
    <m/>
    <x v="0"/>
    <n v="1250"/>
    <s v="meme_pays"/>
    <m/>
    <m/>
    <n v="7"/>
    <n v="2"/>
    <n v="0"/>
    <m/>
    <x v="0"/>
    <n v="3000"/>
    <s v="meme_pays"/>
    <m/>
    <m/>
    <n v="90"/>
    <n v="2"/>
    <n v="0"/>
    <m/>
    <x v="0"/>
    <m/>
    <m/>
    <m/>
    <m/>
    <m/>
    <m/>
    <m/>
    <m/>
    <x v="0"/>
    <m/>
    <m/>
    <m/>
    <m/>
    <x v="0"/>
    <m/>
    <x v="0"/>
    <m/>
    <x v="0"/>
    <m/>
    <m/>
    <m/>
    <m/>
    <m/>
    <m/>
    <m/>
    <m/>
    <x v="1"/>
    <m/>
    <m/>
    <m/>
    <m/>
    <m/>
    <m/>
    <m/>
    <m/>
    <m/>
    <m/>
    <x v="0"/>
    <m/>
    <m/>
    <m/>
    <m/>
    <m/>
    <m/>
    <m/>
    <m/>
    <s v="non"/>
    <m/>
    <x v="0"/>
    <x v="0"/>
    <m/>
    <m/>
    <m/>
    <m/>
    <m/>
    <m/>
    <m/>
    <m/>
    <m/>
    <m/>
    <x v="0"/>
    <m/>
    <m/>
    <m/>
    <m/>
    <m/>
    <m/>
    <m/>
    <m/>
    <m/>
    <m/>
    <x v="0"/>
    <m/>
    <m/>
    <m/>
    <m/>
    <m/>
    <m/>
    <m/>
    <m/>
    <m/>
    <s v="nsp"/>
    <n v="0"/>
    <n v="0"/>
    <n v="0"/>
    <n v="1"/>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3"/>
    <n v="1"/>
    <n v="0"/>
    <n v="0"/>
    <n v="1"/>
    <n v="0"/>
    <n v="0"/>
    <x v="0"/>
    <x v="1"/>
    <x v="0"/>
    <x v="0"/>
    <m/>
    <m/>
    <m/>
    <m/>
    <m/>
    <m/>
    <m/>
    <m/>
    <m/>
    <s v="nsp"/>
    <n v="0"/>
    <n v="0"/>
    <n v="0"/>
    <n v="0"/>
    <n v="0"/>
    <n v="0"/>
    <n v="0"/>
    <x v="1"/>
    <n v="1"/>
    <m/>
    <x v="1"/>
    <n v="365599205"/>
    <d v="2022-11-24T12:09:35"/>
    <m/>
    <m/>
    <s v="submitted_via_web"/>
    <s v="bkf_reach"/>
    <m/>
    <x v="0"/>
    <x v="1"/>
  </r>
  <r>
    <n v="111"/>
    <s v="7c5e021b-4f7c-427f-b393-340687b78126"/>
    <d v="2022-11-23T00:00:00"/>
    <x v="2"/>
    <x v="107"/>
    <d v="2022-11-24T11:55:06"/>
    <x v="0"/>
    <x v="1"/>
    <d v="2022-11-23T00:00:00"/>
    <x v="2"/>
    <s v="sourou"/>
    <x v="2"/>
    <x v="0"/>
    <x v="0"/>
    <m/>
    <s v="Catholic Relief Services"/>
    <x v="2"/>
    <x v="0"/>
    <s v="oui"/>
    <x v="0"/>
    <x v="1"/>
    <x v="0"/>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2"/>
    <n v="1"/>
    <n v="0"/>
    <n v="1"/>
    <n v="0"/>
    <n v="0"/>
    <n v="2"/>
    <m/>
    <x v="0"/>
    <n v="5000"/>
    <s v="meme_pays"/>
    <m/>
    <m/>
    <n v="30"/>
    <n v="3"/>
    <n v="0"/>
    <m/>
    <x v="1"/>
    <m/>
    <m/>
    <m/>
    <m/>
    <m/>
    <m/>
    <m/>
    <m/>
    <x v="1"/>
    <n v="1000"/>
    <s v="meme_pays"/>
    <m/>
    <m/>
    <n v="30"/>
    <n v="3"/>
    <n v="0"/>
    <m/>
    <x v="1"/>
    <m/>
    <m/>
    <m/>
    <m/>
    <m/>
    <m/>
    <m/>
    <m/>
    <s v="non"/>
    <m/>
    <m/>
    <m/>
    <m/>
    <m/>
    <m/>
    <m/>
    <m/>
    <m/>
    <m/>
    <m/>
    <m/>
    <m/>
    <m/>
    <m/>
    <m/>
    <m/>
    <m/>
    <m/>
    <m/>
    <m/>
    <x v="0"/>
    <m/>
    <s v="prix_hausse"/>
    <n v="0"/>
    <n v="1"/>
    <n v="0"/>
    <n v="0"/>
    <x v="12"/>
    <n v="1"/>
    <n v="0"/>
    <n v="1"/>
    <n v="0"/>
    <n v="0"/>
    <x v="5"/>
    <x v="2"/>
    <n v="0"/>
    <n v="0"/>
    <n v="0"/>
    <n v="0"/>
    <n v="1"/>
    <n v="0"/>
    <n v="0"/>
    <n v="0"/>
    <n v="0"/>
    <n v="0"/>
    <n v="0"/>
    <x v="0"/>
    <m/>
    <m/>
    <x v="0"/>
    <m/>
    <m/>
    <m/>
    <m/>
    <m/>
    <m/>
    <m/>
    <m/>
    <m/>
    <m/>
    <m/>
    <m/>
    <m/>
    <m/>
    <m/>
    <m/>
    <m/>
    <m/>
    <x v="7"/>
    <n v="0"/>
    <n v="0"/>
    <n v="0"/>
    <n v="0"/>
    <n v="0"/>
    <n v="0"/>
    <n v="0"/>
    <n v="0"/>
    <n v="0"/>
    <n v="0"/>
    <n v="0"/>
    <n v="0"/>
    <n v="0"/>
    <n v="0"/>
    <n v="0"/>
    <n v="1"/>
    <n v="1"/>
    <n v="4"/>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nsp"/>
    <n v="0"/>
    <n v="0"/>
    <n v="0"/>
    <n v="0"/>
    <n v="0"/>
    <n v="0"/>
    <n v="0"/>
    <x v="1"/>
    <n v="1"/>
    <m/>
    <x v="17"/>
    <n v="365599227"/>
    <d v="2022-11-24T12:09:37"/>
    <m/>
    <m/>
    <s v="submitted_via_web"/>
    <s v="bkf_reach"/>
    <m/>
    <x v="0"/>
    <x v="1"/>
  </r>
  <r>
    <n v="106"/>
    <s v="82002b04-3a85-4db0-9a0a-8564c4621d27"/>
    <d v="2022-11-23T00:00:00"/>
    <x v="4"/>
    <x v="108"/>
    <d v="2022-11-23T11:47:42"/>
    <x v="0"/>
    <x v="1"/>
    <d v="2022-11-23T00:00:00"/>
    <x v="2"/>
    <s v="mouhoun"/>
    <x v="4"/>
    <x v="0"/>
    <x v="0"/>
    <m/>
    <s v="Catholic Relief Services"/>
    <x v="4"/>
    <x v="0"/>
    <s v="non"/>
    <x v="0"/>
    <x v="1"/>
    <x v="4"/>
    <x v="0"/>
    <x v="0"/>
    <x v="9"/>
    <x v="2"/>
    <x v="2"/>
    <x v="2"/>
    <m/>
    <m/>
    <m/>
    <x v="1"/>
    <m/>
    <x v="2"/>
    <m/>
    <m/>
    <x v="5"/>
    <x v="4"/>
    <m/>
    <m/>
    <x v="1"/>
    <m/>
    <x v="1"/>
    <m/>
    <m/>
    <m/>
    <m/>
    <m/>
    <m/>
    <m/>
    <m/>
    <m/>
    <m/>
    <x v="1"/>
    <m/>
    <m/>
    <m/>
    <m/>
    <m/>
    <m/>
    <m/>
    <m/>
    <m/>
    <m/>
    <m/>
    <m/>
    <x v="2"/>
    <m/>
    <x v="0"/>
    <x v="0"/>
    <m/>
    <m/>
    <m/>
    <x v="0"/>
    <x v="0"/>
    <x v="0"/>
    <x v="0"/>
    <x v="0"/>
    <m/>
    <m/>
    <m/>
    <m/>
    <m/>
    <m/>
    <m/>
    <m/>
    <m/>
    <x v="0"/>
    <x v="0"/>
    <x v="2"/>
    <x v="2"/>
    <m/>
    <m/>
    <m/>
    <x v="1"/>
    <x v="1"/>
    <m/>
    <m/>
    <m/>
    <m/>
    <m/>
    <m/>
    <m/>
    <m/>
    <m/>
    <m/>
    <m/>
    <m/>
    <m/>
    <m/>
    <m/>
    <m/>
    <m/>
    <m/>
    <m/>
    <m/>
    <m/>
    <m/>
    <m/>
    <m/>
    <m/>
    <m/>
    <m/>
    <m/>
    <m/>
    <m/>
    <m/>
    <m/>
    <m/>
    <m/>
    <m/>
    <m/>
    <x v="0"/>
    <x v="16"/>
    <m/>
    <m/>
    <m/>
    <m/>
    <m/>
    <m/>
    <m/>
    <x v="1"/>
    <m/>
    <m/>
    <m/>
    <m/>
    <m/>
    <m/>
    <m/>
    <m/>
    <x v="1"/>
    <m/>
    <m/>
    <m/>
    <m/>
    <m/>
    <m/>
    <m/>
    <m/>
    <x v="2"/>
    <m/>
    <m/>
    <m/>
    <m/>
    <m/>
    <m/>
    <m/>
    <m/>
    <x v="1"/>
    <m/>
    <m/>
    <m/>
    <m/>
    <m/>
    <m/>
    <m/>
    <m/>
    <m/>
    <m/>
    <m/>
    <m/>
    <m/>
    <m/>
    <m/>
    <m/>
    <m/>
    <m/>
    <m/>
    <m/>
    <m/>
    <m/>
    <m/>
    <m/>
    <m/>
    <m/>
    <m/>
    <m/>
    <m/>
    <m/>
    <x v="0"/>
    <m/>
    <m/>
    <m/>
    <m/>
    <m/>
    <m/>
    <x v="1"/>
    <m/>
    <m/>
    <m/>
    <m/>
    <m/>
    <x v="1"/>
    <x v="1"/>
    <m/>
    <m/>
    <m/>
    <m/>
    <m/>
    <m/>
    <m/>
    <m/>
    <m/>
    <m/>
    <m/>
    <x v="0"/>
    <m/>
    <m/>
    <x v="0"/>
    <m/>
    <m/>
    <m/>
    <m/>
    <m/>
    <m/>
    <m/>
    <m/>
    <m/>
    <m/>
    <m/>
    <m/>
    <m/>
    <m/>
    <m/>
    <m/>
    <m/>
    <m/>
    <x v="50"/>
    <m/>
    <m/>
    <m/>
    <m/>
    <m/>
    <m/>
    <m/>
    <m/>
    <m/>
    <m/>
    <m/>
    <m/>
    <m/>
    <m/>
    <m/>
    <m/>
    <m/>
    <m/>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4"/>
    <m/>
    <m/>
    <m/>
    <m/>
    <m/>
    <m/>
    <x v="0"/>
    <x v="3"/>
    <x v="3"/>
    <x v="0"/>
    <m/>
    <m/>
    <m/>
    <m/>
    <m/>
    <m/>
    <m/>
    <m/>
    <m/>
    <m/>
    <m/>
    <m/>
    <m/>
    <m/>
    <m/>
    <m/>
    <m/>
    <x v="2"/>
    <m/>
    <m/>
    <x v="1"/>
    <n v="365568022"/>
    <d v="2022-11-24T11:11:42"/>
    <m/>
    <m/>
    <s v="submitted_via_web"/>
    <s v="bkf_reach"/>
    <m/>
    <x v="0"/>
    <x v="1"/>
  </r>
  <r>
    <n v="107"/>
    <s v="94c40f41-e500-4c4c-8b09-d8bea7456f61"/>
    <d v="2022-11-23T00:00:00"/>
    <x v="4"/>
    <x v="109"/>
    <d v="2022-11-23T12:42:15"/>
    <x v="0"/>
    <x v="1"/>
    <d v="2022-11-23T00:00:00"/>
    <x v="2"/>
    <s v="mouhoun"/>
    <x v="4"/>
    <x v="0"/>
    <x v="0"/>
    <m/>
    <s v="Catholic Relief Services"/>
    <x v="4"/>
    <x v="0"/>
    <s v="oui"/>
    <x v="0"/>
    <x v="26"/>
    <x v="0"/>
    <x v="0"/>
    <x v="0"/>
    <x v="2"/>
    <x v="0"/>
    <x v="0"/>
    <x v="1"/>
    <n v="0"/>
    <n v="2"/>
    <m/>
    <x v="0"/>
    <n v="1000"/>
    <x v="3"/>
    <m/>
    <m/>
    <x v="4"/>
    <x v="5"/>
    <n v="0"/>
    <m/>
    <x v="0"/>
    <s v="20l"/>
    <x v="0"/>
    <n v="0"/>
    <n v="1000"/>
    <m/>
    <s v="meme_pays"/>
    <m/>
    <m/>
    <n v="2"/>
    <n v="2"/>
    <n v="1"/>
    <m/>
    <x v="1"/>
    <m/>
    <m/>
    <m/>
    <m/>
    <m/>
    <m/>
    <m/>
    <m/>
    <m/>
    <m/>
    <m/>
    <m/>
    <x v="0"/>
    <m/>
    <x v="0"/>
    <x v="0"/>
    <m/>
    <m/>
    <m/>
    <x v="0"/>
    <x v="0"/>
    <x v="0"/>
    <x v="0"/>
    <x v="0"/>
    <m/>
    <m/>
    <m/>
    <m/>
    <m/>
    <m/>
    <m/>
    <m/>
    <m/>
    <x v="0"/>
    <x v="0"/>
    <x v="1"/>
    <x v="1"/>
    <n v="0"/>
    <n v="0"/>
    <n v="0"/>
    <x v="1"/>
    <x v="1"/>
    <m/>
    <m/>
    <m/>
    <m/>
    <m/>
    <m/>
    <m/>
    <m/>
    <m/>
    <m/>
    <m/>
    <m/>
    <m/>
    <m/>
    <m/>
    <m/>
    <m/>
    <m/>
    <m/>
    <m/>
    <m/>
    <m/>
    <m/>
    <m/>
    <m/>
    <m/>
    <m/>
    <m/>
    <m/>
    <m/>
    <m/>
    <m/>
    <m/>
    <m/>
    <m/>
    <m/>
    <x v="0"/>
    <x v="8"/>
    <n v="1"/>
    <n v="0"/>
    <n v="0"/>
    <n v="0"/>
    <n v="0"/>
    <n v="1"/>
    <m/>
    <x v="0"/>
    <n v="5500"/>
    <s v="meme_pays"/>
    <m/>
    <m/>
    <n v="7"/>
    <n v="2"/>
    <n v="0"/>
    <m/>
    <x v="1"/>
    <m/>
    <m/>
    <m/>
    <m/>
    <m/>
    <m/>
    <m/>
    <m/>
    <x v="2"/>
    <m/>
    <m/>
    <m/>
    <m/>
    <m/>
    <m/>
    <m/>
    <m/>
    <x v="1"/>
    <m/>
    <m/>
    <m/>
    <m/>
    <m/>
    <m/>
    <m/>
    <m/>
    <s v="non"/>
    <m/>
    <m/>
    <m/>
    <m/>
    <m/>
    <m/>
    <m/>
    <m/>
    <m/>
    <m/>
    <m/>
    <m/>
    <m/>
    <m/>
    <m/>
    <m/>
    <m/>
    <m/>
    <m/>
    <m/>
    <m/>
    <x v="0"/>
    <m/>
    <s v="prix_constants"/>
    <n v="1"/>
    <n v="0"/>
    <n v="0"/>
    <n v="0"/>
    <x v="1"/>
    <m/>
    <m/>
    <m/>
    <m/>
    <m/>
    <x v="1"/>
    <x v="1"/>
    <m/>
    <m/>
    <m/>
    <m/>
    <m/>
    <m/>
    <m/>
    <m/>
    <m/>
    <m/>
    <m/>
    <x v="0"/>
    <m/>
    <m/>
    <x v="0"/>
    <m/>
    <m/>
    <m/>
    <m/>
    <m/>
    <m/>
    <m/>
    <m/>
    <m/>
    <m/>
    <m/>
    <m/>
    <m/>
    <m/>
    <m/>
    <m/>
    <m/>
    <m/>
    <x v="51"/>
    <n v="0"/>
    <n v="0"/>
    <n v="0"/>
    <n v="1"/>
    <n v="1"/>
    <n v="1"/>
    <n v="1"/>
    <n v="1"/>
    <n v="1"/>
    <n v="1"/>
    <n v="0"/>
    <n v="0"/>
    <n v="0"/>
    <n v="0"/>
    <n v="0"/>
    <n v="0"/>
    <n v="7"/>
    <n v="10"/>
    <m/>
    <x v="0"/>
    <m/>
    <m/>
    <m/>
    <m/>
    <m/>
    <m/>
    <m/>
    <m/>
    <x v="0"/>
    <m/>
    <m/>
    <m/>
    <m/>
    <m/>
    <m/>
    <m/>
    <m/>
    <m/>
    <m/>
    <m/>
    <m/>
    <x v="1"/>
    <m/>
    <m/>
    <m/>
    <m/>
    <m/>
    <m/>
    <m/>
    <m/>
    <m/>
    <m/>
    <m/>
    <m/>
    <m/>
    <m/>
    <x v="1"/>
    <n v="5000"/>
    <s v="meme_pays"/>
    <m/>
    <m/>
    <n v="30"/>
    <x v="5"/>
    <n v="0"/>
    <m/>
    <x v="1"/>
    <n v="3500"/>
    <s v="meme_pays"/>
    <m/>
    <m/>
    <n v="30"/>
    <n v="2"/>
    <n v="0"/>
    <m/>
    <x v="1"/>
    <n v="800"/>
    <s v="meme_pays"/>
    <m/>
    <m/>
    <n v="7"/>
    <n v="2"/>
    <n v="0"/>
    <m/>
    <x v="0"/>
    <n v="100"/>
    <s v="meme_pays"/>
    <m/>
    <m/>
    <n v="14"/>
    <n v="2"/>
    <n v="0"/>
    <m/>
    <x v="1"/>
    <s v="0_25l 0_5l 1l"/>
    <n v="1"/>
    <n v="1"/>
    <n v="1"/>
    <n v="500"/>
    <n v="750"/>
    <n v="1500"/>
    <s v="meme_pays"/>
    <m/>
    <m/>
    <n v="30"/>
    <n v="2"/>
    <n v="0"/>
    <m/>
    <x v="0"/>
    <n v="1500"/>
    <s v="meme_pays"/>
    <m/>
    <m/>
    <n v="30"/>
    <n v="2"/>
    <n v="0"/>
    <m/>
    <x v="0"/>
    <n v="3000"/>
    <s v="meme_pays"/>
    <m/>
    <m/>
    <n v="30"/>
    <n v="2"/>
    <n v="0"/>
    <m/>
    <x v="0"/>
    <m/>
    <m/>
    <m/>
    <m/>
    <m/>
    <m/>
    <m/>
    <m/>
    <x v="0"/>
    <m/>
    <m/>
    <m/>
    <m/>
    <x v="0"/>
    <m/>
    <x v="0"/>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5"/>
    <n v="1"/>
    <n v="0"/>
    <n v="1"/>
    <n v="1"/>
    <n v="0"/>
    <n v="0"/>
    <x v="0"/>
    <x v="1"/>
    <x v="0"/>
    <x v="0"/>
    <m/>
    <m/>
    <m/>
    <m/>
    <m/>
    <m/>
    <m/>
    <m/>
    <m/>
    <s v="femmes"/>
    <n v="0"/>
    <n v="1"/>
    <n v="0"/>
    <n v="0"/>
    <n v="0"/>
    <n v="0"/>
    <n v="0"/>
    <x v="1"/>
    <n v="0"/>
    <m/>
    <x v="1"/>
    <n v="365568091"/>
    <d v="2022-11-24T11:11:47"/>
    <m/>
    <m/>
    <s v="submitted_via_web"/>
    <s v="bkf_reach"/>
    <m/>
    <x v="0"/>
    <x v="1"/>
  </r>
  <r>
    <n v="112"/>
    <s v="59d16171-5e0a-4395-bed1-fb629b587e79"/>
    <d v="2022-11-23T00:00:00"/>
    <x v="2"/>
    <x v="110"/>
    <d v="2022-11-24T11:52:54"/>
    <x v="0"/>
    <x v="1"/>
    <d v="2022-11-23T00:00:00"/>
    <x v="2"/>
    <s v="sourou"/>
    <x v="2"/>
    <x v="0"/>
    <x v="0"/>
    <m/>
    <s v="Catholic Relief Services"/>
    <x v="2"/>
    <x v="0"/>
    <s v="oui"/>
    <x v="0"/>
    <x v="27"/>
    <x v="1"/>
    <x v="0"/>
    <x v="0"/>
    <x v="3"/>
    <x v="1"/>
    <x v="1"/>
    <x v="1"/>
    <n v="1"/>
    <n v="1"/>
    <m/>
    <x v="1"/>
    <m/>
    <x v="2"/>
    <m/>
    <m/>
    <x v="5"/>
    <x v="4"/>
    <m/>
    <m/>
    <x v="1"/>
    <m/>
    <x v="1"/>
    <m/>
    <m/>
    <m/>
    <m/>
    <m/>
    <m/>
    <m/>
    <m/>
    <m/>
    <m/>
    <x v="1"/>
    <m/>
    <m/>
    <m/>
    <m/>
    <m/>
    <m/>
    <m/>
    <m/>
    <m/>
    <m/>
    <m/>
    <m/>
    <x v="2"/>
    <m/>
    <x v="0"/>
    <x v="0"/>
    <m/>
    <m/>
    <m/>
    <x v="0"/>
    <x v="0"/>
    <x v="0"/>
    <x v="0"/>
    <x v="0"/>
    <m/>
    <m/>
    <m/>
    <m/>
    <m/>
    <m/>
    <m/>
    <m/>
    <m/>
    <x v="0"/>
    <x v="0"/>
    <x v="2"/>
    <x v="2"/>
    <m/>
    <m/>
    <m/>
    <x v="1"/>
    <x v="1"/>
    <m/>
    <m/>
    <m/>
    <m/>
    <m/>
    <m/>
    <m/>
    <m/>
    <m/>
    <m/>
    <m/>
    <m/>
    <m/>
    <m/>
    <m/>
    <m/>
    <m/>
    <m/>
    <m/>
    <m/>
    <m/>
    <m/>
    <m/>
    <m/>
    <m/>
    <m/>
    <m/>
    <m/>
    <m/>
    <m/>
    <m/>
    <m/>
    <m/>
    <m/>
    <m/>
    <m/>
    <x v="0"/>
    <x v="11"/>
    <n v="1"/>
    <n v="1"/>
    <n v="1"/>
    <n v="0"/>
    <n v="0"/>
    <n v="3"/>
    <m/>
    <x v="0"/>
    <n v="7000"/>
    <s v="meme_pays"/>
    <m/>
    <m/>
    <n v="30"/>
    <n v="3"/>
    <n v="0"/>
    <m/>
    <x v="0"/>
    <n v="3750"/>
    <s v="meme_pays"/>
    <m/>
    <m/>
    <n v="30"/>
    <n v="3"/>
    <n v="0"/>
    <m/>
    <x v="1"/>
    <n v="1000"/>
    <s v="meme_pays"/>
    <m/>
    <m/>
    <n v="30"/>
    <n v="3"/>
    <n v="0"/>
    <m/>
    <x v="1"/>
    <m/>
    <m/>
    <m/>
    <m/>
    <m/>
    <m/>
    <m/>
    <m/>
    <s v="oui"/>
    <m/>
    <s v="bache corde tenaille"/>
    <n v="1"/>
    <n v="1"/>
    <n v="1"/>
    <n v="0"/>
    <n v="0"/>
    <m/>
    <s v="autre"/>
    <n v="0"/>
    <n v="0"/>
    <n v="0"/>
    <n v="0"/>
    <n v="0"/>
    <n v="0"/>
    <n v="0"/>
    <n v="0"/>
    <n v="0"/>
    <n v="0"/>
    <n v="1"/>
    <n v="0"/>
    <x v="1"/>
    <m/>
    <s v="prix_hausse"/>
    <n v="0"/>
    <n v="1"/>
    <n v="0"/>
    <n v="0"/>
    <x v="10"/>
    <n v="1"/>
    <n v="1"/>
    <n v="1"/>
    <n v="0"/>
    <n v="0"/>
    <x v="5"/>
    <x v="2"/>
    <n v="0"/>
    <n v="0"/>
    <n v="0"/>
    <n v="0"/>
    <n v="1"/>
    <n v="0"/>
    <n v="0"/>
    <n v="0"/>
    <n v="0"/>
    <n v="0"/>
    <n v="0"/>
    <x v="0"/>
    <m/>
    <m/>
    <x v="0"/>
    <m/>
    <m/>
    <m/>
    <m/>
    <m/>
    <m/>
    <m/>
    <m/>
    <m/>
    <m/>
    <m/>
    <m/>
    <m/>
    <m/>
    <m/>
    <m/>
    <m/>
    <m/>
    <x v="7"/>
    <n v="0"/>
    <n v="0"/>
    <n v="0"/>
    <n v="0"/>
    <n v="0"/>
    <n v="0"/>
    <n v="0"/>
    <n v="0"/>
    <n v="0"/>
    <n v="0"/>
    <n v="0"/>
    <n v="0"/>
    <n v="0"/>
    <n v="0"/>
    <n v="0"/>
    <n v="1"/>
    <n v="1"/>
    <n v="5"/>
    <m/>
    <x v="0"/>
    <m/>
    <m/>
    <m/>
    <m/>
    <m/>
    <m/>
    <m/>
    <m/>
    <x v="0"/>
    <m/>
    <m/>
    <m/>
    <m/>
    <m/>
    <m/>
    <m/>
    <m/>
    <m/>
    <m/>
    <m/>
    <m/>
    <x v="1"/>
    <m/>
    <m/>
    <m/>
    <m/>
    <m/>
    <m/>
    <m/>
    <m/>
    <m/>
    <m/>
    <m/>
    <m/>
    <m/>
    <m/>
    <x v="0"/>
    <m/>
    <m/>
    <m/>
    <m/>
    <m/>
    <x v="0"/>
    <m/>
    <m/>
    <x v="0"/>
    <m/>
    <m/>
    <m/>
    <m/>
    <m/>
    <m/>
    <m/>
    <m/>
    <x v="0"/>
    <m/>
    <m/>
    <m/>
    <m/>
    <m/>
    <m/>
    <m/>
    <m/>
    <x v="1"/>
    <m/>
    <m/>
    <m/>
    <m/>
    <m/>
    <m/>
    <m/>
    <m/>
    <x v="0"/>
    <m/>
    <m/>
    <m/>
    <m/>
    <m/>
    <m/>
    <m/>
    <m/>
    <m/>
    <m/>
    <m/>
    <m/>
    <m/>
    <m/>
    <x v="1"/>
    <m/>
    <m/>
    <m/>
    <m/>
    <m/>
    <m/>
    <m/>
    <m/>
    <x v="1"/>
    <m/>
    <m/>
    <m/>
    <m/>
    <m/>
    <m/>
    <m/>
    <m/>
    <x v="0"/>
    <m/>
    <m/>
    <m/>
    <m/>
    <m/>
    <m/>
    <m/>
    <m/>
    <x v="0"/>
    <m/>
    <m/>
    <m/>
    <m/>
    <x v="0"/>
    <m/>
    <x v="0"/>
    <m/>
    <x v="0"/>
    <m/>
    <m/>
    <m/>
    <m/>
    <m/>
    <m/>
    <m/>
    <m/>
    <x v="1"/>
    <m/>
    <m/>
    <m/>
    <m/>
    <m/>
    <m/>
    <m/>
    <m/>
    <m/>
    <m/>
    <x v="0"/>
    <m/>
    <m/>
    <m/>
    <m/>
    <m/>
    <m/>
    <m/>
    <m/>
    <m/>
    <m/>
    <x v="0"/>
    <x v="0"/>
    <m/>
    <m/>
    <m/>
    <m/>
    <m/>
    <m/>
    <m/>
    <m/>
    <m/>
    <m/>
    <x v="0"/>
    <m/>
    <m/>
    <m/>
    <m/>
    <m/>
    <m/>
    <m/>
    <m/>
    <m/>
    <m/>
    <x v="0"/>
    <m/>
    <m/>
    <m/>
    <m/>
    <m/>
    <m/>
    <m/>
    <m/>
    <m/>
    <m/>
    <m/>
    <m/>
    <m/>
    <m/>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nsp"/>
    <n v="0"/>
    <n v="0"/>
    <n v="0"/>
    <n v="0"/>
    <n v="0"/>
    <n v="0"/>
    <n v="0"/>
    <x v="1"/>
    <n v="1"/>
    <m/>
    <x v="18"/>
    <n v="365599248"/>
    <d v="2022-11-24T12:09:38"/>
    <m/>
    <m/>
    <s v="submitted_via_web"/>
    <s v="bkf_reach"/>
    <m/>
    <x v="0"/>
    <x v="1"/>
  </r>
  <r>
    <n v="113"/>
    <s v="a6d69061-a7c3-489b-ac7a-92d8e05c4c6d"/>
    <d v="2022-11-24T00:00:00"/>
    <x v="2"/>
    <x v="111"/>
    <d v="2022-11-24T11:01:55"/>
    <x v="0"/>
    <x v="1"/>
    <d v="2022-11-24T00:00:00"/>
    <x v="2"/>
    <s v="sourou"/>
    <x v="2"/>
    <x v="0"/>
    <x v="0"/>
    <m/>
    <s v="Catholic Relief Services"/>
    <x v="2"/>
    <x v="0"/>
    <s v="oui"/>
    <x v="0"/>
    <x v="1"/>
    <x v="2"/>
    <x v="0"/>
    <x v="0"/>
    <x v="0"/>
    <x v="0"/>
    <x v="0"/>
    <x v="0"/>
    <n v="0"/>
    <n v="3"/>
    <m/>
    <x v="0"/>
    <n v="1000"/>
    <x v="3"/>
    <m/>
    <m/>
    <x v="3"/>
    <x v="6"/>
    <n v="0"/>
    <m/>
    <x v="3"/>
    <s v="20l"/>
    <x v="0"/>
    <n v="0"/>
    <n v="2000"/>
    <m/>
    <s v="meme_pays"/>
    <m/>
    <m/>
    <n v="2"/>
    <n v="3"/>
    <n v="1"/>
    <m/>
    <x v="0"/>
    <s v="boule400g boule250g"/>
    <n v="1"/>
    <n v="1"/>
    <n v="450"/>
    <n v="275"/>
    <s v="meme_localite"/>
    <m/>
    <m/>
    <n v="7"/>
    <n v="2"/>
    <n v="0"/>
    <m/>
    <x v="0"/>
    <m/>
    <x v="0"/>
    <x v="0"/>
    <m/>
    <m/>
    <m/>
    <x v="0"/>
    <x v="0"/>
    <x v="0"/>
    <x v="0"/>
    <x v="0"/>
    <m/>
    <m/>
    <m/>
    <m/>
    <m/>
    <m/>
    <m/>
    <m/>
    <m/>
    <x v="0"/>
    <x v="0"/>
    <x v="1"/>
    <x v="1"/>
    <n v="0"/>
    <n v="0"/>
    <n v="0"/>
    <x v="1"/>
    <x v="1"/>
    <m/>
    <m/>
    <m/>
    <m/>
    <m/>
    <m/>
    <m/>
    <m/>
    <m/>
    <m/>
    <m/>
    <m/>
    <m/>
    <m/>
    <m/>
    <m/>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52"/>
    <n v="0"/>
    <n v="0"/>
    <n v="0"/>
    <n v="1"/>
    <n v="1"/>
    <n v="0"/>
    <n v="1"/>
    <n v="0"/>
    <n v="1"/>
    <n v="0"/>
    <n v="0"/>
    <n v="0"/>
    <n v="0"/>
    <n v="0"/>
    <n v="0"/>
    <n v="0"/>
    <n v="4"/>
    <n v="8"/>
    <m/>
    <x v="0"/>
    <m/>
    <m/>
    <m/>
    <m/>
    <m/>
    <m/>
    <m/>
    <m/>
    <x v="0"/>
    <m/>
    <m/>
    <m/>
    <m/>
    <m/>
    <m/>
    <m/>
    <m/>
    <m/>
    <m/>
    <m/>
    <m/>
    <x v="1"/>
    <m/>
    <m/>
    <m/>
    <m/>
    <m/>
    <m/>
    <m/>
    <m/>
    <m/>
    <m/>
    <m/>
    <m/>
    <m/>
    <m/>
    <x v="1"/>
    <n v="6750"/>
    <s v="meme_pays"/>
    <m/>
    <m/>
    <n v="7"/>
    <x v="5"/>
    <n v="0"/>
    <m/>
    <x v="1"/>
    <n v="5500"/>
    <s v="meme_pays"/>
    <m/>
    <m/>
    <n v="7"/>
    <n v="2"/>
    <n v="0"/>
    <m/>
    <x v="0"/>
    <m/>
    <m/>
    <m/>
    <m/>
    <m/>
    <m/>
    <m/>
    <m/>
    <x v="0"/>
    <n v="200"/>
    <s v="meme_pays"/>
    <m/>
    <m/>
    <n v="7"/>
    <n v="2"/>
    <n v="0"/>
    <m/>
    <x v="0"/>
    <m/>
    <m/>
    <m/>
    <m/>
    <m/>
    <m/>
    <m/>
    <m/>
    <m/>
    <m/>
    <m/>
    <m/>
    <m/>
    <m/>
    <x v="0"/>
    <n v="1500"/>
    <s v="meme_pays"/>
    <m/>
    <m/>
    <n v="7"/>
    <n v="2"/>
    <n v="0"/>
    <m/>
    <x v="1"/>
    <m/>
    <m/>
    <m/>
    <m/>
    <m/>
    <m/>
    <m/>
    <m/>
    <x v="0"/>
    <m/>
    <m/>
    <m/>
    <m/>
    <m/>
    <m/>
    <m/>
    <m/>
    <x v="0"/>
    <m/>
    <m/>
    <m/>
    <m/>
    <x v="0"/>
    <m/>
    <x v="0"/>
    <m/>
    <x v="0"/>
    <m/>
    <m/>
    <m/>
    <m/>
    <m/>
    <m/>
    <m/>
    <m/>
    <x v="1"/>
    <m/>
    <m/>
    <m/>
    <m/>
    <m/>
    <m/>
    <m/>
    <m/>
    <m/>
    <m/>
    <x v="0"/>
    <m/>
    <m/>
    <m/>
    <m/>
    <m/>
    <m/>
    <m/>
    <m/>
    <s v="non"/>
    <m/>
    <x v="0"/>
    <x v="0"/>
    <m/>
    <m/>
    <m/>
    <m/>
    <m/>
    <m/>
    <m/>
    <m/>
    <m/>
    <m/>
    <x v="0"/>
    <m/>
    <m/>
    <m/>
    <m/>
    <m/>
    <m/>
    <m/>
    <m/>
    <m/>
    <m/>
    <x v="0"/>
    <m/>
    <m/>
    <m/>
    <m/>
    <m/>
    <m/>
    <m/>
    <m/>
    <m/>
    <s v="prix_constants"/>
    <n v="1"/>
    <n v="0"/>
    <n v="0"/>
    <n v="0"/>
    <m/>
    <m/>
    <m/>
    <m/>
    <m/>
    <m/>
    <m/>
    <m/>
    <m/>
    <m/>
    <m/>
    <m/>
    <x v="0"/>
    <m/>
    <m/>
    <m/>
    <m/>
    <m/>
    <m/>
    <m/>
    <m/>
    <m/>
    <m/>
    <m/>
    <m/>
    <m/>
    <m/>
    <m/>
    <m/>
    <m/>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nsp"/>
    <n v="0"/>
    <n v="0"/>
    <n v="0"/>
    <n v="0"/>
    <n v="0"/>
    <n v="0"/>
    <n v="0"/>
    <x v="1"/>
    <n v="1"/>
    <m/>
    <x v="1"/>
    <n v="365599264"/>
    <d v="2022-11-24T12:09:39"/>
    <m/>
    <m/>
    <s v="submitted_via_web"/>
    <s v="bkf_reach"/>
    <m/>
    <x v="0"/>
    <x v="1"/>
  </r>
  <r>
    <n v="114"/>
    <s v="a1b66f77-dd87-4d7f-8ad5-815ad42d1e1b"/>
    <d v="2022-11-24T00:00:00"/>
    <x v="2"/>
    <x v="112"/>
    <d v="2022-11-24T11:24:16"/>
    <x v="0"/>
    <x v="1"/>
    <d v="2022-11-24T00:00:00"/>
    <x v="2"/>
    <s v="sourou"/>
    <x v="2"/>
    <x v="0"/>
    <x v="0"/>
    <m/>
    <s v="Catholic Relief Services"/>
    <x v="2"/>
    <x v="0"/>
    <s v="oui"/>
    <x v="0"/>
    <x v="28"/>
    <x v="0"/>
    <x v="0"/>
    <x v="0"/>
    <x v="10"/>
    <x v="0"/>
    <x v="1"/>
    <x v="0"/>
    <n v="0"/>
    <n v="2"/>
    <m/>
    <x v="0"/>
    <n v="1000"/>
    <x v="3"/>
    <m/>
    <m/>
    <x v="4"/>
    <x v="6"/>
    <n v="0"/>
    <m/>
    <x v="1"/>
    <m/>
    <x v="1"/>
    <m/>
    <m/>
    <m/>
    <m/>
    <m/>
    <m/>
    <m/>
    <m/>
    <m/>
    <m/>
    <x v="0"/>
    <s v="boule400g boule250g"/>
    <n v="1"/>
    <n v="1"/>
    <n v="500"/>
    <n v="250"/>
    <s v="meme_pays"/>
    <m/>
    <m/>
    <n v="7"/>
    <n v="3"/>
    <n v="0"/>
    <m/>
    <x v="0"/>
    <m/>
    <x v="0"/>
    <x v="0"/>
    <m/>
    <m/>
    <m/>
    <x v="0"/>
    <x v="0"/>
    <x v="0"/>
    <x v="0"/>
    <x v="0"/>
    <m/>
    <m/>
    <m/>
    <m/>
    <m/>
    <m/>
    <m/>
    <m/>
    <m/>
    <x v="0"/>
    <x v="0"/>
    <x v="0"/>
    <x v="0"/>
    <n v="1"/>
    <n v="0"/>
    <n v="0"/>
    <x v="5"/>
    <x v="0"/>
    <n v="0"/>
    <n v="1"/>
    <n v="0"/>
    <s v="Hausse_prix_fournisseurs"/>
    <n v="0"/>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53"/>
    <n v="0"/>
    <n v="0"/>
    <n v="0"/>
    <n v="0"/>
    <n v="0"/>
    <n v="1"/>
    <n v="0"/>
    <n v="0"/>
    <n v="1"/>
    <n v="1"/>
    <n v="0"/>
    <n v="0"/>
    <n v="0"/>
    <n v="0"/>
    <n v="0"/>
    <n v="0"/>
    <n v="3"/>
    <n v="6"/>
    <m/>
    <x v="0"/>
    <m/>
    <m/>
    <m/>
    <m/>
    <m/>
    <m/>
    <m/>
    <m/>
    <x v="0"/>
    <m/>
    <m/>
    <m/>
    <m/>
    <m/>
    <m/>
    <m/>
    <m/>
    <m/>
    <m/>
    <m/>
    <m/>
    <x v="1"/>
    <m/>
    <m/>
    <m/>
    <m/>
    <m/>
    <m/>
    <m/>
    <m/>
    <m/>
    <m/>
    <m/>
    <m/>
    <m/>
    <m/>
    <x v="0"/>
    <m/>
    <m/>
    <m/>
    <m/>
    <m/>
    <x v="0"/>
    <m/>
    <m/>
    <x v="0"/>
    <m/>
    <m/>
    <m/>
    <m/>
    <m/>
    <m/>
    <m/>
    <m/>
    <x v="1"/>
    <n v="750"/>
    <s v="meme_pays"/>
    <m/>
    <m/>
    <n v="30"/>
    <n v="3"/>
    <n v="0"/>
    <m/>
    <x v="1"/>
    <m/>
    <m/>
    <m/>
    <m/>
    <m/>
    <m/>
    <m/>
    <m/>
    <x v="0"/>
    <m/>
    <m/>
    <m/>
    <m/>
    <m/>
    <m/>
    <m/>
    <m/>
    <m/>
    <m/>
    <m/>
    <m/>
    <m/>
    <m/>
    <x v="0"/>
    <n v="1250"/>
    <s v="meme_pays"/>
    <m/>
    <m/>
    <n v="30"/>
    <n v="3"/>
    <n v="0"/>
    <m/>
    <x v="0"/>
    <n v="2750"/>
    <s v="meme_pays"/>
    <m/>
    <m/>
    <n v="30"/>
    <n v="3"/>
    <n v="0"/>
    <m/>
    <x v="0"/>
    <m/>
    <m/>
    <m/>
    <m/>
    <m/>
    <m/>
    <m/>
    <m/>
    <x v="0"/>
    <m/>
    <m/>
    <m/>
    <m/>
    <x v="0"/>
    <m/>
    <x v="0"/>
    <m/>
    <x v="0"/>
    <m/>
    <m/>
    <m/>
    <m/>
    <m/>
    <m/>
    <m/>
    <m/>
    <x v="1"/>
    <m/>
    <m/>
    <m/>
    <m/>
    <m/>
    <m/>
    <m/>
    <m/>
    <m/>
    <m/>
    <x v="0"/>
    <m/>
    <m/>
    <m/>
    <m/>
    <m/>
    <m/>
    <m/>
    <m/>
    <s v="non"/>
    <m/>
    <x v="0"/>
    <x v="0"/>
    <m/>
    <m/>
    <m/>
    <m/>
    <m/>
    <m/>
    <m/>
    <m/>
    <m/>
    <m/>
    <x v="0"/>
    <m/>
    <m/>
    <m/>
    <m/>
    <m/>
    <m/>
    <m/>
    <m/>
    <m/>
    <m/>
    <x v="0"/>
    <m/>
    <m/>
    <m/>
    <m/>
    <m/>
    <m/>
    <m/>
    <m/>
    <m/>
    <s v="prix_hausse"/>
    <n v="0"/>
    <n v="1"/>
    <n v="0"/>
    <n v="0"/>
    <s v="assiette bassine natte"/>
    <n v="0"/>
    <n v="0"/>
    <n v="0"/>
    <n v="0"/>
    <n v="0"/>
    <n v="1"/>
    <n v="0"/>
    <n v="0"/>
    <n v="1"/>
    <n v="1"/>
    <n v="0"/>
    <x v="1"/>
    <n v="0"/>
    <n v="0"/>
    <n v="0"/>
    <n v="0"/>
    <s v="Hausse_prix_fournisseurs baisse_offre_securite"/>
    <n v="0"/>
    <n v="0"/>
    <n v="0"/>
    <n v="0"/>
    <n v="0"/>
    <n v="1"/>
    <n v="0"/>
    <n v="0"/>
    <n v="1"/>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nsp"/>
    <n v="0"/>
    <n v="0"/>
    <n v="0"/>
    <n v="0"/>
    <n v="0"/>
    <n v="0"/>
    <n v="0"/>
    <x v="1"/>
    <n v="1"/>
    <m/>
    <x v="1"/>
    <n v="365599280"/>
    <d v="2022-11-24T12:09:40"/>
    <m/>
    <m/>
    <s v="submitted_via_web"/>
    <s v="bkf_reach"/>
    <m/>
    <x v="0"/>
    <x v="1"/>
  </r>
  <r>
    <n v="115"/>
    <s v="82d263a0-62d7-4f64-915e-7395d031aa69"/>
    <d v="2022-11-24T00:00:00"/>
    <x v="2"/>
    <x v="113"/>
    <d v="2022-11-24T11:40:19"/>
    <x v="0"/>
    <x v="1"/>
    <d v="2022-11-24T00:00:00"/>
    <x v="2"/>
    <s v="sourou"/>
    <x v="2"/>
    <x v="0"/>
    <x v="0"/>
    <m/>
    <s v="Catholic Relief Services"/>
    <x v="2"/>
    <x v="0"/>
    <s v="oui"/>
    <x v="0"/>
    <x v="1"/>
    <x v="0"/>
    <x v="0"/>
    <x v="0"/>
    <x v="10"/>
    <x v="0"/>
    <x v="1"/>
    <x v="0"/>
    <n v="0"/>
    <n v="2"/>
    <m/>
    <x v="0"/>
    <n v="1000"/>
    <x v="3"/>
    <m/>
    <m/>
    <x v="4"/>
    <x v="6"/>
    <n v="0"/>
    <m/>
    <x v="1"/>
    <m/>
    <x v="1"/>
    <m/>
    <m/>
    <m/>
    <m/>
    <m/>
    <m/>
    <m/>
    <m/>
    <m/>
    <m/>
    <x v="0"/>
    <s v="boule400g boule250g"/>
    <n v="1"/>
    <n v="1"/>
    <n v="450"/>
    <n v="275"/>
    <s v="meme_pays"/>
    <m/>
    <m/>
    <n v="7"/>
    <n v="3"/>
    <n v="0"/>
    <m/>
    <x v="0"/>
    <m/>
    <x v="0"/>
    <x v="0"/>
    <m/>
    <m/>
    <m/>
    <x v="0"/>
    <x v="0"/>
    <x v="0"/>
    <x v="0"/>
    <x v="0"/>
    <m/>
    <m/>
    <m/>
    <m/>
    <m/>
    <m/>
    <m/>
    <m/>
    <m/>
    <x v="0"/>
    <x v="0"/>
    <x v="0"/>
    <x v="0"/>
    <n v="1"/>
    <n v="0"/>
    <n v="0"/>
    <x v="5"/>
    <x v="0"/>
    <n v="0"/>
    <n v="1"/>
    <n v="0"/>
    <s v="Hausse_prix_fournisseurs baisse_offre_securite"/>
    <n v="0"/>
    <n v="0"/>
    <n v="0"/>
    <n v="0"/>
    <n v="0"/>
    <n v="1"/>
    <n v="0"/>
    <n v="0"/>
    <n v="1"/>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54"/>
    <n v="0"/>
    <n v="0"/>
    <n v="0"/>
    <n v="0"/>
    <n v="0"/>
    <n v="0"/>
    <n v="0"/>
    <n v="0"/>
    <n v="0"/>
    <n v="1"/>
    <n v="1"/>
    <n v="1"/>
    <n v="0"/>
    <n v="0"/>
    <n v="0"/>
    <n v="0"/>
    <n v="3"/>
    <n v="6"/>
    <m/>
    <x v="0"/>
    <m/>
    <m/>
    <m/>
    <m/>
    <m/>
    <m/>
    <m/>
    <m/>
    <x v="0"/>
    <m/>
    <m/>
    <m/>
    <m/>
    <m/>
    <m/>
    <m/>
    <m/>
    <m/>
    <m/>
    <m/>
    <m/>
    <x v="1"/>
    <m/>
    <m/>
    <m/>
    <m/>
    <m/>
    <m/>
    <m/>
    <m/>
    <m/>
    <m/>
    <m/>
    <m/>
    <m/>
    <m/>
    <x v="0"/>
    <m/>
    <m/>
    <m/>
    <m/>
    <m/>
    <x v="0"/>
    <m/>
    <m/>
    <x v="0"/>
    <m/>
    <m/>
    <m/>
    <m/>
    <m/>
    <m/>
    <m/>
    <m/>
    <x v="0"/>
    <m/>
    <m/>
    <m/>
    <m/>
    <m/>
    <m/>
    <m/>
    <m/>
    <x v="1"/>
    <m/>
    <m/>
    <m/>
    <m/>
    <m/>
    <m/>
    <m/>
    <m/>
    <x v="0"/>
    <m/>
    <m/>
    <m/>
    <m/>
    <m/>
    <m/>
    <m/>
    <m/>
    <m/>
    <m/>
    <m/>
    <m/>
    <m/>
    <m/>
    <x v="1"/>
    <m/>
    <m/>
    <m/>
    <m/>
    <m/>
    <m/>
    <m/>
    <m/>
    <x v="0"/>
    <n v="2500"/>
    <s v="meme_pays"/>
    <m/>
    <m/>
    <n v="30"/>
    <n v="3"/>
    <n v="0"/>
    <m/>
    <x v="1"/>
    <n v="2000"/>
    <s v="meme_pays"/>
    <m/>
    <m/>
    <n v="14"/>
    <n v="3"/>
    <n v="0"/>
    <m/>
    <x v="1"/>
    <n v="1500"/>
    <s v="meme_pays"/>
    <m/>
    <m/>
    <x v="4"/>
    <n v="3"/>
    <x v="1"/>
    <m/>
    <x v="0"/>
    <m/>
    <m/>
    <m/>
    <m/>
    <m/>
    <m/>
    <m/>
    <m/>
    <x v="1"/>
    <m/>
    <m/>
    <m/>
    <m/>
    <m/>
    <m/>
    <m/>
    <m/>
    <m/>
    <m/>
    <x v="0"/>
    <m/>
    <m/>
    <m/>
    <m/>
    <m/>
    <m/>
    <m/>
    <m/>
    <s v="non"/>
    <m/>
    <x v="0"/>
    <x v="0"/>
    <m/>
    <m/>
    <m/>
    <m/>
    <m/>
    <m/>
    <m/>
    <m/>
    <m/>
    <m/>
    <x v="0"/>
    <m/>
    <m/>
    <m/>
    <m/>
    <m/>
    <m/>
    <m/>
    <m/>
    <m/>
    <m/>
    <x v="0"/>
    <m/>
    <m/>
    <m/>
    <m/>
    <m/>
    <m/>
    <m/>
    <m/>
    <m/>
    <s v="prix_hausse"/>
    <n v="0"/>
    <n v="1"/>
    <n v="0"/>
    <n v="0"/>
    <s v="natte couverture moustiquaire"/>
    <n v="0"/>
    <n v="0"/>
    <n v="0"/>
    <n v="0"/>
    <n v="0"/>
    <n v="0"/>
    <n v="0"/>
    <n v="0"/>
    <n v="0"/>
    <n v="1"/>
    <n v="1"/>
    <x v="2"/>
    <n v="0"/>
    <n v="0"/>
    <n v="0"/>
    <n v="0"/>
    <s v="Hausse_prix_fournisseurs"/>
    <n v="0"/>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nsp"/>
    <n v="0"/>
    <n v="0"/>
    <n v="0"/>
    <n v="0"/>
    <n v="0"/>
    <n v="0"/>
    <n v="0"/>
    <x v="1"/>
    <n v="1"/>
    <m/>
    <x v="1"/>
    <n v="365599291"/>
    <d v="2022-11-24T12:09:41"/>
    <m/>
    <m/>
    <s v="submitted_via_web"/>
    <s v="bkf_reach"/>
    <m/>
    <x v="0"/>
    <x v="1"/>
  </r>
  <r>
    <n v="116"/>
    <s v="deb3d610-d476-4f28-b649-f688e4cb8764"/>
    <d v="2022-11-24T00:00:00"/>
    <x v="4"/>
    <x v="114"/>
    <d v="2022-11-24T13:18:26"/>
    <x v="0"/>
    <x v="1"/>
    <d v="2022-11-24T00:00:00"/>
    <x v="2"/>
    <s v="mouhoun"/>
    <x v="4"/>
    <x v="1"/>
    <x v="0"/>
    <m/>
    <s v="Catholic Relief Services"/>
    <x v="4"/>
    <x v="0"/>
    <s v="oui"/>
    <x v="0"/>
    <x v="1"/>
    <x v="0"/>
    <x v="0"/>
    <x v="0"/>
    <x v="10"/>
    <x v="0"/>
    <x v="1"/>
    <x v="0"/>
    <n v="0"/>
    <n v="2"/>
    <m/>
    <x v="2"/>
    <n v="1000"/>
    <x v="1"/>
    <m/>
    <m/>
    <x v="3"/>
    <x v="1"/>
    <n v="0"/>
    <m/>
    <x v="1"/>
    <m/>
    <x v="1"/>
    <m/>
    <m/>
    <m/>
    <m/>
    <m/>
    <m/>
    <m/>
    <m/>
    <m/>
    <m/>
    <x v="2"/>
    <s v="boule400g boule250g"/>
    <n v="1"/>
    <n v="1"/>
    <n v="450"/>
    <n v="250"/>
    <s v="meme_localite"/>
    <m/>
    <m/>
    <n v="30"/>
    <n v="1"/>
    <n v="0"/>
    <m/>
    <x v="0"/>
    <m/>
    <x v="0"/>
    <x v="0"/>
    <m/>
    <m/>
    <m/>
    <x v="0"/>
    <x v="0"/>
    <x v="0"/>
    <x v="0"/>
    <x v="0"/>
    <m/>
    <m/>
    <m/>
    <m/>
    <m/>
    <m/>
    <m/>
    <m/>
    <m/>
    <x v="0"/>
    <x v="0"/>
    <x v="0"/>
    <x v="0"/>
    <n v="1"/>
    <n v="0"/>
    <n v="0"/>
    <x v="5"/>
    <x v="0"/>
    <n v="0"/>
    <n v="1"/>
    <n v="0"/>
    <s v="hausse_couts Hausse_prix_fournisseurs"/>
    <n v="1"/>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55"/>
    <n v="0"/>
    <n v="0"/>
    <n v="0"/>
    <n v="1"/>
    <n v="1"/>
    <n v="1"/>
    <n v="0"/>
    <n v="0"/>
    <n v="1"/>
    <n v="1"/>
    <n v="0"/>
    <n v="0"/>
    <n v="0"/>
    <n v="0"/>
    <n v="0"/>
    <n v="0"/>
    <n v="5"/>
    <n v="8"/>
    <m/>
    <x v="0"/>
    <m/>
    <m/>
    <m/>
    <m/>
    <m/>
    <m/>
    <m/>
    <m/>
    <x v="0"/>
    <m/>
    <m/>
    <m/>
    <m/>
    <m/>
    <m/>
    <m/>
    <m/>
    <m/>
    <m/>
    <m/>
    <m/>
    <x v="1"/>
    <m/>
    <m/>
    <m/>
    <m/>
    <m/>
    <m/>
    <m/>
    <m/>
    <m/>
    <m/>
    <m/>
    <m/>
    <m/>
    <m/>
    <x v="2"/>
    <n v="6000"/>
    <s v="meme_localite"/>
    <m/>
    <m/>
    <n v="60"/>
    <x v="5"/>
    <n v="0"/>
    <m/>
    <x v="2"/>
    <n v="5000"/>
    <s v="meme_localite"/>
    <m/>
    <m/>
    <n v="60"/>
    <n v="2"/>
    <n v="0"/>
    <m/>
    <x v="2"/>
    <n v="400"/>
    <s v="meme_localite"/>
    <m/>
    <m/>
    <n v="30"/>
    <n v="1"/>
    <n v="0"/>
    <m/>
    <x v="1"/>
    <m/>
    <m/>
    <m/>
    <m/>
    <m/>
    <m/>
    <m/>
    <m/>
    <x v="0"/>
    <m/>
    <m/>
    <m/>
    <m/>
    <m/>
    <m/>
    <m/>
    <m/>
    <m/>
    <m/>
    <m/>
    <m/>
    <m/>
    <m/>
    <x v="2"/>
    <n v="2000"/>
    <s v="meme_localite"/>
    <m/>
    <m/>
    <n v="30"/>
    <n v="2"/>
    <n v="0"/>
    <m/>
    <x v="2"/>
    <n v="3000"/>
    <s v="meme_localite"/>
    <m/>
    <m/>
    <n v="30"/>
    <n v="2"/>
    <n v="0"/>
    <m/>
    <x v="0"/>
    <m/>
    <m/>
    <m/>
    <m/>
    <m/>
    <m/>
    <m/>
    <m/>
    <x v="0"/>
    <m/>
    <m/>
    <m/>
    <m/>
    <x v="0"/>
    <m/>
    <x v="0"/>
    <m/>
    <x v="0"/>
    <m/>
    <m/>
    <m/>
    <m/>
    <m/>
    <m/>
    <m/>
    <m/>
    <x v="1"/>
    <m/>
    <m/>
    <m/>
    <m/>
    <m/>
    <m/>
    <m/>
    <m/>
    <m/>
    <m/>
    <x v="0"/>
    <m/>
    <m/>
    <m/>
    <m/>
    <m/>
    <m/>
    <m/>
    <m/>
    <s v="non"/>
    <m/>
    <x v="0"/>
    <x v="0"/>
    <m/>
    <m/>
    <m/>
    <m/>
    <m/>
    <m/>
    <m/>
    <m/>
    <m/>
    <m/>
    <x v="0"/>
    <m/>
    <m/>
    <m/>
    <m/>
    <m/>
    <m/>
    <m/>
    <m/>
    <m/>
    <m/>
    <x v="0"/>
    <m/>
    <m/>
    <m/>
    <m/>
    <m/>
    <m/>
    <m/>
    <m/>
    <m/>
    <s v="prix_hausse"/>
    <n v="0"/>
    <n v="1"/>
    <n v="0"/>
    <n v="0"/>
    <s v="marmite7 marmite5 assiette bassine natte"/>
    <n v="0"/>
    <n v="0"/>
    <n v="0"/>
    <n v="1"/>
    <n v="1"/>
    <n v="1"/>
    <n v="0"/>
    <n v="0"/>
    <n v="1"/>
    <n v="1"/>
    <n v="0"/>
    <x v="1"/>
    <n v="0"/>
    <n v="0"/>
    <n v="0"/>
    <n v="0"/>
    <s v="hausse_couts hausse_demande_distribution Hausse_prix_fournisseurs"/>
    <n v="1"/>
    <n v="1"/>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femmes"/>
    <n v="0"/>
    <n v="1"/>
    <n v="0"/>
    <n v="0"/>
    <n v="0"/>
    <n v="0"/>
    <n v="0"/>
    <x v="1"/>
    <n v="0"/>
    <m/>
    <x v="1"/>
    <n v="365663328"/>
    <d v="2022-11-24T14:09:25"/>
    <m/>
    <m/>
    <s v="submitted_via_web"/>
    <s v="bkf_reach"/>
    <m/>
    <x v="0"/>
    <x v="1"/>
  </r>
  <r>
    <n v="117"/>
    <s v="df581a4f-0b96-4891-8062-e42c39c74863"/>
    <d v="2022-11-24T00:00:00"/>
    <x v="4"/>
    <x v="115"/>
    <d v="2022-11-24T13:29:24"/>
    <x v="0"/>
    <x v="1"/>
    <d v="2022-11-24T00:00:00"/>
    <x v="2"/>
    <s v="mouhoun"/>
    <x v="4"/>
    <x v="1"/>
    <x v="0"/>
    <m/>
    <s v="Catholic Relief Services"/>
    <x v="4"/>
    <x v="0"/>
    <s v="oui"/>
    <x v="0"/>
    <x v="1"/>
    <x v="0"/>
    <x v="0"/>
    <x v="0"/>
    <x v="1"/>
    <x v="0"/>
    <x v="1"/>
    <x v="1"/>
    <n v="0"/>
    <n v="1"/>
    <m/>
    <x v="2"/>
    <n v="750"/>
    <x v="1"/>
    <m/>
    <m/>
    <x v="3"/>
    <x v="1"/>
    <n v="0"/>
    <m/>
    <x v="1"/>
    <m/>
    <x v="1"/>
    <m/>
    <m/>
    <m/>
    <m/>
    <m/>
    <m/>
    <m/>
    <m/>
    <m/>
    <m/>
    <x v="1"/>
    <m/>
    <m/>
    <m/>
    <m/>
    <m/>
    <m/>
    <m/>
    <m/>
    <m/>
    <m/>
    <m/>
    <m/>
    <x v="0"/>
    <m/>
    <x v="0"/>
    <x v="0"/>
    <m/>
    <m/>
    <m/>
    <x v="0"/>
    <x v="0"/>
    <x v="0"/>
    <x v="0"/>
    <x v="0"/>
    <m/>
    <m/>
    <m/>
    <m/>
    <m/>
    <m/>
    <m/>
    <m/>
    <m/>
    <x v="0"/>
    <x v="0"/>
    <x v="0"/>
    <x v="0"/>
    <n v="1"/>
    <n v="0"/>
    <n v="0"/>
    <x v="2"/>
    <x v="0"/>
    <n v="0"/>
    <n v="0"/>
    <n v="0"/>
    <s v="Hausse_prix_fournisseurs"/>
    <n v="0"/>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16"/>
    <n v="0"/>
    <n v="0"/>
    <n v="0"/>
    <n v="0"/>
    <n v="0"/>
    <n v="0"/>
    <n v="0"/>
    <n v="0"/>
    <n v="0"/>
    <n v="0"/>
    <n v="1"/>
    <n v="0"/>
    <n v="0"/>
    <n v="1"/>
    <n v="0"/>
    <n v="0"/>
    <n v="2"/>
    <n v="4"/>
    <m/>
    <x v="0"/>
    <m/>
    <m/>
    <m/>
    <m/>
    <m/>
    <m/>
    <m/>
    <m/>
    <x v="0"/>
    <m/>
    <m/>
    <m/>
    <m/>
    <m/>
    <m/>
    <m/>
    <m/>
    <m/>
    <m/>
    <m/>
    <m/>
    <x v="1"/>
    <m/>
    <m/>
    <m/>
    <m/>
    <m/>
    <m/>
    <m/>
    <m/>
    <m/>
    <m/>
    <m/>
    <m/>
    <m/>
    <m/>
    <x v="0"/>
    <m/>
    <m/>
    <m/>
    <m/>
    <m/>
    <x v="0"/>
    <m/>
    <m/>
    <x v="0"/>
    <m/>
    <m/>
    <m/>
    <m/>
    <m/>
    <m/>
    <m/>
    <m/>
    <x v="0"/>
    <m/>
    <m/>
    <m/>
    <m/>
    <m/>
    <m/>
    <m/>
    <m/>
    <x v="1"/>
    <m/>
    <m/>
    <m/>
    <m/>
    <m/>
    <m/>
    <m/>
    <m/>
    <x v="0"/>
    <m/>
    <m/>
    <m/>
    <m/>
    <m/>
    <m/>
    <m/>
    <m/>
    <m/>
    <m/>
    <m/>
    <m/>
    <m/>
    <m/>
    <x v="1"/>
    <m/>
    <m/>
    <m/>
    <m/>
    <m/>
    <m/>
    <m/>
    <m/>
    <x v="1"/>
    <m/>
    <m/>
    <m/>
    <m/>
    <m/>
    <m/>
    <m/>
    <m/>
    <x v="2"/>
    <n v="3000"/>
    <s v="meme_localite"/>
    <m/>
    <m/>
    <n v="30"/>
    <n v="1"/>
    <n v="0"/>
    <m/>
    <x v="0"/>
    <m/>
    <m/>
    <m/>
    <m/>
    <x v="0"/>
    <m/>
    <x v="0"/>
    <m/>
    <x v="0"/>
    <m/>
    <m/>
    <m/>
    <m/>
    <m/>
    <m/>
    <m/>
    <m/>
    <x v="0"/>
    <s v="oui"/>
    <m/>
    <n v="2500"/>
    <s v="meme_localite"/>
    <m/>
    <m/>
    <n v="30"/>
    <n v="1"/>
    <n v="0"/>
    <m/>
    <x v="0"/>
    <m/>
    <m/>
    <m/>
    <m/>
    <m/>
    <m/>
    <m/>
    <m/>
    <s v="non"/>
    <m/>
    <x v="0"/>
    <x v="0"/>
    <m/>
    <m/>
    <m/>
    <m/>
    <m/>
    <m/>
    <m/>
    <m/>
    <m/>
    <m/>
    <x v="0"/>
    <m/>
    <m/>
    <m/>
    <m/>
    <m/>
    <m/>
    <m/>
    <m/>
    <m/>
    <m/>
    <x v="0"/>
    <m/>
    <m/>
    <m/>
    <m/>
    <m/>
    <m/>
    <m/>
    <m/>
    <m/>
    <s v="prix_hausse"/>
    <n v="0"/>
    <n v="1"/>
    <n v="0"/>
    <n v="0"/>
    <s v="couverture pagne"/>
    <n v="0"/>
    <n v="0"/>
    <n v="0"/>
    <n v="0"/>
    <n v="0"/>
    <n v="0"/>
    <n v="0"/>
    <n v="0"/>
    <n v="0"/>
    <n v="0"/>
    <n v="1"/>
    <x v="1"/>
    <n v="0"/>
    <n v="1"/>
    <n v="0"/>
    <n v="0"/>
    <s v="Hausse_prix_fournisseurs"/>
    <n v="0"/>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4"/>
    <n v="1"/>
    <n v="0"/>
    <n v="0"/>
    <n v="0"/>
    <n v="0"/>
    <n v="0"/>
    <x v="0"/>
    <x v="1"/>
    <x v="0"/>
    <x v="0"/>
    <m/>
    <m/>
    <m/>
    <m/>
    <m/>
    <m/>
    <m/>
    <m/>
    <m/>
    <s v="femmes"/>
    <n v="0"/>
    <n v="1"/>
    <n v="0"/>
    <n v="0"/>
    <n v="0"/>
    <n v="0"/>
    <n v="0"/>
    <x v="1"/>
    <n v="0"/>
    <m/>
    <x v="1"/>
    <n v="365663398"/>
    <d v="2022-11-24T14:09:31"/>
    <m/>
    <m/>
    <s v="submitted_via_web"/>
    <s v="bkf_reach"/>
    <m/>
    <x v="0"/>
    <x v="1"/>
  </r>
  <r>
    <n v="118"/>
    <s v="78e396c9-e228-4ea3-aa21-0128a0c8bfac"/>
    <d v="2022-11-24T00:00:00"/>
    <x v="4"/>
    <x v="116"/>
    <d v="2022-11-24T13:50:51"/>
    <x v="0"/>
    <x v="1"/>
    <d v="2022-11-24T00:00:00"/>
    <x v="2"/>
    <s v="mouhoun"/>
    <x v="4"/>
    <x v="0"/>
    <x v="0"/>
    <m/>
    <s v="Catholic Relief Services"/>
    <x v="4"/>
    <x v="0"/>
    <s v="oui"/>
    <x v="0"/>
    <x v="1"/>
    <x v="0"/>
    <x v="0"/>
    <x v="0"/>
    <x v="1"/>
    <x v="0"/>
    <x v="1"/>
    <x v="1"/>
    <n v="0"/>
    <n v="1"/>
    <m/>
    <x v="0"/>
    <n v="800"/>
    <x v="3"/>
    <m/>
    <m/>
    <x v="3"/>
    <x v="5"/>
    <n v="0"/>
    <m/>
    <x v="1"/>
    <m/>
    <x v="1"/>
    <m/>
    <m/>
    <m/>
    <m/>
    <m/>
    <m/>
    <m/>
    <m/>
    <m/>
    <m/>
    <x v="1"/>
    <m/>
    <m/>
    <m/>
    <m/>
    <m/>
    <m/>
    <m/>
    <m/>
    <m/>
    <m/>
    <m/>
    <m/>
    <x v="0"/>
    <m/>
    <x v="0"/>
    <x v="0"/>
    <m/>
    <m/>
    <m/>
    <x v="0"/>
    <x v="0"/>
    <x v="0"/>
    <x v="0"/>
    <x v="0"/>
    <m/>
    <m/>
    <m/>
    <m/>
    <m/>
    <m/>
    <m/>
    <m/>
    <m/>
    <x v="0"/>
    <x v="0"/>
    <x v="0"/>
    <x v="0"/>
    <n v="1"/>
    <n v="0"/>
    <n v="0"/>
    <x v="2"/>
    <x v="0"/>
    <n v="0"/>
    <n v="0"/>
    <n v="0"/>
    <s v="hausse_couts Hausse_prix_fournisseurs"/>
    <n v="1"/>
    <n v="0"/>
    <n v="0"/>
    <n v="0"/>
    <n v="0"/>
    <n v="1"/>
    <n v="0"/>
    <n v="0"/>
    <n v="0"/>
    <n v="0"/>
    <n v="0"/>
    <n v="0"/>
    <m/>
    <m/>
    <m/>
    <m/>
    <m/>
    <m/>
    <m/>
    <m/>
    <m/>
    <m/>
    <m/>
    <m/>
    <m/>
    <m/>
    <m/>
    <m/>
    <m/>
    <m/>
    <m/>
    <m/>
    <x v="0"/>
    <x v="3"/>
    <n v="0"/>
    <n v="0"/>
    <n v="0"/>
    <n v="0"/>
    <n v="1"/>
    <n v="1"/>
    <m/>
    <x v="1"/>
    <m/>
    <m/>
    <m/>
    <m/>
    <m/>
    <m/>
    <m/>
    <m/>
    <x v="1"/>
    <m/>
    <m/>
    <m/>
    <m/>
    <m/>
    <m/>
    <m/>
    <m/>
    <x v="2"/>
    <m/>
    <m/>
    <m/>
    <m/>
    <m/>
    <m/>
    <m/>
    <m/>
    <x v="1"/>
    <m/>
    <m/>
    <m/>
    <m/>
    <m/>
    <m/>
    <m/>
    <m/>
    <m/>
    <m/>
    <m/>
    <m/>
    <m/>
    <m/>
    <m/>
    <m/>
    <m/>
    <m/>
    <m/>
    <m/>
    <m/>
    <m/>
    <m/>
    <m/>
    <m/>
    <m/>
    <m/>
    <m/>
    <m/>
    <m/>
    <x v="0"/>
    <m/>
    <m/>
    <m/>
    <m/>
    <m/>
    <m/>
    <x v="1"/>
    <m/>
    <m/>
    <m/>
    <m/>
    <m/>
    <x v="1"/>
    <x v="1"/>
    <m/>
    <m/>
    <m/>
    <m/>
    <m/>
    <m/>
    <m/>
    <m/>
    <m/>
    <m/>
    <m/>
    <x v="0"/>
    <m/>
    <m/>
    <x v="0"/>
    <m/>
    <m/>
    <m/>
    <m/>
    <m/>
    <m/>
    <m/>
    <m/>
    <m/>
    <m/>
    <m/>
    <m/>
    <m/>
    <m/>
    <m/>
    <m/>
    <m/>
    <m/>
    <x v="56"/>
    <n v="0"/>
    <n v="0"/>
    <n v="0"/>
    <n v="0"/>
    <n v="0"/>
    <n v="0"/>
    <n v="0"/>
    <n v="1"/>
    <n v="1"/>
    <n v="1"/>
    <n v="1"/>
    <n v="0"/>
    <n v="0"/>
    <n v="1"/>
    <n v="0"/>
    <n v="0"/>
    <n v="5"/>
    <n v="7"/>
    <m/>
    <x v="0"/>
    <m/>
    <m/>
    <m/>
    <m/>
    <m/>
    <m/>
    <m/>
    <m/>
    <x v="0"/>
    <m/>
    <m/>
    <m/>
    <m/>
    <m/>
    <m/>
    <m/>
    <m/>
    <m/>
    <m/>
    <m/>
    <m/>
    <x v="1"/>
    <m/>
    <m/>
    <m/>
    <m/>
    <m/>
    <m/>
    <m/>
    <m/>
    <m/>
    <m/>
    <m/>
    <m/>
    <m/>
    <m/>
    <x v="0"/>
    <m/>
    <m/>
    <m/>
    <m/>
    <m/>
    <x v="0"/>
    <m/>
    <m/>
    <x v="0"/>
    <m/>
    <m/>
    <m/>
    <m/>
    <m/>
    <m/>
    <m/>
    <m/>
    <x v="0"/>
    <m/>
    <m/>
    <m/>
    <m/>
    <m/>
    <m/>
    <m/>
    <m/>
    <x v="1"/>
    <m/>
    <m/>
    <m/>
    <m/>
    <m/>
    <m/>
    <m/>
    <m/>
    <x v="2"/>
    <s v="0_5l 0_25l 1l"/>
    <n v="1"/>
    <n v="1"/>
    <n v="1"/>
    <n v="500"/>
    <n v="750"/>
    <n v="1000"/>
    <s v="meme_pays"/>
    <m/>
    <m/>
    <n v="30"/>
    <n v="2"/>
    <n v="0"/>
    <m/>
    <x v="0"/>
    <n v="1500"/>
    <s v="meme_pays"/>
    <m/>
    <m/>
    <n v="30"/>
    <n v="2"/>
    <n v="0"/>
    <m/>
    <x v="0"/>
    <n v="3000"/>
    <s v="meme_pays"/>
    <m/>
    <m/>
    <n v="30"/>
    <n v="2"/>
    <n v="0"/>
    <m/>
    <x v="2"/>
    <n v="3000"/>
    <s v="meme_pays"/>
    <m/>
    <m/>
    <n v="30"/>
    <n v="2"/>
    <n v="0"/>
    <m/>
    <x v="0"/>
    <m/>
    <m/>
    <m/>
    <m/>
    <x v="0"/>
    <m/>
    <x v="0"/>
    <m/>
    <x v="0"/>
    <m/>
    <m/>
    <m/>
    <m/>
    <m/>
    <m/>
    <m/>
    <m/>
    <x v="0"/>
    <s v="oui"/>
    <m/>
    <n v="2500"/>
    <s v="meme_pays"/>
    <m/>
    <m/>
    <n v="30"/>
    <n v="2"/>
    <n v="0"/>
    <m/>
    <x v="0"/>
    <m/>
    <m/>
    <m/>
    <m/>
    <m/>
    <m/>
    <m/>
    <m/>
    <s v="non"/>
    <m/>
    <x v="0"/>
    <x v="0"/>
    <m/>
    <m/>
    <m/>
    <m/>
    <m/>
    <m/>
    <m/>
    <m/>
    <m/>
    <m/>
    <x v="0"/>
    <m/>
    <m/>
    <m/>
    <m/>
    <m/>
    <m/>
    <m/>
    <m/>
    <m/>
    <m/>
    <x v="0"/>
    <m/>
    <m/>
    <m/>
    <m/>
    <m/>
    <m/>
    <m/>
    <m/>
    <m/>
    <s v="prix_hausse"/>
    <n v="0"/>
    <n v="1"/>
    <n v="0"/>
    <n v="0"/>
    <s v="gobelet_acier bassine natte couverture pagne"/>
    <n v="0"/>
    <n v="0"/>
    <n v="0"/>
    <n v="0"/>
    <n v="0"/>
    <n v="0"/>
    <n v="0"/>
    <n v="1"/>
    <n v="1"/>
    <n v="1"/>
    <n v="1"/>
    <x v="1"/>
    <n v="0"/>
    <n v="1"/>
    <n v="0"/>
    <n v="0"/>
    <s v="hausse_couts Hausse_prix_fournisseurs"/>
    <n v="1"/>
    <n v="0"/>
    <n v="0"/>
    <n v="0"/>
    <n v="0"/>
    <n v="1"/>
    <n v="0"/>
    <n v="0"/>
    <n v="0"/>
    <n v="0"/>
    <n v="0"/>
    <n v="0"/>
    <m/>
    <m/>
    <m/>
    <x v="0"/>
    <x v="0"/>
    <m/>
    <m/>
    <m/>
    <m/>
    <m/>
    <m/>
    <m/>
    <m/>
    <m/>
    <m/>
    <m/>
    <m/>
    <m/>
    <m/>
    <m/>
    <x v="0"/>
    <m/>
    <m/>
    <m/>
    <m/>
    <m/>
    <m/>
    <m/>
    <m/>
    <m/>
    <m/>
    <m/>
    <m/>
    <m/>
    <x v="0"/>
    <x v="0"/>
    <m/>
    <m/>
    <m/>
    <m/>
    <m/>
    <m/>
    <m/>
    <m/>
    <m/>
    <m/>
    <m/>
    <m/>
    <m/>
    <m/>
    <m/>
    <m/>
    <m/>
    <m/>
    <m/>
    <m/>
    <m/>
    <m/>
    <m/>
    <m/>
    <m/>
    <m/>
    <m/>
    <x v="0"/>
    <m/>
    <x v="0"/>
    <m/>
    <m/>
    <m/>
    <m/>
    <m/>
    <m/>
    <m/>
    <m/>
    <m/>
    <m/>
    <m/>
    <m/>
    <m/>
    <m/>
    <x v="0"/>
    <m/>
    <m/>
    <m/>
    <m/>
    <m/>
    <m/>
    <m/>
    <m/>
    <m/>
    <m/>
    <m/>
    <m/>
    <m/>
    <m/>
    <x v="0"/>
    <m/>
    <m/>
    <m/>
    <m/>
    <m/>
    <m/>
    <m/>
    <m/>
    <m/>
    <m/>
    <m/>
    <m/>
    <m/>
    <m/>
    <x v="0"/>
    <m/>
    <m/>
    <m/>
    <m/>
    <m/>
    <m/>
    <m/>
    <m/>
    <m/>
    <m/>
    <m/>
    <m/>
    <m/>
    <m/>
    <x v="0"/>
    <m/>
    <m/>
    <m/>
    <m/>
    <m/>
    <m/>
    <m/>
    <m/>
    <m/>
    <m/>
    <m/>
    <m/>
    <m/>
    <m/>
    <x v="0"/>
    <m/>
    <m/>
    <m/>
    <m/>
    <m/>
    <m/>
    <m/>
    <m/>
    <m/>
    <m/>
    <m/>
    <m/>
    <m/>
    <m/>
    <x v="0"/>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x v="0"/>
    <m/>
    <m/>
    <m/>
    <m/>
    <x v="0"/>
    <m/>
    <m/>
    <m/>
    <m/>
    <m/>
    <m/>
    <m/>
    <m/>
    <m/>
    <m/>
    <m/>
    <m/>
    <m/>
    <m/>
    <m/>
    <m/>
    <m/>
    <m/>
    <m/>
    <m/>
    <m/>
    <m/>
    <m/>
    <m/>
    <m/>
    <m/>
    <m/>
    <m/>
    <x v="0"/>
    <m/>
    <m/>
    <m/>
    <m/>
    <m/>
    <m/>
    <m/>
    <m/>
    <m/>
    <m/>
    <m/>
    <m/>
    <m/>
    <x v="0"/>
    <m/>
    <m/>
    <m/>
    <m/>
    <m/>
    <m/>
    <m/>
    <m/>
    <m/>
    <m/>
    <m/>
    <m/>
    <m/>
    <m/>
    <m/>
    <m/>
    <m/>
    <m/>
    <m/>
    <m/>
    <m/>
    <m/>
    <m/>
    <m/>
    <m/>
    <m/>
    <m/>
    <m/>
    <m/>
    <m/>
    <m/>
    <m/>
    <m/>
    <m/>
    <m/>
    <m/>
    <m/>
    <m/>
    <m/>
    <m/>
    <m/>
    <m/>
    <m/>
    <x v="1"/>
    <n v="1"/>
    <n v="0"/>
    <n v="0"/>
    <n v="1"/>
    <n v="0"/>
    <n v="0"/>
    <x v="0"/>
    <x v="1"/>
    <x v="0"/>
    <x v="0"/>
    <m/>
    <m/>
    <m/>
    <m/>
    <m/>
    <m/>
    <m/>
    <m/>
    <m/>
    <s v="femmes"/>
    <n v="0"/>
    <n v="1"/>
    <n v="0"/>
    <n v="0"/>
    <n v="0"/>
    <n v="0"/>
    <n v="0"/>
    <x v="1"/>
    <n v="0"/>
    <m/>
    <x v="1"/>
    <n v="365663441"/>
    <d v="2022-11-24T14:09:36"/>
    <m/>
    <m/>
    <s v="submitted_via_web"/>
    <s v="bkf_reach"/>
    <m/>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50C588-A72B-4721-A102-E43C4ECB87B0}" name="Tableau croisé dynamique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E12"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axis="axisCol" showAll="0">
      <items count="4">
        <item x="0"/>
        <item x="1"/>
        <item x="2"/>
        <item t="default"/>
      </items>
    </pivotField>
    <pivotField numFmtId="164" showAll="0"/>
    <pivotField showAll="0"/>
    <pivotField showAll="0"/>
    <pivotField axis="axisRow" dataField="1"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10"/>
  </colFields>
  <colItems count="4">
    <i>
      <x/>
    </i>
    <i>
      <x v="1"/>
    </i>
    <i>
      <x v="2"/>
    </i>
    <i t="grand">
      <x/>
    </i>
  </colItems>
  <dataFields count="1">
    <dataField name="Nombre de i_marche" fld="14" subtotal="count" baseField="0" baseItem="0"/>
  </dataFields>
  <formats count="10">
    <format dxfId="412">
      <pivotArea type="all" dataOnly="0" outline="0" fieldPosition="0"/>
    </format>
    <format dxfId="411">
      <pivotArea outline="0" collapsedLevelsAreSubtotals="1" fieldPosition="0"/>
    </format>
    <format dxfId="410">
      <pivotArea type="origin" dataOnly="0" labelOnly="1" outline="0" fieldPosition="0"/>
    </format>
    <format dxfId="409">
      <pivotArea field="10" type="button" dataOnly="0" labelOnly="1" outline="0" axis="axisCol" fieldPosition="0"/>
    </format>
    <format dxfId="408">
      <pivotArea type="topRight" dataOnly="0" labelOnly="1" outline="0" fieldPosition="0"/>
    </format>
    <format dxfId="407">
      <pivotArea field="14" type="button" dataOnly="0" labelOnly="1" outline="0" axis="axisRow" fieldPosition="0"/>
    </format>
    <format dxfId="406">
      <pivotArea dataOnly="0" labelOnly="1" fieldPosition="0">
        <references count="1">
          <reference field="14" count="0"/>
        </references>
      </pivotArea>
    </format>
    <format dxfId="405">
      <pivotArea dataOnly="0" labelOnly="1" grandRow="1" outline="0" fieldPosition="0"/>
    </format>
    <format dxfId="404">
      <pivotArea dataOnly="0" labelOnly="1" fieldPosition="0">
        <references count="1">
          <reference field="10" count="0"/>
        </references>
      </pivotArea>
    </format>
    <format dxfId="40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FD6CEF9-6B58-404A-866C-B26B3B895B1C}" name="Tableau croisé dynamique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4:AB40" firstHeaderRow="0" firstDataRow="1" firstDataCol="1"/>
  <pivotFields count="1071">
    <pivotField showAll="0"/>
    <pivotField showAll="0"/>
    <pivotField numFmtId="164" showAll="0"/>
    <pivotField showAll="0"/>
    <pivotField showAll="0"/>
    <pivotField numFmtId="164"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s>
  <rowFields count="1">
    <field x="14"/>
  </rowFields>
  <rowItems count="6">
    <i>
      <x/>
    </i>
    <i>
      <x v="1"/>
    </i>
    <i>
      <x v="2"/>
    </i>
    <i>
      <x v="3"/>
    </i>
    <i>
      <x v="4"/>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Somme de h_vendus_seau" fld="27" baseField="0" baseItem="0"/>
    <dataField name="Somme de bidon_unite_20l" fld="44" baseField="0" baseItem="0"/>
    <dataField name="Somme de bidon_unite_25l" fld="45" baseField="0" baseItem="0"/>
    <dataField name="Somme de savon400gr_unite_boule400g" fld="57" baseField="0" baseItem="0"/>
    <dataField name="Somme de savon400gr_unite_boule250g" fld="58" baseField="0" baseItem="0"/>
    <dataField name="Somme de a_1_vendus_bache" fld="136" baseField="0" baseItem="0"/>
    <dataField name="Somme de a_1_vendus_corde" fld="137" baseField="0" baseItem="0"/>
    <dataField name="Somme de a_1_vendus_tenaille" fld="138" baseField="0" baseItem="0"/>
    <dataField name="Somme de a_1_vendus_pelle" fld="139" baseField="0" baseItem="0"/>
    <dataField name="Somme de a_2_vendus_combustible_bois" fld="250" baseField="0" baseItem="0"/>
    <dataField name="Somme de a_2_vendus_combustible_charbon" fld="251" baseField="0" baseItem="0"/>
    <dataField name="Somme de a_2_vendus_combustible_gaz" fld="252" baseField="0" baseItem="0"/>
    <dataField name="Somme de a_2_vendus_marmite7" fld="253" baseField="0" baseItem="0"/>
    <dataField name="Somme de a_2_vendus_marmite5" fld="254" baseField="0" baseItem="0"/>
    <dataField name="Somme de a_2_vendus_assiette" fld="255" baseField="0" baseItem="0"/>
    <dataField name="Somme de a_2_vendus_gobelet_plastique" fld="256" baseField="0" baseItem="0"/>
    <dataField name="Somme de a_2_vendus_gobelet_acier" fld="257" baseField="0" baseItem="0"/>
    <dataField name="Somme de a_2_vendus_bassine" fld="258" baseField="0" baseItem="0"/>
    <dataField name="Somme de a_2_vendus_natte" fld="259" baseField="0" baseItem="0"/>
    <dataField name="Somme de a_2_vendus_couverture" fld="260" baseField="0" baseItem="0"/>
    <dataField name="Somme de a_2_vendus_moustiquaire" fld="261" baseField="0" baseItem="0"/>
    <dataField name="Somme de a_2_vendus_lampe" fld="262" baseField="0" baseItem="0"/>
    <dataField name="Somme de a_2_vendus_pagne" fld="263" baseField="0" baseItem="0"/>
    <dataField name="Somme de a_2_vendus_sac_boro" fld="264" baseField="0" baseItem="0"/>
    <dataField name="Somme de gobelet_acier_volume_0_25l" fld="344" baseField="0" baseItem="0"/>
    <dataField name="Somme de gobelet_acier_volume_0_5l" fld="345" baseField="0" baseItem="0"/>
    <dataField name="Somme de gobelet_acier_volume_1l" fld="346" baseField="0" baseItem="0"/>
  </dataFields>
  <formats count="6">
    <format dxfId="418">
      <pivotArea type="all" dataOnly="0" outline="0" fieldPosition="0"/>
    </format>
    <format dxfId="417">
      <pivotArea outline="0" collapsedLevelsAreSubtotals="1" fieldPosition="0"/>
    </format>
    <format dxfId="416">
      <pivotArea field="14" type="button" dataOnly="0" labelOnly="1" outline="0" axis="axisRow" fieldPosition="0"/>
    </format>
    <format dxfId="415">
      <pivotArea dataOnly="0" labelOnly="1" fieldPosition="0">
        <references count="1">
          <reference field="14" count="0"/>
        </references>
      </pivotArea>
    </format>
    <format dxfId="414">
      <pivotArea dataOnly="0" labelOnly="1" grandRow="1" outline="0" fieldPosition="0"/>
    </format>
    <format dxfId="413">
      <pivotArea dataOnly="0" labelOnly="1" outline="0" fieldPosition="0">
        <references count="1">
          <reference field="4294967294" count="26">
            <x v="1"/>
            <x v="2"/>
            <x v="3"/>
            <x v="4"/>
            <x v="5"/>
            <x v="6"/>
            <x v="7"/>
            <x v="8"/>
            <x v="9"/>
            <x v="10"/>
            <x v="11"/>
            <x v="12"/>
            <x v="13"/>
            <x v="14"/>
            <x v="15"/>
            <x v="16"/>
            <x v="17"/>
            <x v="18"/>
            <x v="19"/>
            <x v="20"/>
            <x v="21"/>
            <x v="22"/>
            <x v="23"/>
            <x v="24"/>
            <x v="25"/>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5447C61-148A-4FB4-80B6-050ED030E525}" name="Tableau croisé dynamique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7:AC49" firstHeaderRow="0" firstDataRow="1" firstDataCol="1"/>
  <pivotFields count="1071">
    <pivotField showAll="0"/>
    <pivotField showAll="0"/>
    <pivotField numFmtId="164" showAll="0"/>
    <pivotField showAll="0"/>
    <pivotField showAll="0"/>
    <pivotField numFmtId="164"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umFmtId="164" showAll="0"/>
    <pivotField showAll="0"/>
    <pivotField showAll="0"/>
    <pivotField showAll="0"/>
    <pivotField showAll="0"/>
    <pivotField numFmtId="164"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s>
  <rowFields count="1">
    <field x="14"/>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vendus_mais" fld="527" baseField="0" baseItem="0"/>
    <dataField name="Somme de alimentaire_vendus_sorgho_rouge" fld="528" baseField="0" baseItem="0"/>
    <dataField name="Somme de alimentaire_vendus_sorgho_blanc" fld="529" baseField="0" baseItem="0"/>
    <dataField name="Somme de alimentaire_vendus_mil" fld="530" baseField="0" baseItem="0"/>
    <dataField name="Somme de alimentaire_vendus_riz_local" fld="531" baseField="0" baseItem="0"/>
    <dataField name="Somme de alimentaire_vendus_riz_importe" fld="532" baseField="0" baseItem="0"/>
    <dataField name="Somme de alimentaire_vendus_fonio" fld="533" baseField="0" baseItem="0"/>
    <dataField name="Somme de alimentaire_vendus_manioc" fld="534" baseField="0" baseItem="0"/>
    <dataField name="Somme de alimentaire_vendus_igname" fld="535" baseField="0" baseItem="0"/>
    <dataField name="Somme de alimentaire_vendus_patate" fld="536" baseField="0" baseItem="0"/>
    <dataField name="Somme de alimentaire_vendus_pomme_de_terre" fld="537" baseField="0" baseItem="0"/>
    <dataField name="Somme de alimentaire_vendus_viande_beuf" fld="538" baseField="0" baseItem="0"/>
    <dataField name="Somme de alimentaire_vendus_viande_mouton" fld="539" baseField="0" baseItem="0"/>
    <dataField name="Somme de alimentaire_vendus_poisson" fld="540" baseField="0" baseItem="0"/>
    <dataField name="Somme de alimentaire_vendus_lait_en_poudre" fld="541" baseField="0" baseItem="0"/>
    <dataField name="Somme de alimentaire_vendus_lait_frais" fld="542" baseField="0" baseItem="0"/>
    <dataField name="Somme de alimentaire_vendus_niebe" fld="543" baseField="0" baseItem="0"/>
    <dataField name="Somme de alimentaire_vendus_arachide_coque" fld="544" baseField="0" baseItem="0"/>
    <dataField name="Somme de alimentaire_vendus_arachide_graine" fld="545" baseField="0" baseItem="0"/>
    <dataField name="Somme de alimentaire_vendus_voandzou" fld="546" baseField="0" baseItem="0"/>
    <dataField name="Somme de alimentaire_vendus_oignon" fld="547" baseField="0" baseItem="0"/>
    <dataField name="Somme de alimentaire_vendus_tomate" fld="548" baseField="0" baseItem="0"/>
    <dataField name="Somme de alimentaire_vendus_feuille" fld="549" baseField="0" baseItem="0"/>
    <dataField name="Somme de alimentaire_vendus_huile" fld="550" baseField="0" baseItem="0"/>
    <dataField name="Somme de alimentaire_vendus_beurre" fld="551" baseField="0" baseItem="0"/>
    <dataField name="Somme de alimentaire_vendus_sucre" fld="552" baseField="0" baseItem="0"/>
    <dataField name="Somme de alimentaire_vendus_sel" fld="553" baseField="0" baseItem="0"/>
    <dataField name="Somme de alimentaire_vendus_aucun" fld="554" baseField="0" baseItem="0"/>
  </dataFields>
  <formats count="6">
    <format dxfId="424">
      <pivotArea type="all" dataOnly="0" outline="0" fieldPosition="0"/>
    </format>
    <format dxfId="423">
      <pivotArea outline="0" collapsedLevelsAreSubtotals="1" fieldPosition="0"/>
    </format>
    <format dxfId="422">
      <pivotArea field="14" type="button" dataOnly="0" labelOnly="1" outline="0" axis="axisRow" fieldPosition="0"/>
    </format>
    <format dxfId="421">
      <pivotArea dataOnly="0" labelOnly="1" fieldPosition="0">
        <references count="1">
          <reference field="14" count="0"/>
        </references>
      </pivotArea>
    </format>
    <format dxfId="420">
      <pivotArea dataOnly="0" labelOnly="1" grandRow="1" outline="0" fieldPosition="0"/>
    </format>
    <format dxfId="419">
      <pivotArea dataOnly="0" labelOnly="1" outline="0" fieldPosition="0">
        <references count="1">
          <reference field="4294967294" count="28">
            <x v="0"/>
            <x v="1"/>
            <x v="2"/>
            <x v="3"/>
            <x v="4"/>
            <x v="5"/>
            <x v="6"/>
            <x v="7"/>
            <x v="8"/>
            <x v="9"/>
            <x v="10"/>
            <x v="11"/>
            <x v="12"/>
            <x v="13"/>
            <x v="14"/>
            <x v="15"/>
            <x v="16"/>
            <x v="17"/>
            <x v="18"/>
            <x v="19"/>
            <x v="20"/>
            <x v="21"/>
            <x v="22"/>
            <x v="23"/>
            <x v="24"/>
            <x v="25"/>
            <x v="26"/>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32E40AE-AD36-4C6F-922D-4890B2B01D37}" name="Tableau croisé dynamique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9:F26"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axis="axisCol" dataField="1"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3"/>
  </colFields>
  <colItems count="5">
    <i>
      <x/>
    </i>
    <i>
      <x v="1"/>
    </i>
    <i>
      <x v="2"/>
    </i>
    <i>
      <x v="3"/>
    </i>
    <i t="grand">
      <x/>
    </i>
  </colItems>
  <dataFields count="1">
    <dataField name="Nombre de i_taille_magasin" fld="23" subtotal="count" baseField="0" baseItem="0"/>
  </dataFields>
  <formats count="10">
    <format dxfId="434">
      <pivotArea type="all" dataOnly="0" outline="0" fieldPosition="0"/>
    </format>
    <format dxfId="433">
      <pivotArea outline="0" collapsedLevelsAreSubtotals="1" fieldPosition="0"/>
    </format>
    <format dxfId="432">
      <pivotArea type="origin" dataOnly="0" labelOnly="1" outline="0" fieldPosition="0"/>
    </format>
    <format dxfId="431">
      <pivotArea field="23" type="button" dataOnly="0" labelOnly="1" outline="0" axis="axisCol" fieldPosition="0"/>
    </format>
    <format dxfId="430">
      <pivotArea type="topRight" dataOnly="0" labelOnly="1" outline="0" fieldPosition="0"/>
    </format>
    <format dxfId="429">
      <pivotArea field="14" type="button" dataOnly="0" labelOnly="1" outline="0" axis="axisRow" fieldPosition="0"/>
    </format>
    <format dxfId="428">
      <pivotArea dataOnly="0" labelOnly="1" fieldPosition="0">
        <references count="1">
          <reference field="14" count="0"/>
        </references>
      </pivotArea>
    </format>
    <format dxfId="427">
      <pivotArea dataOnly="0" labelOnly="1" grandRow="1" outline="0" fieldPosition="0"/>
    </format>
    <format dxfId="426">
      <pivotArea dataOnly="0" labelOnly="1" fieldPosition="0">
        <references count="1">
          <reference field="23" count="0"/>
        </references>
      </pivotArea>
    </format>
    <format dxfId="42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EEFFDCD-D4E2-4792-A85E-63850FC8DB62}" name="Tableau croisé dynamique3"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3:D50"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143"/>
  </colFields>
  <colItems count="3">
    <i>
      <x/>
    </i>
    <i>
      <x v="1"/>
    </i>
    <i t="grand">
      <x/>
    </i>
  </colItems>
  <dataFields count="1">
    <dataField name="Nombre de bache_disponibilite" fld="143" subtotal="count" baseField="0" baseItem="0"/>
  </dataFields>
  <formats count="10">
    <format dxfId="135">
      <pivotArea type="all" dataOnly="0" outline="0" fieldPosition="0"/>
    </format>
    <format dxfId="134">
      <pivotArea outline="0" collapsedLevelsAreSubtotals="1" fieldPosition="0"/>
    </format>
    <format dxfId="133">
      <pivotArea type="origin" dataOnly="0" labelOnly="1" outline="0" fieldPosition="0"/>
    </format>
    <format dxfId="132">
      <pivotArea field="143" type="button" dataOnly="0" labelOnly="1" outline="0" axis="axisCol" fieldPosition="0"/>
    </format>
    <format dxfId="131">
      <pivotArea type="topRight" dataOnly="0" labelOnly="1" outline="0" fieldPosition="0"/>
    </format>
    <format dxfId="130">
      <pivotArea field="14" type="button" dataOnly="0" labelOnly="1" outline="0" axis="axisRow" fieldPosition="0"/>
    </format>
    <format dxfId="129">
      <pivotArea dataOnly="0" labelOnly="1" fieldPosition="0">
        <references count="1">
          <reference field="14" count="0"/>
        </references>
      </pivotArea>
    </format>
    <format dxfId="128">
      <pivotArea dataOnly="0" labelOnly="1" grandRow="1" outline="0" fieldPosition="0"/>
    </format>
    <format dxfId="127">
      <pivotArea dataOnly="0" labelOnly="1" fieldPosition="0">
        <references count="1">
          <reference field="143" count="0"/>
        </references>
      </pivotArea>
    </format>
    <format dxfId="1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01ACCAF-B80C-4E9C-AAAA-AA0084B57D57}" name="Tableau croisé dynamique8"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8:D105"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78"/>
  </colFields>
  <colItems count="3">
    <i>
      <x/>
    </i>
    <i>
      <x v="1"/>
    </i>
    <i t="grand">
      <x/>
    </i>
  </colItems>
  <dataFields count="1">
    <dataField name="Nombre de combustible_charbon_disponibilite" fld="278" subtotal="count" baseField="0" baseItem="0"/>
  </dataFields>
  <formats count="10">
    <format dxfId="145">
      <pivotArea type="all" dataOnly="0" outline="0" fieldPosition="0"/>
    </format>
    <format dxfId="144">
      <pivotArea outline="0" collapsedLevelsAreSubtotals="1" fieldPosition="0"/>
    </format>
    <format dxfId="143">
      <pivotArea type="origin" dataOnly="0" labelOnly="1" outline="0" fieldPosition="0"/>
    </format>
    <format dxfId="142">
      <pivotArea field="278" type="button" dataOnly="0" labelOnly="1" outline="0" axis="axisCol" fieldPosition="0"/>
    </format>
    <format dxfId="141">
      <pivotArea type="topRight" dataOnly="0" labelOnly="1" outline="0" fieldPosition="0"/>
    </format>
    <format dxfId="140">
      <pivotArea field="14" type="button" dataOnly="0" labelOnly="1" outline="0" axis="axisRow" fieldPosition="0"/>
    </format>
    <format dxfId="139">
      <pivotArea dataOnly="0" labelOnly="1" fieldPosition="0">
        <references count="1">
          <reference field="14" count="0"/>
        </references>
      </pivotArea>
    </format>
    <format dxfId="138">
      <pivotArea dataOnly="0" labelOnly="1" grandRow="1" outline="0" fieldPosition="0"/>
    </format>
    <format dxfId="137">
      <pivotArea dataOnly="0" labelOnly="1" fieldPosition="0">
        <references count="1">
          <reference field="278" count="0"/>
        </references>
      </pivotArea>
    </format>
    <format dxfId="13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0BCC2B4-2C16-4290-B32D-F49CDBA9087E}" name="Tableau croisé dynamique26"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90:AA292"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pivotField dataField="1"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2">
    <i>
      <x/>
    </i>
    <i t="grand">
      <x/>
    </i>
  </rowItems>
  <colFields count="1">
    <field x="-2"/>
  </colFields>
  <colItems count="2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colItems>
  <dataFields count="26">
    <dataField name="Moyenne de mais_reapprovissionnement" fld="569" subtotal="average" baseField="0" baseItem="0"/>
    <dataField name="Moyenne de sorgho_blanc_reapprovissionnement" fld="584" subtotal="average" baseField="0" baseItem="0"/>
    <dataField name="Moyenne de sorgho_rouge_reapprovissionnement" fld="599" subtotal="average" baseField="0" baseItem="0"/>
    <dataField name="Moyenne de mil_local_reapprovissionnement" fld="614" subtotal="average" baseField="0" baseItem="0"/>
    <dataField name="Moyenne de riz_local_reapprovissionnement" fld="629" subtotal="average" baseField="0" baseItem="0"/>
    <dataField name="Moyenne de fonio_reapprovissionnement" fld="659" subtotal="average" baseField="0" baseItem="0"/>
    <dataField name="Moyenne de manioc_reapprovissionnement" fld="668" subtotal="average" baseField="0" baseItem="0"/>
    <dataField name="Moyenne de igname_reapprovissionnement" fld="677" subtotal="average" baseField="0" baseItem="0"/>
    <dataField name="Moyenne de patate_reapprovissionnement" fld="686" subtotal="average" baseField="0" baseItem="0"/>
    <dataField name="Moyenne de pomme_de_terre_reapprovissionnement" fld="695" subtotal="average" baseField="0" baseItem="0"/>
    <dataField name="Moyenne de viande_beuf_reapprovissionnement" fld="704" subtotal="average" baseField="0" baseItem="0"/>
    <dataField name="Moyenne de viande_mouton_reapprovissionnement" fld="713" subtotal="average" baseField="0" baseItem="0"/>
    <dataField name="Moyenne de poisson_reapprovissionnement" fld="722" subtotal="average" baseField="0" baseItem="0"/>
    <dataField name="Moyenne de lait_en_poudre_reapprovissionnement" fld="731" subtotal="average" baseField="0" baseItem="0"/>
    <dataField name="Moyenne de lait_frais_reapprovissionnement" fld="740" subtotal="average" baseField="0" baseItem="0"/>
    <dataField name="Nombre de haricot_reapprovissionnement" fld="755" subtotal="count" baseField="0" baseItem="0"/>
    <dataField name="Moyenne de arachide_coque_reapprovissionnement" fld="770" subtotal="average" baseField="0" baseItem="0"/>
    <dataField name="Moyenne de arachide_graine_reapprovissionnement" fld="785" subtotal="average" baseField="0" baseItem="0"/>
    <dataField name="Moyenne de voandzou_reapprovissionnement" fld="800" subtotal="average" baseField="0" baseItem="0"/>
    <dataField name="Moyenne de oignon_reapprovissionnement" fld="815" subtotal="average" baseField="0" baseItem="0"/>
    <dataField name="Moyenne de tomate_reapprovissionnement" fld="828" subtotal="average" baseField="0" baseItem="0"/>
    <dataField name="Moyenne de feuille_reapprovissionnement" fld="841" subtotal="average" baseField="0" baseItem="0"/>
    <dataField name="Moyenne de huile_reapprovissionnement" fld="850" subtotal="average" baseField="0" baseItem="0"/>
    <dataField name="Moyenne de beurre_reapprovissionnement" fld="865" subtotal="average" baseField="0" baseItem="0"/>
    <dataField name="Moyenne de sucre_reapprovissionnement" fld="878" subtotal="average" baseField="0" baseItem="0"/>
    <dataField name="Moyenne de sel_reapprovissionnement" fld="887" subtotal="average" baseField="0" baseItem="0"/>
  </dataFields>
  <formats count="7">
    <format dxfId="152">
      <pivotArea type="all" dataOnly="0" outline="0" fieldPosition="0"/>
    </format>
    <format dxfId="151">
      <pivotArea outline="0" collapsedLevelsAreSubtotals="1" fieldPosition="0"/>
    </format>
    <format dxfId="150">
      <pivotArea field="14" type="button" dataOnly="0" labelOnly="1" outline="0" axis="axisRow" fieldPosition="0"/>
    </format>
    <format dxfId="149">
      <pivotArea dataOnly="0" labelOnly="1" fieldPosition="0">
        <references count="1">
          <reference field="14" count="0"/>
        </references>
      </pivotArea>
    </format>
    <format dxfId="148">
      <pivotArea dataOnly="0" labelOnly="1" grandRow="1" outline="0" fieldPosition="0"/>
    </format>
    <format dxfId="147">
      <pivotArea dataOnly="0" labelOnly="1" outline="0" fieldPosition="0">
        <references count="1">
          <reference field="4294967294" count="26">
            <x v="0"/>
            <x v="1"/>
            <x v="2"/>
            <x v="3"/>
            <x v="4"/>
            <x v="5"/>
            <x v="6"/>
            <x v="7"/>
            <x v="8"/>
            <x v="9"/>
            <x v="10"/>
            <x v="11"/>
            <x v="12"/>
            <x v="13"/>
            <x v="14"/>
            <x v="15"/>
            <x v="16"/>
            <x v="17"/>
            <x v="18"/>
            <x v="19"/>
            <x v="20"/>
            <x v="21"/>
            <x v="22"/>
            <x v="23"/>
            <x v="24"/>
            <x v="25"/>
          </reference>
        </references>
      </pivotArea>
    </format>
    <format dxfId="146">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B296F17-4343-41C5-BC8A-4ABCE06AB560}" name="Tableau croisé dynamique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4:D61"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152"/>
  </colFields>
  <colItems count="3">
    <i>
      <x/>
    </i>
    <i>
      <x v="1"/>
    </i>
    <i t="grand">
      <x/>
    </i>
  </colItems>
  <dataFields count="1">
    <dataField name="Nombre de corde_disponibilite" fld="152" subtotal="count" baseField="0" baseItem="0"/>
  </dataFields>
  <formats count="10">
    <format dxfId="162">
      <pivotArea type="all" dataOnly="0" outline="0" fieldPosition="0"/>
    </format>
    <format dxfId="161">
      <pivotArea outline="0" collapsedLevelsAreSubtotals="1" fieldPosition="0"/>
    </format>
    <format dxfId="160">
      <pivotArea type="origin" dataOnly="0" labelOnly="1" outline="0" fieldPosition="0"/>
    </format>
    <format dxfId="159">
      <pivotArea field="152" type="button" dataOnly="0" labelOnly="1" outline="0" axis="axisCol" fieldPosition="0"/>
    </format>
    <format dxfId="158">
      <pivotArea type="topRight" dataOnly="0" labelOnly="1" outline="0" fieldPosition="0"/>
    </format>
    <format dxfId="157">
      <pivotArea field="14" type="button" dataOnly="0" labelOnly="1" outline="0" axis="axisRow" fieldPosition="0"/>
    </format>
    <format dxfId="156">
      <pivotArea dataOnly="0" labelOnly="1" fieldPosition="0">
        <references count="1">
          <reference field="14" count="0"/>
        </references>
      </pivotArea>
    </format>
    <format dxfId="155">
      <pivotArea dataOnly="0" labelOnly="1" grandRow="1" outline="0" fieldPosition="0"/>
    </format>
    <format dxfId="154">
      <pivotArea dataOnly="0" labelOnly="1" fieldPosition="0">
        <references count="1">
          <reference field="152" count="0"/>
        </references>
      </pivotArea>
    </format>
    <format dxfId="15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D667DC9-3F42-4B7A-BD89-1B7113439B4D}" name="Tableau croisé dynamique30"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31:M337"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h_difficultes_reapprov_raisons_securite" fld="77" baseField="0" baseItem="0"/>
    <dataField name="Somme de h_difficultes_reapprov_raisons_vols" fld="78" baseField="0" baseItem="0"/>
    <dataField name="Somme de h_difficultes_reapprov_raisons_degradation_perte" fld="79" baseField="0" baseItem="0"/>
    <dataField name="Somme de h_difficultes_reapprov_raisons_route_etat" fld="80" baseField="0" baseItem="0"/>
    <dataField name="Somme de h_difficultes_reapprov_raisons_article_indisponible_saison" fld="81" baseField="0" baseItem="0"/>
    <dataField name="Somme de h_difficultes_reapprov_raisons_prix_fournisseurs" fld="82" baseField="0" baseItem="0"/>
    <dataField name="Somme de h_difficultes_reapprov_raisons_rarete_transport" fld="83" baseField="0" baseItem="0"/>
    <dataField name="Somme de h_difficultes_reapprov_raisons_cout_transport" fld="84" baseField="0" baseItem="0"/>
    <dataField name="Somme de h_difficultes_reapprov_raisons_taxes" fld="85" baseField="0" baseItem="0"/>
    <dataField name="Somme de h_difficultes_reapprov_raisons_tracasseries" fld="86" baseField="0" baseItem="0"/>
    <dataField name="Somme de h_difficultes_reapprov_raisons_autre" fld="87" baseField="0" baseItem="0"/>
    <dataField name="Somme de h_difficultes_reapprov_raisons_nsp" fld="88" baseField="0" baseItem="0"/>
  </dataFields>
  <formats count="6">
    <format dxfId="168">
      <pivotArea type="all" dataOnly="0" outline="0" fieldPosition="0"/>
    </format>
    <format dxfId="167">
      <pivotArea outline="0" collapsedLevelsAreSubtotals="1" fieldPosition="0"/>
    </format>
    <format dxfId="166">
      <pivotArea field="14" type="button" dataOnly="0" labelOnly="1" outline="0" axis="axisRow" fieldPosition="0"/>
    </format>
    <format dxfId="165">
      <pivotArea dataOnly="0" labelOnly="1" fieldPosition="0">
        <references count="1">
          <reference field="14" count="0"/>
        </references>
      </pivotArea>
    </format>
    <format dxfId="164">
      <pivotArea dataOnly="0" labelOnly="1" grandRow="1" outline="0" fieldPosition="0"/>
    </format>
    <format dxfId="163">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71DC9D8-70D5-41BF-960A-D999AF152C6D}" name="Tableau croisé dynamique27"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00:E306"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4">
    <i>
      <x/>
    </i>
    <i i="1">
      <x v="1"/>
    </i>
    <i i="2">
      <x v="2"/>
    </i>
    <i i="3">
      <x v="3"/>
    </i>
  </colItems>
  <dataFields count="4">
    <dataField name="Somme de h_difficultes_reapprov_articles_seau" fld="71" baseField="0" baseItem="0"/>
    <dataField name="Somme de h_difficultes_reapprov_articles_bidon" fld="72" baseField="0" baseItem="0"/>
    <dataField name="Somme de h_difficultes_reapprov_articles_savon400gr" fld="73" baseField="0" baseItem="0"/>
    <dataField name="Somme de h_difficultes_reapprov_articles_aucun" fld="74" baseField="0" baseItem="0"/>
  </dataFields>
  <formats count="6">
    <format dxfId="174">
      <pivotArea type="all" dataOnly="0" outline="0" fieldPosition="0"/>
    </format>
    <format dxfId="173">
      <pivotArea outline="0" collapsedLevelsAreSubtotals="1" fieldPosition="0"/>
    </format>
    <format dxfId="172">
      <pivotArea field="14" type="button" dataOnly="0" labelOnly="1" outline="0" axis="axisRow" fieldPosition="0"/>
    </format>
    <format dxfId="171">
      <pivotArea dataOnly="0" labelOnly="1" fieldPosition="0">
        <references count="1">
          <reference field="14" count="0"/>
        </references>
      </pivotArea>
    </format>
    <format dxfId="170">
      <pivotArea dataOnly="0" labelOnly="1" grandRow="1" outline="0" fieldPosition="0"/>
    </format>
    <format dxfId="16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19EB385-3691-4939-96C1-3E4B621DD07D}" name="Tableau croisé dynamique5"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5:D72"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161"/>
  </colFields>
  <colItems count="3">
    <i>
      <x/>
    </i>
    <i>
      <x v="1"/>
    </i>
    <i t="grand">
      <x/>
    </i>
  </colItems>
  <dataFields count="1">
    <dataField name="Nombre de tenaille_disponibilite" fld="161" subtotal="count" baseField="0" baseItem="0"/>
  </dataFields>
  <formats count="10">
    <format dxfId="184">
      <pivotArea type="all" dataOnly="0" outline="0" fieldPosition="0"/>
    </format>
    <format dxfId="183">
      <pivotArea outline="0" collapsedLevelsAreSubtotals="1" fieldPosition="0"/>
    </format>
    <format dxfId="182">
      <pivotArea type="origin" dataOnly="0" labelOnly="1" outline="0" fieldPosition="0"/>
    </format>
    <format dxfId="181">
      <pivotArea field="161" type="button" dataOnly="0" labelOnly="1" outline="0" axis="axisCol" fieldPosition="0"/>
    </format>
    <format dxfId="180">
      <pivotArea type="topRight" dataOnly="0" labelOnly="1" outline="0" fieldPosition="0"/>
    </format>
    <format dxfId="179">
      <pivotArea field="14" type="button" dataOnly="0" labelOnly="1" outline="0" axis="axisRow" fieldPosition="0"/>
    </format>
    <format dxfId="178">
      <pivotArea dataOnly="0" labelOnly="1" fieldPosition="0">
        <references count="1">
          <reference field="14" count="0"/>
        </references>
      </pivotArea>
    </format>
    <format dxfId="177">
      <pivotArea dataOnly="0" labelOnly="1" grandRow="1" outline="0" fieldPosition="0"/>
    </format>
    <format dxfId="176">
      <pivotArea dataOnly="0" labelOnly="1" fieldPosition="0">
        <references count="1">
          <reference field="161" count="0"/>
        </references>
      </pivotArea>
    </format>
    <format dxfId="17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A959CCB0-4681-43C3-BDBE-AB4F1F50CD5A}" name="Tableau croisé dynamique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1:D38"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55"/>
  </colFields>
  <colItems count="3">
    <i>
      <x/>
    </i>
    <i>
      <x v="1"/>
    </i>
    <i t="grand">
      <x/>
    </i>
  </colItems>
  <dataFields count="1">
    <dataField name="Nombre de savon400gr_disponibilite" fld="55" subtotal="count" baseField="0" baseItem="0"/>
  </dataFields>
  <formats count="10">
    <format dxfId="194">
      <pivotArea type="all" dataOnly="0" outline="0" fieldPosition="0"/>
    </format>
    <format dxfId="193">
      <pivotArea outline="0" collapsedLevelsAreSubtotals="1" fieldPosition="0"/>
    </format>
    <format dxfId="192">
      <pivotArea type="origin" dataOnly="0" labelOnly="1" outline="0" fieldPosition="0"/>
    </format>
    <format dxfId="191">
      <pivotArea field="55" type="button" dataOnly="0" labelOnly="1" outline="0" axis="axisCol" fieldPosition="0"/>
    </format>
    <format dxfId="190">
      <pivotArea type="topRight" dataOnly="0" labelOnly="1" outline="0" fieldPosition="0"/>
    </format>
    <format dxfId="189">
      <pivotArea field="14" type="button" dataOnly="0" labelOnly="1" outline="0" axis="axisRow" fieldPosition="0"/>
    </format>
    <format dxfId="188">
      <pivotArea dataOnly="0" labelOnly="1" fieldPosition="0">
        <references count="1">
          <reference field="14" count="0"/>
        </references>
      </pivotArea>
    </format>
    <format dxfId="187">
      <pivotArea dataOnly="0" labelOnly="1" grandRow="1" outline="0" fieldPosition="0"/>
    </format>
    <format dxfId="186">
      <pivotArea dataOnly="0" labelOnly="1" fieldPosition="0">
        <references count="1">
          <reference field="55" count="0"/>
        </references>
      </pivotArea>
    </format>
    <format dxfId="18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7A31467-6430-43C8-A985-5495B49AF024}" name="Tableau croisé dynamique2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30:C237"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axis="axisCol" dataField="1" showAll="0">
      <items count="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402"/>
  </colFields>
  <colItems count="2">
    <i>
      <x/>
    </i>
    <i t="grand">
      <x/>
    </i>
  </colItems>
  <dataFields count="1">
    <dataField name="Nombre de a_2_pagne_disponibilite" fld="402" subtotal="count" baseField="0" baseItem="0"/>
  </dataFields>
  <formats count="10">
    <format dxfId="204">
      <pivotArea type="all" dataOnly="0" outline="0" fieldPosition="0"/>
    </format>
    <format dxfId="203">
      <pivotArea outline="0" collapsedLevelsAreSubtotals="1" fieldPosition="0"/>
    </format>
    <format dxfId="202">
      <pivotArea type="origin" dataOnly="0" labelOnly="1" outline="0" fieldPosition="0"/>
    </format>
    <format dxfId="201">
      <pivotArea field="402" type="button" dataOnly="0" labelOnly="1" outline="0" axis="axisCol" fieldPosition="0"/>
    </format>
    <format dxfId="200">
      <pivotArea type="topRight" dataOnly="0" labelOnly="1" outline="0" fieldPosition="0"/>
    </format>
    <format dxfId="199">
      <pivotArea field="14" type="button" dataOnly="0" labelOnly="1" outline="0" axis="axisRow" fieldPosition="0"/>
    </format>
    <format dxfId="198">
      <pivotArea dataOnly="0" labelOnly="1" fieldPosition="0">
        <references count="1">
          <reference field="14" count="0"/>
        </references>
      </pivotArea>
    </format>
    <format dxfId="197">
      <pivotArea dataOnly="0" labelOnly="1" grandRow="1" outline="0" fieldPosition="0"/>
    </format>
    <format dxfId="196">
      <pivotArea dataOnly="0" labelOnly="1" fieldPosition="0">
        <references count="1">
          <reference field="402" count="0"/>
        </references>
      </pivotArea>
    </format>
    <format dxfId="19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516E6B3-CCBE-4BF8-9977-F153D9C5ED60}" name="Tableau croisé dynamique20"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19:D226"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93"/>
  </colFields>
  <colItems count="3">
    <i>
      <x/>
    </i>
    <i>
      <x v="1"/>
    </i>
    <i t="grand">
      <x/>
    </i>
  </colItems>
  <dataFields count="1">
    <dataField name="Nombre de lampe_disponibilite" fld="393" subtotal="count" baseField="0" baseItem="0"/>
  </dataFields>
  <formats count="10">
    <format dxfId="214">
      <pivotArea type="all" dataOnly="0" outline="0" fieldPosition="0"/>
    </format>
    <format dxfId="213">
      <pivotArea outline="0" collapsedLevelsAreSubtotals="1" fieldPosition="0"/>
    </format>
    <format dxfId="212">
      <pivotArea type="origin" dataOnly="0" labelOnly="1" outline="0" fieldPosition="0"/>
    </format>
    <format dxfId="211">
      <pivotArea field="393" type="button" dataOnly="0" labelOnly="1" outline="0" axis="axisCol" fieldPosition="0"/>
    </format>
    <format dxfId="210">
      <pivotArea type="topRight" dataOnly="0" labelOnly="1" outline="0" fieldPosition="0"/>
    </format>
    <format dxfId="209">
      <pivotArea field="14" type="button" dataOnly="0" labelOnly="1" outline="0" axis="axisRow" fieldPosition="0"/>
    </format>
    <format dxfId="208">
      <pivotArea dataOnly="0" labelOnly="1" fieldPosition="0">
        <references count="1">
          <reference field="14" count="0"/>
        </references>
      </pivotArea>
    </format>
    <format dxfId="207">
      <pivotArea dataOnly="0" labelOnly="1" grandRow="1" outline="0" fieldPosition="0"/>
    </format>
    <format dxfId="206">
      <pivotArea dataOnly="0" labelOnly="1" fieldPosition="0">
        <references count="1">
          <reference field="393" count="0"/>
        </references>
      </pivotArea>
    </format>
    <format dxfId="20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24A089A5-B14F-4F0E-858F-76C69B651792}" name="Tableau croisé dynamique17"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86:E193"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66"/>
  </colFields>
  <colItems count="4">
    <i>
      <x/>
    </i>
    <i>
      <x v="1"/>
    </i>
    <i>
      <x v="2"/>
    </i>
    <i t="grand">
      <x/>
    </i>
  </colItems>
  <dataFields count="1">
    <dataField name="Nombre de natte_disponibilite" fld="366" subtotal="count" baseField="0" baseItem="0"/>
  </dataFields>
  <formats count="10">
    <format dxfId="224">
      <pivotArea type="all" dataOnly="0" outline="0" fieldPosition="0"/>
    </format>
    <format dxfId="223">
      <pivotArea outline="0" collapsedLevelsAreSubtotals="1" fieldPosition="0"/>
    </format>
    <format dxfId="222">
      <pivotArea type="origin" dataOnly="0" labelOnly="1" outline="0" fieldPosition="0"/>
    </format>
    <format dxfId="221">
      <pivotArea field="366" type="button" dataOnly="0" labelOnly="1" outline="0" axis="axisCol" fieldPosition="0"/>
    </format>
    <format dxfId="220">
      <pivotArea type="topRight" dataOnly="0" labelOnly="1" outline="0" fieldPosition="0"/>
    </format>
    <format dxfId="219">
      <pivotArea field="14" type="button" dataOnly="0" labelOnly="1" outline="0" axis="axisRow" fieldPosition="0"/>
    </format>
    <format dxfId="218">
      <pivotArea dataOnly="0" labelOnly="1" fieldPosition="0">
        <references count="1">
          <reference field="14" count="0"/>
        </references>
      </pivotArea>
    </format>
    <format dxfId="217">
      <pivotArea dataOnly="0" labelOnly="1" grandRow="1" outline="0" fieldPosition="0"/>
    </format>
    <format dxfId="216">
      <pivotArea dataOnly="0" labelOnly="1" fieldPosition="0">
        <references count="1">
          <reference field="366" count="0"/>
        </references>
      </pivotArea>
    </format>
    <format dxfId="21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7BB92FD-8D90-4912-BCFB-4710CE0C2BF5}" name="Tableau croisé dynamique16"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5:D182"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57"/>
  </colFields>
  <colItems count="3">
    <i>
      <x/>
    </i>
    <i>
      <x v="1"/>
    </i>
    <i t="grand">
      <x/>
    </i>
  </colItems>
  <dataFields count="1">
    <dataField name="Nombre de bassine_disponibilite" fld="357" subtotal="count" baseField="0" baseItem="0"/>
  </dataFields>
  <formats count="10">
    <format dxfId="234">
      <pivotArea type="all" dataOnly="0" outline="0" fieldPosition="0"/>
    </format>
    <format dxfId="233">
      <pivotArea outline="0" collapsedLevelsAreSubtotals="1" fieldPosition="0"/>
    </format>
    <format dxfId="232">
      <pivotArea type="origin" dataOnly="0" labelOnly="1" outline="0" fieldPosition="0"/>
    </format>
    <format dxfId="231">
      <pivotArea field="357" type="button" dataOnly="0" labelOnly="1" outline="0" axis="axisCol" fieldPosition="0"/>
    </format>
    <format dxfId="230">
      <pivotArea type="topRight" dataOnly="0" labelOnly="1" outline="0" fieldPosition="0"/>
    </format>
    <format dxfId="229">
      <pivotArea field="14" type="button" dataOnly="0" labelOnly="1" outline="0" axis="axisRow" fieldPosition="0"/>
    </format>
    <format dxfId="228">
      <pivotArea dataOnly="0" labelOnly="1" fieldPosition="0">
        <references count="1">
          <reference field="14" count="0"/>
        </references>
      </pivotArea>
    </format>
    <format dxfId="227">
      <pivotArea dataOnly="0" labelOnly="1" grandRow="1" outline="0" fieldPosition="0"/>
    </format>
    <format dxfId="226">
      <pivotArea dataOnly="0" labelOnly="1" fieldPosition="0">
        <references count="1">
          <reference field="357" count="0"/>
        </references>
      </pivotArea>
    </format>
    <format dxfId="22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F576F706-16D5-4F6B-B1B3-5CCBB8988CE3}" name="Tableau croisé dynamique3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42:Y348"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dataFields count="24">
    <dataField name="Somme de a_1_difficultes_reapprov_raisons_securite" fld="189" baseField="0" baseItem="0"/>
    <dataField name="Somme de a_1_difficultes_reapprov_raisons_vols" fld="190" baseField="0" baseItem="0"/>
    <dataField name="Somme de a_1_difficultes_reapprov_raisons_degradation_perte" fld="191" baseField="0" baseItem="0"/>
    <dataField name="Somme de a_1_difficultes_reapprov_raisons_route_etat" fld="192" baseField="0" baseItem="0"/>
    <dataField name="Somme de a_1_difficultes_reapprov_raisons_article_indisponible_saison" fld="193" baseField="0" baseItem="0"/>
    <dataField name="Somme de a_1_difficultes_reapprov_raisons_prix_fournisseurs" fld="194" baseField="0" baseItem="0"/>
    <dataField name="Somme de a_1_difficultes_reapprov_raisons_rarete_transport" fld="195" baseField="0" baseItem="0"/>
    <dataField name="Somme de a_1_difficultes_reapprov_raisons_cout_transport" fld="196" baseField="0" baseItem="0"/>
    <dataField name="Somme de a_1_difficultes_reapprov_raisons_taxes" fld="197" baseField="0" baseItem="0"/>
    <dataField name="Somme de a_1_difficultes_reapprov_raisons_tracasseries" fld="198" baseField="0" baseItem="0"/>
    <dataField name="Somme de a_1_difficultes_reapprov_raisons_autre" fld="199" baseField="0" baseItem="0"/>
    <dataField name="Somme de a_1_difficultes_reapprov_raisons_nsp" fld="200" baseField="0" baseItem="0"/>
    <dataField name="Somme de a_2_difficultes_reapprov_raisons_securite" fld="443" baseField="0" baseItem="0"/>
    <dataField name="Somme de a_2_difficultes_reapprov_raisons_vols" fld="444" baseField="0" baseItem="0"/>
    <dataField name="Somme de a_2_difficultes_reapprov_raisons_degradation_perte" fld="445" baseField="0" baseItem="0"/>
    <dataField name="Somme de a_2_difficultes_reapprov_raisons_route_etat" fld="446" baseField="0" baseItem="0"/>
    <dataField name="Somme de a_2_difficultes_reapprov_raisons_article_indisponible_saison" fld="447" baseField="0" baseItem="0"/>
    <dataField name="Somme de a_2_difficultes_reapprov_raisons_prix_fournisseurs" fld="448" baseField="0" baseItem="0"/>
    <dataField name="Somme de a_2_difficultes_reapprov_raisons_rarete_transport" fld="449" baseField="0" baseItem="0"/>
    <dataField name="Somme de a_2_difficultes_reapprov_raisons_cout_transport" fld="450" baseField="0" baseItem="0"/>
    <dataField name="Somme de a_2_difficultes_reapprov_raisons_taxes" fld="451" baseField="0" baseItem="0"/>
    <dataField name="Somme de a_2_difficultes_reapprov_raisons_tracasseries" fld="452" baseField="0" baseItem="0"/>
    <dataField name="Somme de a_2_difficultes_reapprov_raisons_autre" fld="453" baseField="0" baseItem="0"/>
    <dataField name="Somme de a_2_difficultes_reapprov_raisons_nsp" fld="454" baseField="0" baseItem="0"/>
  </dataFields>
  <formats count="6">
    <format dxfId="240">
      <pivotArea type="all" dataOnly="0" outline="0" fieldPosition="0"/>
    </format>
    <format dxfId="239">
      <pivotArea outline="0" collapsedLevelsAreSubtotals="1" fieldPosition="0"/>
    </format>
    <format dxfId="238">
      <pivotArea field="14" type="button" dataOnly="0" labelOnly="1" outline="0" axis="axisRow" fieldPosition="0"/>
    </format>
    <format dxfId="237">
      <pivotArea dataOnly="0" labelOnly="1" fieldPosition="0">
        <references count="1">
          <reference field="14" count="0"/>
        </references>
      </pivotArea>
    </format>
    <format dxfId="236">
      <pivotArea dataOnly="0" labelOnly="1" grandRow="1" outline="0" fieldPosition="0"/>
    </format>
    <format dxfId="235">
      <pivotArea dataOnly="0" labelOnly="1" outline="0" fieldPosition="0">
        <references count="1">
          <reference field="4294967294" count="24">
            <x v="0"/>
            <x v="1"/>
            <x v="2"/>
            <x v="3"/>
            <x v="4"/>
            <x v="5"/>
            <x v="6"/>
            <x v="7"/>
            <x v="8"/>
            <x v="9"/>
            <x v="10"/>
            <x v="11"/>
            <x v="12"/>
            <x v="13"/>
            <x v="14"/>
            <x v="15"/>
            <x v="16"/>
            <x v="17"/>
            <x v="18"/>
            <x v="19"/>
            <x v="20"/>
            <x v="21"/>
            <x v="22"/>
            <x v="2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F812C9F2-D209-461B-AE8A-8439AC1B45ED}" name="Tableau croisé dynamique35"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11:T317"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Somme de a_1_difficultes_reapprov_articles_bache" fld="182" baseField="0" baseItem="0"/>
    <dataField name="Somme de a_2_difficultes_reapprov_articles_sac_boro" fld="439" baseField="0" baseItem="0"/>
    <dataField name="Somme de a_2_difficultes_reapprov_articles_pagne" fld="438" baseField="0" baseItem="0"/>
    <dataField name="Somme de a_2_difficultes_reapprov_articles_lampe" fld="437" baseField="0" baseItem="0"/>
    <dataField name="Somme de a_2_difficultes_reapprov_articles_moustiquaire" fld="436" baseField="0" baseItem="0"/>
    <dataField name="Somme de a_2_difficultes_reapprov_articles_couverture" fld="435" baseField="0" baseItem="0"/>
    <dataField name="Somme de a_2_difficultes_reapprov_articles_natte" fld="434" baseField="0" baseItem="0"/>
    <dataField name="Somme de a_2_difficultes_reapprov_articles_bassine" fld="433" baseField="0" baseItem="0"/>
    <dataField name="Somme de a_2_difficultes_reapprov_articles_gobelet_acier" fld="432" baseField="0" baseItem="0"/>
    <dataField name="Somme de a_2_difficultes_reapprov_articles_gobelet_plastique" fld="431" baseField="0" baseItem="0"/>
    <dataField name="Somme de a_2_difficultes_reapprov_articles_assiette" fld="430" baseField="0" baseItem="0"/>
    <dataField name="Somme de a_2_difficultes_reapprov_articles_marmite5" fld="429" baseField="0" baseItem="0"/>
    <dataField name="Somme de a_2_difficultes_reapprov_articles_marmite7" fld="428" baseField="0" baseItem="0"/>
    <dataField name="Somme de a_2_difficultes_reapprov_articles_combustible_gaz" fld="427" baseField="0" baseItem="0"/>
    <dataField name="Somme de a_2_difficultes_reapprov_articles_combustible_charbon" fld="426" baseField="0" baseItem="0"/>
    <dataField name="Somme de a_2_difficultes_reapprov_articles_combustible_bois" fld="425" baseField="0" baseItem="0"/>
    <dataField name="Somme de a_1_difficultes_reapprov_articles_pelle" fld="185" baseField="0" baseItem="0"/>
    <dataField name="Somme de a_1_difficultes_reapprov_articles_tenaille" fld="184" baseField="0" baseItem="0"/>
    <dataField name="Somme de a_1_difficultes_reapprov_articles_corde" fld="183" baseField="0" baseItem="0"/>
  </dataFields>
  <formats count="6">
    <format dxfId="246">
      <pivotArea type="all" dataOnly="0" outline="0" fieldPosition="0"/>
    </format>
    <format dxfId="245">
      <pivotArea outline="0" collapsedLevelsAreSubtotals="1" fieldPosition="0"/>
    </format>
    <format dxfId="244">
      <pivotArea field="14" type="button" dataOnly="0" labelOnly="1" outline="0" axis="axisRow" fieldPosition="0"/>
    </format>
    <format dxfId="243">
      <pivotArea dataOnly="0" labelOnly="1" fieldPosition="0">
        <references count="1">
          <reference field="14" count="0"/>
        </references>
      </pivotArea>
    </format>
    <format dxfId="242">
      <pivotArea dataOnly="0" labelOnly="1" grandRow="1" outline="0" fieldPosition="0"/>
    </format>
    <format dxfId="241">
      <pivotArea dataOnly="0" labelOnly="1" outline="0" fieldPosition="0">
        <references count="1">
          <reference field="4294967294" count="19">
            <x v="0"/>
            <x v="1"/>
            <x v="2"/>
            <x v="3"/>
            <x v="4"/>
            <x v="5"/>
            <x v="6"/>
            <x v="7"/>
            <x v="8"/>
            <x v="9"/>
            <x v="10"/>
            <x v="11"/>
            <x v="12"/>
            <x v="13"/>
            <x v="14"/>
            <x v="15"/>
            <x v="16"/>
            <x v="17"/>
            <x v="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C3EAC0FF-CBD4-4C92-AB10-42698315282E}" name="Tableau croisé dynamique7"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7:D94"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69"/>
  </colFields>
  <colItems count="3">
    <i>
      <x/>
    </i>
    <i>
      <x v="1"/>
    </i>
    <i t="grand">
      <x/>
    </i>
  </colItems>
  <dataFields count="1">
    <dataField name="Nombre de combustible_bois_disponibilite" fld="269" subtotal="count" baseField="0" baseItem="0"/>
  </dataFields>
  <formats count="10">
    <format dxfId="256">
      <pivotArea type="all" dataOnly="0" outline="0" fieldPosition="0"/>
    </format>
    <format dxfId="255">
      <pivotArea outline="0" collapsedLevelsAreSubtotals="1" fieldPosition="0"/>
    </format>
    <format dxfId="254">
      <pivotArea type="origin" dataOnly="0" labelOnly="1" outline="0" fieldPosition="0"/>
    </format>
    <format dxfId="253">
      <pivotArea field="269" type="button" dataOnly="0" labelOnly="1" outline="0" axis="axisCol" fieldPosition="0"/>
    </format>
    <format dxfId="252">
      <pivotArea type="topRight" dataOnly="0" labelOnly="1" outline="0" fieldPosition="0"/>
    </format>
    <format dxfId="251">
      <pivotArea field="14" type="button" dataOnly="0" labelOnly="1" outline="0" axis="axisRow" fieldPosition="0"/>
    </format>
    <format dxfId="250">
      <pivotArea dataOnly="0" labelOnly="1" fieldPosition="0">
        <references count="1">
          <reference field="14" count="0"/>
        </references>
      </pivotArea>
    </format>
    <format dxfId="249">
      <pivotArea dataOnly="0" labelOnly="1" grandRow="1" outline="0" fieldPosition="0"/>
    </format>
    <format dxfId="248">
      <pivotArea dataOnly="0" labelOnly="1" fieldPosition="0">
        <references count="1">
          <reference field="269" count="0"/>
        </references>
      </pivotArea>
    </format>
    <format dxfId="24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5DF57886-B153-4406-8B82-E8F9C127C84F}" name="Tableau croisé dynamique10"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9:D116"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91"/>
  </colFields>
  <colItems count="3">
    <i>
      <x/>
    </i>
    <i>
      <x v="1"/>
    </i>
    <i t="grand">
      <x/>
    </i>
  </colItems>
  <dataFields count="1">
    <dataField name="Nombre de combustible_gaz_disponibilite" fld="291" subtotal="count" baseField="0" baseItem="0"/>
  </dataFields>
  <formats count="10">
    <format dxfId="266">
      <pivotArea type="all" dataOnly="0" outline="0" fieldPosition="0"/>
    </format>
    <format dxfId="265">
      <pivotArea outline="0" collapsedLevelsAreSubtotals="1" fieldPosition="0"/>
    </format>
    <format dxfId="264">
      <pivotArea type="origin" dataOnly="0" labelOnly="1" outline="0" fieldPosition="0"/>
    </format>
    <format dxfId="263">
      <pivotArea field="291" type="button" dataOnly="0" labelOnly="1" outline="0" axis="axisCol" fieldPosition="0"/>
    </format>
    <format dxfId="262">
      <pivotArea type="topRight" dataOnly="0" labelOnly="1" outline="0" fieldPosition="0"/>
    </format>
    <format dxfId="261">
      <pivotArea field="14" type="button" dataOnly="0" labelOnly="1" outline="0" axis="axisRow" fieldPosition="0"/>
    </format>
    <format dxfId="260">
      <pivotArea dataOnly="0" labelOnly="1" fieldPosition="0">
        <references count="1">
          <reference field="14" count="0"/>
        </references>
      </pivotArea>
    </format>
    <format dxfId="259">
      <pivotArea dataOnly="0" labelOnly="1" grandRow="1" outline="0" fieldPosition="0"/>
    </format>
    <format dxfId="258">
      <pivotArea dataOnly="0" labelOnly="1" fieldPosition="0">
        <references count="1">
          <reference field="291" count="0"/>
        </references>
      </pivotArea>
    </format>
    <format dxfId="25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4ECFE5C9-D2CA-4FB9-A931-D14BD94079E4}" name="Tableau croisé dynamique23"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58:AA261"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557"/>
  </rowFields>
  <rowItems count="3">
    <i>
      <x/>
    </i>
    <i>
      <x v="1"/>
    </i>
    <i t="grand">
      <x/>
    </i>
  </rowItems>
  <colFields count="1">
    <field x="-2"/>
  </colFields>
  <colItems count="2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colItems>
  <dataFields count="26">
    <dataField name="Nombre de mais_disponibilite" fld="557" subtotal="count" baseField="0" baseItem="0"/>
    <dataField name="Nombre de sorgho_blanc_disponibilite" fld="572" subtotal="count" baseField="0" baseItem="0"/>
    <dataField name="Nombre de mil_disponibilite" fld="602" subtotal="count" baseField="0" baseItem="0"/>
    <dataField name="Nombre de riz_local_disponibilite" fld="617" subtotal="count" baseField="0" baseItem="0"/>
    <dataField name="Nombre de riz_importe_disponibilite" fld="632" subtotal="count" baseField="0" baseItem="0"/>
    <dataField name="Nombre de patate_disponibilite" fld="680" subtotal="count" baseField="0" baseItem="0"/>
    <dataField name="Nombre de fonio_disponibilite" fld="647" subtotal="count" baseField="0" baseItem="0"/>
    <dataField name="Nombre de manioc_disponibilite" fld="662" subtotal="count" baseField="0" baseItem="0"/>
    <dataField name="Nombre de igname_disponibilite" fld="671" subtotal="count" baseField="0" baseItem="0"/>
    <dataField name="Nombre de patate_disponibilite2" fld="680" subtotal="count" baseField="0" baseItem="0"/>
    <dataField name="Nombre de pomme_de_terre_disponibilite" fld="689" subtotal="count" baseField="0" baseItem="0"/>
    <dataField name="Nombre de viande_beuf_disponibilite" fld="698" subtotal="count" baseField="0" baseItem="0"/>
    <dataField name="Nombre de poisson_disponibilite" fld="716" subtotal="count" baseField="0" baseItem="0"/>
    <dataField name="Nombre de lait_en_poudre_disponibilite" fld="725" subtotal="count" baseField="0" baseItem="0"/>
    <dataField name="Nombre de lait_frais_disponibilite" fld="734" subtotal="count" baseField="0" baseItem="0"/>
    <dataField name="Nombre de haricot_disponibilite" fld="743" subtotal="count" baseField="0" baseItem="0"/>
    <dataField name="Nombre de arachide_coque_disponibilite" fld="758" subtotal="count" baseField="0" baseItem="0"/>
    <dataField name="Nombre de arachide_graine_disponibilite" fld="773" subtotal="count" baseField="0" baseItem="0"/>
    <dataField name="Nombre de voandzou_disponibilite" fld="788" subtotal="count" baseField="0" baseItem="0"/>
    <dataField name="Nombre de oignon_disponibilite" fld="803" subtotal="count" baseField="0" baseItem="0"/>
    <dataField name="Nombre de tomate_disponibilite" fld="818" subtotal="count" baseField="0" baseItem="0"/>
    <dataField name="Nombre de feuille_disponibilite" fld="831" subtotal="count" baseField="0" baseItem="0"/>
    <dataField name="Nombre de huile_disponibilite" fld="844" subtotal="count" baseField="0" baseItem="0"/>
    <dataField name="Nombre de beurre_disponibilite" fld="853" subtotal="count" baseField="0" baseItem="0"/>
    <dataField name="Nombre de sucre_disponibilite" fld="868" subtotal="count" baseField="0" baseItem="0"/>
    <dataField name="Nombre de sel_disponibilite" fld="881" subtotal="count" baseField="0" baseItem="0"/>
  </dataFields>
  <formats count="6">
    <format dxfId="272">
      <pivotArea type="all" dataOnly="0" outline="0" fieldPosition="0"/>
    </format>
    <format dxfId="271">
      <pivotArea outline="0" collapsedLevelsAreSubtotals="1" fieldPosition="0"/>
    </format>
    <format dxfId="270">
      <pivotArea field="557" type="button" dataOnly="0" labelOnly="1" outline="0" axis="axisRow" fieldPosition="0"/>
    </format>
    <format dxfId="269">
      <pivotArea dataOnly="0" labelOnly="1" fieldPosition="0">
        <references count="1">
          <reference field="557" count="0"/>
        </references>
      </pivotArea>
    </format>
    <format dxfId="268">
      <pivotArea dataOnly="0" labelOnly="1" grandRow="1" outline="0" fieldPosition="0"/>
    </format>
    <format dxfId="267">
      <pivotArea dataOnly="0" labelOnly="1" outline="0" fieldPosition="0">
        <references count="1">
          <reference field="4294967294" count="26">
            <x v="0"/>
            <x v="1"/>
            <x v="2"/>
            <x v="3"/>
            <x v="4"/>
            <x v="5"/>
            <x v="6"/>
            <x v="7"/>
            <x v="8"/>
            <x v="9"/>
            <x v="10"/>
            <x v="11"/>
            <x v="12"/>
            <x v="13"/>
            <x v="14"/>
            <x v="15"/>
            <x v="16"/>
            <x v="17"/>
            <x v="18"/>
            <x v="19"/>
            <x v="20"/>
            <x v="21"/>
            <x v="22"/>
            <x v="23"/>
            <x v="24"/>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F1254E5-BA1B-4061-A3AB-F5469E663BD0}" name="Tableau croisé dynamique15"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4:D171"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42"/>
  </colFields>
  <colItems count="3">
    <i>
      <x/>
    </i>
    <i>
      <x v="1"/>
    </i>
    <i t="grand">
      <x/>
    </i>
  </colItems>
  <dataFields count="1">
    <dataField name="Nombre de gobelet_acier_disponibilite" fld="342" subtotal="count" baseField="0" baseItem="0"/>
  </dataFields>
  <formats count="10">
    <format dxfId="282">
      <pivotArea type="all" dataOnly="0" outline="0" fieldPosition="0"/>
    </format>
    <format dxfId="281">
      <pivotArea outline="0" collapsedLevelsAreSubtotals="1" fieldPosition="0"/>
    </format>
    <format dxfId="280">
      <pivotArea type="origin" dataOnly="0" labelOnly="1" outline="0" fieldPosition="0"/>
    </format>
    <format dxfId="279">
      <pivotArea field="342" type="button" dataOnly="0" labelOnly="1" outline="0" axis="axisCol" fieldPosition="0"/>
    </format>
    <format dxfId="278">
      <pivotArea type="topRight" dataOnly="0" labelOnly="1" outline="0" fieldPosition="0"/>
    </format>
    <format dxfId="277">
      <pivotArea field="14" type="button" dataOnly="0" labelOnly="1" outline="0" axis="axisRow" fieldPosition="0"/>
    </format>
    <format dxfId="276">
      <pivotArea dataOnly="0" labelOnly="1" fieldPosition="0">
        <references count="1">
          <reference field="14" count="0"/>
        </references>
      </pivotArea>
    </format>
    <format dxfId="275">
      <pivotArea dataOnly="0" labelOnly="1" grandRow="1" outline="0" fieldPosition="0"/>
    </format>
    <format dxfId="274">
      <pivotArea dataOnly="0" labelOnly="1" fieldPosition="0">
        <references count="1">
          <reference field="342" count="0"/>
        </references>
      </pivotArea>
    </format>
    <format dxfId="27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A0305A4C-F03A-4EF0-9F7E-F54E2BBD934F}" name="Tableau croisé dynamique36"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2:AB324"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2">
    <i>
      <x/>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Somme de alimentaire_difficultes_reapprov_articles_sorgho_rouge" fld="894" baseField="0" baseItem="0"/>
    <dataField name="Somme de alimentaire_difficultes_reapprov_articles_sorgho_blanc" fld="895" baseField="0" baseItem="0"/>
    <dataField name="Somme de alimentaire_difficultes_reapprov_articles_mil" fld="896" baseField="0" baseItem="0"/>
    <dataField name="Somme de alimentaire_difficultes_reapprov_articles_riz_local" fld="897" baseField="0" baseItem="0"/>
    <dataField name="Somme de alimentaire_difficultes_reapprov_articles_riz_importe" fld="898" baseField="0" baseItem="0"/>
    <dataField name="Somme de alimentaire_difficultes_reapprov_articles_fonio" fld="899" baseField="0" baseItem="0"/>
    <dataField name="Somme de alimentaire_difficultes_reapprov_articles_manioc" fld="900" baseField="0" baseItem="0"/>
    <dataField name="Somme de alimentaire_difficultes_reapprov_articles_igname" fld="901" baseField="0" baseItem="0"/>
    <dataField name="Somme de alimentaire_difficultes_reapprov_articles_patate" fld="902" baseField="0" baseItem="0"/>
    <dataField name="Somme de alimentaire_difficultes_reapprov_articles_pomme_de_terre" fld="903" baseField="0" baseItem="0"/>
    <dataField name="Somme de alimentaire_difficultes_reapprov_articles_viande_beuf" fld="904" baseField="0" baseItem="0"/>
    <dataField name="Somme de alimentaire_difficultes_reapprov_articles_viande_mouton" fld="905" baseField="0" baseItem="0"/>
    <dataField name="Somme de alimentaire_difficultes_reapprov_articles_poisson" fld="906" baseField="0" baseItem="0"/>
    <dataField name="Somme de alimentaire_difficultes_reapprov_articles_lait_en_poudre" fld="907" baseField="0" baseItem="0"/>
    <dataField name="Somme de alimentaire_difficultes_reapprov_articles_lait_frais" fld="908" baseField="0" baseItem="0"/>
    <dataField name="Somme de alimentaire_difficultes_reapprov_articles_niebe" fld="909" baseField="0" baseItem="0"/>
    <dataField name="Somme de alimentaire_difficultes_reapprov_articles_arachide_coque" fld="910" baseField="0" baseItem="0"/>
    <dataField name="Somme de alimentaire_difficultes_reapprov_articles_arachide_graine" fld="911" baseField="0" baseItem="0"/>
    <dataField name="Somme de alimentaire_difficultes_reapprov_articles_voandzou" fld="912" baseField="0" baseItem="0"/>
    <dataField name="Somme de alimentaire_difficultes_reapprov_articles_oignon" fld="913" baseField="0" baseItem="0"/>
    <dataField name="Somme de alimentaire_difficultes_reapprov_articles_tomate" fld="914" baseField="0" baseItem="0"/>
    <dataField name="Somme de alimentaire_difficultes_reapprov_articles_feuille" fld="915" baseField="0" baseItem="0"/>
    <dataField name="Somme de alimentaire_difficultes_reapprov_articles_huile" fld="916" baseField="0" baseItem="0"/>
    <dataField name="Somme de alimentaire_difficultes_reapprov_articles_beurre" fld="917" baseField="0" baseItem="0"/>
    <dataField name="Somme de alimentaire_difficultes_reapprov_articles_sucre" fld="918" baseField="0" baseItem="0"/>
    <dataField name="Somme de alimentaire_difficultes_reapprov_articles_sel" fld="919" baseField="0" baseItem="0"/>
    <dataField name="Somme de alimentaire_difficultes_reapprov_articles_aucun" fld="920" baseField="0" baseItem="0"/>
  </dataFields>
  <formats count="6">
    <format dxfId="288">
      <pivotArea type="all" dataOnly="0" outline="0" fieldPosition="0"/>
    </format>
    <format dxfId="287">
      <pivotArea outline="0" collapsedLevelsAreSubtotals="1" fieldPosition="0"/>
    </format>
    <format dxfId="286">
      <pivotArea field="14" type="button" dataOnly="0" labelOnly="1" outline="0" axis="axisRow" fieldPosition="0"/>
    </format>
    <format dxfId="285">
      <pivotArea dataOnly="0" labelOnly="1" fieldPosition="0">
        <references count="1">
          <reference field="14" count="0"/>
        </references>
      </pivotArea>
    </format>
    <format dxfId="284">
      <pivotArea dataOnly="0" labelOnly="1" grandRow="1" outline="0" fieldPosition="0"/>
    </format>
    <format dxfId="283">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2FF48827-1449-462B-A579-F19BEF4D31D2}" name="Tableau croisé dynamique19"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08:D215"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84"/>
  </colFields>
  <colItems count="3">
    <i>
      <x/>
    </i>
    <i>
      <x v="1"/>
    </i>
    <i t="grand">
      <x/>
    </i>
  </colItems>
  <dataFields count="1">
    <dataField name="Nombre de moustiquaire_disponibilite" fld="384" subtotal="count" baseField="0" baseItem="0"/>
  </dataFields>
  <formats count="10">
    <format dxfId="298">
      <pivotArea type="all" dataOnly="0" outline="0" fieldPosition="0"/>
    </format>
    <format dxfId="297">
      <pivotArea outline="0" collapsedLevelsAreSubtotals="1" fieldPosition="0"/>
    </format>
    <format dxfId="296">
      <pivotArea type="origin" dataOnly="0" labelOnly="1" outline="0" fieldPosition="0"/>
    </format>
    <format dxfId="295">
      <pivotArea field="384" type="button" dataOnly="0" labelOnly="1" outline="0" axis="axisCol" fieldPosition="0"/>
    </format>
    <format dxfId="294">
      <pivotArea type="topRight" dataOnly="0" labelOnly="1" outline="0" fieldPosition="0"/>
    </format>
    <format dxfId="293">
      <pivotArea field="14" type="button" dataOnly="0" labelOnly="1" outline="0" axis="axisRow" fieldPosition="0"/>
    </format>
    <format dxfId="292">
      <pivotArea dataOnly="0" labelOnly="1" fieldPosition="0">
        <references count="1">
          <reference field="14" count="0"/>
        </references>
      </pivotArea>
    </format>
    <format dxfId="291">
      <pivotArea dataOnly="0" labelOnly="1" grandRow="1" outline="0" fieldPosition="0"/>
    </format>
    <format dxfId="290">
      <pivotArea dataOnly="0" labelOnly="1" fieldPosition="0">
        <references count="1">
          <reference field="384" count="0"/>
        </references>
      </pivotArea>
    </format>
    <format dxfId="28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C901E8C-F136-4AD1-9422-50CCBB4DDA52}" name="Tableau croisé dynamique34"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8:D274" firstHeaderRow="0" firstDataRow="1" firstDataCol="1"/>
  <pivotFields count="1071">
    <pivotField showAll="0"/>
    <pivotField showAll="0"/>
    <pivotField numFmtId="164" showAll="0"/>
    <pivotField showAll="0"/>
    <pivotField numFmtId="164"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umFmtId="164" showAll="0"/>
    <pivotField showAll="0"/>
    <pivotField showAll="0"/>
    <pivotField numFmtId="164" showAll="0"/>
    <pivotField showAll="0"/>
    <pivotField showAll="0"/>
    <pivotField showAll="0"/>
    <pivotField showAll="0"/>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items count="4">
        <item x="1"/>
        <item x="0"/>
        <item x="2"/>
        <item t="default"/>
      </items>
    </pivotField>
    <pivotField showAll="0"/>
    <pivotField showAll="0"/>
    <pivotField showAll="0"/>
    <pivotField showAll="0"/>
    <pivotField showAll="0"/>
    <pivotField showAll="0">
      <items count="4">
        <item x="0"/>
        <item x="2"/>
        <item x="1"/>
        <item t="default"/>
      </items>
    </pivotField>
    <pivotField showAll="0"/>
    <pivotField showAll="0">
      <items count="7">
        <item x="0"/>
        <item x="5"/>
        <item x="1"/>
        <item x="3"/>
        <item x="4"/>
        <item x="2"/>
        <item t="default"/>
      </items>
    </pivotField>
    <pivotField showAll="0"/>
    <pivotField showAll="0"/>
    <pivotField showAll="0"/>
    <pivotField dataField="1" showAll="0">
      <items count="9">
        <item x="1"/>
        <item x="5"/>
        <item x="6"/>
        <item x="7"/>
        <item x="2"/>
        <item x="3"/>
        <item x="0"/>
        <item x="4"/>
        <item t="default"/>
      </items>
    </pivotField>
    <pivotField showAll="0"/>
    <pivotField showAll="0"/>
    <pivotField showAll="0">
      <items count="5">
        <item x="0"/>
        <item x="2"/>
        <item x="3"/>
        <item x="1"/>
        <item t="default"/>
      </items>
    </pivotField>
    <pivotField showAll="0"/>
    <pivotField showAll="0">
      <items count="4">
        <item x="2"/>
        <item x="0"/>
        <item x="1"/>
        <item t="default"/>
      </items>
    </pivotField>
    <pivotField showAll="0"/>
    <pivotField showAll="0"/>
    <pivotField showAll="0"/>
    <pivotField showAll="0"/>
    <pivotField showAll="0"/>
    <pivotField showAll="0"/>
    <pivotField showAll="0"/>
    <pivotField dataField="1"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s>
  <rowFields count="1">
    <field x="16"/>
  </rowFields>
  <rowItems count="6">
    <i>
      <x/>
    </i>
    <i>
      <x v="1"/>
    </i>
    <i>
      <x v="2"/>
    </i>
    <i>
      <x v="3"/>
    </i>
    <i>
      <x v="4"/>
    </i>
    <i t="grand">
      <x/>
    </i>
  </rowItems>
  <colFields count="1">
    <field x="-2"/>
  </colFields>
  <colItems count="3">
    <i>
      <x/>
    </i>
    <i i="1">
      <x v="1"/>
    </i>
    <i i="2">
      <x v="2"/>
    </i>
  </colItems>
  <dataFields count="3">
    <dataField name="Moyenne de Temps_seau_reapprovissionnement" fld="37" subtotal="average" baseField="16" baseItem="0"/>
    <dataField name="Moyenne de Temps_bidon_reapprovissionnement" fld="50" subtotal="average" baseField="0" baseItem="0"/>
    <dataField name="Moyenne de savon400gr_reapprovissionnement" fld="63" subtotal="average" baseField="0" baseItem="0"/>
  </dataFields>
  <formats count="7">
    <format dxfId="305">
      <pivotArea type="all" dataOnly="0" outline="0" fieldPosition="0"/>
    </format>
    <format dxfId="304">
      <pivotArea outline="0" collapsedLevelsAreSubtotals="1" fieldPosition="0"/>
    </format>
    <format dxfId="303">
      <pivotArea field="16" type="button" dataOnly="0" labelOnly="1" outline="0" axis="axisRow" fieldPosition="0"/>
    </format>
    <format dxfId="302">
      <pivotArea dataOnly="0" labelOnly="1" fieldPosition="0">
        <references count="1">
          <reference field="16" count="0"/>
        </references>
      </pivotArea>
    </format>
    <format dxfId="301">
      <pivotArea dataOnly="0" labelOnly="1" grandRow="1" outline="0" fieldPosition="0"/>
    </format>
    <format dxfId="300">
      <pivotArea dataOnly="0" labelOnly="1" outline="0" fieldPosition="0">
        <references count="1">
          <reference field="4294967294" count="3">
            <x v="0"/>
            <x v="1"/>
            <x v="2"/>
          </reference>
        </references>
      </pivotArea>
    </format>
    <format dxfId="29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68D8FD53-0977-4394-A65C-3290E165C1C9}" name="Tableau croisé dynamique1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1:D138"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15"/>
  </colFields>
  <colItems count="3">
    <i>
      <x/>
    </i>
    <i>
      <x v="1"/>
    </i>
    <i t="grand">
      <x/>
    </i>
  </colItems>
  <dataFields count="1">
    <dataField name="Nombre de marmite_n5_disponibilite" fld="315" subtotal="count" baseField="0" baseItem="0"/>
  </dataFields>
  <formats count="10">
    <format dxfId="315">
      <pivotArea type="all" dataOnly="0" outline="0" fieldPosition="0"/>
    </format>
    <format dxfId="314">
      <pivotArea outline="0" collapsedLevelsAreSubtotals="1" fieldPosition="0"/>
    </format>
    <format dxfId="313">
      <pivotArea type="origin" dataOnly="0" labelOnly="1" outline="0" fieldPosition="0"/>
    </format>
    <format dxfId="312">
      <pivotArea field="315" type="button" dataOnly="0" labelOnly="1" outline="0" axis="axisCol" fieldPosition="0"/>
    </format>
    <format dxfId="311">
      <pivotArea type="topRight" dataOnly="0" labelOnly="1" outline="0" fieldPosition="0"/>
    </format>
    <format dxfId="310">
      <pivotArea field="14" type="button" dataOnly="0" labelOnly="1" outline="0" axis="axisRow" fieldPosition="0"/>
    </format>
    <format dxfId="309">
      <pivotArea dataOnly="0" labelOnly="1" fieldPosition="0">
        <references count="1">
          <reference field="14" count="0"/>
        </references>
      </pivotArea>
    </format>
    <format dxfId="308">
      <pivotArea dataOnly="0" labelOnly="1" grandRow="1" outline="0" fieldPosition="0"/>
    </format>
    <format dxfId="307">
      <pivotArea dataOnly="0" labelOnly="1" fieldPosition="0">
        <references count="1">
          <reference field="315" count="0"/>
        </references>
      </pivotArea>
    </format>
    <format dxfId="30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7327C4EF-035A-440F-B69E-F4F909CAB16F}" name="Tableau croisé dynamique25"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9:T285"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items count="4">
        <item x="1"/>
        <item x="2"/>
        <item x="0"/>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Moyenne de bache_reapprovissionnement" fld="149" subtotal="average" baseField="0" baseItem="0"/>
    <dataField name="Moyenne de corde_reapprovissionnement" fld="158" subtotal="average" baseField="0" baseItem="0"/>
    <dataField name="Moyenne de tenaille_reapprovissionnement" fld="167" subtotal="average" baseField="0" baseItem="0"/>
    <dataField name="Moyenne de pelle_reapprovissionnement" fld="176" subtotal="average" baseField="0" baseItem="0"/>
    <dataField name="Moyenne de combustible_bois_reapprovisionnement" fld="275" subtotal="average" baseField="0" baseItem="0"/>
    <dataField name="Moyenne de combustible_charbon_reapprovisionnement" fld="288" subtotal="average" baseField="0" baseItem="0"/>
    <dataField name="Moyenne de combustible_gaz_reapprovisionnement" fld="303" subtotal="average" baseField="0" baseItem="0"/>
    <dataField name="Moyenne de marmite_n7_reapprovissionnement" fld="312" subtotal="average" baseField="0" baseItem="0"/>
    <dataField name="Moyenne de marmite_n5_reapprovissionnement" fld="321" subtotal="average" baseField="0" baseItem="0"/>
    <dataField name="Moyenne de assiette_metalique_reapprovissionnement" fld="330" subtotal="average" baseField="0" baseItem="0"/>
    <dataField name="Moyenne de gobelet_plastique_reapprovissionnement" fld="339" subtotal="average" baseField="0" baseItem="0"/>
    <dataField name="Moyenne de gobelet_acier_reapprovissionnement" fld="354" subtotal="average" baseField="0" baseItem="0"/>
    <dataField name="Moyenne de bassine_reapprovissionnement" fld="363" subtotal="average" baseField="0" baseItem="0"/>
    <dataField name="Moyenne de natte_reapprovissionnement" fld="372" subtotal="average" baseField="0" baseItem="0"/>
    <dataField name="Moyenne de couverture_reapprovissionnement" fld="381" subtotal="average" baseField="0" baseItem="0"/>
    <dataField name="Moyenne de moustiquaire_reapprovissionnement" fld="390" subtotal="average" baseField="0" baseItem="0"/>
    <dataField name="Moyenne de lampe_reapprovissionnement" fld="399" subtotal="average" baseField="0" baseItem="0"/>
    <dataField name="Moyenne de a_2_pagne_reapprovissionnement" fld="410" subtotal="average" baseField="0" baseItem="0"/>
    <dataField name="Moyenne de sac_boro_reapprovissionnement" fld="419" subtotal="average" baseField="0" baseItem="0"/>
  </dataFields>
  <formats count="7">
    <format dxfId="322">
      <pivotArea type="all" dataOnly="0" outline="0" fieldPosition="0"/>
    </format>
    <format dxfId="321">
      <pivotArea outline="0" collapsedLevelsAreSubtotals="1" fieldPosition="0"/>
    </format>
    <format dxfId="320">
      <pivotArea field="14" type="button" dataOnly="0" labelOnly="1" outline="0" axis="axisRow" fieldPosition="0"/>
    </format>
    <format dxfId="319">
      <pivotArea dataOnly="0" labelOnly="1" fieldPosition="0">
        <references count="1">
          <reference field="14" count="0"/>
        </references>
      </pivotArea>
    </format>
    <format dxfId="318">
      <pivotArea dataOnly="0" labelOnly="1" grandRow="1" outline="0" fieldPosition="0"/>
    </format>
    <format dxfId="317">
      <pivotArea dataOnly="0" labelOnly="1" outline="0" fieldPosition="0">
        <references count="1">
          <reference field="4294967294" count="19">
            <x v="0"/>
            <x v="1"/>
            <x v="2"/>
            <x v="3"/>
            <x v="4"/>
            <x v="5"/>
            <x v="6"/>
            <x v="7"/>
            <x v="8"/>
            <x v="9"/>
            <x v="10"/>
            <x v="11"/>
            <x v="12"/>
            <x v="13"/>
            <x v="14"/>
            <x v="15"/>
            <x v="16"/>
            <x v="17"/>
            <x v="18"/>
          </reference>
        </references>
      </pivotArea>
    </format>
    <format dxfId="316">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918560AF-94A6-4184-AE0F-EAB82E5F5D0A}" name="Tableau croisé dynamique1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3:D160"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33"/>
  </colFields>
  <colItems count="3">
    <i>
      <x/>
    </i>
    <i>
      <x v="1"/>
    </i>
    <i t="grand">
      <x/>
    </i>
  </colItems>
  <dataFields count="1">
    <dataField name="Nombre de gobelet_plastique_disponibilite" fld="333" subtotal="count" baseField="0" baseItem="0"/>
  </dataFields>
  <formats count="10">
    <format dxfId="332">
      <pivotArea type="all" dataOnly="0" outline="0" fieldPosition="0"/>
    </format>
    <format dxfId="331">
      <pivotArea outline="0" collapsedLevelsAreSubtotals="1" fieldPosition="0"/>
    </format>
    <format dxfId="330">
      <pivotArea type="origin" dataOnly="0" labelOnly="1" outline="0" fieldPosition="0"/>
    </format>
    <format dxfId="329">
      <pivotArea field="333" type="button" dataOnly="0" labelOnly="1" outline="0" axis="axisCol" fieldPosition="0"/>
    </format>
    <format dxfId="328">
      <pivotArea type="topRight" dataOnly="0" labelOnly="1" outline="0" fieldPosition="0"/>
    </format>
    <format dxfId="327">
      <pivotArea field="14" type="button" dataOnly="0" labelOnly="1" outline="0" axis="axisRow" fieldPosition="0"/>
    </format>
    <format dxfId="326">
      <pivotArea dataOnly="0" labelOnly="1" fieldPosition="0">
        <references count="1">
          <reference field="14" count="0"/>
        </references>
      </pivotArea>
    </format>
    <format dxfId="325">
      <pivotArea dataOnly="0" labelOnly="1" grandRow="1" outline="0" fieldPosition="0"/>
    </format>
    <format dxfId="324">
      <pivotArea dataOnly="0" labelOnly="1" fieldPosition="0">
        <references count="1">
          <reference field="333" count="0"/>
        </references>
      </pivotArea>
    </format>
    <format dxfId="32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8DED41AB-DF0B-42D0-92F1-5BD86DCD4AC1}" name="Tableau croisé dynamique18"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97:D204"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75"/>
  </colFields>
  <colItems count="3">
    <i>
      <x/>
    </i>
    <i>
      <x v="1"/>
    </i>
    <i t="grand">
      <x/>
    </i>
  </colItems>
  <dataFields count="1">
    <dataField name="Nombre de couverture_disponibilite" fld="375" subtotal="count" baseField="0" baseItem="0"/>
  </dataFields>
  <formats count="10">
    <format dxfId="342">
      <pivotArea type="all" dataOnly="0" outline="0" fieldPosition="0"/>
    </format>
    <format dxfId="341">
      <pivotArea outline="0" collapsedLevelsAreSubtotals="1" fieldPosition="0"/>
    </format>
    <format dxfId="340">
      <pivotArea type="origin" dataOnly="0" labelOnly="1" outline="0" fieldPosition="0"/>
    </format>
    <format dxfId="339">
      <pivotArea field="375" type="button" dataOnly="0" labelOnly="1" outline="0" axis="axisCol" fieldPosition="0"/>
    </format>
    <format dxfId="338">
      <pivotArea type="topRight" dataOnly="0" labelOnly="1" outline="0" fieldPosition="0"/>
    </format>
    <format dxfId="337">
      <pivotArea field="14" type="button" dataOnly="0" labelOnly="1" outline="0" axis="axisRow" fieldPosition="0"/>
    </format>
    <format dxfId="336">
      <pivotArea dataOnly="0" labelOnly="1" fieldPosition="0">
        <references count="1">
          <reference field="14" count="0"/>
        </references>
      </pivotArea>
    </format>
    <format dxfId="335">
      <pivotArea dataOnly="0" labelOnly="1" grandRow="1" outline="0" fieldPosition="0"/>
    </format>
    <format dxfId="334">
      <pivotArea dataOnly="0" labelOnly="1" fieldPosition="0">
        <references count="1">
          <reference field="375" count="0"/>
        </references>
      </pivotArea>
    </format>
    <format dxfId="33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F71263DF-1ECE-4543-89FB-73AA9FA15388}" name="Tableau croisé dynamique13"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2:D149"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24"/>
  </colFields>
  <colItems count="3">
    <i>
      <x/>
    </i>
    <i>
      <x v="1"/>
    </i>
    <i t="grand">
      <x/>
    </i>
  </colItems>
  <dataFields count="1">
    <dataField name="Nombre de assiette_metalique_disponibilite" fld="324" subtotal="count" baseField="0" baseItem="0"/>
  </dataFields>
  <formats count="10">
    <format dxfId="352">
      <pivotArea type="all" dataOnly="0" outline="0" fieldPosition="0"/>
    </format>
    <format dxfId="351">
      <pivotArea outline="0" collapsedLevelsAreSubtotals="1" fieldPosition="0"/>
    </format>
    <format dxfId="350">
      <pivotArea type="origin" dataOnly="0" labelOnly="1" outline="0" fieldPosition="0"/>
    </format>
    <format dxfId="349">
      <pivotArea field="324" type="button" dataOnly="0" labelOnly="1" outline="0" axis="axisCol" fieldPosition="0"/>
    </format>
    <format dxfId="348">
      <pivotArea type="topRight" dataOnly="0" labelOnly="1" outline="0" fieldPosition="0"/>
    </format>
    <format dxfId="347">
      <pivotArea field="14" type="button" dataOnly="0" labelOnly="1" outline="0" axis="axisRow" fieldPosition="0"/>
    </format>
    <format dxfId="346">
      <pivotArea dataOnly="0" labelOnly="1" fieldPosition="0">
        <references count="1">
          <reference field="14" count="0"/>
        </references>
      </pivotArea>
    </format>
    <format dxfId="345">
      <pivotArea dataOnly="0" labelOnly="1" grandRow="1" outline="0" fieldPosition="0"/>
    </format>
    <format dxfId="344">
      <pivotArea dataOnly="0" labelOnly="1" fieldPosition="0">
        <references count="1">
          <reference field="324" count="0"/>
        </references>
      </pivotArea>
    </format>
    <format dxfId="34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221C6F3E-11A5-4776-A334-DC9403036FC3}" name="Tableau croisé dynamique6"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D83"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170"/>
  </colFields>
  <colItems count="3">
    <i>
      <x/>
    </i>
    <i>
      <x v="1"/>
    </i>
    <i t="grand">
      <x/>
    </i>
  </colItems>
  <dataFields count="1">
    <dataField name="Nombre de pelle_disponibilite" fld="170" subtotal="count" baseField="0" baseItem="0"/>
  </dataFields>
  <formats count="10">
    <format dxfId="362">
      <pivotArea type="all" dataOnly="0" outline="0" fieldPosition="0"/>
    </format>
    <format dxfId="361">
      <pivotArea outline="0" collapsedLevelsAreSubtotals="1" fieldPosition="0"/>
    </format>
    <format dxfId="360">
      <pivotArea type="origin" dataOnly="0" labelOnly="1" outline="0" fieldPosition="0"/>
    </format>
    <format dxfId="359">
      <pivotArea field="170" type="button" dataOnly="0" labelOnly="1" outline="0" axis="axisCol" fieldPosition="0"/>
    </format>
    <format dxfId="358">
      <pivotArea type="topRight" dataOnly="0" labelOnly="1" outline="0" fieldPosition="0"/>
    </format>
    <format dxfId="357">
      <pivotArea field="14" type="button" dataOnly="0" labelOnly="1" outline="0" axis="axisRow" fieldPosition="0"/>
    </format>
    <format dxfId="356">
      <pivotArea dataOnly="0" labelOnly="1" fieldPosition="0">
        <references count="1">
          <reference field="14" count="0"/>
        </references>
      </pivotArea>
    </format>
    <format dxfId="355">
      <pivotArea dataOnly="0" labelOnly="1" grandRow="1" outline="0" fieldPosition="0"/>
    </format>
    <format dxfId="354">
      <pivotArea dataOnly="0" labelOnly="1" fieldPosition="0">
        <references count="1">
          <reference field="170" count="0"/>
        </references>
      </pivotArea>
    </format>
    <format dxfId="35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F21CC4FC-ACAA-4FC4-A571-7CF35D828EB9}" name="Tableau croisé dynamique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0:E27"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axis="axisCol" dataField="1" showAll="0">
      <items count="5">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42"/>
  </colFields>
  <colItems count="4">
    <i>
      <x/>
    </i>
    <i>
      <x v="1"/>
    </i>
    <i>
      <x v="2"/>
    </i>
    <i t="grand">
      <x/>
    </i>
  </colItems>
  <dataFields count="1">
    <dataField name="Nombre de bidon_disponibilite" fld="42" subtotal="count" baseField="0" baseItem="0"/>
  </dataFields>
  <formats count="10">
    <format dxfId="372">
      <pivotArea type="all" dataOnly="0" outline="0" fieldPosition="0"/>
    </format>
    <format dxfId="371">
      <pivotArea outline="0" collapsedLevelsAreSubtotals="1" fieldPosition="0"/>
    </format>
    <format dxfId="370">
      <pivotArea type="origin" dataOnly="0" labelOnly="1" outline="0" fieldPosition="0"/>
    </format>
    <format dxfId="369">
      <pivotArea field="42" type="button" dataOnly="0" labelOnly="1" outline="0" axis="axisCol" fieldPosition="0"/>
    </format>
    <format dxfId="368">
      <pivotArea type="topRight" dataOnly="0" labelOnly="1" outline="0" fieldPosition="0"/>
    </format>
    <format dxfId="367">
      <pivotArea field="14" type="button" dataOnly="0" labelOnly="1" outline="0" axis="axisRow" fieldPosition="0"/>
    </format>
    <format dxfId="366">
      <pivotArea dataOnly="0" labelOnly="1" fieldPosition="0">
        <references count="1">
          <reference field="14" count="0"/>
        </references>
      </pivotArea>
    </format>
    <format dxfId="365">
      <pivotArea dataOnly="0" labelOnly="1" grandRow="1" outline="0" fieldPosition="0"/>
    </format>
    <format dxfId="364">
      <pivotArea dataOnly="0" labelOnly="1" fieldPosition="0">
        <references count="1">
          <reference field="42" count="0"/>
        </references>
      </pivotArea>
    </format>
    <format dxfId="36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29403476-DCE2-45DC-BCC4-DB3687C697C0}" name="Tableau croisé dynamique2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1:D248"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413"/>
  </colFields>
  <colItems count="3">
    <i>
      <x/>
    </i>
    <i>
      <x v="1"/>
    </i>
    <i t="grand">
      <x/>
    </i>
  </colItems>
  <dataFields count="1">
    <dataField name="Nombre de sac_boro_disponibilite" fld="413" subtotal="count" baseField="0" baseItem="0"/>
  </dataFields>
  <formats count="10">
    <format dxfId="382">
      <pivotArea type="all" dataOnly="0" outline="0" fieldPosition="0"/>
    </format>
    <format dxfId="381">
      <pivotArea outline="0" collapsedLevelsAreSubtotals="1" fieldPosition="0"/>
    </format>
    <format dxfId="380">
      <pivotArea type="origin" dataOnly="0" labelOnly="1" outline="0" fieldPosition="0"/>
    </format>
    <format dxfId="379">
      <pivotArea field="413" type="button" dataOnly="0" labelOnly="1" outline="0" axis="axisCol" fieldPosition="0"/>
    </format>
    <format dxfId="378">
      <pivotArea type="topRight" dataOnly="0" labelOnly="1" outline="0" fieldPosition="0"/>
    </format>
    <format dxfId="377">
      <pivotArea field="14" type="button" dataOnly="0" labelOnly="1" outline="0" axis="axisRow" fieldPosition="0"/>
    </format>
    <format dxfId="376">
      <pivotArea dataOnly="0" labelOnly="1" fieldPosition="0">
        <references count="1">
          <reference field="14" count="0"/>
        </references>
      </pivotArea>
    </format>
    <format dxfId="375">
      <pivotArea dataOnly="0" labelOnly="1" grandRow="1" outline="0" fieldPosition="0"/>
    </format>
    <format dxfId="374">
      <pivotArea dataOnly="0" labelOnly="1" fieldPosition="0">
        <references count="1">
          <reference field="413" count="0"/>
        </references>
      </pivotArea>
    </format>
    <format dxfId="37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98A78CF3-D673-4E9B-BC15-37BFDAC74595}" name="Tableau croisé dynamique1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0:D127"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06"/>
  </colFields>
  <colItems count="3">
    <i>
      <x/>
    </i>
    <i>
      <x v="1"/>
    </i>
    <i t="grand">
      <x/>
    </i>
  </colItems>
  <dataFields count="1">
    <dataField name="Nombre de marmite_n7_disponibilite" fld="306" subtotal="count" baseField="0" baseItem="0"/>
  </dataFields>
  <formats count="10">
    <format dxfId="392">
      <pivotArea type="all" dataOnly="0" outline="0" fieldPosition="0"/>
    </format>
    <format dxfId="391">
      <pivotArea outline="0" collapsedLevelsAreSubtotals="1" fieldPosition="0"/>
    </format>
    <format dxfId="390">
      <pivotArea type="origin" dataOnly="0" labelOnly="1" outline="0" fieldPosition="0"/>
    </format>
    <format dxfId="389">
      <pivotArea field="306" type="button" dataOnly="0" labelOnly="1" outline="0" axis="axisCol" fieldPosition="0"/>
    </format>
    <format dxfId="388">
      <pivotArea type="topRight" dataOnly="0" labelOnly="1" outline="0" fieldPosition="0"/>
    </format>
    <format dxfId="387">
      <pivotArea field="14" type="button" dataOnly="0" labelOnly="1" outline="0" axis="axisRow" fieldPosition="0"/>
    </format>
    <format dxfId="386">
      <pivotArea dataOnly="0" labelOnly="1" fieldPosition="0">
        <references count="1">
          <reference field="14" count="0"/>
        </references>
      </pivotArea>
    </format>
    <format dxfId="385">
      <pivotArea dataOnly="0" labelOnly="1" grandRow="1" outline="0" fieldPosition="0"/>
    </format>
    <format dxfId="384">
      <pivotArea dataOnly="0" labelOnly="1" fieldPosition="0">
        <references count="1">
          <reference field="306" count="0"/>
        </references>
      </pivotArea>
    </format>
    <format dxfId="38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4B69E9B2-A0A4-4325-9F74-5546FE3D5174}" name="Tableau croisé dynamique9"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D16"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x="0"/>
        <item x="2"/>
        <item h="1" x="1"/>
        <item t="default"/>
      </items>
    </pivotField>
    <pivotField showAll="0"/>
    <pivotField showAll="0"/>
    <pivotField showAll="0"/>
    <pivotField showAll="0"/>
    <pivotField showAll="0"/>
    <pivotField showAll="0"/>
    <pivotField showAll="0"/>
    <pivotField showAll="0"/>
    <pivotField showAll="0">
      <items count="5">
        <item x="1"/>
        <item x="2"/>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33"/>
  </colFields>
  <colItems count="3">
    <i>
      <x/>
    </i>
    <i>
      <x v="1"/>
    </i>
    <i t="grand">
      <x/>
    </i>
  </colItems>
  <dataFields count="1">
    <dataField name="Nombre de seau_disponibilite" fld="33" subtotal="count" baseField="0" baseItem="0"/>
  </dataFields>
  <formats count="10">
    <format dxfId="402">
      <pivotArea type="all" dataOnly="0" outline="0" fieldPosition="0"/>
    </format>
    <format dxfId="401">
      <pivotArea outline="0" collapsedLevelsAreSubtotals="1" fieldPosition="0"/>
    </format>
    <format dxfId="400">
      <pivotArea type="origin" dataOnly="0" labelOnly="1" outline="0" fieldPosition="0"/>
    </format>
    <format dxfId="399">
      <pivotArea field="33" type="button" dataOnly="0" labelOnly="1" outline="0" axis="axisCol" fieldPosition="0"/>
    </format>
    <format dxfId="398">
      <pivotArea type="topRight" dataOnly="0" labelOnly="1" outline="0" fieldPosition="0"/>
    </format>
    <format dxfId="397">
      <pivotArea field="14" type="button" dataOnly="0" labelOnly="1" outline="0" axis="axisRow" fieldPosition="0"/>
    </format>
    <format dxfId="396">
      <pivotArea dataOnly="0" labelOnly="1" fieldPosition="0">
        <references count="1">
          <reference field="14" count="0"/>
        </references>
      </pivotArea>
    </format>
    <format dxfId="395">
      <pivotArea dataOnly="0" labelOnly="1" grandRow="1" outline="0" fieldPosition="0"/>
    </format>
    <format dxfId="394">
      <pivotArea dataOnly="0" labelOnly="1" fieldPosition="0">
        <references count="1">
          <reference field="33" count="0"/>
        </references>
      </pivotArea>
    </format>
    <format dxfId="39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54EA4398-FAE4-43A3-9737-E5513F10A86A}" name="Tableau croisé dynamique48"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4:M126"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3"/>
        <item x="1"/>
        <item x="2"/>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2">
    <i>
      <x/>
    </i>
    <i t="grand">
      <x/>
    </i>
  </rowItems>
  <colFields count="1">
    <field x="-2"/>
  </colFields>
  <colItems count="12">
    <i>
      <x/>
    </i>
    <i i="1">
      <x v="1"/>
    </i>
    <i i="2">
      <x v="2"/>
    </i>
    <i i="3">
      <x v="3"/>
    </i>
    <i i="4">
      <x v="4"/>
    </i>
    <i i="5">
      <x v="5"/>
    </i>
    <i i="6">
      <x v="6"/>
    </i>
    <i i="7">
      <x v="7"/>
    </i>
    <i i="8">
      <x v="8"/>
    </i>
    <i i="9">
      <x v="9"/>
    </i>
    <i i="10">
      <x v="10"/>
    </i>
    <i i="11">
      <x v="11"/>
    </i>
  </colItems>
  <dataFields count="12">
    <dataField name="Somme de variations_alimentaire_hausse_raisons_hausse_couts" fld="972" baseField="0" baseItem="0"/>
    <dataField name="Somme de variations_alimentaire_hausse_raisons_hausse_demande_distribution" fld="973" baseField="0" baseItem="0"/>
    <dataField name="Somme de variations_alimentaire_hausse_raisons_hausse_change" fld="974" baseField="0" baseItem="0"/>
    <dataField name="Somme de variations_alimentaire_hausse_raisons_hausse_demande_clients" fld="975" baseField="0" baseItem="0"/>
    <dataField name="Somme de variations_alimentaire_hausse_raisons_hausse_demande_arrivees" fld="976" baseField="0" baseItem="0"/>
    <dataField name="Somme de variations_alimentaire_hausse_raisons_hausse_prix_fournisseurs" fld="977" baseField="0" baseItem="0"/>
    <dataField name="Somme de variations_alimentaire_hausse_raisons_baisse_offre_rupturestocks" fld="978" baseField="0" baseItem="0"/>
    <dataField name="Somme de variations_alimentaire_hausse_raisons_baisse_offre_saison_circulation" fld="979" baseField="0" baseItem="0"/>
    <dataField name="Somme de variations_alimentaire_hausse_raisons_baisse_offre_securite" fld="980" baseField="0" baseItem="0"/>
    <dataField name="Somme de variations_alimentaire_hausse_raisons_baisse_offre_production_saison" fld="981" baseField="0" baseItem="0"/>
    <dataField name="Somme de variations_alimentaire_hausse_raisons_autre" fld="982" baseField="0" baseItem="0"/>
    <dataField name="Somme de variations_alimentaire_hausse_raisons_nsp" fld="983" baseField="0" baseItem="0"/>
  </dataFields>
  <formats count="6">
    <format dxfId="47">
      <pivotArea type="all" dataOnly="0" outline="0" fieldPosition="0"/>
    </format>
    <format dxfId="46">
      <pivotArea outline="0" collapsedLevelsAreSubtotals="1" fieldPosition="0"/>
    </format>
    <format dxfId="45">
      <pivotArea field="19" type="button" dataOnly="0" labelOnly="1" outline="0" axis="axisRow" fieldPosition="0"/>
    </format>
    <format dxfId="44">
      <pivotArea dataOnly="0" labelOnly="1" fieldPosition="0">
        <references count="1">
          <reference field="19" count="0"/>
        </references>
      </pivotArea>
    </format>
    <format dxfId="43">
      <pivotArea dataOnly="0" labelOnly="1" grandRow="1" outline="0" fieldPosition="0"/>
    </format>
    <format dxfId="42">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FB0CB230-A05C-4A96-996F-7F95987A1B99}" name="Tableau croisé dynamique46"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8:E110"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2">
    <i>
      <x/>
    </i>
    <i t="grand">
      <x/>
    </i>
  </rowItems>
  <colFields count="1">
    <field x="-2"/>
  </colFields>
  <colItems count="4">
    <i>
      <x/>
    </i>
    <i i="1">
      <x v="1"/>
    </i>
    <i i="2">
      <x v="2"/>
    </i>
    <i i="3">
      <x v="3"/>
    </i>
  </colItems>
  <dataFields count="4">
    <dataField name="Somme de variations_alimentaire_prix_prix_constants" fld="938" baseField="0" baseItem="0"/>
    <dataField name="Somme de variations_alimentaire_prix_prix_hausse" fld="939" baseField="0" baseItem="0"/>
    <dataField name="Somme de variations_alimentaire_prix_prix_baisse" fld="940" baseField="0" baseItem="0"/>
    <dataField name="Somme de variations_alimentaire_prix_nsp" fld="941" baseField="0" baseItem="0"/>
  </dataFields>
  <formats count="6">
    <format dxfId="53">
      <pivotArea type="all" dataOnly="0" outline="0" fieldPosition="0"/>
    </format>
    <format dxfId="52">
      <pivotArea outline="0" collapsedLevelsAreSubtotals="1" fieldPosition="0"/>
    </format>
    <format dxfId="51">
      <pivotArea field="19" type="button" dataOnly="0" labelOnly="1" outline="0" axis="axisRow" fieldPosition="0"/>
    </format>
    <format dxfId="50">
      <pivotArea dataOnly="0" labelOnly="1" fieldPosition="0">
        <references count="1">
          <reference field="19" count="0"/>
        </references>
      </pivotArea>
    </format>
    <format dxfId="49">
      <pivotArea dataOnly="0" labelOnly="1" grandRow="1" outline="0" fieldPosition="0"/>
    </format>
    <format dxfId="48">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D97FAC57-342E-4A64-A275-E348DEC388B8}" name="Tableau croisé dynamique50"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2:M144"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3"/>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2">
    <i>
      <x/>
    </i>
    <i t="grand">
      <x/>
    </i>
  </rowItems>
  <colFields count="1">
    <field x="-2"/>
  </colFields>
  <colItems count="12">
    <i>
      <x/>
    </i>
    <i i="1">
      <x v="1"/>
    </i>
    <i i="2">
      <x v="2"/>
    </i>
    <i i="3">
      <x v="3"/>
    </i>
    <i i="4">
      <x v="4"/>
    </i>
    <i i="5">
      <x v="5"/>
    </i>
    <i i="6">
      <x v="6"/>
    </i>
    <i i="7">
      <x v="7"/>
    </i>
    <i i="8">
      <x v="8"/>
    </i>
    <i i="9">
      <x v="9"/>
    </i>
    <i i="10">
      <x v="10"/>
    </i>
    <i i="11">
      <x v="11"/>
    </i>
  </colItems>
  <dataFields count="12">
    <dataField name="Somme de variations_alimentaire_baisse_raisons_baisse_couts" fld="1015" baseField="0" baseItem="0"/>
    <dataField name="Somme de variations_alimentaire_baisse_raisons_baisse_demande_distribution" fld="1016" baseField="0" baseItem="0"/>
    <dataField name="Somme de variations_alimentaire_baisse_raisons_baisse_change" fld="1017" baseField="0" baseItem="0"/>
    <dataField name="Somme de variations_alimentaire_baisse_raisons_baisse_demande_autoproduction" fld="1018" baseField="0" baseItem="0"/>
    <dataField name="Somme de variations_alimentaire_baisse_raisons_baisse_demande_departs" fld="1019" baseField="0" baseItem="0"/>
    <dataField name="Somme de variations_alimentaire_baisse_raisons_baisse_prix_fournisseurs" fld="1020" baseField="0" baseItem="0"/>
    <dataField name="Somme de variations_alimentaire_baisse_raisons_hausse_offre_quantites" fld="1021" baseField="0" baseItem="0"/>
    <dataField name="Somme de variations_alimentaire_baisse_raisons_hausse_offre_circulation_routes" fld="1022" baseField="0" baseItem="0"/>
    <dataField name="Somme de variations_alimentaire_baisse_raisons_hausse_offre_routes_surete" fld="1023" baseField="0" baseItem="0"/>
    <dataField name="Somme de variations_alimentaire_baisse_raisons_hausse_offre_production_saison" fld="1024" baseField="0" baseItem="0"/>
    <dataField name="Somme de variations_alimentaire_baisse_raisons_autre" fld="1025" baseField="0" baseItem="0"/>
    <dataField name="Somme de variations_alimentaire_baisse_raisons_nsp" fld="1026" baseField="0" baseItem="0"/>
  </dataFields>
  <formats count="6">
    <format dxfId="59">
      <pivotArea type="all" dataOnly="0" outline="0" fieldPosition="0"/>
    </format>
    <format dxfId="58">
      <pivotArea outline="0" collapsedLevelsAreSubtotals="1" fieldPosition="0"/>
    </format>
    <format dxfId="57">
      <pivotArea field="19" type="button" dataOnly="0" labelOnly="1" outline="0" axis="axisRow" fieldPosition="0"/>
    </format>
    <format dxfId="56">
      <pivotArea dataOnly="0" labelOnly="1" fieldPosition="0">
        <references count="1">
          <reference field="19" count="0"/>
        </references>
      </pivotArea>
    </format>
    <format dxfId="55">
      <pivotArea dataOnly="0" labelOnly="1" grandRow="1" outline="0" fieldPosition="0"/>
    </format>
    <format dxfId="54">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EBC3FAD8-5B44-4C33-A35B-A7B464F2AE72}" name="Tableau croisé dynamique4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F55"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5">
    <i>
      <x/>
    </i>
    <i i="1">
      <x v="1"/>
    </i>
    <i i="2">
      <x v="2"/>
    </i>
    <i i="3">
      <x v="3"/>
    </i>
    <i i="4">
      <x v="4"/>
    </i>
  </colItems>
  <dataFields count="5">
    <dataField name="Somme de a_1_variations_hausse_articles_bache" fld="209" baseField="0" baseItem="0"/>
    <dataField name="Somme de a_1_variations_hausse_articles_corde" fld="210" baseField="0" baseItem="0"/>
    <dataField name="Somme de a_1_variations_hausse_articles_tenaille" fld="211" baseField="0" baseItem="0"/>
    <dataField name="Somme de a_1_variations_hausse_articles_pelle" fld="212" baseField="0" baseItem="0"/>
    <dataField name="Somme de a_1_variations_hausse_articles_aucun" fld="213" baseField="0" baseItem="0"/>
  </dataFields>
  <formats count="6">
    <format dxfId="65">
      <pivotArea type="all" dataOnly="0" outline="0" fieldPosition="0"/>
    </format>
    <format dxfId="64">
      <pivotArea outline="0" collapsedLevelsAreSubtotals="1" fieldPosition="0"/>
    </format>
    <format dxfId="63">
      <pivotArea field="19" type="button" dataOnly="0" labelOnly="1" outline="0" axis="axisRow" fieldPosition="0"/>
    </format>
    <format dxfId="62">
      <pivotArea dataOnly="0" labelOnly="1" fieldPosition="0">
        <references count="1">
          <reference field="19" count="0"/>
        </references>
      </pivotArea>
    </format>
    <format dxfId="61">
      <pivotArea dataOnly="0" labelOnly="1" grandRow="1" outline="0" fieldPosition="0"/>
    </format>
    <format dxfId="6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52C011F7-458A-4B3F-BAF2-F349A1809BFE}" name="Tableau croisé dynamique43"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3:E79"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4">
    <i>
      <x/>
    </i>
    <i i="1">
      <x v="1"/>
    </i>
    <i i="2">
      <x v="2"/>
    </i>
    <i i="3">
      <x v="3"/>
    </i>
  </colItems>
  <dataFields count="4">
    <dataField name="Somme de a_2_variations_prix_prix_constants" fld="458" baseField="0" baseItem="0"/>
    <dataField name="Somme de a_2_variations_prix_prix_hausse" fld="459" baseField="0" baseItem="0"/>
    <dataField name="Somme de a_2_variations_prix_prix_baisse" fld="460" baseField="0" baseItem="0"/>
    <dataField name="Somme de a_2_variations_prix_nsp" fld="461" baseField="0" baseItem="0"/>
  </dataFields>
  <formats count="6">
    <format dxfId="71">
      <pivotArea type="all" dataOnly="0" outline="0" fieldPosition="0"/>
    </format>
    <format dxfId="70">
      <pivotArea outline="0" collapsedLevelsAreSubtotals="1" fieldPosition="0"/>
    </format>
    <format dxfId="69">
      <pivotArea field="19" type="button" dataOnly="0" labelOnly="1" outline="0" axis="axisRow" fieldPosition="0"/>
    </format>
    <format dxfId="68">
      <pivotArea dataOnly="0" labelOnly="1" fieldPosition="0">
        <references count="1">
          <reference field="19" count="0"/>
        </references>
      </pivotArea>
    </format>
    <format dxfId="67">
      <pivotArea dataOnly="0" labelOnly="1" grandRow="1" outline="0" fieldPosition="0"/>
    </format>
    <format dxfId="66">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C5671B4F-9041-49FE-AA9E-1B22AEE1FA9C}" name="Tableau croisé dynamique47"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6:AC118"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items count="7">
        <item x="4"/>
        <item x="5"/>
        <item x="3"/>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variations_alimentaire_hausse_articles_mais" fld="943" baseField="0" baseItem="0"/>
    <dataField name="Somme de variations_alimentaire_hausse_articles_sorgho_rouge" fld="944" baseField="0" baseItem="0"/>
    <dataField name="Somme de variations_alimentaire_hausse_articles_sorgho_blanc" fld="945" baseField="0" baseItem="0"/>
    <dataField name="Somme de variations_alimentaire_hausse_articles_mil" fld="946" baseField="0" baseItem="0"/>
    <dataField name="Somme de variations_alimentaire_hausse_articles_riz_local" fld="947" baseField="0" baseItem="0"/>
    <dataField name="Somme de variations_alimentaire_hausse_articles_riz_importe" fld="948" baseField="0" baseItem="0"/>
    <dataField name="Somme de variations_alimentaire_hausse_articles_fonio" fld="949" baseField="0" baseItem="0"/>
    <dataField name="Somme de variations_alimentaire_hausse_articles_manioc" fld="950" baseField="0" baseItem="0"/>
    <dataField name="Somme de variations_alimentaire_hausse_articles_igname" fld="951" baseField="0" baseItem="0"/>
    <dataField name="Somme de variations_alimentaire_hausse_articles_patate" fld="952" baseField="0" baseItem="0"/>
    <dataField name="Somme de variations_alimentaire_hausse_articles_pomme_de_terre" fld="953" baseField="0" baseItem="0"/>
    <dataField name="Somme de variations_alimentaire_hausse_articles_viande_beuf" fld="954" baseField="0" baseItem="0"/>
    <dataField name="Somme de variations_alimentaire_hausse_articles_viande_mouton" fld="955" baseField="0" baseItem="0"/>
    <dataField name="Somme de variations_alimentaire_hausse_articles_poisson" fld="956" baseField="0" baseItem="0"/>
    <dataField name="Somme de variations_alimentaire_hausse_articles_lait_en_poudre" fld="957" baseField="0" baseItem="0"/>
    <dataField name="Somme de variations_alimentaire_hausse_articles_lait_frais" fld="958" baseField="0" baseItem="0"/>
    <dataField name="Somme de variations_alimentaire_hausse_articles_niebe" fld="959" baseField="0" baseItem="0"/>
    <dataField name="Somme de variations_alimentaire_hausse_articles_arachide_coque" fld="960" baseField="0" baseItem="0"/>
    <dataField name="Somme de variations_alimentaire_hausse_articles_arachide_graine" fld="961" baseField="0" baseItem="0"/>
    <dataField name="Somme de variations_alimentaire_hausse_articles_voandzou" fld="962" baseField="0" baseItem="0"/>
    <dataField name="Somme de variations_alimentaire_hausse_articles_oignon" fld="963" baseField="0" baseItem="0"/>
    <dataField name="Somme de variations_alimentaire_hausse_articles_tomate" fld="964" baseField="0" baseItem="0"/>
    <dataField name="Somme de variations_alimentaire_hausse_articles_feuille" fld="965" baseField="0" baseItem="0"/>
    <dataField name="Somme de variations_alimentaire_hausse_articles_huile" fld="966" baseField="0" baseItem="0"/>
    <dataField name="Somme de variations_alimentaire_hausse_articles_beurre" fld="967" baseField="0" baseItem="0"/>
    <dataField name="Somme de variations_alimentaire_hausse_articles_sucre" fld="968" baseField="0" baseItem="0"/>
    <dataField name="Somme de variations_alimentaire_hausse_articles_sel" fld="969" baseField="0" baseItem="0"/>
    <dataField name="Somme de variations_alimentaire_hausse_articles_aucun" fld="970" baseField="0" baseItem="0"/>
  </dataFields>
  <formats count="6">
    <format dxfId="77">
      <pivotArea type="all" dataOnly="0" outline="0" fieldPosition="0"/>
    </format>
    <format dxfId="76">
      <pivotArea outline="0" collapsedLevelsAreSubtotals="1" fieldPosition="0"/>
    </format>
    <format dxfId="75">
      <pivotArea field="19" type="button" dataOnly="0" labelOnly="1" outline="0" axis="axisRow" fieldPosition="0"/>
    </format>
    <format dxfId="74">
      <pivotArea dataOnly="0" labelOnly="1" fieldPosition="0">
        <references count="1">
          <reference field="19" count="0"/>
        </references>
      </pivotArea>
    </format>
    <format dxfId="73">
      <pivotArea dataOnly="0" labelOnly="1" grandRow="1" outline="0" fieldPosition="0"/>
    </format>
    <format dxfId="72">
      <pivotArea dataOnly="0" labelOnly="1" outline="0" fieldPosition="0">
        <references count="1">
          <reference field="4294967294" count="28">
            <x v="0"/>
            <x v="1"/>
            <x v="2"/>
            <x v="3"/>
            <x v="4"/>
            <x v="5"/>
            <x v="6"/>
            <x v="7"/>
            <x v="8"/>
            <x v="9"/>
            <x v="10"/>
            <x v="11"/>
            <x v="12"/>
            <x v="13"/>
            <x v="14"/>
            <x v="15"/>
            <x v="16"/>
            <x v="17"/>
            <x v="18"/>
            <x v="19"/>
            <x v="20"/>
            <x v="21"/>
            <x v="22"/>
            <x v="23"/>
            <x v="24"/>
            <x v="25"/>
            <x v="26"/>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F63B6858-003B-4CD1-A84A-FEC895A1EA0B}" name="Tableau croisé dynamique38"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E21"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4">
    <i>
      <x/>
    </i>
    <i i="1">
      <x v="1"/>
    </i>
    <i i="2">
      <x v="2"/>
    </i>
    <i i="3">
      <x v="3"/>
    </i>
  </colItems>
  <dataFields count="4">
    <dataField name="Somme de h_variations_hausse_articles_seau" fld="97" baseField="0" baseItem="0"/>
    <dataField name="Somme de h_variations_hausse_articles_bidon" fld="98" baseField="0" baseItem="0"/>
    <dataField name="Somme de h_variations_hausse_articles_savon400gr" fld="99" baseField="0" baseItem="0"/>
    <dataField name="Somme de h_variations_hausse_articles_aucun" fld="100" baseField="0" baseItem="0"/>
  </dataFields>
  <formats count="6">
    <format dxfId="83">
      <pivotArea type="all" dataOnly="0" outline="0" fieldPosition="0"/>
    </format>
    <format dxfId="82">
      <pivotArea outline="0" collapsedLevelsAreSubtotals="1" fieldPosition="0"/>
    </format>
    <format dxfId="81">
      <pivotArea field="19" type="button" dataOnly="0" labelOnly="1" outline="0" axis="axisRow" fieldPosition="0"/>
    </format>
    <format dxfId="80">
      <pivotArea dataOnly="0" labelOnly="1" fieldPosition="0">
        <references count="1">
          <reference field="19" count="0"/>
        </references>
      </pivotArea>
    </format>
    <format dxfId="79">
      <pivotArea dataOnly="0" labelOnly="1" grandRow="1" outline="0" fieldPosition="0"/>
    </format>
    <format dxfId="78">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A95FDFCF-DC8B-4AAF-BC24-12A3B0668718}" name="Tableau croisé dynamique49"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3:AC135"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4"/>
        <item x="5"/>
        <item x="3"/>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variations_alimentaire_baisse_articles_mais" fld="986" baseField="0" baseItem="0"/>
    <dataField name="Somme de variations_alimentaire_baisse_articles_sorgho_rouge" fld="987" baseField="0" baseItem="0"/>
    <dataField name="Somme de variations_alimentaire_baisse_articles_sorgho_blanc" fld="988" baseField="0" baseItem="0"/>
    <dataField name="Somme de variations_alimentaire_baisse_articles_mil" fld="989" baseField="0" baseItem="0"/>
    <dataField name="Somme de variations_alimentaire_baisse_articles_riz_local" fld="990" baseField="0" baseItem="0"/>
    <dataField name="Somme de variations_alimentaire_baisse_articles_riz_importe" fld="991" baseField="0" baseItem="0"/>
    <dataField name="Somme de variations_alimentaire_baisse_articles_fonio" fld="992" baseField="0" baseItem="0"/>
    <dataField name="Somme de variations_alimentaire_baisse_articles_manioc" fld="993" baseField="0" baseItem="0"/>
    <dataField name="Somme de variations_alimentaire_baisse_articles_igname" fld="994" baseField="0" baseItem="0"/>
    <dataField name="Somme de variations_alimentaire_baisse_articles_patate" fld="995" baseField="0" baseItem="0"/>
    <dataField name="Somme de variations_alimentaire_baisse_articles_pomme_de_terre" fld="996" baseField="0" baseItem="0"/>
    <dataField name="Somme de variations_alimentaire_baisse_articles_viande_beuf" fld="997" baseField="0" baseItem="0"/>
    <dataField name="Somme de variations_alimentaire_baisse_articles_viande_mouton" fld="998" baseField="0" baseItem="0"/>
    <dataField name="Somme de variations_alimentaire_baisse_articles_poisson" fld="999" baseField="0" baseItem="0"/>
    <dataField name="Somme de variations_alimentaire_baisse_articles_lait_en_poudre" fld="1000" baseField="0" baseItem="0"/>
    <dataField name="Somme de variations_alimentaire_baisse_articles_lait_frais" fld="1001" baseField="0" baseItem="0"/>
    <dataField name="Somme de variations_alimentaire_baisse_articles_niebe" fld="1002" baseField="0" baseItem="0"/>
    <dataField name="Somme de variations_alimentaire_baisse_articles_arachide_coque" fld="1003" baseField="0" baseItem="0"/>
    <dataField name="Somme de variations_alimentaire_baisse_articles_arachide_graine" fld="1004" baseField="0" baseItem="0"/>
    <dataField name="Somme de variations_alimentaire_baisse_articles_voandzou" fld="1005" baseField="0" baseItem="0"/>
    <dataField name="Somme de variations_alimentaire_baisse_articles_oignon" fld="1006" baseField="0" baseItem="0"/>
    <dataField name="Somme de variations_alimentaire_baisse_articles_tomate" fld="1007" baseField="0" baseItem="0"/>
    <dataField name="Somme de variations_alimentaire_baisse_articles_feuille" fld="1008" baseField="0" baseItem="0"/>
    <dataField name="Somme de variations_alimentaire_baisse_articles_huile" fld="1009" baseField="0" baseItem="0"/>
    <dataField name="Somme de variations_alimentaire_baisse_articles_beurre" fld="1010" baseField="0" baseItem="0"/>
    <dataField name="Somme de variations_alimentaire_baisse_articles_sucre" fld="1011" baseField="0" baseItem="0"/>
    <dataField name="Somme de variations_alimentaire_baisse_articles_sel" fld="1012" baseField="0" baseItem="0"/>
    <dataField name="Somme de variations_alimentaire_baisse_articles_aucun" fld="1013" baseField="0" baseItem="0"/>
  </dataFields>
  <formats count="6">
    <format dxfId="89">
      <pivotArea type="all" dataOnly="0" outline="0" fieldPosition="0"/>
    </format>
    <format dxfId="88">
      <pivotArea outline="0" collapsedLevelsAreSubtotals="1" fieldPosition="0"/>
    </format>
    <format dxfId="87">
      <pivotArea field="19" type="button" dataOnly="0" labelOnly="1" outline="0" axis="axisRow" fieldPosition="0"/>
    </format>
    <format dxfId="86">
      <pivotArea dataOnly="0" labelOnly="1" fieldPosition="0">
        <references count="1">
          <reference field="19" count="0"/>
        </references>
      </pivotArea>
    </format>
    <format dxfId="85">
      <pivotArea dataOnly="0" labelOnly="1" grandRow="1" outline="0" fieldPosition="0"/>
    </format>
    <format dxfId="84">
      <pivotArea dataOnly="0" labelOnly="1" outline="0" fieldPosition="0">
        <references count="1">
          <reference field="4294967294" count="28">
            <x v="0"/>
            <x v="1"/>
            <x v="2"/>
            <x v="3"/>
            <x v="4"/>
            <x v="5"/>
            <x v="6"/>
            <x v="7"/>
            <x v="8"/>
            <x v="9"/>
            <x v="10"/>
            <x v="11"/>
            <x v="12"/>
            <x v="13"/>
            <x v="14"/>
            <x v="15"/>
            <x v="16"/>
            <x v="17"/>
            <x v="18"/>
            <x v="19"/>
            <x v="20"/>
            <x v="21"/>
            <x v="22"/>
            <x v="23"/>
            <x v="24"/>
            <x v="25"/>
            <x v="26"/>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F04857F7-9FEE-46F4-97B0-B5A187D42DAF}" name="Tableau croisé dynamique40"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8:E44"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4">
    <i>
      <x/>
    </i>
    <i i="1">
      <x v="1"/>
    </i>
    <i i="2">
      <x v="2"/>
    </i>
    <i i="3">
      <x v="3"/>
    </i>
  </colItems>
  <dataFields count="4">
    <dataField name="Somme de a_1_variations_prix_prix_constants" fld="204" baseField="0" baseItem="0"/>
    <dataField name="Somme de a_1_variations_prix_prix_hausse" fld="205" baseField="0" baseItem="0"/>
    <dataField name="Somme de a_1_variations_prix_prix_baisse" fld="206" baseField="0" baseItem="0"/>
    <dataField name="Somme de a_1_variations_prix_nsp" fld="207" baseField="0" baseItem="0"/>
  </dataFields>
  <formats count="6">
    <format dxfId="95">
      <pivotArea type="all" dataOnly="0" outline="0" fieldPosition="0"/>
    </format>
    <format dxfId="94">
      <pivotArea outline="0" collapsedLevelsAreSubtotals="1" fieldPosition="0"/>
    </format>
    <format dxfId="93">
      <pivotArea field="19" type="button" dataOnly="0" labelOnly="1" outline="0" axis="axisRow" fieldPosition="0"/>
    </format>
    <format dxfId="92">
      <pivotArea dataOnly="0" labelOnly="1" fieldPosition="0">
        <references count="1">
          <reference field="19" count="0"/>
        </references>
      </pivotArea>
    </format>
    <format dxfId="91">
      <pivotArea dataOnly="0" labelOnly="1" grandRow="1" outline="0" fieldPosition="0"/>
    </format>
    <format dxfId="9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ADE2E2A1-8774-4082-A011-38C2F0358916}" name="Tableau croisé dynamique45"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7:M103"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a_2_variations_hausse_raisons_hausse_couts" fld="480" baseField="0" baseItem="0"/>
    <dataField name="Somme de a_2_variations_hausse_raisons_hausse_demande_distribution" fld="481" baseField="0" baseItem="0"/>
    <dataField name="Somme de a_2_variations_hausse_raisons_hausse_change" fld="482" baseField="0" baseItem="0"/>
    <dataField name="Somme de a_2_variations_hausse_raisons_hausse_demande_clients" fld="483" baseField="0" baseItem="0"/>
    <dataField name="Somme de a_2_variations_hausse_raisons_hausse_demande_arrivees" fld="484" baseField="0" baseItem="0"/>
    <dataField name="Somme de a_2_variations_hausse_raisons_hausse_prix_fournisseurs" fld="485" baseField="0" baseItem="0"/>
    <dataField name="Somme de a_2_variations_hausse_raisons_baisse_offre_rupturestocks" fld="486" baseField="0" baseItem="0"/>
    <dataField name="Somme de a_2_variations_hausse_raisons_baisse_offre_saison_circulation" fld="487" baseField="0" baseItem="0"/>
    <dataField name="Somme de a_2_variations_hausse_raisons_baisse_offre_securite" fld="488" baseField="0" baseItem="0"/>
    <dataField name="Somme de a_2_variations_hausse_raisons_baisse_offre_production_saison" fld="489" baseField="0" baseItem="0"/>
    <dataField name="Somme de a_2_variations_hausse_raisons_autre" fld="490" baseField="0" baseItem="0"/>
    <dataField name="Somme de a_2_variations_hausse_raisons_nsp" fld="491" baseField="0" baseItem="0"/>
  </dataFields>
  <formats count="6">
    <format dxfId="101">
      <pivotArea type="all" dataOnly="0" outline="0" fieldPosition="0"/>
    </format>
    <format dxfId="100">
      <pivotArea outline="0" collapsedLevelsAreSubtotals="1" fieldPosition="0"/>
    </format>
    <format dxfId="99">
      <pivotArea field="19" type="button" dataOnly="0" labelOnly="1" outline="0" axis="axisRow" fieldPosition="0"/>
    </format>
    <format dxfId="98">
      <pivotArea dataOnly="0" labelOnly="1" fieldPosition="0">
        <references count="1">
          <reference field="19" count="0"/>
        </references>
      </pivotArea>
    </format>
    <format dxfId="97">
      <pivotArea dataOnly="0" labelOnly="1" grandRow="1" outline="0" fieldPosition="0"/>
    </format>
    <format dxfId="96">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495F3FE8-6BE4-49A5-BB34-C1C71AD1F0DB}" name="Tableau croisé dynamique4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0:M66"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a_1_variations_hausse_raisons_hausse_couts" fld="215" baseField="0" baseItem="0"/>
    <dataField name="Somme de a_1_variations_hausse_raisons_hausse_demande_distribution" fld="216" baseField="0" baseItem="0"/>
    <dataField name="Somme de a_1_variations_hausse_raisons_hausse_change" fld="217" baseField="0" baseItem="0"/>
    <dataField name="Somme de a_1_variations_hausse_raisons_hausse_demande_clients" fld="218" baseField="0" baseItem="0"/>
    <dataField name="Somme de a_1_variations_hausse_raisons_hausse_demande_arrivees" fld="219" baseField="0" baseItem="0"/>
    <dataField name="Somme de a_1_variations_hausse_raisons_hausse_prix_fournisseurs" fld="220" baseField="0" baseItem="0"/>
    <dataField name="Somme de a_1_variations_hausse_raisons_baisse_offre_rupturestocks" fld="221" baseField="0" baseItem="0"/>
    <dataField name="Somme de a_1_variations_hausse_raisons_baisse_offre_saison_circulation" fld="222" baseField="0" baseItem="0"/>
    <dataField name="Somme de a_1_variations_hausse_raisons_baisse_offre_securite" fld="223" baseField="0" baseItem="0"/>
    <dataField name="Somme de a_1_variations_hausse_raisons_baisse_offre_production_saison" fld="224" baseField="0" baseItem="0"/>
    <dataField name="Somme de a_1_variations_hausse_raisons_autre" fld="225" baseField="0" baseItem="0"/>
    <dataField name="Somme de a_1_variations_hausse_raisons_nsp" fld="226" baseField="0" baseItem="0"/>
  </dataFields>
  <formats count="6">
    <format dxfId="107">
      <pivotArea type="all" dataOnly="0" outline="0" fieldPosition="0"/>
    </format>
    <format dxfId="106">
      <pivotArea outline="0" collapsedLevelsAreSubtotals="1" fieldPosition="0"/>
    </format>
    <format dxfId="105">
      <pivotArea field="19" type="button" dataOnly="0" labelOnly="1" outline="0" axis="axisRow" fieldPosition="0"/>
    </format>
    <format dxfId="104">
      <pivotArea dataOnly="0" labelOnly="1" fieldPosition="0">
        <references count="1">
          <reference field="19" count="0"/>
        </references>
      </pivotArea>
    </format>
    <format dxfId="103">
      <pivotArea dataOnly="0" labelOnly="1" grandRow="1" outline="0" fieldPosition="0"/>
    </format>
    <format dxfId="102">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6B889024-78A3-4A95-A6D8-07999805F61E}" name="Tableau croisé dynamique4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5:Q91"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ariations_hausse_articles_combustible_bois" fld="463" baseField="0" baseItem="0"/>
    <dataField name="Somme de a_2_variations_hausse_articles_combustible_charbon" fld="464" baseField="0" baseItem="0"/>
    <dataField name="Somme de a_2_variations_hausse_articles_combustible_gaz" fld="465" baseField="0" baseItem="0"/>
    <dataField name="Somme de a_2_variations_hausse_articles_marmite7" fld="466" baseField="0" baseItem="0"/>
    <dataField name="Somme de a_2_variations_hausse_articles_marmite5" fld="467" baseField="0" baseItem="0"/>
    <dataField name="Somme de a_2_variations_hausse_articles_assiette" fld="468" baseField="0" baseItem="0"/>
    <dataField name="Somme de a_2_variations_hausse_articles_gobelet_plastique" fld="469" baseField="0" baseItem="0"/>
    <dataField name="Somme de a_2_variations_hausse_articles_gobelet_acier" fld="470" baseField="0" baseItem="0"/>
    <dataField name="Somme de a_2_variations_hausse_articles_bassine" fld="471" baseField="0" baseItem="0"/>
    <dataField name="Somme de a_2_variations_hausse_articles_natte" fld="472" baseField="0" baseItem="0"/>
    <dataField name="Somme de a_2_variations_hausse_articles_couverture" fld="473" baseField="0" baseItem="0"/>
    <dataField name="Somme de a_2_variations_hausse_articles_moustiquaire" fld="474" baseField="0" baseItem="0"/>
    <dataField name="Somme de a_2_variations_hausse_articles_lampe" fld="475" baseField="0" baseItem="0"/>
    <dataField name="Somme de a_2_variations_hausse_articles_pagne" fld="476" baseField="0" baseItem="0"/>
    <dataField name="Somme de a_2_variations_hausse_articles_sac_boro" fld="477" baseField="0" baseItem="0"/>
    <dataField name="Somme de a_2_variations_hausse_articles_aucun" fld="478" baseField="0" baseItem="0"/>
  </dataFields>
  <formats count="6">
    <format dxfId="113">
      <pivotArea type="all" dataOnly="0" outline="0" fieldPosition="0"/>
    </format>
    <format dxfId="112">
      <pivotArea outline="0" collapsedLevelsAreSubtotals="1" fieldPosition="0"/>
    </format>
    <format dxfId="111">
      <pivotArea field="19" type="button" dataOnly="0" labelOnly="1" outline="0" axis="axisRow" fieldPosition="0"/>
    </format>
    <format dxfId="110">
      <pivotArea dataOnly="0" labelOnly="1" fieldPosition="0">
        <references count="1">
          <reference field="19" count="0"/>
        </references>
      </pivotArea>
    </format>
    <format dxfId="109">
      <pivotArea dataOnly="0" labelOnly="1" grandRow="1" outline="0" fieldPosition="0"/>
    </format>
    <format dxfId="108">
      <pivotArea dataOnly="0" labelOnly="1" outline="0" fieldPosition="0">
        <references count="1">
          <reference field="4294967294" count="16">
            <x v="0"/>
            <x v="1"/>
            <x v="2"/>
            <x v="3"/>
            <x v="4"/>
            <x v="5"/>
            <x v="6"/>
            <x v="7"/>
            <x v="8"/>
            <x v="9"/>
            <x v="10"/>
            <x v="11"/>
            <x v="12"/>
            <x v="13"/>
            <x v="14"/>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DE433CC6-6C95-4CB7-941D-A33BB9839A5F}" name="Tableau croisé dynamique37"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0"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4">
    <i>
      <x/>
    </i>
    <i i="1">
      <x v="1"/>
    </i>
    <i i="2">
      <x v="2"/>
    </i>
    <i i="3">
      <x v="3"/>
    </i>
  </colItems>
  <dataFields count="4">
    <dataField name="Somme de h_variations_prix_prix_constants" fld="92" baseField="0" baseItem="0"/>
    <dataField name="Somme de h_variations_prix_prix_hausse" fld="93" baseField="0" baseItem="0"/>
    <dataField name="Somme de h_variations_prix_prix_baisse" fld="94" baseField="0" baseItem="0"/>
    <dataField name="Somme de h_variations_prix_nsp" fld="95" baseField="0" baseItem="0"/>
  </dataFields>
  <formats count="6">
    <format dxfId="119">
      <pivotArea type="all" dataOnly="0" outline="0" fieldPosition="0"/>
    </format>
    <format dxfId="118">
      <pivotArea outline="0" collapsedLevelsAreSubtotals="1" fieldPosition="0"/>
    </format>
    <format dxfId="117">
      <pivotArea field="19" type="button" dataOnly="0" labelOnly="1" outline="0" axis="axisRow" fieldPosition="0"/>
    </format>
    <format dxfId="116">
      <pivotArea dataOnly="0" labelOnly="1" fieldPosition="0">
        <references count="1">
          <reference field="19" count="0"/>
        </references>
      </pivotArea>
    </format>
    <format dxfId="115">
      <pivotArea dataOnly="0" labelOnly="1" grandRow="1" outline="0" fieldPosition="0"/>
    </format>
    <format dxfId="114">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7CC0C518-6CAE-456C-AE03-4106066CFE7F}" name="Tableau croisé dynamique39"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M33"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showAll="0"/>
    <pivotField showAll="0">
      <items count="2">
        <item x="0"/>
        <item t="default"/>
      </items>
    </pivotField>
    <pivotField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h_variations_hausse_raisons_hausse_couts" fld="102" baseField="0" baseItem="0"/>
    <dataField name="Somme de h_variations_hausse_raisons_hausse_demande_distribution" fld="103" baseField="0" baseItem="0"/>
    <dataField name="Somme de h_variations_hausse_raisons_hausse_change" fld="104" baseField="0" baseItem="0"/>
    <dataField name="Somme de h_variations_hausse_raisons_hausse_demande_clients" fld="105" baseField="0" baseItem="0"/>
    <dataField name="Somme de h_variations_hausse_raisons_hausse_demande_arrivees" fld="106" baseField="0" baseItem="0"/>
    <dataField name="Somme de h_variations_hausse_raisons_hausse_prix_fournisseurs" fld="107" baseField="0" baseItem="0"/>
    <dataField name="Somme de h_variations_hausse_raisons_baisse_offre_rupturestocks" fld="108" baseField="0" baseItem="0"/>
    <dataField name="Somme de h_variations_hausse_raisons_baisse_offre_saison_circulation" fld="109" baseField="0" baseItem="0"/>
    <dataField name="Somme de h_variations_hausse_raisons_baisse_offre_securite" fld="110" baseField="0" baseItem="0"/>
    <dataField name="Somme de h_variations_hausse_raisons_baisse_offre_production_saison" fld="111" baseField="0" baseItem="0"/>
    <dataField name="Somme de h_variations_hausse_raisons_autre" fld="112" baseField="0" baseItem="0"/>
    <dataField name="Somme de h_variations_hausse_raisons_nsp" fld="113" baseField="0" baseItem="0"/>
  </dataFields>
  <formats count="6">
    <format dxfId="125">
      <pivotArea type="all" dataOnly="0" outline="0" fieldPosition="0"/>
    </format>
    <format dxfId="124">
      <pivotArea outline="0" collapsedLevelsAreSubtotals="1" fieldPosition="0"/>
    </format>
    <format dxfId="123">
      <pivotArea field="19" type="button" dataOnly="0" labelOnly="1" outline="0" axis="axisRow" fieldPosition="0"/>
    </format>
    <format dxfId="122">
      <pivotArea dataOnly="0" labelOnly="1" fieldPosition="0">
        <references count="1">
          <reference field="19" count="0"/>
        </references>
      </pivotArea>
    </format>
    <format dxfId="121">
      <pivotArea dataOnly="0" labelOnly="1" grandRow="1" outline="0" fieldPosition="0"/>
    </format>
    <format dxfId="120">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C6E11F99-0148-475A-8CDB-BF63805D88BC}" name="Tableau croisé dynamique53"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0:E37"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items count="2">
        <item x="0"/>
        <item t="default"/>
      </items>
    </pivotField>
    <pivotField showAll="0">
      <items count="16">
        <item x="12"/>
        <item x="4"/>
        <item x="2"/>
        <item x="1"/>
        <item x="6"/>
        <item x="11"/>
        <item x="8"/>
        <item x="0"/>
        <item x="7"/>
        <item x="5"/>
        <item x="9"/>
        <item x="10"/>
        <item x="3"/>
        <item x="14"/>
        <item x="13"/>
        <item t="default"/>
      </items>
    </pivotField>
    <pivotField showAll="0"/>
    <pivotField showAll="0"/>
    <pivotField showAll="0"/>
    <pivotField showAll="0"/>
    <pivotField showAll="0"/>
    <pivotField showAll="0"/>
    <pivotField showAll="0"/>
    <pivotField showAll="0">
      <items count="4">
        <item x="2"/>
        <item x="0"/>
        <item x="1"/>
        <item t="default"/>
      </items>
    </pivotField>
    <pivotField axis="axisCol"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1038"/>
  </colFields>
  <colItems count="4">
    <i>
      <x/>
    </i>
    <i>
      <x v="1"/>
    </i>
    <i>
      <x v="2"/>
    </i>
    <i t="grand">
      <x/>
    </i>
  </colItems>
  <dataFields count="1">
    <dataField name="Nombre de incidents_ouinon" fld="1038" subtotal="count" showDataAs="percentOfRow" baseField="0" baseItem="0" numFmtId="166"/>
  </dataFields>
  <formats count="11">
    <format dxfId="12">
      <pivotArea type="all" dataOnly="0" outline="0" fieldPosition="0"/>
    </format>
    <format dxfId="11">
      <pivotArea outline="0" collapsedLevelsAreSubtotals="1" fieldPosition="0"/>
    </format>
    <format dxfId="10">
      <pivotArea type="origin" dataOnly="0" labelOnly="1" outline="0" fieldPosition="0"/>
    </format>
    <format dxfId="9">
      <pivotArea field="1038" type="button" dataOnly="0" labelOnly="1" outline="0" axis="axisCol" fieldPosition="0"/>
    </format>
    <format dxfId="8">
      <pivotArea type="topRight" dataOnly="0" labelOnly="1" outline="0" fieldPosition="0"/>
    </format>
    <format dxfId="7">
      <pivotArea field="14" type="button" dataOnly="0" labelOnly="1" outline="0" axis="axisRow" fieldPosition="0"/>
    </format>
    <format dxfId="6">
      <pivotArea dataOnly="0" labelOnly="1" fieldPosition="0">
        <references count="1">
          <reference field="14" count="0"/>
        </references>
      </pivotArea>
    </format>
    <format dxfId="5">
      <pivotArea dataOnly="0" labelOnly="1" grandRow="1" outline="0" fieldPosition="0"/>
    </format>
    <format dxfId="4">
      <pivotArea dataOnly="0" labelOnly="1" fieldPosition="0">
        <references count="1">
          <reference field="1038" count="0"/>
        </references>
      </pivotArea>
    </format>
    <format dxfId="3">
      <pivotArea dataOnly="0" labelOnly="1" grandCol="1" outline="0" fieldPosition="0"/>
    </format>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527DE113-4E90-45CA-8DF9-9F585226D2AF}" name="Tableau croisé dynamique5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E24" firstHeaderRow="1" firstDataRow="2"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items count="2">
        <item x="0"/>
        <item t="default"/>
      </items>
    </pivotField>
    <pivotField showAll="0">
      <items count="16">
        <item x="12"/>
        <item x="4"/>
        <item x="2"/>
        <item x="1"/>
        <item x="6"/>
        <item x="11"/>
        <item x="8"/>
        <item x="0"/>
        <item x="7"/>
        <item x="5"/>
        <item x="9"/>
        <item x="10"/>
        <item x="3"/>
        <item x="14"/>
        <item x="13"/>
        <item t="default"/>
      </items>
    </pivotField>
    <pivotField showAll="0"/>
    <pivotField showAll="0"/>
    <pivotField showAll="0"/>
    <pivotField showAll="0"/>
    <pivotField showAll="0"/>
    <pivotField showAll="0"/>
    <pivotField showAll="0"/>
    <pivotField axis="axisCol" dataField="1"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1037"/>
  </colFields>
  <colItems count="4">
    <i>
      <x/>
    </i>
    <i>
      <x v="1"/>
    </i>
    <i>
      <x v="2"/>
    </i>
    <i t="grand">
      <x/>
    </i>
  </colItems>
  <dataFields count="1">
    <dataField name="Nombre de frequentation_marche" fld="1037" subtotal="count" showDataAs="percentOfRow" baseField="0" baseItem="0" numFmtId="166"/>
  </dataFields>
  <formats count="11">
    <format dxfId="23">
      <pivotArea type="all" dataOnly="0" outline="0" fieldPosition="0"/>
    </format>
    <format dxfId="22">
      <pivotArea outline="0" collapsedLevelsAreSubtotals="1" fieldPosition="0"/>
    </format>
    <format dxfId="21">
      <pivotArea type="origin" dataOnly="0" labelOnly="1" outline="0" fieldPosition="0"/>
    </format>
    <format dxfId="20">
      <pivotArea field="1037" type="button" dataOnly="0" labelOnly="1" outline="0" axis="axisCol" fieldPosition="0"/>
    </format>
    <format dxfId="19">
      <pivotArea type="topRight" dataOnly="0" labelOnly="1" outline="0" fieldPosition="0"/>
    </format>
    <format dxfId="18">
      <pivotArea field="14" type="button" dataOnly="0" labelOnly="1" outline="0" axis="axisRow" fieldPosition="0"/>
    </format>
    <format dxfId="17">
      <pivotArea dataOnly="0" labelOnly="1" fieldPosition="0">
        <references count="1">
          <reference field="14" count="0"/>
        </references>
      </pivotArea>
    </format>
    <format dxfId="16">
      <pivotArea dataOnly="0" labelOnly="1" grandRow="1" outline="0" fieldPosition="0"/>
    </format>
    <format dxfId="15">
      <pivotArea dataOnly="0" labelOnly="1" fieldPosition="0">
        <references count="1">
          <reference field="1037" count="0"/>
        </references>
      </pivotArea>
    </format>
    <format dxfId="14">
      <pivotArea dataOnly="0" labelOnly="1" grandCol="1" outline="0" fieldPosition="0"/>
    </format>
    <format dxfId="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C92CC88F-C387-4F70-AA9F-8EBFB7285AB4}" name="Tableau croisé dynamique5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F12"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6">
        <item x="12"/>
        <item x="4"/>
        <item x="2"/>
        <item x="1"/>
        <item x="6"/>
        <item x="11"/>
        <item x="8"/>
        <item x="0"/>
        <item x="7"/>
        <item x="5"/>
        <item x="9"/>
        <item x="10"/>
        <item x="3"/>
        <item x="14"/>
        <item x="13"/>
        <item t="default"/>
      </items>
    </pivotField>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5">
    <i>
      <x/>
    </i>
    <i i="1">
      <x v="1"/>
    </i>
    <i i="2">
      <x v="2"/>
    </i>
    <i i="3">
      <x v="3"/>
    </i>
    <i i="4">
      <x v="4"/>
    </i>
  </colItems>
  <dataFields count="5">
    <dataField name="Somme de modalites_acceptees_credit" fld="1031" baseField="0" baseItem="0"/>
    <dataField name="Somme de modalites_acceptees_coupons" fld="1032" baseField="0" baseItem="0"/>
    <dataField name="Somme de modalites_acceptees_paiementmob" fld="1033" baseField="0" baseItem="0"/>
    <dataField name="Somme de modalites_acceptees_troc" fld="1034" baseField="0" baseItem="0"/>
    <dataField name="Somme de modalites_acceptees_autre" fld="1035" baseField="0" baseItem="0"/>
  </dataFields>
  <formats count="6">
    <format dxfId="29">
      <pivotArea type="all" dataOnly="0" outline="0" fieldPosition="0"/>
    </format>
    <format dxfId="28">
      <pivotArea outline="0" collapsedLevelsAreSubtotals="1" fieldPosition="0"/>
    </format>
    <format dxfId="27">
      <pivotArea field="14" type="button" dataOnly="0" labelOnly="1" outline="0" axis="axisRow" fieldPosition="0"/>
    </format>
    <format dxfId="26">
      <pivotArea dataOnly="0" labelOnly="1" fieldPosition="0">
        <references count="1">
          <reference field="14" count="0"/>
        </references>
      </pivotArea>
    </format>
    <format dxfId="25">
      <pivotArea dataOnly="0" labelOnly="1" grandRow="1" outline="0" fieldPosition="0"/>
    </format>
    <format dxfId="24">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E4617DDE-36BC-4CB3-81F5-495A37FFD0FD}" name="Tableau croisé dynamique55"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J59"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items count="2">
        <item x="0"/>
        <item t="default"/>
      </items>
    </pivotField>
    <pivotField showAll="0">
      <items count="16">
        <item x="12"/>
        <item x="4"/>
        <item x="2"/>
        <item x="1"/>
        <item x="6"/>
        <item x="11"/>
        <item x="8"/>
        <item x="0"/>
        <item x="7"/>
        <item x="5"/>
        <item x="9"/>
        <item x="10"/>
        <item x="3"/>
        <item x="14"/>
        <item x="13"/>
        <item t="default"/>
      </items>
    </pivotField>
    <pivotField showAll="0"/>
    <pivotField showAll="0"/>
    <pivotField showAll="0"/>
    <pivotField showAll="0"/>
    <pivotField showAll="0"/>
    <pivotField showAll="0"/>
    <pivotField showAll="0"/>
    <pivotField showAll="0">
      <items count="4">
        <item x="2"/>
        <item x="0"/>
        <item x="1"/>
        <item t="default"/>
      </items>
    </pivotField>
    <pivotField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items count="11">
        <item x="8"/>
        <item x="2"/>
        <item x="4"/>
        <item x="5"/>
        <item x="1"/>
        <item x="6"/>
        <item x="9"/>
        <item x="0"/>
        <item x="7"/>
        <item x="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9">
    <i>
      <x/>
    </i>
    <i i="1">
      <x v="1"/>
    </i>
    <i i="2">
      <x v="2"/>
    </i>
    <i i="3">
      <x v="3"/>
    </i>
    <i i="4">
      <x v="4"/>
    </i>
    <i i="5">
      <x v="5"/>
    </i>
    <i i="6">
      <x v="6"/>
    </i>
    <i i="7">
      <x v="7"/>
    </i>
    <i i="8">
      <x v="8"/>
    </i>
  </colItems>
  <dataFields count="9">
    <dataField name="Somme de accessibilite_vulnerables_hommes" fld="1050" baseField="0" baseItem="0"/>
    <dataField name="Somme de accessibilite_vulnerables_femmes" fld="1051" baseField="0" baseItem="0"/>
    <dataField name="Somme de accessibilite_vulnerables_moins18" fld="1052" baseField="0" baseItem="0"/>
    <dataField name="Somme de accessibilite_vulnerables_plus60" fld="1053" baseField="0" baseItem="0"/>
    <dataField name="Somme de accessibilite_vulnerables_handicap" fld="1054" baseField="0" baseItem="0"/>
    <dataField name="Somme de accessibilite_vulnerables_maladies" fld="1055" baseField="0" baseItem="0"/>
    <dataField name="Somme de accessibilite_vulnerables_autre" fld="1056" baseField="0" baseItem="0"/>
    <dataField name="Somme de accessibilite_vulnerables_personne" fld="1057" baseField="0" baseItem="0"/>
    <dataField name="Somme de accessibilite_vulnerables_nsp" fld="1058" baseField="0" baseItem="0"/>
  </dataFields>
  <formats count="6">
    <format dxfId="35">
      <pivotArea type="all" dataOnly="0" outline="0" fieldPosition="0"/>
    </format>
    <format dxfId="34">
      <pivotArea outline="0" collapsedLevelsAreSubtotals="1" fieldPosition="0"/>
    </format>
    <format dxfId="33">
      <pivotArea field="14" type="button" dataOnly="0" labelOnly="1" outline="0" axis="axisRow" fieldPosition="0"/>
    </format>
    <format dxfId="32">
      <pivotArea dataOnly="0" labelOnly="1" fieldPosition="0">
        <references count="1">
          <reference field="14" count="0"/>
        </references>
      </pivotArea>
    </format>
    <format dxfId="31">
      <pivotArea dataOnly="0" labelOnly="1" grandRow="1" outline="0" fieldPosition="0"/>
    </format>
    <format dxfId="30">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7B3E04A4-9BDA-44BC-BAEB-EDE12DA58BEE}" name="Tableau croisé dynamique5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3:I49" firstHeaderRow="0" firstDataRow="1" firstDataCol="1"/>
  <pivotFields count="1070">
    <pivotField showAll="0"/>
    <pivotField showAll="0"/>
    <pivotField numFmtId="164" showAll="0"/>
    <pivotField showAll="0"/>
    <pivotField showAll="0"/>
    <pivotField numFmtId="164" showAll="0"/>
    <pivotField numFmtId="164" showAll="0"/>
    <pivotField showAll="0"/>
    <pivotField showAll="0"/>
    <pivotField showAll="0"/>
    <pivotField showAll="0"/>
    <pivotField numFmtId="164"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2">
        <item x="0"/>
        <item t="default"/>
      </items>
    </pivotField>
    <pivotField showAll="0">
      <items count="2">
        <item x="0"/>
        <item t="default"/>
      </items>
    </pivotField>
    <pivotField showAll="0">
      <items count="16">
        <item x="12"/>
        <item x="4"/>
        <item x="2"/>
        <item x="1"/>
        <item x="6"/>
        <item x="11"/>
        <item x="8"/>
        <item x="0"/>
        <item x="7"/>
        <item x="5"/>
        <item x="9"/>
        <item x="10"/>
        <item x="3"/>
        <item x="14"/>
        <item x="13"/>
        <item t="default"/>
      </items>
    </pivotField>
    <pivotField showAll="0"/>
    <pivotField showAll="0"/>
    <pivotField showAll="0"/>
    <pivotField showAll="0"/>
    <pivotField showAll="0"/>
    <pivotField showAll="0"/>
    <pivotField showAll="0"/>
    <pivotField showAll="0">
      <items count="4">
        <item x="2"/>
        <item x="0"/>
        <item x="1"/>
        <item t="default"/>
      </items>
    </pivotField>
    <pivotField showAll="0">
      <items count="4">
        <item x="0"/>
        <item x="2"/>
        <item x="1"/>
        <item t="default"/>
      </items>
    </pivotField>
    <pivotField showAll="0">
      <items count="3">
        <item x="1"/>
        <item x="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8">
    <i>
      <x/>
    </i>
    <i i="1">
      <x v="1"/>
    </i>
    <i i="2">
      <x v="2"/>
    </i>
    <i i="3">
      <x v="3"/>
    </i>
    <i i="4">
      <x v="4"/>
    </i>
    <i i="5">
      <x v="5"/>
    </i>
    <i i="6">
      <x v="6"/>
    </i>
    <i i="7">
      <x v="7"/>
    </i>
  </colItems>
  <dataFields count="8">
    <dataField name="Somme de incidents_types_agression_commercant" fld="1040" baseField="0" baseItem="0"/>
    <dataField name="Somme de incidents_types_agression_clients" fld="1041" baseField="0" baseItem="0"/>
    <dataField name="Somme de incidents_types_vols_biens" fld="1042" baseField="0" baseItem="0"/>
    <dataField name="Somme de incidents_types_vols_argent" fld="1043" baseField="0" baseItem="0"/>
    <dataField name="Somme de incidents_types_infrastructure" fld="1044" baseField="0" baseItem="0"/>
    <dataField name="Somme de incidents_types_insecurite" fld="1045" baseField="0" baseItem="0"/>
    <dataField name="Somme de incidents_types_autre" fld="1046" baseField="0" baseItem="0"/>
    <dataField name="Somme de incidents_types_nsp" fld="1047" baseField="0" baseItem="0"/>
  </dataFields>
  <formats count="6">
    <format dxfId="41">
      <pivotArea type="all" dataOnly="0" outline="0" fieldPosition="0"/>
    </format>
    <format dxfId="40">
      <pivotArea outline="0" collapsedLevelsAreSubtotals="1" fieldPosition="0"/>
    </format>
    <format dxfId="39">
      <pivotArea field="14" type="button" dataOnly="0" labelOnly="1" outline="0" axis="axisRow" fieldPosition="0"/>
    </format>
    <format dxfId="38">
      <pivotArea dataOnly="0" labelOnly="1" fieldPosition="0">
        <references count="1">
          <reference field="14" count="0"/>
        </references>
      </pivotArea>
    </format>
    <format dxfId="37">
      <pivotArea dataOnly="0" labelOnly="1" grandRow="1" outline="0" fieldPosition="0"/>
    </format>
    <format dxfId="36">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omaila.zongo@reach-initiative.org" TargetMode="External"/><Relationship Id="rId1" Type="http://schemas.openxmlformats.org/officeDocument/2006/relationships/hyperlink" Target="https://www.impact-repository.org/document/repository/ca49b4e1/REACH_BFA_TdR_externe_22207_Initiatives-Conjointes-de-Suivi-des-Marches_Novembre_2022.pdf"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pivotTable" Target="../pivotTables/pivotTable17.xml"/><Relationship Id="rId18" Type="http://schemas.openxmlformats.org/officeDocument/2006/relationships/pivotTable" Target="../pivotTables/pivotTable22.xml"/><Relationship Id="rId26" Type="http://schemas.openxmlformats.org/officeDocument/2006/relationships/pivotTable" Target="../pivotTables/pivotTable30.xml"/><Relationship Id="rId3" Type="http://schemas.openxmlformats.org/officeDocument/2006/relationships/pivotTable" Target="../pivotTables/pivotTable7.xml"/><Relationship Id="rId21" Type="http://schemas.openxmlformats.org/officeDocument/2006/relationships/pivotTable" Target="../pivotTables/pivotTable25.xml"/><Relationship Id="rId7" Type="http://schemas.openxmlformats.org/officeDocument/2006/relationships/pivotTable" Target="../pivotTables/pivotTable11.xml"/><Relationship Id="rId12" Type="http://schemas.openxmlformats.org/officeDocument/2006/relationships/pivotTable" Target="../pivotTables/pivotTable16.xml"/><Relationship Id="rId17" Type="http://schemas.openxmlformats.org/officeDocument/2006/relationships/pivotTable" Target="../pivotTables/pivotTable21.xml"/><Relationship Id="rId25" Type="http://schemas.openxmlformats.org/officeDocument/2006/relationships/pivotTable" Target="../pivotTables/pivotTable29.xml"/><Relationship Id="rId2" Type="http://schemas.openxmlformats.org/officeDocument/2006/relationships/pivotTable" Target="../pivotTables/pivotTable6.xml"/><Relationship Id="rId16" Type="http://schemas.openxmlformats.org/officeDocument/2006/relationships/pivotTable" Target="../pivotTables/pivotTable20.xml"/><Relationship Id="rId20" Type="http://schemas.openxmlformats.org/officeDocument/2006/relationships/pivotTable" Target="../pivotTables/pivotTable24.xml"/><Relationship Id="rId29" Type="http://schemas.openxmlformats.org/officeDocument/2006/relationships/pivotTable" Target="../pivotTables/pivotTable33.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24" Type="http://schemas.openxmlformats.org/officeDocument/2006/relationships/pivotTable" Target="../pivotTables/pivotTable28.xml"/><Relationship Id="rId5" Type="http://schemas.openxmlformats.org/officeDocument/2006/relationships/pivotTable" Target="../pivotTables/pivotTable9.xml"/><Relationship Id="rId15" Type="http://schemas.openxmlformats.org/officeDocument/2006/relationships/pivotTable" Target="../pivotTables/pivotTable19.xml"/><Relationship Id="rId23" Type="http://schemas.openxmlformats.org/officeDocument/2006/relationships/pivotTable" Target="../pivotTables/pivotTable27.xml"/><Relationship Id="rId28" Type="http://schemas.openxmlformats.org/officeDocument/2006/relationships/pivotTable" Target="../pivotTables/pivotTable32.xml"/><Relationship Id="rId10" Type="http://schemas.openxmlformats.org/officeDocument/2006/relationships/pivotTable" Target="../pivotTables/pivotTable14.xml"/><Relationship Id="rId19" Type="http://schemas.openxmlformats.org/officeDocument/2006/relationships/pivotTable" Target="../pivotTables/pivotTable23.xml"/><Relationship Id="rId31" Type="http://schemas.openxmlformats.org/officeDocument/2006/relationships/pivotTable" Target="../pivotTables/pivotTable35.xml"/><Relationship Id="rId4" Type="http://schemas.openxmlformats.org/officeDocument/2006/relationships/pivotTable" Target="../pivotTables/pivotTable8.xml"/><Relationship Id="rId9" Type="http://schemas.openxmlformats.org/officeDocument/2006/relationships/pivotTable" Target="../pivotTables/pivotTable13.xml"/><Relationship Id="rId14" Type="http://schemas.openxmlformats.org/officeDocument/2006/relationships/pivotTable" Target="../pivotTables/pivotTable18.xml"/><Relationship Id="rId22" Type="http://schemas.openxmlformats.org/officeDocument/2006/relationships/pivotTable" Target="../pivotTables/pivotTable26.xml"/><Relationship Id="rId27" Type="http://schemas.openxmlformats.org/officeDocument/2006/relationships/pivotTable" Target="../pivotTables/pivotTable31.xml"/><Relationship Id="rId30" Type="http://schemas.openxmlformats.org/officeDocument/2006/relationships/pivotTable" Target="../pivotTables/pivotTable34.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43.xml"/><Relationship Id="rId13" Type="http://schemas.openxmlformats.org/officeDocument/2006/relationships/pivotTable" Target="../pivotTables/pivotTable48.xml"/><Relationship Id="rId3" Type="http://schemas.openxmlformats.org/officeDocument/2006/relationships/pivotTable" Target="../pivotTables/pivotTable38.xml"/><Relationship Id="rId7" Type="http://schemas.openxmlformats.org/officeDocument/2006/relationships/pivotTable" Target="../pivotTables/pivotTable42.xml"/><Relationship Id="rId12" Type="http://schemas.openxmlformats.org/officeDocument/2006/relationships/pivotTable" Target="../pivotTables/pivotTable47.xml"/><Relationship Id="rId2" Type="http://schemas.openxmlformats.org/officeDocument/2006/relationships/pivotTable" Target="../pivotTables/pivotTable37.xml"/><Relationship Id="rId1" Type="http://schemas.openxmlformats.org/officeDocument/2006/relationships/pivotTable" Target="../pivotTables/pivotTable36.xml"/><Relationship Id="rId6" Type="http://schemas.openxmlformats.org/officeDocument/2006/relationships/pivotTable" Target="../pivotTables/pivotTable41.xml"/><Relationship Id="rId11" Type="http://schemas.openxmlformats.org/officeDocument/2006/relationships/pivotTable" Target="../pivotTables/pivotTable46.xml"/><Relationship Id="rId5" Type="http://schemas.openxmlformats.org/officeDocument/2006/relationships/pivotTable" Target="../pivotTables/pivotTable40.xml"/><Relationship Id="rId10" Type="http://schemas.openxmlformats.org/officeDocument/2006/relationships/pivotTable" Target="../pivotTables/pivotTable45.xml"/><Relationship Id="rId4" Type="http://schemas.openxmlformats.org/officeDocument/2006/relationships/pivotTable" Target="../pivotTables/pivotTable39.xml"/><Relationship Id="rId9" Type="http://schemas.openxmlformats.org/officeDocument/2006/relationships/pivotTable" Target="../pivotTables/pivotTable44.xml"/><Relationship Id="rId14" Type="http://schemas.openxmlformats.org/officeDocument/2006/relationships/pivotTable" Target="../pivotTables/pivotTable49.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52.xml"/><Relationship Id="rId2" Type="http://schemas.openxmlformats.org/officeDocument/2006/relationships/pivotTable" Target="../pivotTables/pivotTable51.xml"/><Relationship Id="rId1" Type="http://schemas.openxmlformats.org/officeDocument/2006/relationships/pivotTable" Target="../pivotTables/pivotTable50.xml"/><Relationship Id="rId5" Type="http://schemas.openxmlformats.org/officeDocument/2006/relationships/pivotTable" Target="../pivotTables/pivotTable54.xml"/><Relationship Id="rId4" Type="http://schemas.openxmlformats.org/officeDocument/2006/relationships/pivotTable" Target="../pivotTables/pivotTable53.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DD44-F6A6-4472-AE4C-6D37AAA3B186}">
  <sheetPr>
    <tabColor rgb="FFEE5859"/>
  </sheetPr>
  <dimension ref="A1:I22"/>
  <sheetViews>
    <sheetView showGridLines="0" zoomScale="90" zoomScaleNormal="90" workbookViewId="0">
      <selection activeCell="B15" sqref="B15:C15"/>
    </sheetView>
  </sheetViews>
  <sheetFormatPr defaultColWidth="8.7265625" defaultRowHeight="14.5" x14ac:dyDescent="0.35"/>
  <cols>
    <col min="1" max="1" width="33.7265625" style="24" customWidth="1"/>
    <col min="2" max="2" width="18.7265625" style="24" customWidth="1"/>
    <col min="3" max="3" width="67.54296875" style="24" customWidth="1"/>
  </cols>
  <sheetData>
    <row r="1" spans="1:9" ht="94" customHeight="1" x14ac:dyDescent="0.35">
      <c r="A1" s="76" t="s">
        <v>1565</v>
      </c>
      <c r="B1" s="76"/>
      <c r="C1" s="76"/>
    </row>
    <row r="2" spans="1:9" ht="16" x14ac:dyDescent="0.35">
      <c r="A2" s="77" t="s">
        <v>1566</v>
      </c>
      <c r="B2" s="77"/>
      <c r="C2" s="77"/>
    </row>
    <row r="3" spans="1:9" ht="133.5" customHeight="1" x14ac:dyDescent="0.35">
      <c r="A3" s="21" t="s">
        <v>1567</v>
      </c>
      <c r="B3" s="78" t="s">
        <v>1568</v>
      </c>
      <c r="C3" s="78"/>
      <c r="E3" s="25" t="s">
        <v>2146</v>
      </c>
      <c r="I3" s="26" t="s">
        <v>2145</v>
      </c>
    </row>
    <row r="4" spans="1:9" ht="174" customHeight="1" x14ac:dyDescent="0.35">
      <c r="A4" s="21" t="s">
        <v>1569</v>
      </c>
      <c r="B4" s="78" t="s">
        <v>1570</v>
      </c>
      <c r="C4" s="78"/>
      <c r="E4" s="25" t="s">
        <v>2147</v>
      </c>
    </row>
    <row r="5" spans="1:9" ht="15" customHeight="1" x14ac:dyDescent="0.35">
      <c r="A5" s="21" t="s">
        <v>1571</v>
      </c>
      <c r="B5" s="79" t="s">
        <v>1572</v>
      </c>
      <c r="C5" s="79"/>
    </row>
    <row r="6" spans="1:9" x14ac:dyDescent="0.35">
      <c r="A6" s="21" t="s">
        <v>1573</v>
      </c>
      <c r="B6" s="78" t="s">
        <v>1574</v>
      </c>
      <c r="C6" s="78"/>
    </row>
    <row r="7" spans="1:9" ht="55.5" customHeight="1" x14ac:dyDescent="0.35">
      <c r="A7" s="21" t="s">
        <v>1575</v>
      </c>
      <c r="B7" s="74" t="s">
        <v>2135</v>
      </c>
      <c r="C7" s="74"/>
    </row>
    <row r="8" spans="1:9" x14ac:dyDescent="0.35">
      <c r="A8" s="21" t="s">
        <v>1576</v>
      </c>
      <c r="B8" s="75">
        <v>5</v>
      </c>
      <c r="C8" s="75"/>
    </row>
    <row r="9" spans="1:9" x14ac:dyDescent="0.35">
      <c r="A9" s="21" t="s">
        <v>1577</v>
      </c>
      <c r="B9" s="75">
        <v>149</v>
      </c>
      <c r="C9" s="75"/>
    </row>
    <row r="10" spans="1:9" x14ac:dyDescent="0.35">
      <c r="A10" s="69" t="s">
        <v>2129</v>
      </c>
      <c r="B10" s="70"/>
      <c r="C10" s="71"/>
    </row>
    <row r="11" spans="1:9" x14ac:dyDescent="0.35">
      <c r="A11" s="21" t="s">
        <v>2130</v>
      </c>
      <c r="B11" s="72" t="s">
        <v>2132</v>
      </c>
      <c r="C11" s="73"/>
    </row>
    <row r="12" spans="1:9" x14ac:dyDescent="0.35">
      <c r="A12" s="21" t="s">
        <v>2138</v>
      </c>
      <c r="B12" s="72" t="s">
        <v>2137</v>
      </c>
      <c r="C12" s="73"/>
    </row>
    <row r="13" spans="1:9" ht="14.5" customHeight="1" x14ac:dyDescent="0.35">
      <c r="A13" s="21" t="s">
        <v>2131</v>
      </c>
      <c r="B13" s="72" t="s">
        <v>2133</v>
      </c>
      <c r="C13" s="73"/>
    </row>
    <row r="14" spans="1:9" ht="31.5" customHeight="1" x14ac:dyDescent="0.35">
      <c r="A14" s="21" t="s">
        <v>2136</v>
      </c>
      <c r="B14" s="72" t="s">
        <v>2134</v>
      </c>
      <c r="C14" s="73"/>
    </row>
    <row r="15" spans="1:9" ht="23.5" customHeight="1" x14ac:dyDescent="0.35">
      <c r="A15" s="21" t="s">
        <v>2139</v>
      </c>
      <c r="B15" s="72" t="s">
        <v>2140</v>
      </c>
      <c r="C15" s="73"/>
    </row>
    <row r="16" spans="1:9" ht="14.5" customHeight="1" x14ac:dyDescent="0.35">
      <c r="A16" s="21" t="s">
        <v>2142</v>
      </c>
      <c r="B16" s="72" t="s">
        <v>2141</v>
      </c>
      <c r="C16" s="73"/>
    </row>
    <row r="17" spans="1:3" ht="35" customHeight="1" x14ac:dyDescent="0.35">
      <c r="A17" s="21" t="s">
        <v>2143</v>
      </c>
      <c r="B17" s="72" t="s">
        <v>3680</v>
      </c>
      <c r="C17" s="73"/>
    </row>
    <row r="18" spans="1:3" ht="14.5" customHeight="1" x14ac:dyDescent="0.35">
      <c r="A18" s="21" t="s">
        <v>3676</v>
      </c>
      <c r="B18" s="72" t="s">
        <v>3677</v>
      </c>
      <c r="C18" s="73"/>
    </row>
    <row r="19" spans="1:3" ht="15" customHeight="1" x14ac:dyDescent="0.35">
      <c r="A19" s="21" t="s">
        <v>3678</v>
      </c>
      <c r="B19" s="72" t="s">
        <v>3679</v>
      </c>
      <c r="C19" s="73"/>
    </row>
    <row r="20" spans="1:3" x14ac:dyDescent="0.35">
      <c r="A20" s="69" t="s">
        <v>2144</v>
      </c>
      <c r="B20" s="70"/>
      <c r="C20" s="71"/>
    </row>
    <row r="21" spans="1:3" ht="14.5" customHeight="1" x14ac:dyDescent="0.35">
      <c r="A21" s="22" t="s">
        <v>1578</v>
      </c>
      <c r="B21" s="80" t="s">
        <v>1579</v>
      </c>
      <c r="C21" s="81"/>
    </row>
    <row r="22" spans="1:3" x14ac:dyDescent="0.35">
      <c r="A22" s="23" t="s">
        <v>1580</v>
      </c>
      <c r="B22" s="82" t="s">
        <v>1581</v>
      </c>
      <c r="C22" s="83"/>
    </row>
  </sheetData>
  <mergeCells count="22">
    <mergeCell ref="A20:C20"/>
    <mergeCell ref="B21:C21"/>
    <mergeCell ref="B22:C22"/>
    <mergeCell ref="B18:C18"/>
    <mergeCell ref="B19:C19"/>
    <mergeCell ref="B7:C7"/>
    <mergeCell ref="B8:C8"/>
    <mergeCell ref="B9:C9"/>
    <mergeCell ref="A1:C1"/>
    <mergeCell ref="A2:C2"/>
    <mergeCell ref="B3:C3"/>
    <mergeCell ref="B4:C4"/>
    <mergeCell ref="B5:C5"/>
    <mergeCell ref="B6:C6"/>
    <mergeCell ref="A10:C10"/>
    <mergeCell ref="B11:C11"/>
    <mergeCell ref="B12:C12"/>
    <mergeCell ref="B13:C13"/>
    <mergeCell ref="B17:C17"/>
    <mergeCell ref="B14:C14"/>
    <mergeCell ref="B16:C16"/>
    <mergeCell ref="B15:C15"/>
  </mergeCells>
  <conditionalFormatting sqref="A10 A20:A22 A3:B9 A11:B19">
    <cfRule type="expression" dxfId="1" priority="3">
      <formula>MOD(ROW(),2)</formula>
    </cfRule>
  </conditionalFormatting>
  <conditionalFormatting sqref="B21">
    <cfRule type="expression" dxfId="0" priority="1">
      <formula>MOD(ROW(),2)</formula>
    </cfRule>
  </conditionalFormatting>
  <hyperlinks>
    <hyperlink ref="B5:C5" r:id="rId1" display="Termes de references " xr:uid="{197D3C07-14D7-4D8B-8B96-92CF0AF20FE6}"/>
    <hyperlink ref="B21" r:id="rId2" xr:uid="{06080ABE-88F9-48EE-AB5B-AE2202CC085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C150"/>
  <sheetViews>
    <sheetView tabSelected="1" workbookViewId="0">
      <selection activeCell="F12" sqref="F12"/>
    </sheetView>
  </sheetViews>
  <sheetFormatPr defaultColWidth="8.7265625" defaultRowHeight="14.5" x14ac:dyDescent="0.35"/>
  <cols>
    <col min="3" max="3" width="20.7265625" style="2" customWidth="1"/>
    <col min="5" max="6" width="20.7265625" style="2" customWidth="1"/>
    <col min="11" max="11" width="20.7265625" style="2" customWidth="1"/>
    <col min="14" max="14" width="12.453125" customWidth="1"/>
    <col min="19" max="19" width="13.6328125" customWidth="1"/>
    <col min="33" max="33" width="10.81640625" customWidth="1"/>
    <col min="1064" max="1064" width="20.7265625" style="2" customWidth="1"/>
  </cols>
  <sheetData>
    <row r="1" spans="1:1069" s="1" customFormat="1" x14ac:dyDescent="0.35">
      <c r="A1" s="1" t="s">
        <v>0</v>
      </c>
      <c r="B1" s="1" t="s">
        <v>1</v>
      </c>
      <c r="C1" s="1" t="s">
        <v>2</v>
      </c>
      <c r="D1" s="1" t="s">
        <v>3</v>
      </c>
      <c r="E1" s="1" t="s">
        <v>5</v>
      </c>
      <c r="F1" s="1" t="s">
        <v>6</v>
      </c>
      <c r="G1" s="1" t="s">
        <v>7</v>
      </c>
      <c r="H1" s="1" t="s">
        <v>8</v>
      </c>
      <c r="I1" s="1" t="s">
        <v>9</v>
      </c>
      <c r="J1" s="1" t="s">
        <v>10</v>
      </c>
      <c r="K1" s="1" t="s">
        <v>11</v>
      </c>
      <c r="L1" s="1" t="s">
        <v>12</v>
      </c>
      <c r="M1" s="1" t="s">
        <v>13</v>
      </c>
      <c r="N1" s="1" t="s">
        <v>14</v>
      </c>
      <c r="O1" s="1" t="s">
        <v>15</v>
      </c>
      <c r="P1" s="1" t="s">
        <v>16</v>
      </c>
      <c r="Q1" s="1" t="s">
        <v>17</v>
      </c>
      <c r="R1" s="1" t="s">
        <v>18</v>
      </c>
      <c r="S1" s="1" t="s">
        <v>19</v>
      </c>
      <c r="T1" s="1" t="s">
        <v>20</v>
      </c>
      <c r="U1" s="1" t="s">
        <v>21</v>
      </c>
      <c r="V1" s="1" t="s">
        <v>22</v>
      </c>
      <c r="W1" s="1" t="s">
        <v>23</v>
      </c>
      <c r="X1" s="1" t="s">
        <v>24</v>
      </c>
      <c r="Y1" s="1" t="s">
        <v>25</v>
      </c>
      <c r="Z1" s="1" t="s">
        <v>26</v>
      </c>
      <c r="AA1" s="1" t="s">
        <v>27</v>
      </c>
      <c r="AB1" s="1" t="s">
        <v>28</v>
      </c>
      <c r="AC1" s="1" t="s">
        <v>29</v>
      </c>
      <c r="AD1" s="1" t="s">
        <v>30</v>
      </c>
      <c r="AE1" s="1" t="s">
        <v>31</v>
      </c>
      <c r="AF1" s="1" t="s">
        <v>32</v>
      </c>
      <c r="AG1" s="1" t="s">
        <v>33</v>
      </c>
      <c r="AH1" s="1" t="s">
        <v>34</v>
      </c>
      <c r="AI1" s="1" t="s">
        <v>35</v>
      </c>
      <c r="AJ1" s="1" t="s">
        <v>36</v>
      </c>
      <c r="AK1" s="1" t="s">
        <v>37</v>
      </c>
      <c r="AL1" s="1" t="s">
        <v>38</v>
      </c>
      <c r="AM1" s="1" t="s">
        <v>39</v>
      </c>
      <c r="AN1" s="1" t="s">
        <v>40</v>
      </c>
      <c r="AO1" s="1" t="s">
        <v>41</v>
      </c>
      <c r="AP1" s="1" t="s">
        <v>42</v>
      </c>
      <c r="AQ1" s="1" t="s">
        <v>43</v>
      </c>
      <c r="AR1" s="1" t="s">
        <v>44</v>
      </c>
      <c r="AS1" s="1" t="s">
        <v>45</v>
      </c>
      <c r="AT1" s="1" t="s">
        <v>46</v>
      </c>
      <c r="AU1" s="1" t="s">
        <v>47</v>
      </c>
      <c r="AV1" s="1" t="s">
        <v>48</v>
      </c>
      <c r="AW1" s="1" t="s">
        <v>49</v>
      </c>
      <c r="AX1" s="1" t="s">
        <v>50</v>
      </c>
      <c r="AY1" s="1" t="s">
        <v>51</v>
      </c>
      <c r="AZ1" s="1" t="s">
        <v>52</v>
      </c>
      <c r="BA1" s="1" t="s">
        <v>53</v>
      </c>
      <c r="BB1" s="1" t="s">
        <v>54</v>
      </c>
      <c r="BC1" s="1" t="s">
        <v>55</v>
      </c>
      <c r="BD1" s="1" t="s">
        <v>56</v>
      </c>
      <c r="BE1" s="1" t="s">
        <v>57</v>
      </c>
      <c r="BF1" s="1" t="s">
        <v>58</v>
      </c>
      <c r="BG1" s="1" t="s">
        <v>59</v>
      </c>
      <c r="BH1" s="1" t="s">
        <v>60</v>
      </c>
      <c r="BI1" s="1" t="s">
        <v>61</v>
      </c>
      <c r="BJ1" s="1" t="s">
        <v>62</v>
      </c>
      <c r="BK1" s="1" t="s">
        <v>63</v>
      </c>
      <c r="BL1" s="1" t="s">
        <v>64</v>
      </c>
      <c r="BM1" s="1" t="s">
        <v>65</v>
      </c>
      <c r="BN1" s="1" t="s">
        <v>66</v>
      </c>
      <c r="BO1" s="1" t="s">
        <v>67</v>
      </c>
      <c r="BP1" s="1" t="s">
        <v>68</v>
      </c>
      <c r="BQ1" s="1" t="s">
        <v>69</v>
      </c>
      <c r="BR1" s="1" t="s">
        <v>70</v>
      </c>
      <c r="BS1" s="1" t="s">
        <v>71</v>
      </c>
      <c r="BT1" s="1" t="s">
        <v>72</v>
      </c>
      <c r="BU1" s="1" t="s">
        <v>73</v>
      </c>
      <c r="BV1" s="1" t="s">
        <v>74</v>
      </c>
      <c r="BW1" s="1" t="s">
        <v>75</v>
      </c>
      <c r="BX1" s="1" t="s">
        <v>76</v>
      </c>
      <c r="BY1" s="1" t="s">
        <v>77</v>
      </c>
      <c r="BZ1" s="1" t="s">
        <v>78</v>
      </c>
      <c r="CA1" s="1" t="s">
        <v>79</v>
      </c>
      <c r="CB1" s="1" t="s">
        <v>80</v>
      </c>
      <c r="CC1" s="1" t="s">
        <v>81</v>
      </c>
      <c r="CD1" s="1" t="s">
        <v>82</v>
      </c>
      <c r="CE1" s="1" t="s">
        <v>83</v>
      </c>
      <c r="CF1" s="1" t="s">
        <v>84</v>
      </c>
      <c r="CG1" s="1" t="s">
        <v>85</v>
      </c>
      <c r="CH1" s="1" t="s">
        <v>86</v>
      </c>
      <c r="CI1" s="1" t="s">
        <v>87</v>
      </c>
      <c r="CJ1" s="1" t="s">
        <v>88</v>
      </c>
      <c r="CK1" s="1" t="s">
        <v>89</v>
      </c>
      <c r="CL1" s="1" t="s">
        <v>90</v>
      </c>
      <c r="CM1" s="1" t="s">
        <v>91</v>
      </c>
      <c r="CN1" s="1" t="s">
        <v>92</v>
      </c>
      <c r="CO1" s="1" t="s">
        <v>93</v>
      </c>
      <c r="CP1" s="1" t="s">
        <v>94</v>
      </c>
      <c r="CQ1" s="1" t="s">
        <v>95</v>
      </c>
      <c r="CR1" s="1" t="s">
        <v>96</v>
      </c>
      <c r="CS1" s="1" t="s">
        <v>97</v>
      </c>
      <c r="CT1" s="1" t="s">
        <v>98</v>
      </c>
      <c r="CU1" s="1" t="s">
        <v>99</v>
      </c>
      <c r="CV1" s="1" t="s">
        <v>100</v>
      </c>
      <c r="CW1" s="1" t="s">
        <v>101</v>
      </c>
      <c r="CX1" s="1" t="s">
        <v>102</v>
      </c>
      <c r="CY1" s="1" t="s">
        <v>103</v>
      </c>
      <c r="CZ1" s="1" t="s">
        <v>104</v>
      </c>
      <c r="DA1" s="1" t="s">
        <v>105</v>
      </c>
      <c r="DB1" s="1" t="s">
        <v>106</v>
      </c>
      <c r="DC1" s="1" t="s">
        <v>107</v>
      </c>
      <c r="DD1" s="1" t="s">
        <v>108</v>
      </c>
      <c r="DE1" s="1" t="s">
        <v>109</v>
      </c>
      <c r="DF1" s="1" t="s">
        <v>110</v>
      </c>
      <c r="DG1" s="1" t="s">
        <v>111</v>
      </c>
      <c r="DH1" s="1" t="s">
        <v>112</v>
      </c>
      <c r="DI1" s="1" t="s">
        <v>113</v>
      </c>
      <c r="DJ1" s="1" t="s">
        <v>114</v>
      </c>
      <c r="DK1" s="1" t="s">
        <v>115</v>
      </c>
      <c r="DL1" s="1" t="s">
        <v>116</v>
      </c>
      <c r="DM1" s="1" t="s">
        <v>117</v>
      </c>
      <c r="DN1" s="1" t="s">
        <v>118</v>
      </c>
      <c r="DO1" s="1" t="s">
        <v>119</v>
      </c>
      <c r="DP1" s="1" t="s">
        <v>120</v>
      </c>
      <c r="DQ1" s="1" t="s">
        <v>121</v>
      </c>
      <c r="DR1" s="1" t="s">
        <v>122</v>
      </c>
      <c r="DS1" s="1" t="s">
        <v>123</v>
      </c>
      <c r="DT1" s="1" t="s">
        <v>124</v>
      </c>
      <c r="DU1" s="1" t="s">
        <v>125</v>
      </c>
      <c r="DV1" s="1" t="s">
        <v>126</v>
      </c>
      <c r="DW1" s="1" t="s">
        <v>127</v>
      </c>
      <c r="DX1" s="1" t="s">
        <v>128</v>
      </c>
      <c r="DY1" s="1" t="s">
        <v>129</v>
      </c>
      <c r="DZ1" s="1" t="s">
        <v>130</v>
      </c>
      <c r="EA1" s="1" t="s">
        <v>131</v>
      </c>
      <c r="EB1" s="1" t="s">
        <v>132</v>
      </c>
      <c r="EC1" s="1" t="s">
        <v>133</v>
      </c>
      <c r="ED1" s="1" t="s">
        <v>134</v>
      </c>
      <c r="EE1" s="1" t="s">
        <v>135</v>
      </c>
      <c r="EF1" s="1" t="s">
        <v>136</v>
      </c>
      <c r="EG1" s="1" t="s">
        <v>137</v>
      </c>
      <c r="EH1" s="1" t="s">
        <v>138</v>
      </c>
      <c r="EI1" s="1" t="s">
        <v>139</v>
      </c>
      <c r="EJ1" s="1" t="s">
        <v>140</v>
      </c>
      <c r="EK1" s="1" t="s">
        <v>141</v>
      </c>
      <c r="EL1" s="1" t="s">
        <v>142</v>
      </c>
      <c r="EM1" s="1" t="s">
        <v>143</v>
      </c>
      <c r="EN1" s="1" t="s">
        <v>144</v>
      </c>
      <c r="EO1" s="1" t="s">
        <v>145</v>
      </c>
      <c r="EP1" s="1" t="s">
        <v>146</v>
      </c>
      <c r="EQ1" s="1" t="s">
        <v>147</v>
      </c>
      <c r="ER1" s="1" t="s">
        <v>148</v>
      </c>
      <c r="ES1" s="1" t="s">
        <v>149</v>
      </c>
      <c r="ET1" s="1" t="s">
        <v>150</v>
      </c>
      <c r="EU1" s="1" t="s">
        <v>151</v>
      </c>
      <c r="EV1" s="1" t="s">
        <v>152</v>
      </c>
      <c r="EW1" s="1" t="s">
        <v>153</v>
      </c>
      <c r="EX1" s="1" t="s">
        <v>154</v>
      </c>
      <c r="EY1" s="1" t="s">
        <v>155</v>
      </c>
      <c r="EZ1" s="1" t="s">
        <v>156</v>
      </c>
      <c r="FA1" s="1" t="s">
        <v>157</v>
      </c>
      <c r="FB1" s="1" t="s">
        <v>158</v>
      </c>
      <c r="FC1" s="1" t="s">
        <v>159</v>
      </c>
      <c r="FD1" s="1" t="s">
        <v>160</v>
      </c>
      <c r="FE1" s="1" t="s">
        <v>161</v>
      </c>
      <c r="FF1" s="1" t="s">
        <v>162</v>
      </c>
      <c r="FG1" s="1" t="s">
        <v>163</v>
      </c>
      <c r="FH1" s="1" t="s">
        <v>164</v>
      </c>
      <c r="FI1" s="1" t="s">
        <v>165</v>
      </c>
      <c r="FJ1" s="1" t="s">
        <v>166</v>
      </c>
      <c r="FK1" s="1" t="s">
        <v>167</v>
      </c>
      <c r="FL1" s="1" t="s">
        <v>168</v>
      </c>
      <c r="FM1" s="1" t="s">
        <v>169</v>
      </c>
      <c r="FN1" s="1" t="s">
        <v>170</v>
      </c>
      <c r="FO1" s="1" t="s">
        <v>171</v>
      </c>
      <c r="FP1" s="1" t="s">
        <v>172</v>
      </c>
      <c r="FQ1" s="1" t="s">
        <v>173</v>
      </c>
      <c r="FR1" s="1" t="s">
        <v>174</v>
      </c>
      <c r="FS1" s="1" t="s">
        <v>175</v>
      </c>
      <c r="FT1" s="1" t="s">
        <v>176</v>
      </c>
      <c r="FU1" s="1" t="s">
        <v>177</v>
      </c>
      <c r="FV1" s="1" t="s">
        <v>178</v>
      </c>
      <c r="FW1" s="1" t="s">
        <v>179</v>
      </c>
      <c r="FX1" s="1" t="s">
        <v>180</v>
      </c>
      <c r="FY1" s="1" t="s">
        <v>181</v>
      </c>
      <c r="FZ1" s="1" t="s">
        <v>182</v>
      </c>
      <c r="GA1" s="1" t="s">
        <v>183</v>
      </c>
      <c r="GB1" s="1" t="s">
        <v>184</v>
      </c>
      <c r="GC1" s="1" t="s">
        <v>185</v>
      </c>
      <c r="GD1" s="1" t="s">
        <v>186</v>
      </c>
      <c r="GE1" s="1" t="s">
        <v>187</v>
      </c>
      <c r="GF1" s="1" t="s">
        <v>188</v>
      </c>
      <c r="GG1" s="1" t="s">
        <v>189</v>
      </c>
      <c r="GH1" s="1" t="s">
        <v>190</v>
      </c>
      <c r="GI1" s="1" t="s">
        <v>191</v>
      </c>
      <c r="GJ1" s="1" t="s">
        <v>192</v>
      </c>
      <c r="GK1" s="1" t="s">
        <v>193</v>
      </c>
      <c r="GL1" s="1" t="s">
        <v>194</v>
      </c>
      <c r="GM1" s="1" t="s">
        <v>195</v>
      </c>
      <c r="GN1" s="1" t="s">
        <v>196</v>
      </c>
      <c r="GO1" s="1" t="s">
        <v>197</v>
      </c>
      <c r="GP1" s="1" t="s">
        <v>198</v>
      </c>
      <c r="GQ1" s="1" t="s">
        <v>199</v>
      </c>
      <c r="GR1" s="1" t="s">
        <v>200</v>
      </c>
      <c r="GS1" s="1" t="s">
        <v>201</v>
      </c>
      <c r="GT1" s="1" t="s">
        <v>202</v>
      </c>
      <c r="GU1" s="1" t="s">
        <v>203</v>
      </c>
      <c r="GV1" s="1" t="s">
        <v>204</v>
      </c>
      <c r="GW1" s="1" t="s">
        <v>205</v>
      </c>
      <c r="GX1" s="1" t="s">
        <v>206</v>
      </c>
      <c r="GY1" s="1" t="s">
        <v>207</v>
      </c>
      <c r="GZ1" s="1" t="s">
        <v>208</v>
      </c>
      <c r="HA1" s="1" t="s">
        <v>209</v>
      </c>
      <c r="HB1" s="1" t="s">
        <v>210</v>
      </c>
      <c r="HC1" s="1" t="s">
        <v>211</v>
      </c>
      <c r="HD1" s="1" t="s">
        <v>212</v>
      </c>
      <c r="HE1" s="1" t="s">
        <v>213</v>
      </c>
      <c r="HF1" s="1" t="s">
        <v>214</v>
      </c>
      <c r="HG1" s="1" t="s">
        <v>215</v>
      </c>
      <c r="HH1" s="1" t="s">
        <v>216</v>
      </c>
      <c r="HI1" s="1" t="s">
        <v>217</v>
      </c>
      <c r="HJ1" s="1" t="s">
        <v>218</v>
      </c>
      <c r="HK1" s="1" t="s">
        <v>219</v>
      </c>
      <c r="HL1" s="1" t="s">
        <v>220</v>
      </c>
      <c r="HM1" s="1" t="s">
        <v>221</v>
      </c>
      <c r="HN1" s="1" t="s">
        <v>222</v>
      </c>
      <c r="HO1" s="1" t="s">
        <v>223</v>
      </c>
      <c r="HP1" s="1" t="s">
        <v>224</v>
      </c>
      <c r="HQ1" s="1" t="s">
        <v>225</v>
      </c>
      <c r="HR1" s="1" t="s">
        <v>226</v>
      </c>
      <c r="HS1" s="1" t="s">
        <v>227</v>
      </c>
      <c r="HT1" s="1" t="s">
        <v>228</v>
      </c>
      <c r="HU1" s="1" t="s">
        <v>229</v>
      </c>
      <c r="HV1" s="1" t="s">
        <v>230</v>
      </c>
      <c r="HW1" s="1" t="s">
        <v>231</v>
      </c>
      <c r="HX1" s="1" t="s">
        <v>232</v>
      </c>
      <c r="HY1" s="1" t="s">
        <v>233</v>
      </c>
      <c r="HZ1" s="1" t="s">
        <v>234</v>
      </c>
      <c r="IA1" s="1" t="s">
        <v>235</v>
      </c>
      <c r="IB1" s="1" t="s">
        <v>236</v>
      </c>
      <c r="IC1" s="1" t="s">
        <v>237</v>
      </c>
      <c r="ID1" s="1" t="s">
        <v>238</v>
      </c>
      <c r="IE1" s="1" t="s">
        <v>239</v>
      </c>
      <c r="IF1" s="1" t="s">
        <v>240</v>
      </c>
      <c r="IG1" s="1" t="s">
        <v>241</v>
      </c>
      <c r="IH1" s="1" t="s">
        <v>242</v>
      </c>
      <c r="II1" s="1" t="s">
        <v>243</v>
      </c>
      <c r="IJ1" s="1" t="s">
        <v>244</v>
      </c>
      <c r="IK1" s="1" t="s">
        <v>245</v>
      </c>
      <c r="IL1" s="1" t="s">
        <v>246</v>
      </c>
      <c r="IM1" s="1" t="s">
        <v>247</v>
      </c>
      <c r="IN1" s="1" t="s">
        <v>248</v>
      </c>
      <c r="IO1" s="1" t="s">
        <v>249</v>
      </c>
      <c r="IP1" s="1" t="s">
        <v>250</v>
      </c>
      <c r="IQ1" s="1" t="s">
        <v>251</v>
      </c>
      <c r="IR1" s="1" t="s">
        <v>252</v>
      </c>
      <c r="IS1" s="1" t="s">
        <v>253</v>
      </c>
      <c r="IT1" s="1" t="s">
        <v>254</v>
      </c>
      <c r="IU1" s="1" t="s">
        <v>255</v>
      </c>
      <c r="IV1" s="1" t="s">
        <v>256</v>
      </c>
      <c r="IW1" s="1" t="s">
        <v>257</v>
      </c>
      <c r="IX1" s="1" t="s">
        <v>258</v>
      </c>
      <c r="IY1" s="1" t="s">
        <v>259</v>
      </c>
      <c r="IZ1" s="1" t="s">
        <v>260</v>
      </c>
      <c r="JA1" s="1" t="s">
        <v>261</v>
      </c>
      <c r="JB1" s="1" t="s">
        <v>262</v>
      </c>
      <c r="JC1" s="1" t="s">
        <v>263</v>
      </c>
      <c r="JD1" s="1" t="s">
        <v>264</v>
      </c>
      <c r="JE1" s="1" t="s">
        <v>265</v>
      </c>
      <c r="JF1" s="1" t="s">
        <v>266</v>
      </c>
      <c r="JG1" s="1" t="s">
        <v>267</v>
      </c>
      <c r="JH1" s="1" t="s">
        <v>268</v>
      </c>
      <c r="JI1" s="1" t="s">
        <v>269</v>
      </c>
      <c r="JJ1" s="1" t="s">
        <v>270</v>
      </c>
      <c r="JK1" s="1" t="s">
        <v>271</v>
      </c>
      <c r="JL1" s="1" t="s">
        <v>272</v>
      </c>
      <c r="JM1" s="1" t="s">
        <v>273</v>
      </c>
      <c r="JN1" s="1" t="s">
        <v>274</v>
      </c>
      <c r="JO1" s="1" t="s">
        <v>275</v>
      </c>
      <c r="JP1" s="1" t="s">
        <v>276</v>
      </c>
      <c r="JQ1" s="1" t="s">
        <v>277</v>
      </c>
      <c r="JR1" s="1" t="s">
        <v>278</v>
      </c>
      <c r="JS1" s="1" t="s">
        <v>279</v>
      </c>
      <c r="JT1" s="1" t="s">
        <v>280</v>
      </c>
      <c r="JU1" s="1" t="s">
        <v>281</v>
      </c>
      <c r="JV1" s="1" t="s">
        <v>282</v>
      </c>
      <c r="JW1" s="1" t="s">
        <v>283</v>
      </c>
      <c r="JX1" s="1" t="s">
        <v>284</v>
      </c>
      <c r="JY1" s="1" t="s">
        <v>285</v>
      </c>
      <c r="JZ1" s="1" t="s">
        <v>286</v>
      </c>
      <c r="KA1" s="1" t="s">
        <v>287</v>
      </c>
      <c r="KB1" s="1" t="s">
        <v>288</v>
      </c>
      <c r="KC1" s="1" t="s">
        <v>289</v>
      </c>
      <c r="KD1" s="1" t="s">
        <v>290</v>
      </c>
      <c r="KE1" s="1" t="s">
        <v>291</v>
      </c>
      <c r="KF1" s="1" t="s">
        <v>292</v>
      </c>
      <c r="KG1" s="1" t="s">
        <v>293</v>
      </c>
      <c r="KH1" s="1" t="s">
        <v>294</v>
      </c>
      <c r="KI1" s="1" t="s">
        <v>295</v>
      </c>
      <c r="KJ1" s="1" t="s">
        <v>296</v>
      </c>
      <c r="KK1" s="1" t="s">
        <v>297</v>
      </c>
      <c r="KL1" s="1" t="s">
        <v>298</v>
      </c>
      <c r="KM1" s="1" t="s">
        <v>299</v>
      </c>
      <c r="KN1" s="1" t="s">
        <v>300</v>
      </c>
      <c r="KO1" s="1" t="s">
        <v>301</v>
      </c>
      <c r="KP1" s="1" t="s">
        <v>302</v>
      </c>
      <c r="KQ1" s="1" t="s">
        <v>303</v>
      </c>
      <c r="KR1" s="1" t="s">
        <v>304</v>
      </c>
      <c r="KS1" s="1" t="s">
        <v>305</v>
      </c>
      <c r="KT1" s="1" t="s">
        <v>306</v>
      </c>
      <c r="KU1" s="1" t="s">
        <v>307</v>
      </c>
      <c r="KV1" s="1" t="s">
        <v>308</v>
      </c>
      <c r="KW1" s="1" t="s">
        <v>309</v>
      </c>
      <c r="KX1" s="1" t="s">
        <v>310</v>
      </c>
      <c r="KY1" s="1" t="s">
        <v>311</v>
      </c>
      <c r="KZ1" s="1" t="s">
        <v>312</v>
      </c>
      <c r="LA1" s="1" t="s">
        <v>313</v>
      </c>
      <c r="LB1" s="1" t="s">
        <v>314</v>
      </c>
      <c r="LC1" s="1" t="s">
        <v>315</v>
      </c>
      <c r="LD1" s="1" t="s">
        <v>316</v>
      </c>
      <c r="LE1" s="1" t="s">
        <v>317</v>
      </c>
      <c r="LF1" s="1" t="s">
        <v>318</v>
      </c>
      <c r="LG1" s="1" t="s">
        <v>319</v>
      </c>
      <c r="LH1" s="1" t="s">
        <v>320</v>
      </c>
      <c r="LI1" s="1" t="s">
        <v>321</v>
      </c>
      <c r="LJ1" s="1" t="s">
        <v>322</v>
      </c>
      <c r="LK1" s="1" t="s">
        <v>323</v>
      </c>
      <c r="LL1" s="1" t="s">
        <v>324</v>
      </c>
      <c r="LM1" s="1" t="s">
        <v>325</v>
      </c>
      <c r="LN1" s="1" t="s">
        <v>326</v>
      </c>
      <c r="LO1" s="1" t="s">
        <v>327</v>
      </c>
      <c r="LP1" s="1" t="s">
        <v>328</v>
      </c>
      <c r="LQ1" s="1" t="s">
        <v>329</v>
      </c>
      <c r="LR1" s="1" t="s">
        <v>330</v>
      </c>
      <c r="LS1" s="1" t="s">
        <v>331</v>
      </c>
      <c r="LT1" s="1" t="s">
        <v>332</v>
      </c>
      <c r="LU1" s="1" t="s">
        <v>333</v>
      </c>
      <c r="LV1" s="1" t="s">
        <v>334</v>
      </c>
      <c r="LW1" s="1" t="s">
        <v>335</v>
      </c>
      <c r="LX1" s="1" t="s">
        <v>336</v>
      </c>
      <c r="LY1" s="1" t="s">
        <v>337</v>
      </c>
      <c r="LZ1" s="1" t="s">
        <v>338</v>
      </c>
      <c r="MA1" s="1" t="s">
        <v>339</v>
      </c>
      <c r="MB1" s="1" t="s">
        <v>340</v>
      </c>
      <c r="MC1" s="1" t="s">
        <v>341</v>
      </c>
      <c r="MD1" s="1" t="s">
        <v>342</v>
      </c>
      <c r="ME1" s="1" t="s">
        <v>343</v>
      </c>
      <c r="MF1" s="1" t="s">
        <v>344</v>
      </c>
      <c r="MG1" s="1" t="s">
        <v>345</v>
      </c>
      <c r="MH1" s="1" t="s">
        <v>346</v>
      </c>
      <c r="MI1" s="1" t="s">
        <v>347</v>
      </c>
      <c r="MJ1" s="1" t="s">
        <v>348</v>
      </c>
      <c r="MK1" s="1" t="s">
        <v>349</v>
      </c>
      <c r="ML1" s="1" t="s">
        <v>350</v>
      </c>
      <c r="MM1" s="1" t="s">
        <v>351</v>
      </c>
      <c r="MN1" s="1" t="s">
        <v>352</v>
      </c>
      <c r="MO1" s="1" t="s">
        <v>353</v>
      </c>
      <c r="MP1" s="1" t="s">
        <v>354</v>
      </c>
      <c r="MQ1" s="1" t="s">
        <v>355</v>
      </c>
      <c r="MR1" s="1" t="s">
        <v>356</v>
      </c>
      <c r="MS1" s="1" t="s">
        <v>357</v>
      </c>
      <c r="MT1" s="1" t="s">
        <v>358</v>
      </c>
      <c r="MU1" s="1" t="s">
        <v>359</v>
      </c>
      <c r="MV1" s="1" t="s">
        <v>360</v>
      </c>
      <c r="MW1" s="1" t="s">
        <v>361</v>
      </c>
      <c r="MX1" s="1" t="s">
        <v>362</v>
      </c>
      <c r="MY1" s="1" t="s">
        <v>363</v>
      </c>
      <c r="MZ1" s="1" t="s">
        <v>364</v>
      </c>
      <c r="NA1" s="1" t="s">
        <v>365</v>
      </c>
      <c r="NB1" s="1" t="s">
        <v>366</v>
      </c>
      <c r="NC1" s="1" t="s">
        <v>367</v>
      </c>
      <c r="ND1" s="1" t="s">
        <v>368</v>
      </c>
      <c r="NE1" s="1" t="s">
        <v>369</v>
      </c>
      <c r="NF1" s="1" t="s">
        <v>370</v>
      </c>
      <c r="NG1" s="1" t="s">
        <v>371</v>
      </c>
      <c r="NH1" s="1" t="s">
        <v>372</v>
      </c>
      <c r="NI1" s="1" t="s">
        <v>373</v>
      </c>
      <c r="NJ1" s="1" t="s">
        <v>374</v>
      </c>
      <c r="NK1" s="1" t="s">
        <v>375</v>
      </c>
      <c r="NL1" s="1" t="s">
        <v>376</v>
      </c>
      <c r="NM1" s="1" t="s">
        <v>377</v>
      </c>
      <c r="NN1" s="1" t="s">
        <v>378</v>
      </c>
      <c r="NO1" s="1" t="s">
        <v>379</v>
      </c>
      <c r="NP1" s="1" t="s">
        <v>380</v>
      </c>
      <c r="NQ1" s="1" t="s">
        <v>381</v>
      </c>
      <c r="NR1" s="1" t="s">
        <v>382</v>
      </c>
      <c r="NS1" s="1" t="s">
        <v>383</v>
      </c>
      <c r="NT1" s="1" t="s">
        <v>384</v>
      </c>
      <c r="NU1" s="1" t="s">
        <v>385</v>
      </c>
      <c r="NV1" s="1" t="s">
        <v>386</v>
      </c>
      <c r="NW1" s="1" t="s">
        <v>387</v>
      </c>
      <c r="NX1" s="1" t="s">
        <v>388</v>
      </c>
      <c r="NY1" s="1" t="s">
        <v>389</v>
      </c>
      <c r="NZ1" s="1" t="s">
        <v>390</v>
      </c>
      <c r="OA1" s="1" t="s">
        <v>391</v>
      </c>
      <c r="OB1" s="1" t="s">
        <v>392</v>
      </c>
      <c r="OC1" s="1" t="s">
        <v>393</v>
      </c>
      <c r="OD1" s="1" t="s">
        <v>394</v>
      </c>
      <c r="OE1" s="1" t="s">
        <v>395</v>
      </c>
      <c r="OF1" s="1" t="s">
        <v>396</v>
      </c>
      <c r="OG1" s="1" t="s">
        <v>397</v>
      </c>
      <c r="OH1" s="1" t="s">
        <v>398</v>
      </c>
      <c r="OI1" s="1" t="s">
        <v>399</v>
      </c>
      <c r="OJ1" s="1" t="s">
        <v>400</v>
      </c>
      <c r="OK1" s="1" t="s">
        <v>401</v>
      </c>
      <c r="OL1" s="1" t="s">
        <v>402</v>
      </c>
      <c r="OM1" s="1" t="s">
        <v>403</v>
      </c>
      <c r="ON1" s="1" t="s">
        <v>404</v>
      </c>
      <c r="OO1" s="1" t="s">
        <v>405</v>
      </c>
      <c r="OP1" s="1" t="s">
        <v>406</v>
      </c>
      <c r="OQ1" s="1" t="s">
        <v>407</v>
      </c>
      <c r="OR1" s="1" t="s">
        <v>408</v>
      </c>
      <c r="OS1" s="1" t="s">
        <v>409</v>
      </c>
      <c r="OT1" s="1" t="s">
        <v>410</v>
      </c>
      <c r="OU1" s="1" t="s">
        <v>411</v>
      </c>
      <c r="OV1" s="1" t="s">
        <v>412</v>
      </c>
      <c r="OW1" s="1" t="s">
        <v>413</v>
      </c>
      <c r="OX1" s="1" t="s">
        <v>414</v>
      </c>
      <c r="OY1" s="1" t="s">
        <v>415</v>
      </c>
      <c r="OZ1" s="1" t="s">
        <v>416</v>
      </c>
      <c r="PA1" s="1" t="s">
        <v>417</v>
      </c>
      <c r="PB1" s="1" t="s">
        <v>418</v>
      </c>
      <c r="PC1" s="1" t="s">
        <v>419</v>
      </c>
      <c r="PD1" s="1" t="s">
        <v>420</v>
      </c>
      <c r="PE1" s="1" t="s">
        <v>421</v>
      </c>
      <c r="PF1" s="1" t="s">
        <v>422</v>
      </c>
      <c r="PG1" s="1" t="s">
        <v>423</v>
      </c>
      <c r="PH1" s="1" t="s">
        <v>424</v>
      </c>
      <c r="PI1" s="1" t="s">
        <v>425</v>
      </c>
      <c r="PJ1" s="1" t="s">
        <v>426</v>
      </c>
      <c r="PK1" s="1" t="s">
        <v>427</v>
      </c>
      <c r="PL1" s="1" t="s">
        <v>428</v>
      </c>
      <c r="PM1" s="1" t="s">
        <v>429</v>
      </c>
      <c r="PN1" s="1" t="s">
        <v>430</v>
      </c>
      <c r="PO1" s="1" t="s">
        <v>431</v>
      </c>
      <c r="PP1" s="1" t="s">
        <v>432</v>
      </c>
      <c r="PQ1" s="1" t="s">
        <v>433</v>
      </c>
      <c r="PR1" s="1" t="s">
        <v>434</v>
      </c>
      <c r="PS1" s="1" t="s">
        <v>435</v>
      </c>
      <c r="PT1" s="1" t="s">
        <v>436</v>
      </c>
      <c r="PU1" s="1" t="s">
        <v>437</v>
      </c>
      <c r="PV1" s="1" t="s">
        <v>438</v>
      </c>
      <c r="PW1" s="1" t="s">
        <v>439</v>
      </c>
      <c r="PX1" s="1" t="s">
        <v>440</v>
      </c>
      <c r="PY1" s="1" t="s">
        <v>441</v>
      </c>
      <c r="PZ1" s="1" t="s">
        <v>442</v>
      </c>
      <c r="QA1" s="1" t="s">
        <v>443</v>
      </c>
      <c r="QB1" s="1" t="s">
        <v>444</v>
      </c>
      <c r="QC1" s="1" t="s">
        <v>445</v>
      </c>
      <c r="QD1" s="1" t="s">
        <v>446</v>
      </c>
      <c r="QE1" s="1" t="s">
        <v>447</v>
      </c>
      <c r="QF1" s="1" t="s">
        <v>448</v>
      </c>
      <c r="QG1" s="1" t="s">
        <v>449</v>
      </c>
      <c r="QH1" s="1" t="s">
        <v>450</v>
      </c>
      <c r="QI1" s="1" t="s">
        <v>451</v>
      </c>
      <c r="QJ1" s="1" t="s">
        <v>452</v>
      </c>
      <c r="QK1" s="1" t="s">
        <v>453</v>
      </c>
      <c r="QL1" s="1" t="s">
        <v>454</v>
      </c>
      <c r="QM1" s="1" t="s">
        <v>455</v>
      </c>
      <c r="QN1" s="1" t="s">
        <v>456</v>
      </c>
      <c r="QO1" s="1" t="s">
        <v>457</v>
      </c>
      <c r="QP1" s="1" t="s">
        <v>458</v>
      </c>
      <c r="QQ1" s="1" t="s">
        <v>459</v>
      </c>
      <c r="QR1" s="1" t="s">
        <v>460</v>
      </c>
      <c r="QS1" s="1" t="s">
        <v>461</v>
      </c>
      <c r="QT1" s="1" t="s">
        <v>462</v>
      </c>
      <c r="QU1" s="1" t="s">
        <v>463</v>
      </c>
      <c r="QV1" s="1" t="s">
        <v>464</v>
      </c>
      <c r="QW1" s="1" t="s">
        <v>465</v>
      </c>
      <c r="QX1" s="1" t="s">
        <v>466</v>
      </c>
      <c r="QY1" s="1" t="s">
        <v>467</v>
      </c>
      <c r="QZ1" s="1" t="s">
        <v>468</v>
      </c>
      <c r="RA1" s="1" t="s">
        <v>469</v>
      </c>
      <c r="RB1" s="1" t="s">
        <v>470</v>
      </c>
      <c r="RC1" s="1" t="s">
        <v>471</v>
      </c>
      <c r="RD1" s="1" t="s">
        <v>472</v>
      </c>
      <c r="RE1" s="1" t="s">
        <v>473</v>
      </c>
      <c r="RF1" s="1" t="s">
        <v>474</v>
      </c>
      <c r="RG1" s="1" t="s">
        <v>475</v>
      </c>
      <c r="RH1" s="1" t="s">
        <v>476</v>
      </c>
      <c r="RI1" s="1" t="s">
        <v>477</v>
      </c>
      <c r="RJ1" s="1" t="s">
        <v>478</v>
      </c>
      <c r="RK1" s="1" t="s">
        <v>479</v>
      </c>
      <c r="RL1" s="1" t="s">
        <v>480</v>
      </c>
      <c r="RM1" s="1" t="s">
        <v>481</v>
      </c>
      <c r="RN1" s="1" t="s">
        <v>482</v>
      </c>
      <c r="RO1" s="1" t="s">
        <v>483</v>
      </c>
      <c r="RP1" s="1" t="s">
        <v>484</v>
      </c>
      <c r="RQ1" s="1" t="s">
        <v>485</v>
      </c>
      <c r="RR1" s="1" t="s">
        <v>486</v>
      </c>
      <c r="RS1" s="1" t="s">
        <v>487</v>
      </c>
      <c r="RT1" s="1" t="s">
        <v>488</v>
      </c>
      <c r="RU1" s="1" t="s">
        <v>489</v>
      </c>
      <c r="RV1" s="1" t="s">
        <v>490</v>
      </c>
      <c r="RW1" s="1" t="s">
        <v>491</v>
      </c>
      <c r="RX1" s="1" t="s">
        <v>492</v>
      </c>
      <c r="RY1" s="1" t="s">
        <v>493</v>
      </c>
      <c r="RZ1" s="1" t="s">
        <v>494</v>
      </c>
      <c r="SA1" s="1" t="s">
        <v>495</v>
      </c>
      <c r="SB1" s="1" t="s">
        <v>496</v>
      </c>
      <c r="SC1" s="1" t="s">
        <v>497</v>
      </c>
      <c r="SD1" s="1" t="s">
        <v>498</v>
      </c>
      <c r="SE1" s="1" t="s">
        <v>499</v>
      </c>
      <c r="SF1" s="1" t="s">
        <v>500</v>
      </c>
      <c r="SG1" s="1" t="s">
        <v>501</v>
      </c>
      <c r="SH1" s="1" t="s">
        <v>502</v>
      </c>
      <c r="SI1" s="1" t="s">
        <v>503</v>
      </c>
      <c r="SJ1" s="1" t="s">
        <v>504</v>
      </c>
      <c r="SK1" s="1" t="s">
        <v>505</v>
      </c>
      <c r="SL1" s="1" t="s">
        <v>506</v>
      </c>
      <c r="SM1" s="1" t="s">
        <v>507</v>
      </c>
      <c r="SN1" s="1" t="s">
        <v>508</v>
      </c>
      <c r="SO1" s="1" t="s">
        <v>509</v>
      </c>
      <c r="SP1" s="1" t="s">
        <v>510</v>
      </c>
      <c r="SQ1" s="1" t="s">
        <v>511</v>
      </c>
      <c r="SR1" s="1" t="s">
        <v>512</v>
      </c>
      <c r="SS1" s="1" t="s">
        <v>513</v>
      </c>
      <c r="ST1" s="1" t="s">
        <v>514</v>
      </c>
      <c r="SU1" s="1" t="s">
        <v>515</v>
      </c>
      <c r="SV1" s="1" t="s">
        <v>516</v>
      </c>
      <c r="SW1" s="1" t="s">
        <v>517</v>
      </c>
      <c r="SX1" s="1" t="s">
        <v>518</v>
      </c>
      <c r="SY1" s="1" t="s">
        <v>519</v>
      </c>
      <c r="SZ1" s="1" t="s">
        <v>520</v>
      </c>
      <c r="TA1" s="1" t="s">
        <v>521</v>
      </c>
      <c r="TB1" s="1" t="s">
        <v>522</v>
      </c>
      <c r="TC1" s="1" t="s">
        <v>523</v>
      </c>
      <c r="TD1" s="1" t="s">
        <v>524</v>
      </c>
      <c r="TE1" s="1" t="s">
        <v>525</v>
      </c>
      <c r="TF1" s="1" t="s">
        <v>526</v>
      </c>
      <c r="TG1" s="1" t="s">
        <v>527</v>
      </c>
      <c r="TH1" s="1" t="s">
        <v>528</v>
      </c>
      <c r="TI1" s="1" t="s">
        <v>529</v>
      </c>
      <c r="TJ1" s="1" t="s">
        <v>530</v>
      </c>
      <c r="TK1" s="1" t="s">
        <v>531</v>
      </c>
      <c r="TL1" s="1" t="s">
        <v>532</v>
      </c>
      <c r="TM1" s="1" t="s">
        <v>533</v>
      </c>
      <c r="TN1" s="1" t="s">
        <v>534</v>
      </c>
      <c r="TO1" s="1" t="s">
        <v>535</v>
      </c>
      <c r="TP1" s="1" t="s">
        <v>536</v>
      </c>
      <c r="TQ1" s="1" t="s">
        <v>537</v>
      </c>
      <c r="TR1" s="1" t="s">
        <v>538</v>
      </c>
      <c r="TS1" s="1" t="s">
        <v>539</v>
      </c>
      <c r="TT1" s="1" t="s">
        <v>540</v>
      </c>
      <c r="TU1" s="1" t="s">
        <v>541</v>
      </c>
      <c r="TV1" s="1" t="s">
        <v>542</v>
      </c>
      <c r="TW1" s="1" t="s">
        <v>543</v>
      </c>
      <c r="TX1" s="1" t="s">
        <v>544</v>
      </c>
      <c r="TY1" s="1" t="s">
        <v>545</v>
      </c>
      <c r="TZ1" s="1" t="s">
        <v>546</v>
      </c>
      <c r="UA1" s="1" t="s">
        <v>547</v>
      </c>
      <c r="UB1" s="1" t="s">
        <v>548</v>
      </c>
      <c r="UC1" s="1" t="s">
        <v>549</v>
      </c>
      <c r="UD1" s="1" t="s">
        <v>550</v>
      </c>
      <c r="UE1" s="1" t="s">
        <v>551</v>
      </c>
      <c r="UF1" s="1" t="s">
        <v>552</v>
      </c>
      <c r="UG1" s="1" t="s">
        <v>553</v>
      </c>
      <c r="UH1" s="1" t="s">
        <v>554</v>
      </c>
      <c r="UI1" s="1" t="s">
        <v>555</v>
      </c>
      <c r="UJ1" s="1" t="s">
        <v>556</v>
      </c>
      <c r="UK1" s="1" t="s">
        <v>557</v>
      </c>
      <c r="UL1" s="1" t="s">
        <v>558</v>
      </c>
      <c r="UM1" s="1" t="s">
        <v>559</v>
      </c>
      <c r="UN1" s="1" t="s">
        <v>560</v>
      </c>
      <c r="UO1" s="1" t="s">
        <v>561</v>
      </c>
      <c r="UP1" s="1" t="s">
        <v>562</v>
      </c>
      <c r="UQ1" s="1" t="s">
        <v>563</v>
      </c>
      <c r="UR1" s="1" t="s">
        <v>564</v>
      </c>
      <c r="US1" s="1" t="s">
        <v>565</v>
      </c>
      <c r="UT1" s="1" t="s">
        <v>566</v>
      </c>
      <c r="UU1" s="1" t="s">
        <v>567</v>
      </c>
      <c r="UV1" s="1" t="s">
        <v>568</v>
      </c>
      <c r="UW1" s="1" t="s">
        <v>569</v>
      </c>
      <c r="UX1" s="1" t="s">
        <v>570</v>
      </c>
      <c r="UY1" s="1" t="s">
        <v>571</v>
      </c>
      <c r="UZ1" s="1" t="s">
        <v>572</v>
      </c>
      <c r="VA1" s="1" t="s">
        <v>573</v>
      </c>
      <c r="VB1" s="1" t="s">
        <v>574</v>
      </c>
      <c r="VC1" s="1" t="s">
        <v>575</v>
      </c>
      <c r="VD1" s="1" t="s">
        <v>576</v>
      </c>
      <c r="VE1" s="1" t="s">
        <v>577</v>
      </c>
      <c r="VF1" s="1" t="s">
        <v>578</v>
      </c>
      <c r="VG1" s="1" t="s">
        <v>579</v>
      </c>
      <c r="VH1" s="1" t="s">
        <v>580</v>
      </c>
      <c r="VI1" s="1" t="s">
        <v>581</v>
      </c>
      <c r="VJ1" s="1" t="s">
        <v>582</v>
      </c>
      <c r="VK1" s="1" t="s">
        <v>583</v>
      </c>
      <c r="VL1" s="1" t="s">
        <v>584</v>
      </c>
      <c r="VM1" s="1" t="s">
        <v>585</v>
      </c>
      <c r="VN1" s="1" t="s">
        <v>586</v>
      </c>
      <c r="VO1" s="1" t="s">
        <v>587</v>
      </c>
      <c r="VP1" s="1" t="s">
        <v>588</v>
      </c>
      <c r="VQ1" s="1" t="s">
        <v>589</v>
      </c>
      <c r="VR1" s="1" t="s">
        <v>590</v>
      </c>
      <c r="VS1" s="1" t="s">
        <v>591</v>
      </c>
      <c r="VT1" s="1" t="s">
        <v>592</v>
      </c>
      <c r="VU1" s="1" t="s">
        <v>593</v>
      </c>
      <c r="VV1" s="1" t="s">
        <v>594</v>
      </c>
      <c r="VW1" s="1" t="s">
        <v>595</v>
      </c>
      <c r="VX1" s="1" t="s">
        <v>596</v>
      </c>
      <c r="VY1" s="1" t="s">
        <v>597</v>
      </c>
      <c r="VZ1" s="1" t="s">
        <v>598</v>
      </c>
      <c r="WA1" s="1" t="s">
        <v>599</v>
      </c>
      <c r="WB1" s="1" t="s">
        <v>600</v>
      </c>
      <c r="WC1" s="1" t="s">
        <v>601</v>
      </c>
      <c r="WD1" s="1" t="s">
        <v>602</v>
      </c>
      <c r="WE1" s="1" t="s">
        <v>603</v>
      </c>
      <c r="WF1" s="1" t="s">
        <v>604</v>
      </c>
      <c r="WG1" s="1" t="s">
        <v>605</v>
      </c>
      <c r="WH1" s="1" t="s">
        <v>606</v>
      </c>
      <c r="WI1" s="1" t="s">
        <v>607</v>
      </c>
      <c r="WJ1" s="1" t="s">
        <v>608</v>
      </c>
      <c r="WK1" s="1" t="s">
        <v>609</v>
      </c>
      <c r="WL1" s="1" t="s">
        <v>610</v>
      </c>
      <c r="WM1" s="1" t="s">
        <v>611</v>
      </c>
      <c r="WN1" s="1" t="s">
        <v>612</v>
      </c>
      <c r="WO1" s="1" t="s">
        <v>613</v>
      </c>
      <c r="WP1" s="1" t="s">
        <v>614</v>
      </c>
      <c r="WQ1" s="1" t="s">
        <v>615</v>
      </c>
      <c r="WR1" s="1" t="s">
        <v>616</v>
      </c>
      <c r="WS1" s="1" t="s">
        <v>617</v>
      </c>
      <c r="WT1" s="1" t="s">
        <v>618</v>
      </c>
      <c r="WU1" s="1" t="s">
        <v>619</v>
      </c>
      <c r="WV1" s="1" t="s">
        <v>620</v>
      </c>
      <c r="WW1" s="1" t="s">
        <v>621</v>
      </c>
      <c r="WX1" s="1" t="s">
        <v>622</v>
      </c>
      <c r="WY1" s="1" t="s">
        <v>623</v>
      </c>
      <c r="WZ1" s="1" t="s">
        <v>624</v>
      </c>
      <c r="XA1" s="1" t="s">
        <v>625</v>
      </c>
      <c r="XB1" s="1" t="s">
        <v>626</v>
      </c>
      <c r="XC1" s="1" t="s">
        <v>627</v>
      </c>
      <c r="XD1" s="1" t="s">
        <v>628</v>
      </c>
      <c r="XE1" s="1" t="s">
        <v>629</v>
      </c>
      <c r="XF1" s="1" t="s">
        <v>630</v>
      </c>
      <c r="XG1" s="1" t="s">
        <v>631</v>
      </c>
      <c r="XH1" s="1" t="s">
        <v>632</v>
      </c>
      <c r="XI1" s="1" t="s">
        <v>633</v>
      </c>
      <c r="XJ1" s="1" t="s">
        <v>634</v>
      </c>
      <c r="XK1" s="1" t="s">
        <v>635</v>
      </c>
      <c r="XL1" s="1" t="s">
        <v>636</v>
      </c>
      <c r="XM1" s="1" t="s">
        <v>637</v>
      </c>
      <c r="XN1" s="1" t="s">
        <v>638</v>
      </c>
      <c r="XO1" s="1" t="s">
        <v>639</v>
      </c>
      <c r="XP1" s="1" t="s">
        <v>640</v>
      </c>
      <c r="XQ1" s="1" t="s">
        <v>641</v>
      </c>
      <c r="XR1" s="1" t="s">
        <v>642</v>
      </c>
      <c r="XS1" s="1" t="s">
        <v>643</v>
      </c>
      <c r="XT1" s="1" t="s">
        <v>644</v>
      </c>
      <c r="XU1" s="1" t="s">
        <v>645</v>
      </c>
      <c r="XV1" s="1" t="s">
        <v>646</v>
      </c>
      <c r="XW1" s="1" t="s">
        <v>647</v>
      </c>
      <c r="XX1" s="1" t="s">
        <v>648</v>
      </c>
      <c r="XY1" s="1" t="s">
        <v>649</v>
      </c>
      <c r="XZ1" s="1" t="s">
        <v>650</v>
      </c>
      <c r="YA1" s="1" t="s">
        <v>651</v>
      </c>
      <c r="YB1" s="1" t="s">
        <v>652</v>
      </c>
      <c r="YC1" s="1" t="s">
        <v>653</v>
      </c>
      <c r="YD1" s="1" t="s">
        <v>654</v>
      </c>
      <c r="YE1" s="1" t="s">
        <v>655</v>
      </c>
      <c r="YF1" s="1" t="s">
        <v>656</v>
      </c>
      <c r="YG1" s="1" t="s">
        <v>657</v>
      </c>
      <c r="YH1" s="1" t="s">
        <v>658</v>
      </c>
      <c r="YI1" s="1" t="s">
        <v>659</v>
      </c>
      <c r="YJ1" s="1" t="s">
        <v>660</v>
      </c>
      <c r="YK1" s="1" t="s">
        <v>661</v>
      </c>
      <c r="YL1" s="1" t="s">
        <v>662</v>
      </c>
      <c r="YM1" s="1" t="s">
        <v>663</v>
      </c>
      <c r="YN1" s="1" t="s">
        <v>664</v>
      </c>
      <c r="YO1" s="1" t="s">
        <v>665</v>
      </c>
      <c r="YP1" s="1" t="s">
        <v>666</v>
      </c>
      <c r="YQ1" s="1" t="s">
        <v>667</v>
      </c>
      <c r="YR1" s="1" t="s">
        <v>668</v>
      </c>
      <c r="YS1" s="1" t="s">
        <v>669</v>
      </c>
      <c r="YT1" s="1" t="s">
        <v>670</v>
      </c>
      <c r="YU1" s="1" t="s">
        <v>671</v>
      </c>
      <c r="YV1" s="1" t="s">
        <v>672</v>
      </c>
      <c r="YW1" s="1" t="s">
        <v>673</v>
      </c>
      <c r="YX1" s="1" t="s">
        <v>674</v>
      </c>
      <c r="YY1" s="1" t="s">
        <v>675</v>
      </c>
      <c r="YZ1" s="1" t="s">
        <v>676</v>
      </c>
      <c r="ZA1" s="1" t="s">
        <v>677</v>
      </c>
      <c r="ZB1" s="1" t="s">
        <v>678</v>
      </c>
      <c r="ZC1" s="1" t="s">
        <v>679</v>
      </c>
      <c r="ZD1" s="1" t="s">
        <v>680</v>
      </c>
      <c r="ZE1" s="1" t="s">
        <v>681</v>
      </c>
      <c r="ZF1" s="1" t="s">
        <v>682</v>
      </c>
      <c r="ZG1" s="1" t="s">
        <v>683</v>
      </c>
      <c r="ZH1" s="1" t="s">
        <v>684</v>
      </c>
      <c r="ZI1" s="1" t="s">
        <v>685</v>
      </c>
      <c r="ZJ1" s="1" t="s">
        <v>686</v>
      </c>
      <c r="ZK1" s="1" t="s">
        <v>687</v>
      </c>
      <c r="ZL1" s="1" t="s">
        <v>688</v>
      </c>
      <c r="ZM1" s="1" t="s">
        <v>689</v>
      </c>
      <c r="ZN1" s="1" t="s">
        <v>690</v>
      </c>
      <c r="ZO1" s="1" t="s">
        <v>691</v>
      </c>
      <c r="ZP1" s="1" t="s">
        <v>692</v>
      </c>
      <c r="ZQ1" s="1" t="s">
        <v>693</v>
      </c>
      <c r="ZR1" s="1" t="s">
        <v>694</v>
      </c>
      <c r="ZS1" s="1" t="s">
        <v>695</v>
      </c>
      <c r="ZT1" s="1" t="s">
        <v>696</v>
      </c>
      <c r="ZU1" s="1" t="s">
        <v>697</v>
      </c>
      <c r="ZV1" s="1" t="s">
        <v>698</v>
      </c>
      <c r="ZW1" s="1" t="s">
        <v>699</v>
      </c>
      <c r="ZX1" s="1" t="s">
        <v>700</v>
      </c>
      <c r="ZY1" s="1" t="s">
        <v>701</v>
      </c>
      <c r="ZZ1" s="1" t="s">
        <v>702</v>
      </c>
      <c r="AAA1" s="1" t="s">
        <v>703</v>
      </c>
      <c r="AAB1" s="1" t="s">
        <v>704</v>
      </c>
      <c r="AAC1" s="1" t="s">
        <v>705</v>
      </c>
      <c r="AAD1" s="1" t="s">
        <v>706</v>
      </c>
      <c r="AAE1" s="1" t="s">
        <v>707</v>
      </c>
      <c r="AAF1" s="1" t="s">
        <v>708</v>
      </c>
      <c r="AAG1" s="1" t="s">
        <v>709</v>
      </c>
      <c r="AAH1" s="1" t="s">
        <v>710</v>
      </c>
      <c r="AAI1" s="1" t="s">
        <v>711</v>
      </c>
      <c r="AAJ1" s="1" t="s">
        <v>712</v>
      </c>
      <c r="AAK1" s="1" t="s">
        <v>713</v>
      </c>
      <c r="AAL1" s="1" t="s">
        <v>714</v>
      </c>
      <c r="AAM1" s="1" t="s">
        <v>715</v>
      </c>
      <c r="AAN1" s="1" t="s">
        <v>716</v>
      </c>
      <c r="AAO1" s="1" t="s">
        <v>717</v>
      </c>
      <c r="AAP1" s="1" t="s">
        <v>718</v>
      </c>
      <c r="AAQ1" s="1" t="s">
        <v>719</v>
      </c>
      <c r="AAR1" s="1" t="s">
        <v>720</v>
      </c>
      <c r="AAS1" s="1" t="s">
        <v>721</v>
      </c>
      <c r="AAT1" s="1" t="s">
        <v>722</v>
      </c>
      <c r="AAU1" s="1" t="s">
        <v>723</v>
      </c>
      <c r="AAV1" s="1" t="s">
        <v>724</v>
      </c>
      <c r="AAW1" s="1" t="s">
        <v>725</v>
      </c>
      <c r="AAX1" s="1" t="s">
        <v>726</v>
      </c>
      <c r="AAY1" s="1" t="s">
        <v>727</v>
      </c>
      <c r="AAZ1" s="1" t="s">
        <v>728</v>
      </c>
      <c r="ABA1" s="1" t="s">
        <v>729</v>
      </c>
      <c r="ABB1" s="1" t="s">
        <v>730</v>
      </c>
      <c r="ABC1" s="1" t="s">
        <v>731</v>
      </c>
      <c r="ABD1" s="1" t="s">
        <v>732</v>
      </c>
      <c r="ABE1" s="1" t="s">
        <v>733</v>
      </c>
      <c r="ABF1" s="1" t="s">
        <v>734</v>
      </c>
      <c r="ABG1" s="1" t="s">
        <v>735</v>
      </c>
      <c r="ABH1" s="1" t="s">
        <v>736</v>
      </c>
      <c r="ABI1" s="1" t="s">
        <v>737</v>
      </c>
      <c r="ABJ1" s="1" t="s">
        <v>738</v>
      </c>
      <c r="ABK1" s="1" t="s">
        <v>739</v>
      </c>
      <c r="ABL1" s="1" t="s">
        <v>740</v>
      </c>
      <c r="ABM1" s="1" t="s">
        <v>741</v>
      </c>
      <c r="ABN1" s="1" t="s">
        <v>742</v>
      </c>
      <c r="ABO1" s="1" t="s">
        <v>743</v>
      </c>
      <c r="ABP1" s="1" t="s">
        <v>744</v>
      </c>
      <c r="ABQ1" s="1" t="s">
        <v>745</v>
      </c>
      <c r="ABR1" s="1" t="s">
        <v>746</v>
      </c>
      <c r="ABS1" s="1" t="s">
        <v>747</v>
      </c>
      <c r="ABT1" s="1" t="s">
        <v>748</v>
      </c>
      <c r="ABU1" s="1" t="s">
        <v>749</v>
      </c>
      <c r="ABV1" s="1" t="s">
        <v>750</v>
      </c>
      <c r="ABW1" s="1" t="s">
        <v>751</v>
      </c>
      <c r="ABX1" s="1" t="s">
        <v>752</v>
      </c>
      <c r="ABY1" s="1" t="s">
        <v>753</v>
      </c>
      <c r="ABZ1" s="1" t="s">
        <v>754</v>
      </c>
      <c r="ACA1" s="1" t="s">
        <v>755</v>
      </c>
      <c r="ACB1" s="1" t="s">
        <v>756</v>
      </c>
      <c r="ACC1" s="1" t="s">
        <v>757</v>
      </c>
      <c r="ACD1" s="1" t="s">
        <v>758</v>
      </c>
      <c r="ACE1" s="1" t="s">
        <v>759</v>
      </c>
      <c r="ACF1" s="1" t="s">
        <v>760</v>
      </c>
      <c r="ACG1" s="1" t="s">
        <v>761</v>
      </c>
      <c r="ACH1" s="1" t="s">
        <v>762</v>
      </c>
      <c r="ACI1" s="1" t="s">
        <v>763</v>
      </c>
      <c r="ACJ1" s="1" t="s">
        <v>764</v>
      </c>
      <c r="ACK1" s="1" t="s">
        <v>765</v>
      </c>
      <c r="ACL1" s="1" t="s">
        <v>766</v>
      </c>
      <c r="ACM1" s="1" t="s">
        <v>767</v>
      </c>
      <c r="ACN1" s="1" t="s">
        <v>768</v>
      </c>
      <c r="ACO1" s="1" t="s">
        <v>769</v>
      </c>
      <c r="ACP1" s="1" t="s">
        <v>770</v>
      </c>
      <c r="ACQ1" s="1" t="s">
        <v>771</v>
      </c>
      <c r="ACR1" s="1" t="s">
        <v>772</v>
      </c>
      <c r="ACS1" s="1" t="s">
        <v>773</v>
      </c>
      <c r="ACT1" s="1" t="s">
        <v>774</v>
      </c>
      <c r="ACU1" s="1" t="s">
        <v>775</v>
      </c>
      <c r="ACV1" s="1" t="s">
        <v>776</v>
      </c>
      <c r="ACW1" s="1" t="s">
        <v>777</v>
      </c>
      <c r="ACX1" s="1" t="s">
        <v>778</v>
      </c>
      <c r="ACY1" s="1" t="s">
        <v>779</v>
      </c>
      <c r="ACZ1" s="1" t="s">
        <v>780</v>
      </c>
      <c r="ADA1" s="1" t="s">
        <v>781</v>
      </c>
      <c r="ADB1" s="1" t="s">
        <v>782</v>
      </c>
      <c r="ADC1" s="1" t="s">
        <v>783</v>
      </c>
      <c r="ADD1" s="1" t="s">
        <v>784</v>
      </c>
      <c r="ADE1" s="1" t="s">
        <v>785</v>
      </c>
      <c r="ADF1" s="1" t="s">
        <v>786</v>
      </c>
      <c r="ADG1" s="1" t="s">
        <v>787</v>
      </c>
      <c r="ADH1" s="1" t="s">
        <v>788</v>
      </c>
      <c r="ADI1" s="1" t="s">
        <v>789</v>
      </c>
      <c r="ADJ1" s="1" t="s">
        <v>790</v>
      </c>
      <c r="ADK1" s="1" t="s">
        <v>791</v>
      </c>
      <c r="ADL1" s="1" t="s">
        <v>792</v>
      </c>
      <c r="ADM1" s="1" t="s">
        <v>793</v>
      </c>
      <c r="ADN1" s="1" t="s">
        <v>794</v>
      </c>
      <c r="ADO1" s="1" t="s">
        <v>795</v>
      </c>
      <c r="ADP1" s="1" t="s">
        <v>796</v>
      </c>
      <c r="ADQ1" s="1" t="s">
        <v>797</v>
      </c>
      <c r="ADR1" s="1" t="s">
        <v>798</v>
      </c>
      <c r="ADS1" s="1" t="s">
        <v>799</v>
      </c>
      <c r="ADT1" s="1" t="s">
        <v>800</v>
      </c>
      <c r="ADU1" s="1" t="s">
        <v>801</v>
      </c>
      <c r="ADV1" s="1" t="s">
        <v>802</v>
      </c>
      <c r="ADW1" s="1" t="s">
        <v>803</v>
      </c>
      <c r="ADX1" s="1" t="s">
        <v>804</v>
      </c>
      <c r="ADY1" s="1" t="s">
        <v>805</v>
      </c>
      <c r="ADZ1" s="1" t="s">
        <v>806</v>
      </c>
      <c r="AEA1" s="1" t="s">
        <v>807</v>
      </c>
      <c r="AEB1" s="1" t="s">
        <v>808</v>
      </c>
      <c r="AEC1" s="1" t="s">
        <v>809</v>
      </c>
      <c r="AED1" s="1" t="s">
        <v>810</v>
      </c>
      <c r="AEE1" s="1" t="s">
        <v>811</v>
      </c>
      <c r="AEF1" s="1" t="s">
        <v>812</v>
      </c>
      <c r="AEG1" s="1" t="s">
        <v>813</v>
      </c>
      <c r="AEH1" s="1" t="s">
        <v>814</v>
      </c>
      <c r="AEI1" s="1" t="s">
        <v>815</v>
      </c>
      <c r="AEJ1" s="1" t="s">
        <v>816</v>
      </c>
      <c r="AEK1" s="1" t="s">
        <v>817</v>
      </c>
      <c r="AEL1" s="1" t="s">
        <v>818</v>
      </c>
      <c r="AEM1" s="1" t="s">
        <v>819</v>
      </c>
      <c r="AEN1" s="1" t="s">
        <v>820</v>
      </c>
      <c r="AEO1" s="1" t="s">
        <v>821</v>
      </c>
      <c r="AEP1" s="1" t="s">
        <v>822</v>
      </c>
      <c r="AEQ1" s="1" t="s">
        <v>823</v>
      </c>
      <c r="AER1" s="1" t="s">
        <v>824</v>
      </c>
      <c r="AES1" s="1" t="s">
        <v>825</v>
      </c>
      <c r="AET1" s="1" t="s">
        <v>826</v>
      </c>
      <c r="AEU1" s="1" t="s">
        <v>827</v>
      </c>
      <c r="AEV1" s="1" t="s">
        <v>828</v>
      </c>
      <c r="AEW1" s="1" t="s">
        <v>829</v>
      </c>
      <c r="AEX1" s="1" t="s">
        <v>830</v>
      </c>
      <c r="AEY1" s="1" t="s">
        <v>831</v>
      </c>
      <c r="AEZ1" s="1" t="s">
        <v>832</v>
      </c>
      <c r="AFA1" s="1" t="s">
        <v>833</v>
      </c>
      <c r="AFB1" s="1" t="s">
        <v>834</v>
      </c>
      <c r="AFC1" s="1" t="s">
        <v>835</v>
      </c>
      <c r="AFD1" s="1" t="s">
        <v>836</v>
      </c>
      <c r="AFE1" s="1" t="s">
        <v>837</v>
      </c>
      <c r="AFF1" s="1" t="s">
        <v>838</v>
      </c>
      <c r="AFG1" s="1" t="s">
        <v>839</v>
      </c>
      <c r="AFH1" s="1" t="s">
        <v>840</v>
      </c>
      <c r="AFI1" s="1" t="s">
        <v>841</v>
      </c>
      <c r="AFJ1" s="1" t="s">
        <v>842</v>
      </c>
      <c r="AFK1" s="1" t="s">
        <v>843</v>
      </c>
      <c r="AFL1" s="1" t="s">
        <v>844</v>
      </c>
      <c r="AFM1" s="1" t="s">
        <v>845</v>
      </c>
      <c r="AFN1" s="1" t="s">
        <v>846</v>
      </c>
      <c r="AFO1" s="1" t="s">
        <v>847</v>
      </c>
      <c r="AFP1" s="1" t="s">
        <v>848</v>
      </c>
      <c r="AFQ1" s="1" t="s">
        <v>849</v>
      </c>
      <c r="AFR1" s="1" t="s">
        <v>850</v>
      </c>
      <c r="AFS1" s="1" t="s">
        <v>851</v>
      </c>
      <c r="AFT1" s="1" t="s">
        <v>852</v>
      </c>
      <c r="AFU1" s="1" t="s">
        <v>853</v>
      </c>
      <c r="AFV1" s="1" t="s">
        <v>854</v>
      </c>
      <c r="AFW1" s="1" t="s">
        <v>855</v>
      </c>
      <c r="AFX1" s="1" t="s">
        <v>856</v>
      </c>
      <c r="AFY1" s="1" t="s">
        <v>857</v>
      </c>
      <c r="AFZ1" s="1" t="s">
        <v>858</v>
      </c>
      <c r="AGA1" s="1" t="s">
        <v>859</v>
      </c>
      <c r="AGB1" s="1" t="s">
        <v>860</v>
      </c>
      <c r="AGC1" s="1" t="s">
        <v>861</v>
      </c>
      <c r="AGD1" s="1" t="s">
        <v>862</v>
      </c>
      <c r="AGE1" s="1" t="s">
        <v>863</v>
      </c>
      <c r="AGF1" s="1" t="s">
        <v>864</v>
      </c>
      <c r="AGG1" s="1" t="s">
        <v>865</v>
      </c>
      <c r="AGH1" s="1" t="s">
        <v>866</v>
      </c>
      <c r="AGI1" s="1" t="s">
        <v>867</v>
      </c>
      <c r="AGJ1" s="1" t="s">
        <v>868</v>
      </c>
      <c r="AGK1" s="1" t="s">
        <v>869</v>
      </c>
      <c r="AGL1" s="1" t="s">
        <v>870</v>
      </c>
      <c r="AGM1" s="1" t="s">
        <v>871</v>
      </c>
      <c r="AGN1" s="1" t="s">
        <v>872</v>
      </c>
      <c r="AGO1" s="1" t="s">
        <v>873</v>
      </c>
      <c r="AGP1" s="1" t="s">
        <v>874</v>
      </c>
      <c r="AGQ1" s="1" t="s">
        <v>875</v>
      </c>
      <c r="AGR1" s="1" t="s">
        <v>876</v>
      </c>
      <c r="AGS1" s="1" t="s">
        <v>877</v>
      </c>
      <c r="AGT1" s="1" t="s">
        <v>878</v>
      </c>
      <c r="AGU1" s="1" t="s">
        <v>879</v>
      </c>
      <c r="AGV1" s="1" t="s">
        <v>880</v>
      </c>
      <c r="AGW1" s="1" t="s">
        <v>881</v>
      </c>
      <c r="AGX1" s="1" t="s">
        <v>882</v>
      </c>
      <c r="AGY1" s="1" t="s">
        <v>883</v>
      </c>
      <c r="AGZ1" s="1" t="s">
        <v>884</v>
      </c>
      <c r="AHA1" s="1" t="s">
        <v>885</v>
      </c>
      <c r="AHB1" s="1" t="s">
        <v>886</v>
      </c>
      <c r="AHC1" s="1" t="s">
        <v>887</v>
      </c>
      <c r="AHD1" s="1" t="s">
        <v>888</v>
      </c>
      <c r="AHE1" s="1" t="s">
        <v>889</v>
      </c>
      <c r="AHF1" s="1" t="s">
        <v>890</v>
      </c>
      <c r="AHG1" s="1" t="s">
        <v>891</v>
      </c>
      <c r="AHH1" s="1" t="s">
        <v>892</v>
      </c>
      <c r="AHI1" s="1" t="s">
        <v>893</v>
      </c>
      <c r="AHJ1" s="1" t="s">
        <v>894</v>
      </c>
      <c r="AHK1" s="1" t="s">
        <v>895</v>
      </c>
      <c r="AHL1" s="1" t="s">
        <v>896</v>
      </c>
      <c r="AHM1" s="1" t="s">
        <v>897</v>
      </c>
      <c r="AHN1" s="1" t="s">
        <v>898</v>
      </c>
      <c r="AHO1" s="1" t="s">
        <v>899</v>
      </c>
      <c r="AHP1" s="1" t="s">
        <v>900</v>
      </c>
      <c r="AHQ1" s="1" t="s">
        <v>901</v>
      </c>
      <c r="AHR1" s="1" t="s">
        <v>902</v>
      </c>
      <c r="AHS1" s="1" t="s">
        <v>903</v>
      </c>
      <c r="AHT1" s="1" t="s">
        <v>904</v>
      </c>
      <c r="AHU1" s="1" t="s">
        <v>905</v>
      </c>
      <c r="AHV1" s="1" t="s">
        <v>906</v>
      </c>
      <c r="AHW1" s="1" t="s">
        <v>907</v>
      </c>
      <c r="AHX1" s="1" t="s">
        <v>908</v>
      </c>
      <c r="AHY1" s="1" t="s">
        <v>909</v>
      </c>
      <c r="AHZ1" s="1" t="s">
        <v>910</v>
      </c>
      <c r="AIA1" s="1" t="s">
        <v>911</v>
      </c>
      <c r="AIB1" s="1" t="s">
        <v>912</v>
      </c>
      <c r="AIC1" s="1" t="s">
        <v>913</v>
      </c>
      <c r="AID1" s="1" t="s">
        <v>914</v>
      </c>
      <c r="AIE1" s="1" t="s">
        <v>915</v>
      </c>
      <c r="AIF1" s="1" t="s">
        <v>916</v>
      </c>
      <c r="AIG1" s="1" t="s">
        <v>917</v>
      </c>
      <c r="AIH1" s="1" t="s">
        <v>918</v>
      </c>
      <c r="AII1" s="1" t="s">
        <v>919</v>
      </c>
      <c r="AIJ1" s="1" t="s">
        <v>920</v>
      </c>
      <c r="AIK1" s="1" t="s">
        <v>921</v>
      </c>
      <c r="AIL1" s="1" t="s">
        <v>922</v>
      </c>
      <c r="AIM1" s="1" t="s">
        <v>923</v>
      </c>
      <c r="AIN1" s="1" t="s">
        <v>924</v>
      </c>
      <c r="AIO1" s="1" t="s">
        <v>925</v>
      </c>
      <c r="AIP1" s="1" t="s">
        <v>926</v>
      </c>
      <c r="AIQ1" s="1" t="s">
        <v>927</v>
      </c>
      <c r="AIR1" s="1" t="s">
        <v>928</v>
      </c>
      <c r="AIS1" s="1" t="s">
        <v>929</v>
      </c>
      <c r="AIT1" s="1" t="s">
        <v>930</v>
      </c>
      <c r="AIU1" s="1" t="s">
        <v>931</v>
      </c>
      <c r="AIV1" s="1" t="s">
        <v>932</v>
      </c>
      <c r="AIW1" s="1" t="s">
        <v>933</v>
      </c>
      <c r="AIX1" s="1" t="s">
        <v>934</v>
      </c>
      <c r="AIY1" s="1" t="s">
        <v>935</v>
      </c>
      <c r="AIZ1" s="1" t="s">
        <v>936</v>
      </c>
      <c r="AJA1" s="1" t="s">
        <v>937</v>
      </c>
      <c r="AJB1" s="1" t="s">
        <v>938</v>
      </c>
      <c r="AJC1" s="1" t="s">
        <v>939</v>
      </c>
      <c r="AJD1" s="1" t="s">
        <v>940</v>
      </c>
      <c r="AJE1" s="1" t="s">
        <v>941</v>
      </c>
      <c r="AJF1" s="1" t="s">
        <v>942</v>
      </c>
      <c r="AJG1" s="1" t="s">
        <v>943</v>
      </c>
      <c r="AJH1" s="1" t="s">
        <v>944</v>
      </c>
      <c r="AJI1" s="1" t="s">
        <v>945</v>
      </c>
      <c r="AJJ1" s="1" t="s">
        <v>946</v>
      </c>
      <c r="AJK1" s="1" t="s">
        <v>947</v>
      </c>
      <c r="AJL1" s="1" t="s">
        <v>948</v>
      </c>
      <c r="AJM1" s="1" t="s">
        <v>949</v>
      </c>
      <c r="AJN1" s="1" t="s">
        <v>950</v>
      </c>
      <c r="AJO1" s="1" t="s">
        <v>951</v>
      </c>
      <c r="AJP1" s="1" t="s">
        <v>952</v>
      </c>
      <c r="AJQ1" s="1" t="s">
        <v>953</v>
      </c>
      <c r="AJR1" s="1" t="s">
        <v>954</v>
      </c>
      <c r="AJS1" s="1" t="s">
        <v>955</v>
      </c>
      <c r="AJT1" s="1" t="s">
        <v>956</v>
      </c>
      <c r="AJU1" s="1" t="s">
        <v>957</v>
      </c>
      <c r="AJV1" s="1" t="s">
        <v>958</v>
      </c>
      <c r="AJW1" s="1" t="s">
        <v>959</v>
      </c>
      <c r="AJX1" s="1" t="s">
        <v>960</v>
      </c>
      <c r="AJY1" s="1" t="s">
        <v>961</v>
      </c>
      <c r="AJZ1" s="1" t="s">
        <v>962</v>
      </c>
      <c r="AKA1" s="1" t="s">
        <v>963</v>
      </c>
      <c r="AKB1" s="1" t="s">
        <v>964</v>
      </c>
      <c r="AKC1" s="1" t="s">
        <v>965</v>
      </c>
      <c r="AKD1" s="1" t="s">
        <v>966</v>
      </c>
      <c r="AKE1" s="1" t="s">
        <v>967</v>
      </c>
      <c r="AKF1" s="1" t="s">
        <v>968</v>
      </c>
      <c r="AKG1" s="1" t="s">
        <v>969</v>
      </c>
      <c r="AKH1" s="1" t="s">
        <v>970</v>
      </c>
      <c r="AKI1" s="1" t="s">
        <v>971</v>
      </c>
      <c r="AKJ1" s="1" t="s">
        <v>972</v>
      </c>
      <c r="AKK1" s="1" t="s">
        <v>973</v>
      </c>
      <c r="AKL1" s="1" t="s">
        <v>974</v>
      </c>
      <c r="AKM1" s="1" t="s">
        <v>975</v>
      </c>
      <c r="AKN1" s="1" t="s">
        <v>976</v>
      </c>
      <c r="AKO1" s="1" t="s">
        <v>977</v>
      </c>
      <c r="AKP1" s="1" t="s">
        <v>978</v>
      </c>
      <c r="AKQ1" s="1" t="s">
        <v>979</v>
      </c>
      <c r="AKR1" s="1" t="s">
        <v>980</v>
      </c>
      <c r="AKS1" s="1" t="s">
        <v>981</v>
      </c>
      <c r="AKT1" s="1" t="s">
        <v>982</v>
      </c>
      <c r="AKU1" s="1" t="s">
        <v>983</v>
      </c>
      <c r="AKV1" s="1" t="s">
        <v>984</v>
      </c>
      <c r="AKW1" s="1" t="s">
        <v>985</v>
      </c>
      <c r="AKX1" s="1" t="s">
        <v>986</v>
      </c>
      <c r="AKY1" s="1" t="s">
        <v>987</v>
      </c>
      <c r="AKZ1" s="1" t="s">
        <v>988</v>
      </c>
      <c r="ALA1" s="1" t="s">
        <v>989</v>
      </c>
      <c r="ALB1" s="1" t="s">
        <v>990</v>
      </c>
      <c r="ALC1" s="1" t="s">
        <v>991</v>
      </c>
      <c r="ALD1" s="1" t="s">
        <v>992</v>
      </c>
      <c r="ALE1" s="1" t="s">
        <v>993</v>
      </c>
      <c r="ALF1" s="1" t="s">
        <v>994</v>
      </c>
      <c r="ALG1" s="1" t="s">
        <v>995</v>
      </c>
      <c r="ALH1" s="1" t="s">
        <v>996</v>
      </c>
      <c r="ALI1" s="1" t="s">
        <v>997</v>
      </c>
      <c r="ALJ1" s="1" t="s">
        <v>998</v>
      </c>
      <c r="ALK1" s="1" t="s">
        <v>999</v>
      </c>
      <c r="ALL1" s="1" t="s">
        <v>1000</v>
      </c>
      <c r="ALM1" s="1" t="s">
        <v>1001</v>
      </c>
      <c r="ALN1" s="1" t="s">
        <v>1002</v>
      </c>
      <c r="ALO1" s="1" t="s">
        <v>1003</v>
      </c>
      <c r="ALP1" s="1" t="s">
        <v>1004</v>
      </c>
      <c r="ALQ1" s="1" t="s">
        <v>1005</v>
      </c>
      <c r="ALR1" s="1" t="s">
        <v>1006</v>
      </c>
      <c r="ALS1" s="1" t="s">
        <v>1007</v>
      </c>
      <c r="ALT1" s="1" t="s">
        <v>1008</v>
      </c>
      <c r="ALU1" s="1" t="s">
        <v>1009</v>
      </c>
      <c r="ALV1" s="1" t="s">
        <v>1010</v>
      </c>
      <c r="ALW1" s="1" t="s">
        <v>1011</v>
      </c>
      <c r="ALX1" s="1" t="s">
        <v>1012</v>
      </c>
      <c r="ALY1" s="1" t="s">
        <v>1013</v>
      </c>
      <c r="ALZ1" s="1" t="s">
        <v>1014</v>
      </c>
      <c r="AMA1" s="1" t="s">
        <v>1015</v>
      </c>
      <c r="AMB1" s="1" t="s">
        <v>1016</v>
      </c>
      <c r="AMC1" s="1" t="s">
        <v>1017</v>
      </c>
      <c r="AMD1" s="1" t="s">
        <v>1018</v>
      </c>
      <c r="AME1" s="1" t="s">
        <v>1019</v>
      </c>
      <c r="AMF1" s="1" t="s">
        <v>1020</v>
      </c>
      <c r="AMG1" s="1" t="s">
        <v>1021</v>
      </c>
      <c r="AMH1" s="1" t="s">
        <v>1022</v>
      </c>
      <c r="AMI1" s="1" t="s">
        <v>1023</v>
      </c>
      <c r="AMJ1" s="1" t="s">
        <v>1024</v>
      </c>
      <c r="AMK1" s="1" t="s">
        <v>1025</v>
      </c>
      <c r="AML1" s="1" t="s">
        <v>1026</v>
      </c>
      <c r="AMM1" s="1" t="s">
        <v>1027</v>
      </c>
      <c r="AMN1" s="1" t="s">
        <v>1028</v>
      </c>
      <c r="AMO1" s="1" t="s">
        <v>1029</v>
      </c>
      <c r="AMP1" s="1" t="s">
        <v>1030</v>
      </c>
      <c r="AMQ1" s="1" t="s">
        <v>1031</v>
      </c>
      <c r="AMR1" s="1" t="s">
        <v>1032</v>
      </c>
      <c r="AMS1" s="1" t="s">
        <v>1033</v>
      </c>
      <c r="AMT1" s="1" t="s">
        <v>1034</v>
      </c>
      <c r="AMU1" s="1" t="s">
        <v>1035</v>
      </c>
      <c r="AMV1" s="1" t="s">
        <v>1036</v>
      </c>
      <c r="AMW1" s="1" t="s">
        <v>1037</v>
      </c>
      <c r="AMX1" s="1" t="s">
        <v>1038</v>
      </c>
      <c r="AMY1" s="1" t="s">
        <v>1039</v>
      </c>
      <c r="AMZ1" s="1" t="s">
        <v>1040</v>
      </c>
      <c r="ANA1" s="1" t="s">
        <v>1041</v>
      </c>
      <c r="ANB1" s="1" t="s">
        <v>1042</v>
      </c>
      <c r="ANC1" s="1" t="s">
        <v>1043</v>
      </c>
      <c r="AND1" s="1" t="s">
        <v>1044</v>
      </c>
      <c r="ANE1" s="1" t="s">
        <v>1045</v>
      </c>
      <c r="ANF1" s="1" t="s">
        <v>1046</v>
      </c>
      <c r="ANG1" s="1" t="s">
        <v>1047</v>
      </c>
      <c r="ANH1" s="1" t="s">
        <v>1048</v>
      </c>
      <c r="ANI1" s="1" t="s">
        <v>1049</v>
      </c>
      <c r="ANJ1" s="1" t="s">
        <v>1050</v>
      </c>
      <c r="ANK1" s="1" t="s">
        <v>1051</v>
      </c>
      <c r="ANL1" s="1" t="s">
        <v>1052</v>
      </c>
      <c r="ANM1" s="1" t="s">
        <v>1053</v>
      </c>
      <c r="ANN1" s="1" t="s">
        <v>1054</v>
      </c>
      <c r="ANO1" s="1" t="s">
        <v>1055</v>
      </c>
      <c r="ANP1" s="1" t="s">
        <v>1056</v>
      </c>
      <c r="ANQ1" s="1" t="s">
        <v>1057</v>
      </c>
      <c r="ANR1" s="1" t="s">
        <v>1058</v>
      </c>
      <c r="ANS1" s="1" t="s">
        <v>1059</v>
      </c>
      <c r="ANT1" s="1" t="s">
        <v>1060</v>
      </c>
      <c r="ANU1" s="1" t="s">
        <v>1061</v>
      </c>
      <c r="ANV1" s="1" t="s">
        <v>1062</v>
      </c>
      <c r="ANW1" s="1" t="s">
        <v>1063</v>
      </c>
      <c r="ANX1" s="1" t="s">
        <v>1064</v>
      </c>
      <c r="ANY1" s="1" t="s">
        <v>1065</v>
      </c>
      <c r="ANZ1" s="1" t="s">
        <v>1066</v>
      </c>
      <c r="AOA1" s="1" t="s">
        <v>1067</v>
      </c>
      <c r="AOB1" s="1" t="s">
        <v>1068</v>
      </c>
      <c r="AOC1" s="1" t="s">
        <v>1069</v>
      </c>
    </row>
    <row r="2" spans="1:1069" x14ac:dyDescent="0.35">
      <c r="A2">
        <v>1</v>
      </c>
      <c r="B2" t="s">
        <v>1070</v>
      </c>
      <c r="C2" s="2">
        <v>44880</v>
      </c>
      <c r="D2" t="s">
        <v>1071</v>
      </c>
      <c r="E2" s="2">
        <v>44880.528709074068</v>
      </c>
      <c r="F2" s="2">
        <v>44880.560856145843</v>
      </c>
      <c r="G2" t="s">
        <v>1072</v>
      </c>
      <c r="J2" t="s">
        <v>1073</v>
      </c>
      <c r="K2" s="2">
        <v>44880</v>
      </c>
      <c r="L2" t="s">
        <v>1074</v>
      </c>
      <c r="M2" t="s">
        <v>1075</v>
      </c>
      <c r="N2" t="s">
        <v>1076</v>
      </c>
      <c r="O2" t="s">
        <v>1077</v>
      </c>
      <c r="R2" t="s">
        <v>1078</v>
      </c>
      <c r="S2" t="s">
        <v>1079</v>
      </c>
      <c r="U2" t="s">
        <v>1080</v>
      </c>
      <c r="W2" t="s">
        <v>1081</v>
      </c>
      <c r="Z2" t="s">
        <v>1082</v>
      </c>
      <c r="AA2">
        <v>1</v>
      </c>
      <c r="AB2">
        <v>0</v>
      </c>
      <c r="AC2">
        <v>0</v>
      </c>
      <c r="AD2">
        <v>0</v>
      </c>
      <c r="AE2">
        <v>1</v>
      </c>
      <c r="AG2" t="s">
        <v>1083</v>
      </c>
      <c r="AH2">
        <v>1100</v>
      </c>
      <c r="AI2" t="s">
        <v>1084</v>
      </c>
      <c r="AL2">
        <v>10</v>
      </c>
      <c r="AM2">
        <v>1</v>
      </c>
      <c r="AN2">
        <v>0</v>
      </c>
      <c r="BP2" t="s">
        <v>1080</v>
      </c>
      <c r="BR2" t="s">
        <v>1082</v>
      </c>
      <c r="BS2">
        <v>1</v>
      </c>
      <c r="BT2">
        <v>0</v>
      </c>
      <c r="BU2">
        <v>0</v>
      </c>
      <c r="BV2">
        <v>0</v>
      </c>
      <c r="BX2" t="s">
        <v>1085</v>
      </c>
      <c r="BY2">
        <v>0</v>
      </c>
      <c r="BZ2">
        <v>0</v>
      </c>
      <c r="CA2">
        <v>0</v>
      </c>
      <c r="CB2">
        <v>0</v>
      </c>
      <c r="CC2">
        <v>0</v>
      </c>
      <c r="CD2">
        <v>1</v>
      </c>
      <c r="CE2">
        <v>0</v>
      </c>
      <c r="CF2">
        <v>0</v>
      </c>
      <c r="CG2">
        <v>0</v>
      </c>
      <c r="CH2">
        <v>0</v>
      </c>
      <c r="CI2">
        <v>0</v>
      </c>
      <c r="CJ2">
        <v>0</v>
      </c>
      <c r="CM2" t="s">
        <v>1086</v>
      </c>
      <c r="CN2">
        <v>1</v>
      </c>
      <c r="CO2">
        <v>0</v>
      </c>
      <c r="CP2">
        <v>0</v>
      </c>
      <c r="CQ2">
        <v>0</v>
      </c>
      <c r="EE2" t="s">
        <v>1087</v>
      </c>
      <c r="EF2">
        <v>0</v>
      </c>
      <c r="EG2">
        <v>0</v>
      </c>
      <c r="EH2">
        <v>1</v>
      </c>
      <c r="EI2">
        <v>0</v>
      </c>
      <c r="EJ2">
        <v>0</v>
      </c>
      <c r="EK2">
        <v>1</v>
      </c>
      <c r="FE2" t="s">
        <v>1083</v>
      </c>
      <c r="FF2">
        <v>1000</v>
      </c>
      <c r="FG2" t="s">
        <v>1088</v>
      </c>
      <c r="FJ2">
        <v>30</v>
      </c>
      <c r="FK2">
        <v>3</v>
      </c>
      <c r="FL2">
        <v>0</v>
      </c>
      <c r="FW2" t="s">
        <v>1080</v>
      </c>
      <c r="FY2" t="s">
        <v>1087</v>
      </c>
      <c r="FZ2">
        <v>0</v>
      </c>
      <c r="GA2">
        <v>0</v>
      </c>
      <c r="GB2">
        <v>1</v>
      </c>
      <c r="GC2">
        <v>0</v>
      </c>
      <c r="GD2">
        <v>0</v>
      </c>
      <c r="GF2" t="s">
        <v>1085</v>
      </c>
      <c r="GG2">
        <v>0</v>
      </c>
      <c r="GH2">
        <v>0</v>
      </c>
      <c r="GI2">
        <v>0</v>
      </c>
      <c r="GJ2">
        <v>0</v>
      </c>
      <c r="GK2">
        <v>0</v>
      </c>
      <c r="GL2">
        <v>1</v>
      </c>
      <c r="GM2">
        <v>0</v>
      </c>
      <c r="GN2">
        <v>0</v>
      </c>
      <c r="GO2">
        <v>0</v>
      </c>
      <c r="GP2">
        <v>0</v>
      </c>
      <c r="GQ2">
        <v>0</v>
      </c>
      <c r="GR2">
        <v>0</v>
      </c>
      <c r="GU2" t="s">
        <v>1086</v>
      </c>
      <c r="GV2">
        <v>1</v>
      </c>
      <c r="GW2">
        <v>0</v>
      </c>
      <c r="GX2">
        <v>0</v>
      </c>
      <c r="GY2">
        <v>0</v>
      </c>
      <c r="IO2" t="s">
        <v>1089</v>
      </c>
      <c r="IP2">
        <v>0</v>
      </c>
      <c r="IQ2">
        <v>0</v>
      </c>
      <c r="IR2">
        <v>0</v>
      </c>
      <c r="IS2">
        <v>1</v>
      </c>
      <c r="IT2">
        <v>1</v>
      </c>
      <c r="IU2">
        <v>0</v>
      </c>
      <c r="IV2">
        <v>0</v>
      </c>
      <c r="IW2">
        <v>0</v>
      </c>
      <c r="IX2">
        <v>0</v>
      </c>
      <c r="IY2">
        <v>0</v>
      </c>
      <c r="IZ2">
        <v>0</v>
      </c>
      <c r="JA2">
        <v>0</v>
      </c>
      <c r="JB2">
        <v>0</v>
      </c>
      <c r="JC2">
        <v>0</v>
      </c>
      <c r="JD2">
        <v>0</v>
      </c>
      <c r="JE2">
        <v>0</v>
      </c>
      <c r="JF2">
        <v>2</v>
      </c>
      <c r="JG2">
        <v>4</v>
      </c>
      <c r="KT2" t="s">
        <v>1083</v>
      </c>
      <c r="KU2">
        <v>5000</v>
      </c>
      <c r="KV2" t="s">
        <v>1084</v>
      </c>
      <c r="KY2">
        <v>150</v>
      </c>
      <c r="KZ2">
        <v>1</v>
      </c>
      <c r="LC2" t="s">
        <v>1083</v>
      </c>
      <c r="LD2">
        <v>4000</v>
      </c>
      <c r="LE2" t="s">
        <v>1084</v>
      </c>
      <c r="LH2">
        <v>150</v>
      </c>
      <c r="LI2">
        <v>1</v>
      </c>
      <c r="PF2" t="s">
        <v>1080</v>
      </c>
      <c r="PH2" t="s">
        <v>1090</v>
      </c>
      <c r="PI2">
        <v>0</v>
      </c>
      <c r="PJ2">
        <v>0</v>
      </c>
      <c r="PK2">
        <v>0</v>
      </c>
      <c r="PL2">
        <v>1</v>
      </c>
      <c r="PM2">
        <v>1</v>
      </c>
      <c r="PN2">
        <v>0</v>
      </c>
      <c r="PO2">
        <v>0</v>
      </c>
      <c r="PP2">
        <v>0</v>
      </c>
      <c r="PQ2">
        <v>0</v>
      </c>
      <c r="PR2">
        <v>0</v>
      </c>
      <c r="PS2">
        <v>0</v>
      </c>
      <c r="PT2">
        <v>0</v>
      </c>
      <c r="PU2">
        <v>0</v>
      </c>
      <c r="PV2">
        <v>0</v>
      </c>
      <c r="PW2">
        <v>0</v>
      </c>
      <c r="PX2">
        <v>0</v>
      </c>
      <c r="PZ2" t="s">
        <v>1085</v>
      </c>
      <c r="QA2">
        <v>0</v>
      </c>
      <c r="QB2">
        <v>0</v>
      </c>
      <c r="QC2">
        <v>0</v>
      </c>
      <c r="QD2">
        <v>0</v>
      </c>
      <c r="QE2">
        <v>0</v>
      </c>
      <c r="QF2">
        <v>1</v>
      </c>
      <c r="QG2">
        <v>0</v>
      </c>
      <c r="QH2">
        <v>0</v>
      </c>
      <c r="QI2">
        <v>0</v>
      </c>
      <c r="QJ2">
        <v>0</v>
      </c>
      <c r="QK2">
        <v>0</v>
      </c>
      <c r="QL2">
        <v>0</v>
      </c>
      <c r="QO2" t="s">
        <v>1086</v>
      </c>
      <c r="QP2">
        <v>1</v>
      </c>
      <c r="QQ2">
        <v>0</v>
      </c>
      <c r="QR2">
        <v>0</v>
      </c>
      <c r="QS2">
        <v>0</v>
      </c>
      <c r="AMO2" t="s">
        <v>1091</v>
      </c>
      <c r="AMP2">
        <v>1</v>
      </c>
      <c r="AMQ2">
        <v>0</v>
      </c>
      <c r="AMR2">
        <v>0</v>
      </c>
      <c r="AMS2">
        <v>1</v>
      </c>
      <c r="AMT2">
        <v>0</v>
      </c>
      <c r="AMU2">
        <v>0</v>
      </c>
      <c r="AMW2" t="s">
        <v>1092</v>
      </c>
      <c r="AMX2" t="s">
        <v>1093</v>
      </c>
      <c r="ANI2" t="s">
        <v>1094</v>
      </c>
      <c r="ANJ2">
        <v>0</v>
      </c>
      <c r="ANK2">
        <v>0</v>
      </c>
      <c r="ANL2">
        <v>0</v>
      </c>
      <c r="ANM2">
        <v>0</v>
      </c>
      <c r="ANN2">
        <v>0</v>
      </c>
      <c r="ANO2">
        <v>0</v>
      </c>
      <c r="ANP2">
        <v>0</v>
      </c>
      <c r="ANQ2">
        <v>1</v>
      </c>
      <c r="ANR2">
        <v>0</v>
      </c>
      <c r="ANW2">
        <v>361882806</v>
      </c>
      <c r="ANX2" s="2">
        <v>44880.684687499997</v>
      </c>
      <c r="AOA2" t="s">
        <v>1095</v>
      </c>
      <c r="AOB2" t="s">
        <v>1096</v>
      </c>
    </row>
    <row r="3" spans="1:1069" x14ac:dyDescent="0.35">
      <c r="A3">
        <v>2</v>
      </c>
      <c r="B3" t="s">
        <v>1097</v>
      </c>
      <c r="C3" s="2">
        <v>44880</v>
      </c>
      <c r="D3" t="s">
        <v>1071</v>
      </c>
      <c r="E3" s="2">
        <v>44880.45644498842</v>
      </c>
      <c r="F3" s="2">
        <v>44880.495845567129</v>
      </c>
      <c r="G3" t="s">
        <v>1072</v>
      </c>
      <c r="J3" t="s">
        <v>1073</v>
      </c>
      <c r="K3" s="2">
        <v>44880</v>
      </c>
      <c r="L3" t="s">
        <v>1074</v>
      </c>
      <c r="M3" t="s">
        <v>1075</v>
      </c>
      <c r="N3" t="s">
        <v>1076</v>
      </c>
      <c r="O3" t="s">
        <v>1077</v>
      </c>
      <c r="R3" t="s">
        <v>1078</v>
      </c>
      <c r="S3" t="s">
        <v>1079</v>
      </c>
      <c r="U3" t="s">
        <v>1080</v>
      </c>
      <c r="W3" t="s">
        <v>1081</v>
      </c>
      <c r="Z3" t="s">
        <v>1098</v>
      </c>
      <c r="AA3">
        <v>1</v>
      </c>
      <c r="AB3">
        <v>1</v>
      </c>
      <c r="AC3">
        <v>1</v>
      </c>
      <c r="AD3">
        <v>0</v>
      </c>
      <c r="AE3">
        <v>3</v>
      </c>
      <c r="AG3" t="s">
        <v>1083</v>
      </c>
      <c r="AH3">
        <v>1000</v>
      </c>
      <c r="AI3" t="s">
        <v>1099</v>
      </c>
      <c r="AJ3" t="s">
        <v>1100</v>
      </c>
      <c r="AL3">
        <v>90</v>
      </c>
      <c r="AM3">
        <v>30</v>
      </c>
      <c r="AN3">
        <v>0</v>
      </c>
      <c r="AP3" t="s">
        <v>1083</v>
      </c>
      <c r="AQ3" t="s">
        <v>1101</v>
      </c>
      <c r="AR3">
        <v>1</v>
      </c>
      <c r="AS3">
        <v>0</v>
      </c>
      <c r="AT3">
        <v>5000</v>
      </c>
      <c r="AV3" t="s">
        <v>1099</v>
      </c>
      <c r="AW3" t="s">
        <v>1100</v>
      </c>
      <c r="AY3">
        <v>90</v>
      </c>
      <c r="AZ3">
        <v>30</v>
      </c>
      <c r="BA3">
        <v>0</v>
      </c>
      <c r="BC3" t="s">
        <v>1083</v>
      </c>
      <c r="BD3" t="s">
        <v>1102</v>
      </c>
      <c r="BE3">
        <v>1</v>
      </c>
      <c r="BF3">
        <v>1</v>
      </c>
      <c r="BG3">
        <v>450</v>
      </c>
      <c r="BH3">
        <v>275</v>
      </c>
      <c r="BI3" t="s">
        <v>1099</v>
      </c>
      <c r="BJ3" t="s">
        <v>1100</v>
      </c>
      <c r="BL3">
        <v>90</v>
      </c>
      <c r="BM3">
        <v>30</v>
      </c>
      <c r="BN3">
        <v>0</v>
      </c>
      <c r="BP3" t="s">
        <v>1093</v>
      </c>
      <c r="CM3" t="s">
        <v>1103</v>
      </c>
      <c r="CN3">
        <v>0</v>
      </c>
      <c r="CO3">
        <v>1</v>
      </c>
      <c r="CP3">
        <v>0</v>
      </c>
      <c r="CQ3">
        <v>0</v>
      </c>
      <c r="CR3" t="s">
        <v>1098</v>
      </c>
      <c r="CS3">
        <v>1</v>
      </c>
      <c r="CT3">
        <v>1</v>
      </c>
      <c r="CU3">
        <v>1</v>
      </c>
      <c r="CV3">
        <v>0</v>
      </c>
      <c r="CW3" t="s">
        <v>1104</v>
      </c>
      <c r="CX3">
        <v>1</v>
      </c>
      <c r="CY3">
        <v>0</v>
      </c>
      <c r="CZ3">
        <v>0</v>
      </c>
      <c r="DA3">
        <v>1</v>
      </c>
      <c r="DB3">
        <v>0</v>
      </c>
      <c r="DC3">
        <v>1</v>
      </c>
      <c r="DD3">
        <v>0</v>
      </c>
      <c r="DE3">
        <v>0</v>
      </c>
      <c r="DF3">
        <v>0</v>
      </c>
      <c r="DG3">
        <v>0</v>
      </c>
      <c r="DH3">
        <v>0</v>
      </c>
      <c r="DI3">
        <v>0</v>
      </c>
      <c r="EE3" t="s">
        <v>1105</v>
      </c>
      <c r="EF3">
        <v>1</v>
      </c>
      <c r="EG3">
        <v>1</v>
      </c>
      <c r="EH3">
        <v>1</v>
      </c>
      <c r="EI3">
        <v>1</v>
      </c>
      <c r="EJ3">
        <v>0</v>
      </c>
      <c r="EK3">
        <v>4</v>
      </c>
      <c r="EM3" t="s">
        <v>1083</v>
      </c>
      <c r="EN3">
        <v>7500</v>
      </c>
      <c r="EO3" t="s">
        <v>1099</v>
      </c>
      <c r="EP3" t="s">
        <v>1106</v>
      </c>
      <c r="ER3">
        <v>90</v>
      </c>
      <c r="ES3">
        <v>30</v>
      </c>
      <c r="ET3">
        <v>0</v>
      </c>
      <c r="EV3" t="s">
        <v>1083</v>
      </c>
      <c r="EW3">
        <v>14000</v>
      </c>
      <c r="EX3" t="s">
        <v>1099</v>
      </c>
      <c r="EY3" t="s">
        <v>1106</v>
      </c>
      <c r="FA3">
        <v>90</v>
      </c>
      <c r="FB3">
        <v>30</v>
      </c>
      <c r="FC3">
        <v>0</v>
      </c>
      <c r="FE3" t="s">
        <v>1107</v>
      </c>
      <c r="FF3">
        <v>1750</v>
      </c>
      <c r="FG3" t="s">
        <v>1088</v>
      </c>
      <c r="FJ3">
        <v>120</v>
      </c>
      <c r="FK3">
        <v>5</v>
      </c>
      <c r="FL3">
        <v>0</v>
      </c>
      <c r="FN3" t="s">
        <v>1083</v>
      </c>
      <c r="FO3">
        <v>4000</v>
      </c>
      <c r="FP3" t="s">
        <v>1088</v>
      </c>
      <c r="FS3">
        <v>150</v>
      </c>
      <c r="FT3">
        <v>5</v>
      </c>
      <c r="FU3">
        <v>0</v>
      </c>
      <c r="FW3" t="s">
        <v>1093</v>
      </c>
      <c r="GU3" t="s">
        <v>1103</v>
      </c>
      <c r="GV3">
        <v>0</v>
      </c>
      <c r="GW3">
        <v>1</v>
      </c>
      <c r="GX3">
        <v>0</v>
      </c>
      <c r="GY3">
        <v>0</v>
      </c>
      <c r="GZ3" t="s">
        <v>1105</v>
      </c>
      <c r="HA3">
        <v>1</v>
      </c>
      <c r="HB3">
        <v>1</v>
      </c>
      <c r="HC3">
        <v>1</v>
      </c>
      <c r="HD3">
        <v>1</v>
      </c>
      <c r="HE3">
        <v>0</v>
      </c>
      <c r="HF3" t="s">
        <v>1108</v>
      </c>
      <c r="HG3">
        <v>1</v>
      </c>
      <c r="HH3">
        <v>0</v>
      </c>
      <c r="HI3">
        <v>0</v>
      </c>
      <c r="HJ3">
        <v>0</v>
      </c>
      <c r="HK3">
        <v>0</v>
      </c>
      <c r="HL3">
        <v>0</v>
      </c>
      <c r="HM3">
        <v>0</v>
      </c>
      <c r="HN3">
        <v>0</v>
      </c>
      <c r="HO3">
        <v>0</v>
      </c>
      <c r="HP3">
        <v>0</v>
      </c>
      <c r="HQ3">
        <v>0</v>
      </c>
      <c r="HR3">
        <v>0</v>
      </c>
      <c r="IO3" t="s">
        <v>1109</v>
      </c>
      <c r="IP3">
        <v>0</v>
      </c>
      <c r="IQ3">
        <v>0</v>
      </c>
      <c r="IR3">
        <v>1</v>
      </c>
      <c r="IS3">
        <v>1</v>
      </c>
      <c r="IT3">
        <v>1</v>
      </c>
      <c r="IU3">
        <v>0</v>
      </c>
      <c r="IV3">
        <v>1</v>
      </c>
      <c r="IW3">
        <v>0</v>
      </c>
      <c r="IX3">
        <v>1</v>
      </c>
      <c r="IY3">
        <v>1</v>
      </c>
      <c r="IZ3">
        <v>0</v>
      </c>
      <c r="JA3">
        <v>0</v>
      </c>
      <c r="JB3">
        <v>0</v>
      </c>
      <c r="JC3">
        <v>1</v>
      </c>
      <c r="JD3">
        <v>0</v>
      </c>
      <c r="JE3">
        <v>0</v>
      </c>
      <c r="JF3">
        <v>7</v>
      </c>
      <c r="JG3">
        <v>14</v>
      </c>
      <c r="KE3" t="s">
        <v>1083</v>
      </c>
      <c r="KF3" t="s">
        <v>1110</v>
      </c>
      <c r="KG3">
        <v>0</v>
      </c>
      <c r="KH3">
        <v>1</v>
      </c>
      <c r="KI3">
        <v>0</v>
      </c>
      <c r="KK3">
        <v>25000</v>
      </c>
      <c r="KM3" t="s">
        <v>1088</v>
      </c>
      <c r="KP3">
        <v>90</v>
      </c>
      <c r="KQ3">
        <v>5</v>
      </c>
      <c r="KR3">
        <v>0</v>
      </c>
      <c r="KT3" t="s">
        <v>1083</v>
      </c>
      <c r="KU3">
        <v>5500</v>
      </c>
      <c r="KV3" t="s">
        <v>1088</v>
      </c>
      <c r="KY3">
        <v>90</v>
      </c>
      <c r="KZ3">
        <v>5</v>
      </c>
      <c r="LC3" t="s">
        <v>1083</v>
      </c>
      <c r="LD3">
        <v>4500</v>
      </c>
      <c r="LE3" t="s">
        <v>1088</v>
      </c>
      <c r="LH3">
        <v>90</v>
      </c>
      <c r="LI3">
        <v>5</v>
      </c>
      <c r="LU3" t="s">
        <v>1083</v>
      </c>
      <c r="LV3">
        <v>200</v>
      </c>
      <c r="LW3" t="s">
        <v>1088</v>
      </c>
      <c r="LZ3">
        <v>90</v>
      </c>
      <c r="MA3">
        <v>5</v>
      </c>
      <c r="MB3">
        <v>0</v>
      </c>
      <c r="MS3" t="s">
        <v>1083</v>
      </c>
      <c r="MT3">
        <v>3000</v>
      </c>
      <c r="MU3" t="s">
        <v>1088</v>
      </c>
      <c r="MX3">
        <v>90</v>
      </c>
      <c r="MY3">
        <v>5</v>
      </c>
      <c r="MZ3">
        <v>0</v>
      </c>
      <c r="NB3" t="s">
        <v>1083</v>
      </c>
      <c r="NC3">
        <v>3500</v>
      </c>
      <c r="ND3" t="s">
        <v>1088</v>
      </c>
      <c r="NG3">
        <v>90</v>
      </c>
      <c r="NH3">
        <v>5</v>
      </c>
      <c r="NI3">
        <v>0</v>
      </c>
      <c r="OL3" t="s">
        <v>1083</v>
      </c>
      <c r="OM3" t="s">
        <v>1080</v>
      </c>
      <c r="OO3">
        <v>3000</v>
      </c>
      <c r="OP3" t="s">
        <v>1088</v>
      </c>
      <c r="OS3">
        <v>90</v>
      </c>
      <c r="OT3">
        <v>5</v>
      </c>
      <c r="OU3">
        <v>0</v>
      </c>
      <c r="PF3" t="s">
        <v>1093</v>
      </c>
      <c r="QO3" t="s">
        <v>1086</v>
      </c>
      <c r="QP3">
        <v>1</v>
      </c>
      <c r="QQ3">
        <v>0</v>
      </c>
      <c r="QR3">
        <v>0</v>
      </c>
      <c r="QS3">
        <v>0</v>
      </c>
      <c r="AMO3" t="s">
        <v>1111</v>
      </c>
      <c r="AMP3">
        <v>1</v>
      </c>
      <c r="AMQ3">
        <v>1</v>
      </c>
      <c r="AMR3">
        <v>1</v>
      </c>
      <c r="AMS3">
        <v>1</v>
      </c>
      <c r="AMT3">
        <v>0</v>
      </c>
      <c r="AMU3">
        <v>0</v>
      </c>
      <c r="AMW3" t="s">
        <v>1112</v>
      </c>
      <c r="AMX3" t="s">
        <v>1093</v>
      </c>
      <c r="ANI3" t="s">
        <v>1094</v>
      </c>
      <c r="ANJ3">
        <v>0</v>
      </c>
      <c r="ANK3">
        <v>0</v>
      </c>
      <c r="ANL3">
        <v>0</v>
      </c>
      <c r="ANM3">
        <v>0</v>
      </c>
      <c r="ANN3">
        <v>0</v>
      </c>
      <c r="ANO3">
        <v>0</v>
      </c>
      <c r="ANP3">
        <v>0</v>
      </c>
      <c r="ANQ3">
        <v>1</v>
      </c>
      <c r="ANR3">
        <v>0</v>
      </c>
      <c r="ANT3" t="s">
        <v>1113</v>
      </c>
      <c r="ANW3">
        <v>361884155</v>
      </c>
      <c r="ANX3" s="2">
        <v>44880.686319444438</v>
      </c>
      <c r="AOA3" t="s">
        <v>1095</v>
      </c>
      <c r="AOB3" t="s">
        <v>1096</v>
      </c>
    </row>
    <row r="4" spans="1:1069" x14ac:dyDescent="0.35">
      <c r="A4">
        <v>3</v>
      </c>
      <c r="B4" t="s">
        <v>1114</v>
      </c>
      <c r="C4" s="2">
        <v>44880</v>
      </c>
      <c r="D4" t="s">
        <v>1071</v>
      </c>
      <c r="E4" s="2">
        <v>44880.693301307867</v>
      </c>
      <c r="F4" s="2">
        <v>44880.710645231477</v>
      </c>
      <c r="G4" t="s">
        <v>1072</v>
      </c>
      <c r="J4" t="s">
        <v>1073</v>
      </c>
      <c r="K4" s="2">
        <v>44880</v>
      </c>
      <c r="L4" t="s">
        <v>1074</v>
      </c>
      <c r="M4" t="s">
        <v>1075</v>
      </c>
      <c r="N4" t="s">
        <v>1076</v>
      </c>
      <c r="O4" t="s">
        <v>1077</v>
      </c>
      <c r="R4" t="s">
        <v>1078</v>
      </c>
      <c r="S4" t="s">
        <v>1079</v>
      </c>
      <c r="U4" t="s">
        <v>1080</v>
      </c>
      <c r="W4" t="s">
        <v>1081</v>
      </c>
      <c r="Z4" t="s">
        <v>1082</v>
      </c>
      <c r="AA4">
        <v>1</v>
      </c>
      <c r="AB4">
        <v>0</v>
      </c>
      <c r="AC4">
        <v>0</v>
      </c>
      <c r="AD4">
        <v>0</v>
      </c>
      <c r="AE4">
        <v>1</v>
      </c>
      <c r="AG4" t="s">
        <v>1083</v>
      </c>
      <c r="AH4">
        <v>1150</v>
      </c>
      <c r="AI4" t="s">
        <v>1084</v>
      </c>
      <c r="AL4">
        <v>30</v>
      </c>
      <c r="AM4">
        <v>1</v>
      </c>
      <c r="AN4">
        <v>0</v>
      </c>
      <c r="BP4" t="s">
        <v>1093</v>
      </c>
      <c r="CM4" t="s">
        <v>1086</v>
      </c>
      <c r="CN4">
        <v>1</v>
      </c>
      <c r="CO4">
        <v>0</v>
      </c>
      <c r="CP4">
        <v>0</v>
      </c>
      <c r="CQ4">
        <v>0</v>
      </c>
      <c r="EE4" t="s">
        <v>1115</v>
      </c>
      <c r="EF4">
        <v>0</v>
      </c>
      <c r="EG4">
        <v>0</v>
      </c>
      <c r="EH4">
        <v>0</v>
      </c>
      <c r="EI4">
        <v>0</v>
      </c>
      <c r="EJ4">
        <v>1</v>
      </c>
      <c r="EK4">
        <v>1</v>
      </c>
      <c r="IO4" t="s">
        <v>1116</v>
      </c>
      <c r="IP4">
        <v>0</v>
      </c>
      <c r="IQ4">
        <v>0</v>
      </c>
      <c r="IR4">
        <v>0</v>
      </c>
      <c r="IS4">
        <v>0</v>
      </c>
      <c r="IT4">
        <v>0</v>
      </c>
      <c r="IU4">
        <v>1</v>
      </c>
      <c r="IV4">
        <v>1</v>
      </c>
      <c r="IW4">
        <v>0</v>
      </c>
      <c r="IX4">
        <v>1</v>
      </c>
      <c r="IY4">
        <v>0</v>
      </c>
      <c r="IZ4">
        <v>0</v>
      </c>
      <c r="JA4">
        <v>0</v>
      </c>
      <c r="JB4">
        <v>0</v>
      </c>
      <c r="JC4">
        <v>0</v>
      </c>
      <c r="JD4">
        <v>0</v>
      </c>
      <c r="JE4">
        <v>0</v>
      </c>
      <c r="JF4">
        <v>3</v>
      </c>
      <c r="JG4">
        <v>5</v>
      </c>
      <c r="LL4" t="s">
        <v>1083</v>
      </c>
      <c r="LM4">
        <v>1250</v>
      </c>
      <c r="LN4" t="s">
        <v>1084</v>
      </c>
      <c r="LQ4">
        <v>30</v>
      </c>
      <c r="LR4">
        <v>1</v>
      </c>
      <c r="LS4">
        <v>0</v>
      </c>
      <c r="LU4" t="s">
        <v>1083</v>
      </c>
      <c r="LV4">
        <v>300</v>
      </c>
      <c r="LW4" t="s">
        <v>1084</v>
      </c>
      <c r="LZ4">
        <v>30</v>
      </c>
      <c r="MA4">
        <v>1</v>
      </c>
      <c r="MB4">
        <v>0</v>
      </c>
      <c r="MS4" t="s">
        <v>1083</v>
      </c>
      <c r="MT4">
        <v>800</v>
      </c>
      <c r="MU4" t="s">
        <v>1084</v>
      </c>
      <c r="MX4">
        <v>30</v>
      </c>
      <c r="MY4">
        <v>1</v>
      </c>
      <c r="MZ4">
        <v>0</v>
      </c>
      <c r="PF4" t="s">
        <v>1093</v>
      </c>
      <c r="QO4" t="s">
        <v>1086</v>
      </c>
      <c r="QP4">
        <v>1</v>
      </c>
      <c r="QQ4">
        <v>0</v>
      </c>
      <c r="QR4">
        <v>0</v>
      </c>
      <c r="QS4">
        <v>0</v>
      </c>
      <c r="AMO4" t="s">
        <v>1091</v>
      </c>
      <c r="AMP4">
        <v>1</v>
      </c>
      <c r="AMQ4">
        <v>0</v>
      </c>
      <c r="AMR4">
        <v>0</v>
      </c>
      <c r="AMS4">
        <v>1</v>
      </c>
      <c r="AMT4">
        <v>0</v>
      </c>
      <c r="AMU4">
        <v>0</v>
      </c>
      <c r="AMW4" t="s">
        <v>1117</v>
      </c>
      <c r="AMX4" t="s">
        <v>1093</v>
      </c>
      <c r="ANI4" t="s">
        <v>1094</v>
      </c>
      <c r="ANJ4">
        <v>0</v>
      </c>
      <c r="ANK4">
        <v>0</v>
      </c>
      <c r="ANL4">
        <v>0</v>
      </c>
      <c r="ANM4">
        <v>0</v>
      </c>
      <c r="ANN4">
        <v>0</v>
      </c>
      <c r="ANO4">
        <v>0</v>
      </c>
      <c r="ANP4">
        <v>0</v>
      </c>
      <c r="ANQ4">
        <v>1</v>
      </c>
      <c r="ANR4">
        <v>0</v>
      </c>
      <c r="ANW4">
        <v>361918357</v>
      </c>
      <c r="ANX4" s="2">
        <v>44880.730879629627</v>
      </c>
      <c r="AOA4" t="s">
        <v>1095</v>
      </c>
      <c r="AOB4" t="s">
        <v>1096</v>
      </c>
    </row>
    <row r="5" spans="1:1069" x14ac:dyDescent="0.35">
      <c r="A5">
        <v>4</v>
      </c>
      <c r="B5" t="s">
        <v>1118</v>
      </c>
      <c r="C5" s="2">
        <v>44880</v>
      </c>
      <c r="D5" t="s">
        <v>1071</v>
      </c>
      <c r="E5" s="2">
        <v>44880.692945543982</v>
      </c>
      <c r="F5" s="2">
        <v>44880.715949594909</v>
      </c>
      <c r="G5" t="s">
        <v>1072</v>
      </c>
      <c r="J5" t="s">
        <v>1073</v>
      </c>
      <c r="K5" s="2">
        <v>44880</v>
      </c>
      <c r="L5" t="s">
        <v>1074</v>
      </c>
      <c r="M5" t="s">
        <v>1075</v>
      </c>
      <c r="N5" t="s">
        <v>1076</v>
      </c>
      <c r="O5" t="s">
        <v>1077</v>
      </c>
      <c r="R5" t="s">
        <v>1078</v>
      </c>
      <c r="S5" t="s">
        <v>1079</v>
      </c>
      <c r="U5" t="s">
        <v>1080</v>
      </c>
      <c r="W5" t="s">
        <v>1081</v>
      </c>
      <c r="Z5" t="s">
        <v>1082</v>
      </c>
      <c r="AA5">
        <v>1</v>
      </c>
      <c r="AB5">
        <v>0</v>
      </c>
      <c r="AC5">
        <v>0</v>
      </c>
      <c r="AD5">
        <v>0</v>
      </c>
      <c r="AE5">
        <v>1</v>
      </c>
      <c r="AG5" t="s">
        <v>1083</v>
      </c>
      <c r="AH5">
        <v>1300</v>
      </c>
      <c r="AI5" t="s">
        <v>1084</v>
      </c>
      <c r="AL5">
        <v>60</v>
      </c>
      <c r="AM5">
        <v>1</v>
      </c>
      <c r="AN5">
        <v>0</v>
      </c>
      <c r="BP5" t="s">
        <v>1080</v>
      </c>
      <c r="BR5" t="s">
        <v>1082</v>
      </c>
      <c r="BS5">
        <v>1</v>
      </c>
      <c r="BT5">
        <v>0</v>
      </c>
      <c r="BU5">
        <v>0</v>
      </c>
      <c r="BV5">
        <v>0</v>
      </c>
      <c r="BX5" t="s">
        <v>1085</v>
      </c>
      <c r="BY5">
        <v>0</v>
      </c>
      <c r="BZ5">
        <v>0</v>
      </c>
      <c r="CA5">
        <v>0</v>
      </c>
      <c r="CB5">
        <v>0</v>
      </c>
      <c r="CC5">
        <v>0</v>
      </c>
      <c r="CD5">
        <v>1</v>
      </c>
      <c r="CE5">
        <v>0</v>
      </c>
      <c r="CF5">
        <v>0</v>
      </c>
      <c r="CG5">
        <v>0</v>
      </c>
      <c r="CH5">
        <v>0</v>
      </c>
      <c r="CI5">
        <v>0</v>
      </c>
      <c r="CJ5">
        <v>0</v>
      </c>
      <c r="CM5" t="s">
        <v>1103</v>
      </c>
      <c r="CN5">
        <v>0</v>
      </c>
      <c r="CO5">
        <v>1</v>
      </c>
      <c r="CP5">
        <v>0</v>
      </c>
      <c r="CQ5">
        <v>0</v>
      </c>
      <c r="CR5" t="s">
        <v>1082</v>
      </c>
      <c r="CS5">
        <v>1</v>
      </c>
      <c r="CT5">
        <v>0</v>
      </c>
      <c r="CU5">
        <v>0</v>
      </c>
      <c r="CV5">
        <v>0</v>
      </c>
      <c r="CW5" t="s">
        <v>1119</v>
      </c>
      <c r="CX5">
        <v>0</v>
      </c>
      <c r="CY5">
        <v>0</v>
      </c>
      <c r="CZ5">
        <v>0</v>
      </c>
      <c r="DA5">
        <v>0</v>
      </c>
      <c r="DB5">
        <v>0</v>
      </c>
      <c r="DC5">
        <v>0</v>
      </c>
      <c r="DD5">
        <v>0</v>
      </c>
      <c r="DE5">
        <v>0</v>
      </c>
      <c r="DF5">
        <v>1</v>
      </c>
      <c r="DG5">
        <v>0</v>
      </c>
      <c r="DH5">
        <v>0</v>
      </c>
      <c r="DI5">
        <v>0</v>
      </c>
      <c r="EE5" t="s">
        <v>1120</v>
      </c>
      <c r="EF5">
        <v>1</v>
      </c>
      <c r="EG5">
        <v>0</v>
      </c>
      <c r="EH5">
        <v>1</v>
      </c>
      <c r="EI5">
        <v>0</v>
      </c>
      <c r="EJ5">
        <v>0</v>
      </c>
      <c r="EK5">
        <v>2</v>
      </c>
      <c r="EM5" t="s">
        <v>1083</v>
      </c>
      <c r="EN5">
        <v>4500</v>
      </c>
      <c r="EO5" t="s">
        <v>1088</v>
      </c>
      <c r="ER5">
        <v>7</v>
      </c>
      <c r="ES5">
        <v>2</v>
      </c>
      <c r="ET5">
        <v>0</v>
      </c>
      <c r="FE5" t="s">
        <v>1083</v>
      </c>
      <c r="FF5">
        <v>1000</v>
      </c>
      <c r="FG5" t="s">
        <v>1084</v>
      </c>
      <c r="FJ5">
        <v>10</v>
      </c>
      <c r="FK5">
        <v>1</v>
      </c>
      <c r="FL5">
        <v>0</v>
      </c>
      <c r="FW5" t="s">
        <v>1080</v>
      </c>
      <c r="FY5" t="s">
        <v>1120</v>
      </c>
      <c r="FZ5">
        <v>1</v>
      </c>
      <c r="GA5">
        <v>0</v>
      </c>
      <c r="GB5">
        <v>1</v>
      </c>
      <c r="GC5">
        <v>0</v>
      </c>
      <c r="GD5">
        <v>0</v>
      </c>
      <c r="GF5" t="s">
        <v>1085</v>
      </c>
      <c r="GG5">
        <v>0</v>
      </c>
      <c r="GH5">
        <v>0</v>
      </c>
      <c r="GI5">
        <v>0</v>
      </c>
      <c r="GJ5">
        <v>0</v>
      </c>
      <c r="GK5">
        <v>0</v>
      </c>
      <c r="GL5">
        <v>1</v>
      </c>
      <c r="GM5">
        <v>0</v>
      </c>
      <c r="GN5">
        <v>0</v>
      </c>
      <c r="GO5">
        <v>0</v>
      </c>
      <c r="GP5">
        <v>0</v>
      </c>
      <c r="GQ5">
        <v>0</v>
      </c>
      <c r="GR5">
        <v>0</v>
      </c>
      <c r="GU5" t="s">
        <v>1086</v>
      </c>
      <c r="GV5">
        <v>1</v>
      </c>
      <c r="GW5">
        <v>0</v>
      </c>
      <c r="GX5">
        <v>0</v>
      </c>
      <c r="GY5">
        <v>0</v>
      </c>
      <c r="IO5" t="s">
        <v>1121</v>
      </c>
      <c r="IP5">
        <v>0</v>
      </c>
      <c r="IQ5">
        <v>0</v>
      </c>
      <c r="IR5">
        <v>1</v>
      </c>
      <c r="IS5">
        <v>0</v>
      </c>
      <c r="IT5">
        <v>0</v>
      </c>
      <c r="IU5">
        <v>0</v>
      </c>
      <c r="IV5">
        <v>0</v>
      </c>
      <c r="IW5">
        <v>0</v>
      </c>
      <c r="IX5">
        <v>1</v>
      </c>
      <c r="IY5">
        <v>1</v>
      </c>
      <c r="IZ5">
        <v>0</v>
      </c>
      <c r="JA5">
        <v>0</v>
      </c>
      <c r="JB5">
        <v>1</v>
      </c>
      <c r="JC5">
        <v>0</v>
      </c>
      <c r="JD5">
        <v>0</v>
      </c>
      <c r="JE5">
        <v>0</v>
      </c>
      <c r="JF5">
        <v>4</v>
      </c>
      <c r="JG5">
        <v>7</v>
      </c>
      <c r="KE5" t="s">
        <v>1107</v>
      </c>
      <c r="KF5" t="s">
        <v>1122</v>
      </c>
      <c r="KG5">
        <v>1</v>
      </c>
      <c r="KH5">
        <v>1</v>
      </c>
      <c r="KI5">
        <v>1</v>
      </c>
      <c r="KJ5">
        <v>15000</v>
      </c>
      <c r="KK5">
        <v>25000</v>
      </c>
      <c r="KL5">
        <v>29000</v>
      </c>
      <c r="KM5" t="s">
        <v>1088</v>
      </c>
      <c r="KP5">
        <v>30</v>
      </c>
      <c r="KQ5">
        <v>7</v>
      </c>
      <c r="KR5">
        <v>0</v>
      </c>
      <c r="MS5" t="s">
        <v>1083</v>
      </c>
      <c r="MT5">
        <v>3000</v>
      </c>
      <c r="MU5" t="s">
        <v>1084</v>
      </c>
      <c r="MX5">
        <v>30</v>
      </c>
      <c r="MY5">
        <v>1</v>
      </c>
      <c r="MZ5">
        <v>0</v>
      </c>
      <c r="NB5" t="s">
        <v>1083</v>
      </c>
      <c r="NC5">
        <v>3000</v>
      </c>
      <c r="ND5" t="s">
        <v>1084</v>
      </c>
      <c r="NG5">
        <v>15</v>
      </c>
      <c r="NH5">
        <v>1</v>
      </c>
      <c r="NI5">
        <v>0</v>
      </c>
      <c r="OC5" t="s">
        <v>1083</v>
      </c>
      <c r="OD5">
        <v>1500</v>
      </c>
      <c r="OE5" t="s">
        <v>1084</v>
      </c>
      <c r="OH5">
        <v>25</v>
      </c>
      <c r="OI5">
        <v>1</v>
      </c>
      <c r="OJ5">
        <v>0</v>
      </c>
      <c r="PF5" t="s">
        <v>1080</v>
      </c>
      <c r="PH5" t="s">
        <v>1123</v>
      </c>
      <c r="PI5">
        <v>0</v>
      </c>
      <c r="PJ5">
        <v>0</v>
      </c>
      <c r="PK5">
        <v>1</v>
      </c>
      <c r="PL5">
        <v>0</v>
      </c>
      <c r="PM5">
        <v>0</v>
      </c>
      <c r="PN5">
        <v>0</v>
      </c>
      <c r="PO5">
        <v>0</v>
      </c>
      <c r="PP5">
        <v>0</v>
      </c>
      <c r="PQ5">
        <v>0</v>
      </c>
      <c r="PR5">
        <v>0</v>
      </c>
      <c r="PS5">
        <v>0</v>
      </c>
      <c r="PT5">
        <v>0</v>
      </c>
      <c r="PU5">
        <v>0</v>
      </c>
      <c r="PV5">
        <v>0</v>
      </c>
      <c r="PW5">
        <v>0</v>
      </c>
      <c r="PX5">
        <v>0</v>
      </c>
      <c r="PZ5" t="s">
        <v>1124</v>
      </c>
      <c r="QA5">
        <v>0</v>
      </c>
      <c r="QB5">
        <v>0</v>
      </c>
      <c r="QC5">
        <v>0</v>
      </c>
      <c r="QD5">
        <v>1</v>
      </c>
      <c r="QE5">
        <v>1</v>
      </c>
      <c r="QF5">
        <v>1</v>
      </c>
      <c r="QG5">
        <v>1</v>
      </c>
      <c r="QH5">
        <v>0</v>
      </c>
      <c r="QI5">
        <v>0</v>
      </c>
      <c r="QJ5">
        <v>0</v>
      </c>
      <c r="QK5">
        <v>0</v>
      </c>
      <c r="QL5">
        <v>0</v>
      </c>
      <c r="QO5" t="s">
        <v>1103</v>
      </c>
      <c r="QP5">
        <v>0</v>
      </c>
      <c r="QQ5">
        <v>1</v>
      </c>
      <c r="QR5">
        <v>0</v>
      </c>
      <c r="QS5">
        <v>0</v>
      </c>
      <c r="QT5" t="s">
        <v>1123</v>
      </c>
      <c r="QU5">
        <v>0</v>
      </c>
      <c r="QV5">
        <v>0</v>
      </c>
      <c r="QW5">
        <v>1</v>
      </c>
      <c r="QX5">
        <v>0</v>
      </c>
      <c r="QY5">
        <v>0</v>
      </c>
      <c r="QZ5">
        <v>0</v>
      </c>
      <c r="RA5">
        <v>0</v>
      </c>
      <c r="RB5">
        <v>0</v>
      </c>
      <c r="RC5">
        <v>0</v>
      </c>
      <c r="RD5">
        <v>0</v>
      </c>
      <c r="RE5">
        <v>0</v>
      </c>
      <c r="RF5">
        <v>0</v>
      </c>
      <c r="RG5">
        <v>0</v>
      </c>
      <c r="RH5">
        <v>0</v>
      </c>
      <c r="RI5">
        <v>0</v>
      </c>
      <c r="RJ5">
        <v>0</v>
      </c>
      <c r="RK5" t="s">
        <v>1125</v>
      </c>
      <c r="RL5">
        <v>0</v>
      </c>
      <c r="RM5">
        <v>0</v>
      </c>
      <c r="RN5">
        <v>0</v>
      </c>
      <c r="RO5">
        <v>0</v>
      </c>
      <c r="RP5">
        <v>0</v>
      </c>
      <c r="RQ5">
        <v>1</v>
      </c>
      <c r="RR5">
        <v>1</v>
      </c>
      <c r="RS5">
        <v>0</v>
      </c>
      <c r="RT5">
        <v>1</v>
      </c>
      <c r="RU5">
        <v>0</v>
      </c>
      <c r="RV5">
        <v>0</v>
      </c>
      <c r="RW5">
        <v>0</v>
      </c>
      <c r="AMO5" t="s">
        <v>1091</v>
      </c>
      <c r="AMP5">
        <v>1</v>
      </c>
      <c r="AMQ5">
        <v>0</v>
      </c>
      <c r="AMR5">
        <v>0</v>
      </c>
      <c r="AMS5">
        <v>1</v>
      </c>
      <c r="AMT5">
        <v>0</v>
      </c>
      <c r="AMU5">
        <v>0</v>
      </c>
      <c r="AMW5" t="s">
        <v>1112</v>
      </c>
      <c r="AMX5" t="s">
        <v>1093</v>
      </c>
      <c r="ANI5" t="s">
        <v>1094</v>
      </c>
      <c r="ANJ5">
        <v>0</v>
      </c>
      <c r="ANK5">
        <v>0</v>
      </c>
      <c r="ANL5">
        <v>0</v>
      </c>
      <c r="ANM5">
        <v>0</v>
      </c>
      <c r="ANN5">
        <v>0</v>
      </c>
      <c r="ANO5">
        <v>0</v>
      </c>
      <c r="ANP5">
        <v>0</v>
      </c>
      <c r="ANQ5">
        <v>1</v>
      </c>
      <c r="ANR5">
        <v>0</v>
      </c>
      <c r="ANT5" t="s">
        <v>1126</v>
      </c>
      <c r="ANW5">
        <v>361919370</v>
      </c>
      <c r="ANX5" s="2">
        <v>44880.732893518521</v>
      </c>
      <c r="AOA5" t="s">
        <v>1095</v>
      </c>
      <c r="AOB5" t="s">
        <v>1096</v>
      </c>
    </row>
    <row r="6" spans="1:1069" x14ac:dyDescent="0.35">
      <c r="A6">
        <v>5</v>
      </c>
      <c r="B6" t="s">
        <v>1127</v>
      </c>
      <c r="C6" s="2">
        <v>44881</v>
      </c>
      <c r="D6" t="s">
        <v>1128</v>
      </c>
      <c r="E6" s="2">
        <v>44881.451100381943</v>
      </c>
      <c r="F6" s="2">
        <v>44882.344836504642</v>
      </c>
      <c r="G6" t="s">
        <v>1072</v>
      </c>
      <c r="J6" t="s">
        <v>1073</v>
      </c>
      <c r="K6" s="2">
        <v>44881</v>
      </c>
      <c r="L6" t="s">
        <v>1129</v>
      </c>
      <c r="M6" t="s">
        <v>1130</v>
      </c>
      <c r="N6" t="s">
        <v>1131</v>
      </c>
      <c r="O6" t="s">
        <v>1077</v>
      </c>
      <c r="R6" t="s">
        <v>1078</v>
      </c>
      <c r="S6" t="s">
        <v>1132</v>
      </c>
      <c r="U6" t="s">
        <v>1080</v>
      </c>
      <c r="W6" t="s">
        <v>1081</v>
      </c>
      <c r="Z6" t="s">
        <v>1133</v>
      </c>
      <c r="AA6">
        <v>1</v>
      </c>
      <c r="AB6">
        <v>1</v>
      </c>
      <c r="AC6">
        <v>0</v>
      </c>
      <c r="AD6">
        <v>0</v>
      </c>
      <c r="AE6">
        <v>2</v>
      </c>
      <c r="AG6" t="s">
        <v>1083</v>
      </c>
      <c r="AH6">
        <v>1000</v>
      </c>
      <c r="AI6" t="s">
        <v>1099</v>
      </c>
      <c r="AJ6" t="s">
        <v>1134</v>
      </c>
      <c r="AL6">
        <v>7</v>
      </c>
      <c r="AM6">
        <v>7</v>
      </c>
      <c r="AN6">
        <v>1</v>
      </c>
      <c r="AP6" t="s">
        <v>1135</v>
      </c>
      <c r="BP6" t="s">
        <v>1080</v>
      </c>
      <c r="BR6" t="s">
        <v>1133</v>
      </c>
      <c r="BS6">
        <v>1</v>
      </c>
      <c r="BT6">
        <v>1</v>
      </c>
      <c r="BU6">
        <v>0</v>
      </c>
      <c r="BV6">
        <v>0</v>
      </c>
      <c r="BX6" t="s">
        <v>1136</v>
      </c>
      <c r="BY6">
        <v>1</v>
      </c>
      <c r="BZ6">
        <v>0</v>
      </c>
      <c r="CA6">
        <v>0</v>
      </c>
      <c r="CB6">
        <v>0</v>
      </c>
      <c r="CC6">
        <v>0</v>
      </c>
      <c r="CD6">
        <v>0</v>
      </c>
      <c r="CE6">
        <v>0</v>
      </c>
      <c r="CF6">
        <v>1</v>
      </c>
      <c r="CG6">
        <v>0</v>
      </c>
      <c r="CH6">
        <v>0</v>
      </c>
      <c r="CI6">
        <v>0</v>
      </c>
      <c r="CJ6">
        <v>0</v>
      </c>
      <c r="CM6" t="s">
        <v>1086</v>
      </c>
      <c r="CN6">
        <v>1</v>
      </c>
      <c r="CO6">
        <v>0</v>
      </c>
      <c r="CP6">
        <v>0</v>
      </c>
      <c r="CQ6">
        <v>0</v>
      </c>
      <c r="EE6" t="s">
        <v>1115</v>
      </c>
      <c r="EF6">
        <v>0</v>
      </c>
      <c r="EG6">
        <v>0</v>
      </c>
      <c r="EH6">
        <v>0</v>
      </c>
      <c r="EI6">
        <v>0</v>
      </c>
      <c r="EJ6">
        <v>1</v>
      </c>
      <c r="EK6">
        <v>1</v>
      </c>
      <c r="IO6" t="s">
        <v>1137</v>
      </c>
      <c r="IP6">
        <v>0</v>
      </c>
      <c r="IQ6">
        <v>0</v>
      </c>
      <c r="IR6">
        <v>0</v>
      </c>
      <c r="IS6">
        <v>1</v>
      </c>
      <c r="IT6">
        <v>1</v>
      </c>
      <c r="IU6">
        <v>1</v>
      </c>
      <c r="IV6">
        <v>1</v>
      </c>
      <c r="IW6">
        <v>1</v>
      </c>
      <c r="IX6">
        <v>1</v>
      </c>
      <c r="IY6">
        <v>0</v>
      </c>
      <c r="IZ6">
        <v>0</v>
      </c>
      <c r="JA6">
        <v>0</v>
      </c>
      <c r="JB6">
        <v>0</v>
      </c>
      <c r="JC6">
        <v>1</v>
      </c>
      <c r="JD6">
        <v>0</v>
      </c>
      <c r="JE6">
        <v>0</v>
      </c>
      <c r="JF6">
        <v>7</v>
      </c>
      <c r="JG6">
        <v>10</v>
      </c>
      <c r="KT6" t="s">
        <v>1083</v>
      </c>
      <c r="KU6">
        <v>6000</v>
      </c>
      <c r="KV6" t="s">
        <v>1088</v>
      </c>
      <c r="KY6">
        <v>7</v>
      </c>
      <c r="KZ6">
        <v>1</v>
      </c>
      <c r="LA6">
        <v>0</v>
      </c>
      <c r="LC6" t="s">
        <v>1083</v>
      </c>
      <c r="LD6">
        <v>4500</v>
      </c>
      <c r="LE6" t="s">
        <v>1088</v>
      </c>
      <c r="LH6">
        <v>7</v>
      </c>
      <c r="LI6">
        <v>1</v>
      </c>
      <c r="LJ6">
        <v>0</v>
      </c>
      <c r="LL6" t="s">
        <v>1083</v>
      </c>
      <c r="LM6">
        <v>1500</v>
      </c>
      <c r="LN6" t="s">
        <v>1088</v>
      </c>
      <c r="LQ6">
        <v>60</v>
      </c>
      <c r="LR6">
        <v>1</v>
      </c>
      <c r="LS6">
        <v>0</v>
      </c>
      <c r="LU6" t="s">
        <v>1083</v>
      </c>
      <c r="LV6">
        <v>125</v>
      </c>
      <c r="LW6" t="s">
        <v>1138</v>
      </c>
      <c r="LZ6">
        <v>7</v>
      </c>
      <c r="MA6">
        <v>1</v>
      </c>
      <c r="MB6">
        <v>0</v>
      </c>
      <c r="MD6" t="s">
        <v>1083</v>
      </c>
      <c r="ME6" t="s">
        <v>1139</v>
      </c>
      <c r="MF6">
        <v>1</v>
      </c>
      <c r="MG6">
        <v>1</v>
      </c>
      <c r="MH6">
        <v>1</v>
      </c>
      <c r="MI6">
        <v>1000</v>
      </c>
      <c r="MJ6">
        <v>1000</v>
      </c>
      <c r="MK6">
        <v>1500</v>
      </c>
      <c r="ML6" t="s">
        <v>1088</v>
      </c>
      <c r="MO6">
        <v>30</v>
      </c>
      <c r="MP6">
        <v>1</v>
      </c>
      <c r="MQ6">
        <v>0</v>
      </c>
      <c r="MS6" t="s">
        <v>1083</v>
      </c>
      <c r="MT6">
        <v>2500</v>
      </c>
      <c r="MU6" t="s">
        <v>1088</v>
      </c>
      <c r="MX6">
        <v>14</v>
      </c>
      <c r="MY6">
        <v>1</v>
      </c>
      <c r="MZ6">
        <v>0</v>
      </c>
      <c r="OL6" t="s">
        <v>1083</v>
      </c>
      <c r="OM6" t="s">
        <v>1080</v>
      </c>
      <c r="OO6">
        <v>5000</v>
      </c>
      <c r="OP6" t="s">
        <v>1088</v>
      </c>
      <c r="OS6">
        <v>60</v>
      </c>
      <c r="OT6">
        <v>1</v>
      </c>
      <c r="OU6">
        <v>0</v>
      </c>
      <c r="PF6" t="s">
        <v>1093</v>
      </c>
      <c r="QO6" t="s">
        <v>1086</v>
      </c>
      <c r="QP6">
        <v>1</v>
      </c>
      <c r="QQ6">
        <v>0</v>
      </c>
      <c r="QR6">
        <v>0</v>
      </c>
      <c r="QS6">
        <v>0</v>
      </c>
      <c r="AMO6" t="s">
        <v>1091</v>
      </c>
      <c r="AMP6">
        <v>1</v>
      </c>
      <c r="AMQ6">
        <v>0</v>
      </c>
      <c r="AMR6">
        <v>0</v>
      </c>
      <c r="AMS6">
        <v>1</v>
      </c>
      <c r="AMT6">
        <v>0</v>
      </c>
      <c r="AMU6">
        <v>0</v>
      </c>
      <c r="AMW6" t="s">
        <v>1092</v>
      </c>
      <c r="AMX6" t="s">
        <v>1093</v>
      </c>
      <c r="ANI6" t="s">
        <v>1094</v>
      </c>
      <c r="ANJ6">
        <v>0</v>
      </c>
      <c r="ANK6">
        <v>0</v>
      </c>
      <c r="ANL6">
        <v>0</v>
      </c>
      <c r="ANM6">
        <v>0</v>
      </c>
      <c r="ANN6">
        <v>0</v>
      </c>
      <c r="ANO6">
        <v>0</v>
      </c>
      <c r="ANP6">
        <v>0</v>
      </c>
      <c r="ANQ6">
        <v>1</v>
      </c>
      <c r="ANR6">
        <v>0</v>
      </c>
      <c r="ANT6" t="s">
        <v>1140</v>
      </c>
      <c r="ANW6">
        <v>362667947</v>
      </c>
      <c r="ANX6" s="2">
        <v>44882.346446759257</v>
      </c>
      <c r="AOA6" t="s">
        <v>1095</v>
      </c>
      <c r="AOB6" t="s">
        <v>1096</v>
      </c>
    </row>
    <row r="7" spans="1:1069" x14ac:dyDescent="0.35">
      <c r="A7">
        <v>6</v>
      </c>
      <c r="B7" t="s">
        <v>1141</v>
      </c>
      <c r="C7" s="2">
        <v>44881</v>
      </c>
      <c r="D7" t="s">
        <v>1128</v>
      </c>
      <c r="E7" s="2">
        <v>44881.440962939807</v>
      </c>
      <c r="F7" s="2">
        <v>44882.343116736112</v>
      </c>
      <c r="G7" t="s">
        <v>1072</v>
      </c>
      <c r="J7" t="s">
        <v>1073</v>
      </c>
      <c r="K7" s="2">
        <v>44881</v>
      </c>
      <c r="L7" t="s">
        <v>1129</v>
      </c>
      <c r="M7" t="s">
        <v>1130</v>
      </c>
      <c r="N7" t="s">
        <v>1131</v>
      </c>
      <c r="O7" t="s">
        <v>1077</v>
      </c>
      <c r="R7" t="s">
        <v>1078</v>
      </c>
      <c r="S7" t="s">
        <v>1132</v>
      </c>
      <c r="U7" t="s">
        <v>1080</v>
      </c>
      <c r="W7" t="s">
        <v>1081</v>
      </c>
      <c r="Z7" t="s">
        <v>1133</v>
      </c>
      <c r="AA7">
        <v>1</v>
      </c>
      <c r="AB7">
        <v>1</v>
      </c>
      <c r="AC7">
        <v>0</v>
      </c>
      <c r="AD7">
        <v>0</v>
      </c>
      <c r="AE7">
        <v>2</v>
      </c>
      <c r="AG7" t="s">
        <v>1083</v>
      </c>
      <c r="AH7">
        <v>750</v>
      </c>
      <c r="AI7" t="s">
        <v>1099</v>
      </c>
      <c r="AJ7" t="s">
        <v>1142</v>
      </c>
      <c r="AL7">
        <v>10</v>
      </c>
      <c r="AM7">
        <v>5</v>
      </c>
      <c r="AN7">
        <v>0</v>
      </c>
      <c r="AP7" t="s">
        <v>1083</v>
      </c>
      <c r="AQ7" t="s">
        <v>1143</v>
      </c>
      <c r="AR7">
        <v>1</v>
      </c>
      <c r="AS7">
        <v>1</v>
      </c>
      <c r="AT7">
        <v>2750</v>
      </c>
      <c r="AU7">
        <v>2750</v>
      </c>
      <c r="AV7" t="s">
        <v>1099</v>
      </c>
      <c r="AW7" t="s">
        <v>1100</v>
      </c>
      <c r="AY7">
        <v>10</v>
      </c>
      <c r="AZ7">
        <v>5</v>
      </c>
      <c r="BA7">
        <v>0</v>
      </c>
      <c r="BP7" t="s">
        <v>1080</v>
      </c>
      <c r="BR7" t="s">
        <v>1133</v>
      </c>
      <c r="BS7">
        <v>1</v>
      </c>
      <c r="BT7">
        <v>1</v>
      </c>
      <c r="BU7">
        <v>0</v>
      </c>
      <c r="BV7">
        <v>0</v>
      </c>
      <c r="BX7" t="s">
        <v>1144</v>
      </c>
      <c r="BY7">
        <v>0</v>
      </c>
      <c r="BZ7">
        <v>0</v>
      </c>
      <c r="CA7">
        <v>0</v>
      </c>
      <c r="CB7">
        <v>0</v>
      </c>
      <c r="CC7">
        <v>0</v>
      </c>
      <c r="CD7">
        <v>0</v>
      </c>
      <c r="CE7">
        <v>0</v>
      </c>
      <c r="CF7">
        <v>0</v>
      </c>
      <c r="CG7">
        <v>0</v>
      </c>
      <c r="CH7">
        <v>0</v>
      </c>
      <c r="CI7">
        <v>1</v>
      </c>
      <c r="CJ7">
        <v>0</v>
      </c>
      <c r="CK7" t="s">
        <v>1145</v>
      </c>
      <c r="CM7" t="s">
        <v>1103</v>
      </c>
      <c r="CN7">
        <v>0</v>
      </c>
      <c r="CO7">
        <v>1</v>
      </c>
      <c r="CP7">
        <v>0</v>
      </c>
      <c r="CQ7">
        <v>0</v>
      </c>
      <c r="CR7" t="s">
        <v>1146</v>
      </c>
      <c r="CS7">
        <v>0</v>
      </c>
      <c r="CT7">
        <v>1</v>
      </c>
      <c r="CU7">
        <v>0</v>
      </c>
      <c r="CV7">
        <v>0</v>
      </c>
      <c r="CW7" t="s">
        <v>1108</v>
      </c>
      <c r="CX7">
        <v>1</v>
      </c>
      <c r="CY7">
        <v>0</v>
      </c>
      <c r="CZ7">
        <v>0</v>
      </c>
      <c r="DA7">
        <v>0</v>
      </c>
      <c r="DB7">
        <v>0</v>
      </c>
      <c r="DC7">
        <v>0</v>
      </c>
      <c r="DD7">
        <v>0</v>
      </c>
      <c r="DE7">
        <v>0</v>
      </c>
      <c r="DF7">
        <v>0</v>
      </c>
      <c r="DG7">
        <v>0</v>
      </c>
      <c r="DH7">
        <v>0</v>
      </c>
      <c r="DI7">
        <v>0</v>
      </c>
      <c r="EE7" t="s">
        <v>1115</v>
      </c>
      <c r="EF7">
        <v>0</v>
      </c>
      <c r="EG7">
        <v>0</v>
      </c>
      <c r="EH7">
        <v>0</v>
      </c>
      <c r="EI7">
        <v>0</v>
      </c>
      <c r="EJ7">
        <v>1</v>
      </c>
      <c r="EK7">
        <v>1</v>
      </c>
      <c r="IO7" t="s">
        <v>1147</v>
      </c>
      <c r="IP7">
        <v>0</v>
      </c>
      <c r="IQ7">
        <v>0</v>
      </c>
      <c r="IR7">
        <v>0</v>
      </c>
      <c r="IS7">
        <v>1</v>
      </c>
      <c r="IT7">
        <v>1</v>
      </c>
      <c r="IU7">
        <v>1</v>
      </c>
      <c r="IV7">
        <v>1</v>
      </c>
      <c r="IW7">
        <v>1</v>
      </c>
      <c r="IX7">
        <v>1</v>
      </c>
      <c r="IY7">
        <v>1</v>
      </c>
      <c r="IZ7">
        <v>1</v>
      </c>
      <c r="JA7">
        <v>1</v>
      </c>
      <c r="JB7">
        <v>1</v>
      </c>
      <c r="JC7">
        <v>1</v>
      </c>
      <c r="JD7">
        <v>1</v>
      </c>
      <c r="JE7">
        <v>0</v>
      </c>
      <c r="JF7">
        <v>12</v>
      </c>
      <c r="JG7">
        <v>15</v>
      </c>
      <c r="KT7" t="s">
        <v>1083</v>
      </c>
      <c r="KU7">
        <v>6000</v>
      </c>
      <c r="KV7" t="s">
        <v>1088</v>
      </c>
      <c r="KY7">
        <v>7</v>
      </c>
      <c r="KZ7">
        <v>3</v>
      </c>
      <c r="LA7">
        <v>0</v>
      </c>
      <c r="LC7" t="s">
        <v>1083</v>
      </c>
      <c r="LD7">
        <v>5000</v>
      </c>
      <c r="LE7" t="s">
        <v>1088</v>
      </c>
      <c r="LH7">
        <v>7</v>
      </c>
      <c r="LI7">
        <v>3</v>
      </c>
      <c r="LJ7">
        <v>0</v>
      </c>
      <c r="LL7" t="s">
        <v>1083</v>
      </c>
      <c r="LM7">
        <v>1500</v>
      </c>
      <c r="LN7" t="s">
        <v>1099</v>
      </c>
      <c r="LO7" t="s">
        <v>1142</v>
      </c>
      <c r="LQ7">
        <v>10</v>
      </c>
      <c r="LR7">
        <v>4</v>
      </c>
      <c r="LS7">
        <v>0</v>
      </c>
      <c r="LU7" t="s">
        <v>1083</v>
      </c>
      <c r="LV7">
        <v>200</v>
      </c>
      <c r="LW7" t="s">
        <v>1088</v>
      </c>
      <c r="LZ7">
        <v>7</v>
      </c>
      <c r="MA7">
        <v>3</v>
      </c>
      <c r="MB7">
        <v>0</v>
      </c>
      <c r="MD7" t="s">
        <v>1083</v>
      </c>
      <c r="ME7" t="s">
        <v>1148</v>
      </c>
      <c r="MF7">
        <v>1</v>
      </c>
      <c r="MG7">
        <v>1</v>
      </c>
      <c r="MH7">
        <v>1</v>
      </c>
      <c r="MI7">
        <v>1000</v>
      </c>
      <c r="MJ7">
        <v>1250</v>
      </c>
      <c r="MK7">
        <v>1750</v>
      </c>
      <c r="ML7" t="s">
        <v>1088</v>
      </c>
      <c r="MO7">
        <v>7</v>
      </c>
      <c r="MP7">
        <v>3</v>
      </c>
      <c r="MQ7">
        <v>0</v>
      </c>
      <c r="MS7" t="s">
        <v>1083</v>
      </c>
      <c r="MT7">
        <v>1500</v>
      </c>
      <c r="MU7" t="s">
        <v>1088</v>
      </c>
      <c r="MX7">
        <v>7</v>
      </c>
      <c r="MY7">
        <v>3</v>
      </c>
      <c r="MZ7">
        <v>0</v>
      </c>
      <c r="NB7" t="s">
        <v>1083</v>
      </c>
      <c r="NC7">
        <v>3000</v>
      </c>
      <c r="ND7" t="s">
        <v>1088</v>
      </c>
      <c r="NG7">
        <v>7</v>
      </c>
      <c r="NH7">
        <v>3</v>
      </c>
      <c r="NI7">
        <v>0</v>
      </c>
      <c r="NK7" t="s">
        <v>1083</v>
      </c>
      <c r="NL7">
        <v>2000</v>
      </c>
      <c r="NM7" t="s">
        <v>1088</v>
      </c>
      <c r="NP7">
        <v>7</v>
      </c>
      <c r="NQ7">
        <v>3</v>
      </c>
      <c r="NR7">
        <v>0</v>
      </c>
      <c r="NT7" t="s">
        <v>1083</v>
      </c>
      <c r="NU7">
        <v>1750</v>
      </c>
      <c r="NV7" t="s">
        <v>1088</v>
      </c>
      <c r="NY7">
        <v>7</v>
      </c>
      <c r="NZ7">
        <v>3</v>
      </c>
      <c r="OA7">
        <v>0</v>
      </c>
      <c r="OC7" t="s">
        <v>1083</v>
      </c>
      <c r="OD7">
        <v>2500</v>
      </c>
      <c r="OE7" t="s">
        <v>1088</v>
      </c>
      <c r="OH7">
        <v>10</v>
      </c>
      <c r="OI7">
        <v>3</v>
      </c>
      <c r="OJ7">
        <v>0</v>
      </c>
      <c r="OL7" t="s">
        <v>1083</v>
      </c>
      <c r="OM7" t="s">
        <v>1080</v>
      </c>
      <c r="OO7">
        <v>3000</v>
      </c>
      <c r="OP7" t="s">
        <v>1088</v>
      </c>
      <c r="OS7">
        <v>7</v>
      </c>
      <c r="OT7">
        <v>3</v>
      </c>
      <c r="OU7">
        <v>0</v>
      </c>
      <c r="OW7" t="s">
        <v>1083</v>
      </c>
      <c r="OX7">
        <v>300</v>
      </c>
      <c r="OY7" t="s">
        <v>1088</v>
      </c>
      <c r="PB7">
        <v>7</v>
      </c>
      <c r="PC7">
        <v>3</v>
      </c>
      <c r="PD7">
        <v>0</v>
      </c>
      <c r="PF7" t="s">
        <v>1093</v>
      </c>
      <c r="QO7" t="s">
        <v>1103</v>
      </c>
      <c r="QP7">
        <v>0</v>
      </c>
      <c r="QQ7">
        <v>1</v>
      </c>
      <c r="QR7">
        <v>0</v>
      </c>
      <c r="QS7">
        <v>0</v>
      </c>
      <c r="QT7" t="s">
        <v>1147</v>
      </c>
      <c r="QU7">
        <v>0</v>
      </c>
      <c r="QV7">
        <v>0</v>
      </c>
      <c r="QW7">
        <v>0</v>
      </c>
      <c r="QX7">
        <v>1</v>
      </c>
      <c r="QY7">
        <v>1</v>
      </c>
      <c r="QZ7">
        <v>1</v>
      </c>
      <c r="RA7">
        <v>1</v>
      </c>
      <c r="RB7">
        <v>1</v>
      </c>
      <c r="RC7">
        <v>1</v>
      </c>
      <c r="RD7">
        <v>1</v>
      </c>
      <c r="RE7">
        <v>1</v>
      </c>
      <c r="RF7">
        <v>1</v>
      </c>
      <c r="RG7">
        <v>1</v>
      </c>
      <c r="RH7">
        <v>1</v>
      </c>
      <c r="RI7">
        <v>1</v>
      </c>
      <c r="RJ7">
        <v>0</v>
      </c>
      <c r="RK7" t="s">
        <v>1149</v>
      </c>
      <c r="RL7">
        <v>1</v>
      </c>
      <c r="RM7">
        <v>0</v>
      </c>
      <c r="RN7">
        <v>0</v>
      </c>
      <c r="RO7">
        <v>0</v>
      </c>
      <c r="RP7">
        <v>0</v>
      </c>
      <c r="RQ7">
        <v>1</v>
      </c>
      <c r="RR7">
        <v>0</v>
      </c>
      <c r="RS7">
        <v>0</v>
      </c>
      <c r="RT7">
        <v>0</v>
      </c>
      <c r="RU7">
        <v>0</v>
      </c>
      <c r="RV7">
        <v>0</v>
      </c>
      <c r="RW7">
        <v>0</v>
      </c>
      <c r="AMO7" t="s">
        <v>1150</v>
      </c>
      <c r="AMP7">
        <v>1</v>
      </c>
      <c r="AMQ7">
        <v>0</v>
      </c>
      <c r="AMR7">
        <v>1</v>
      </c>
      <c r="AMS7">
        <v>1</v>
      </c>
      <c r="AMT7">
        <v>0</v>
      </c>
      <c r="AMU7">
        <v>0</v>
      </c>
      <c r="AMW7" t="s">
        <v>1092</v>
      </c>
      <c r="AMX7" t="s">
        <v>1093</v>
      </c>
      <c r="ANI7" t="s">
        <v>1151</v>
      </c>
      <c r="ANJ7">
        <v>1</v>
      </c>
      <c r="ANK7">
        <v>0</v>
      </c>
      <c r="ANL7">
        <v>0</v>
      </c>
      <c r="ANM7">
        <v>0</v>
      </c>
      <c r="ANN7">
        <v>0</v>
      </c>
      <c r="ANO7">
        <v>0</v>
      </c>
      <c r="ANP7">
        <v>0</v>
      </c>
      <c r="ANQ7">
        <v>0</v>
      </c>
      <c r="ANR7">
        <v>0</v>
      </c>
      <c r="ANT7" t="s">
        <v>1152</v>
      </c>
      <c r="ANW7">
        <v>362667984</v>
      </c>
      <c r="ANX7" s="2">
        <v>44882.346539351864</v>
      </c>
      <c r="AOA7" t="s">
        <v>1095</v>
      </c>
      <c r="AOB7" t="s">
        <v>1096</v>
      </c>
    </row>
    <row r="8" spans="1:1069" x14ac:dyDescent="0.35">
      <c r="A8">
        <v>7</v>
      </c>
      <c r="B8" t="s">
        <v>1153</v>
      </c>
      <c r="C8" s="2">
        <v>44881</v>
      </c>
      <c r="D8" t="s">
        <v>1128</v>
      </c>
      <c r="E8" s="2">
        <v>44881.472833749998</v>
      </c>
      <c r="F8" s="2">
        <v>44881.478680729168</v>
      </c>
      <c r="G8" t="s">
        <v>1072</v>
      </c>
      <c r="J8" t="s">
        <v>1073</v>
      </c>
      <c r="K8" s="2">
        <v>44881</v>
      </c>
      <c r="L8" t="s">
        <v>1129</v>
      </c>
      <c r="M8" t="s">
        <v>1130</v>
      </c>
      <c r="N8" t="s">
        <v>1131</v>
      </c>
      <c r="O8" t="s">
        <v>1077</v>
      </c>
      <c r="R8" t="s">
        <v>1078</v>
      </c>
      <c r="S8" t="s">
        <v>1132</v>
      </c>
      <c r="U8" t="s">
        <v>1080</v>
      </c>
      <c r="W8" t="s">
        <v>1081</v>
      </c>
      <c r="Z8" t="s">
        <v>1115</v>
      </c>
      <c r="AA8">
        <v>0</v>
      </c>
      <c r="AB8">
        <v>0</v>
      </c>
      <c r="AC8">
        <v>0</v>
      </c>
      <c r="AD8">
        <v>1</v>
      </c>
      <c r="AE8">
        <v>1</v>
      </c>
      <c r="EE8" t="s">
        <v>1115</v>
      </c>
      <c r="EF8">
        <v>0</v>
      </c>
      <c r="EG8">
        <v>0</v>
      </c>
      <c r="EH8">
        <v>0</v>
      </c>
      <c r="EI8">
        <v>0</v>
      </c>
      <c r="EJ8">
        <v>1</v>
      </c>
      <c r="EK8">
        <v>1</v>
      </c>
      <c r="IO8" t="s">
        <v>1154</v>
      </c>
      <c r="IP8">
        <v>0</v>
      </c>
      <c r="IQ8">
        <v>0</v>
      </c>
      <c r="IR8">
        <v>0</v>
      </c>
      <c r="IS8">
        <v>0</v>
      </c>
      <c r="IT8">
        <v>0</v>
      </c>
      <c r="IU8">
        <v>0</v>
      </c>
      <c r="IV8">
        <v>0</v>
      </c>
      <c r="IW8">
        <v>0</v>
      </c>
      <c r="IX8">
        <v>0</v>
      </c>
      <c r="IY8">
        <v>0</v>
      </c>
      <c r="IZ8">
        <v>0</v>
      </c>
      <c r="JA8">
        <v>0</v>
      </c>
      <c r="JB8">
        <v>0</v>
      </c>
      <c r="JC8">
        <v>1</v>
      </c>
      <c r="JD8">
        <v>0</v>
      </c>
      <c r="JE8">
        <v>0</v>
      </c>
      <c r="JF8">
        <v>1</v>
      </c>
      <c r="JG8">
        <v>3</v>
      </c>
      <c r="OL8" t="s">
        <v>1083</v>
      </c>
      <c r="OM8" t="s">
        <v>1080</v>
      </c>
      <c r="OO8">
        <v>7000</v>
      </c>
      <c r="OP8" t="s">
        <v>1099</v>
      </c>
      <c r="OQ8" t="s">
        <v>1155</v>
      </c>
      <c r="OS8">
        <v>30</v>
      </c>
      <c r="OT8">
        <v>14</v>
      </c>
      <c r="OU8">
        <v>0</v>
      </c>
      <c r="PF8" t="s">
        <v>1080</v>
      </c>
      <c r="PH8" t="s">
        <v>1154</v>
      </c>
      <c r="PI8">
        <v>0</v>
      </c>
      <c r="PJ8">
        <v>0</v>
      </c>
      <c r="PK8">
        <v>0</v>
      </c>
      <c r="PL8">
        <v>0</v>
      </c>
      <c r="PM8">
        <v>0</v>
      </c>
      <c r="PN8">
        <v>0</v>
      </c>
      <c r="PO8">
        <v>0</v>
      </c>
      <c r="PP8">
        <v>0</v>
      </c>
      <c r="PQ8">
        <v>0</v>
      </c>
      <c r="PR8">
        <v>0</v>
      </c>
      <c r="PS8">
        <v>0</v>
      </c>
      <c r="PT8">
        <v>0</v>
      </c>
      <c r="PU8">
        <v>0</v>
      </c>
      <c r="PV8">
        <v>1</v>
      </c>
      <c r="PW8">
        <v>0</v>
      </c>
      <c r="PX8">
        <v>0</v>
      </c>
      <c r="PZ8" t="s">
        <v>1156</v>
      </c>
      <c r="QA8">
        <v>0</v>
      </c>
      <c r="QB8">
        <v>0</v>
      </c>
      <c r="QC8">
        <v>0</v>
      </c>
      <c r="QD8">
        <v>0</v>
      </c>
      <c r="QE8">
        <v>0</v>
      </c>
      <c r="QF8">
        <v>1</v>
      </c>
      <c r="QG8">
        <v>0</v>
      </c>
      <c r="QH8">
        <v>1</v>
      </c>
      <c r="QI8">
        <v>0</v>
      </c>
      <c r="QJ8">
        <v>0</v>
      </c>
      <c r="QK8">
        <v>0</v>
      </c>
      <c r="QL8">
        <v>0</v>
      </c>
      <c r="QO8" t="s">
        <v>1103</v>
      </c>
      <c r="QP8">
        <v>0</v>
      </c>
      <c r="QQ8">
        <v>1</v>
      </c>
      <c r="QR8">
        <v>0</v>
      </c>
      <c r="QS8">
        <v>0</v>
      </c>
      <c r="QT8" t="s">
        <v>1154</v>
      </c>
      <c r="QU8">
        <v>0</v>
      </c>
      <c r="QV8">
        <v>0</v>
      </c>
      <c r="QW8">
        <v>0</v>
      </c>
      <c r="QX8">
        <v>0</v>
      </c>
      <c r="QY8">
        <v>0</v>
      </c>
      <c r="QZ8">
        <v>0</v>
      </c>
      <c r="RA8">
        <v>0</v>
      </c>
      <c r="RB8">
        <v>0</v>
      </c>
      <c r="RC8">
        <v>0</v>
      </c>
      <c r="RD8">
        <v>0</v>
      </c>
      <c r="RE8">
        <v>0</v>
      </c>
      <c r="RF8">
        <v>0</v>
      </c>
      <c r="RG8">
        <v>0</v>
      </c>
      <c r="RH8">
        <v>1</v>
      </c>
      <c r="RI8">
        <v>0</v>
      </c>
      <c r="RJ8">
        <v>0</v>
      </c>
      <c r="RK8" t="s">
        <v>1108</v>
      </c>
      <c r="RL8">
        <v>1</v>
      </c>
      <c r="RM8">
        <v>0</v>
      </c>
      <c r="RN8">
        <v>0</v>
      </c>
      <c r="RO8">
        <v>0</v>
      </c>
      <c r="RP8">
        <v>0</v>
      </c>
      <c r="RQ8">
        <v>0</v>
      </c>
      <c r="RR8">
        <v>0</v>
      </c>
      <c r="RS8">
        <v>0</v>
      </c>
      <c r="RT8">
        <v>0</v>
      </c>
      <c r="RU8">
        <v>0</v>
      </c>
      <c r="RV8">
        <v>0</v>
      </c>
      <c r="RW8">
        <v>0</v>
      </c>
      <c r="AMO8" t="s">
        <v>1091</v>
      </c>
      <c r="AMP8">
        <v>1</v>
      </c>
      <c r="AMQ8">
        <v>0</v>
      </c>
      <c r="AMR8">
        <v>0</v>
      </c>
      <c r="AMS8">
        <v>1</v>
      </c>
      <c r="AMT8">
        <v>0</v>
      </c>
      <c r="AMU8">
        <v>0</v>
      </c>
      <c r="AMW8" t="s">
        <v>1117</v>
      </c>
      <c r="AMX8" t="s">
        <v>1093</v>
      </c>
      <c r="ANI8" t="s">
        <v>1094</v>
      </c>
      <c r="ANJ8">
        <v>0</v>
      </c>
      <c r="ANK8">
        <v>0</v>
      </c>
      <c r="ANL8">
        <v>0</v>
      </c>
      <c r="ANM8">
        <v>0</v>
      </c>
      <c r="ANN8">
        <v>0</v>
      </c>
      <c r="ANO8">
        <v>0</v>
      </c>
      <c r="ANP8">
        <v>0</v>
      </c>
      <c r="ANQ8">
        <v>1</v>
      </c>
      <c r="ANR8">
        <v>0</v>
      </c>
      <c r="ANT8" t="s">
        <v>1152</v>
      </c>
      <c r="ANW8">
        <v>362667996</v>
      </c>
      <c r="ANX8" s="2">
        <v>44882.346562500003</v>
      </c>
      <c r="AOA8" t="s">
        <v>1095</v>
      </c>
      <c r="AOB8" t="s">
        <v>1096</v>
      </c>
    </row>
    <row r="9" spans="1:1069" x14ac:dyDescent="0.35">
      <c r="A9">
        <v>8</v>
      </c>
      <c r="B9" t="s">
        <v>1157</v>
      </c>
      <c r="C9" s="2">
        <v>44881</v>
      </c>
      <c r="D9" t="s">
        <v>1128</v>
      </c>
      <c r="E9" s="2">
        <v>44881.475502210647</v>
      </c>
      <c r="F9" s="2">
        <v>44881.481951967588</v>
      </c>
      <c r="G9" t="s">
        <v>1072</v>
      </c>
      <c r="J9" t="s">
        <v>1073</v>
      </c>
      <c r="K9" s="2">
        <v>44881</v>
      </c>
      <c r="L9" t="s">
        <v>1129</v>
      </c>
      <c r="M9" t="s">
        <v>1130</v>
      </c>
      <c r="N9" t="s">
        <v>1131</v>
      </c>
      <c r="O9" t="s">
        <v>1077</v>
      </c>
      <c r="R9" t="s">
        <v>1078</v>
      </c>
      <c r="S9" t="s">
        <v>1132</v>
      </c>
      <c r="U9" t="s">
        <v>1080</v>
      </c>
      <c r="W9" t="s">
        <v>1081</v>
      </c>
      <c r="Z9" t="s">
        <v>1158</v>
      </c>
      <c r="AA9">
        <v>0</v>
      </c>
      <c r="AB9">
        <v>0</v>
      </c>
      <c r="AC9">
        <v>1</v>
      </c>
      <c r="AD9">
        <v>0</v>
      </c>
      <c r="AE9">
        <v>1</v>
      </c>
      <c r="BC9" t="s">
        <v>1083</v>
      </c>
      <c r="BD9" t="s">
        <v>1102</v>
      </c>
      <c r="BE9">
        <v>1</v>
      </c>
      <c r="BF9">
        <v>1</v>
      </c>
      <c r="BG9">
        <v>350</v>
      </c>
      <c r="BH9">
        <v>300</v>
      </c>
      <c r="BI9" t="s">
        <v>1088</v>
      </c>
      <c r="BL9">
        <v>30</v>
      </c>
      <c r="BM9">
        <v>4</v>
      </c>
      <c r="BN9">
        <v>0</v>
      </c>
      <c r="BP9" t="s">
        <v>1093</v>
      </c>
      <c r="CM9" t="s">
        <v>1103</v>
      </c>
      <c r="CN9">
        <v>0</v>
      </c>
      <c r="CO9">
        <v>1</v>
      </c>
      <c r="CP9">
        <v>0</v>
      </c>
      <c r="CQ9">
        <v>0</v>
      </c>
      <c r="CR9" t="s">
        <v>1158</v>
      </c>
      <c r="CS9">
        <v>0</v>
      </c>
      <c r="CT9">
        <v>0</v>
      </c>
      <c r="CU9">
        <v>1</v>
      </c>
      <c r="CV9">
        <v>0</v>
      </c>
      <c r="CW9" t="s">
        <v>1149</v>
      </c>
      <c r="CX9">
        <v>1</v>
      </c>
      <c r="CY9">
        <v>0</v>
      </c>
      <c r="CZ9">
        <v>0</v>
      </c>
      <c r="DA9">
        <v>0</v>
      </c>
      <c r="DB9">
        <v>0</v>
      </c>
      <c r="DC9">
        <v>1</v>
      </c>
      <c r="DD9">
        <v>0</v>
      </c>
      <c r="DE9">
        <v>0</v>
      </c>
      <c r="DF9">
        <v>0</v>
      </c>
      <c r="DG9">
        <v>0</v>
      </c>
      <c r="DH9">
        <v>0</v>
      </c>
      <c r="DI9">
        <v>0</v>
      </c>
      <c r="EE9" t="s">
        <v>1115</v>
      </c>
      <c r="EF9">
        <v>0</v>
      </c>
      <c r="EG9">
        <v>0</v>
      </c>
      <c r="EH9">
        <v>0</v>
      </c>
      <c r="EI9">
        <v>0</v>
      </c>
      <c r="EJ9">
        <v>1</v>
      </c>
      <c r="EK9">
        <v>1</v>
      </c>
      <c r="IO9" t="s">
        <v>1115</v>
      </c>
      <c r="IP9">
        <v>0</v>
      </c>
      <c r="IQ9">
        <v>0</v>
      </c>
      <c r="IR9">
        <v>0</v>
      </c>
      <c r="IS9">
        <v>0</v>
      </c>
      <c r="IT9">
        <v>0</v>
      </c>
      <c r="IU9">
        <v>0</v>
      </c>
      <c r="IV9">
        <v>0</v>
      </c>
      <c r="IW9">
        <v>0</v>
      </c>
      <c r="IX9">
        <v>0</v>
      </c>
      <c r="IY9">
        <v>0</v>
      </c>
      <c r="IZ9">
        <v>0</v>
      </c>
      <c r="JA9">
        <v>0</v>
      </c>
      <c r="JB9">
        <v>0</v>
      </c>
      <c r="JC9">
        <v>0</v>
      </c>
      <c r="JD9">
        <v>0</v>
      </c>
      <c r="JE9">
        <v>1</v>
      </c>
      <c r="JF9">
        <v>1</v>
      </c>
      <c r="JG9">
        <v>3</v>
      </c>
      <c r="AMO9" t="s">
        <v>1091</v>
      </c>
      <c r="AMP9">
        <v>1</v>
      </c>
      <c r="AMQ9">
        <v>0</v>
      </c>
      <c r="AMR9">
        <v>0</v>
      </c>
      <c r="AMS9">
        <v>1</v>
      </c>
      <c r="AMT9">
        <v>0</v>
      </c>
      <c r="AMU9">
        <v>0</v>
      </c>
      <c r="AMW9" t="s">
        <v>1092</v>
      </c>
      <c r="AMX9" t="s">
        <v>1093</v>
      </c>
      <c r="ANI9" t="s">
        <v>1151</v>
      </c>
      <c r="ANJ9">
        <v>1</v>
      </c>
      <c r="ANK9">
        <v>0</v>
      </c>
      <c r="ANL9">
        <v>0</v>
      </c>
      <c r="ANM9">
        <v>0</v>
      </c>
      <c r="ANN9">
        <v>0</v>
      </c>
      <c r="ANO9">
        <v>0</v>
      </c>
      <c r="ANP9">
        <v>0</v>
      </c>
      <c r="ANQ9">
        <v>0</v>
      </c>
      <c r="ANR9">
        <v>0</v>
      </c>
      <c r="ANT9" t="s">
        <v>1152</v>
      </c>
      <c r="ANW9">
        <v>362668003</v>
      </c>
      <c r="ANX9" s="2">
        <v>44882.346574074079</v>
      </c>
      <c r="AOA9" t="s">
        <v>1095</v>
      </c>
      <c r="AOB9" t="s">
        <v>1096</v>
      </c>
    </row>
    <row r="10" spans="1:1069" x14ac:dyDescent="0.35">
      <c r="A10">
        <v>9</v>
      </c>
      <c r="B10" t="s">
        <v>1159</v>
      </c>
      <c r="C10" s="2">
        <v>44881</v>
      </c>
      <c r="D10" t="s">
        <v>1128</v>
      </c>
      <c r="E10" s="2">
        <v>44881.483037569436</v>
      </c>
      <c r="F10" s="2">
        <v>44881.573515543983</v>
      </c>
      <c r="G10" t="s">
        <v>1072</v>
      </c>
      <c r="J10" t="s">
        <v>1073</v>
      </c>
      <c r="K10" s="2">
        <v>44881</v>
      </c>
      <c r="L10" t="s">
        <v>1129</v>
      </c>
      <c r="M10" t="s">
        <v>1130</v>
      </c>
      <c r="N10" t="s">
        <v>1131</v>
      </c>
      <c r="O10" t="s">
        <v>1077</v>
      </c>
      <c r="R10" t="s">
        <v>1078</v>
      </c>
      <c r="S10" t="s">
        <v>1132</v>
      </c>
      <c r="U10" t="s">
        <v>1080</v>
      </c>
      <c r="W10" t="s">
        <v>1081</v>
      </c>
      <c r="Z10" t="s">
        <v>1158</v>
      </c>
      <c r="AA10">
        <v>0</v>
      </c>
      <c r="AB10">
        <v>0</v>
      </c>
      <c r="AC10">
        <v>1</v>
      </c>
      <c r="AD10">
        <v>0</v>
      </c>
      <c r="AE10">
        <v>1</v>
      </c>
      <c r="BC10" t="s">
        <v>1083</v>
      </c>
      <c r="BD10" t="s">
        <v>1102</v>
      </c>
      <c r="BE10">
        <v>1</v>
      </c>
      <c r="BF10">
        <v>1</v>
      </c>
      <c r="BG10">
        <v>300</v>
      </c>
      <c r="BH10">
        <v>250</v>
      </c>
      <c r="BI10" t="s">
        <v>1088</v>
      </c>
      <c r="BL10">
        <v>14</v>
      </c>
      <c r="BM10">
        <v>1</v>
      </c>
      <c r="BN10">
        <v>0</v>
      </c>
      <c r="BP10" t="s">
        <v>1093</v>
      </c>
      <c r="CM10" t="s">
        <v>1103</v>
      </c>
      <c r="CN10">
        <v>0</v>
      </c>
      <c r="CO10">
        <v>1</v>
      </c>
      <c r="CP10">
        <v>0</v>
      </c>
      <c r="CQ10">
        <v>0</v>
      </c>
      <c r="CR10" t="s">
        <v>1158</v>
      </c>
      <c r="CS10">
        <v>0</v>
      </c>
      <c r="CT10">
        <v>0</v>
      </c>
      <c r="CU10">
        <v>1</v>
      </c>
      <c r="CV10">
        <v>0</v>
      </c>
      <c r="CW10" t="s">
        <v>1160</v>
      </c>
      <c r="CX10">
        <v>1</v>
      </c>
      <c r="CY10">
        <v>0</v>
      </c>
      <c r="CZ10">
        <v>0</v>
      </c>
      <c r="DA10">
        <v>0</v>
      </c>
      <c r="DB10">
        <v>0</v>
      </c>
      <c r="DC10">
        <v>0</v>
      </c>
      <c r="DD10">
        <v>0</v>
      </c>
      <c r="DE10">
        <v>0</v>
      </c>
      <c r="DF10">
        <v>1</v>
      </c>
      <c r="DG10">
        <v>0</v>
      </c>
      <c r="DH10">
        <v>0</v>
      </c>
      <c r="DI10">
        <v>0</v>
      </c>
      <c r="EE10" t="s">
        <v>1115</v>
      </c>
      <c r="EF10">
        <v>0</v>
      </c>
      <c r="EG10">
        <v>0</v>
      </c>
      <c r="EH10">
        <v>0</v>
      </c>
      <c r="EI10">
        <v>0</v>
      </c>
      <c r="EJ10">
        <v>1</v>
      </c>
      <c r="EK10">
        <v>1</v>
      </c>
      <c r="IO10" t="s">
        <v>1115</v>
      </c>
      <c r="IP10">
        <v>0</v>
      </c>
      <c r="IQ10">
        <v>0</v>
      </c>
      <c r="IR10">
        <v>0</v>
      </c>
      <c r="IS10">
        <v>0</v>
      </c>
      <c r="IT10">
        <v>0</v>
      </c>
      <c r="IU10">
        <v>0</v>
      </c>
      <c r="IV10">
        <v>0</v>
      </c>
      <c r="IW10">
        <v>0</v>
      </c>
      <c r="IX10">
        <v>0</v>
      </c>
      <c r="IY10">
        <v>0</v>
      </c>
      <c r="IZ10">
        <v>0</v>
      </c>
      <c r="JA10">
        <v>0</v>
      </c>
      <c r="JB10">
        <v>0</v>
      </c>
      <c r="JC10">
        <v>0</v>
      </c>
      <c r="JD10">
        <v>0</v>
      </c>
      <c r="JE10">
        <v>1</v>
      </c>
      <c r="JF10">
        <v>1</v>
      </c>
      <c r="JG10">
        <v>3</v>
      </c>
      <c r="AMO10" t="s">
        <v>1161</v>
      </c>
      <c r="AMP10">
        <v>0</v>
      </c>
      <c r="AMQ10">
        <v>0</v>
      </c>
      <c r="AMR10">
        <v>0</v>
      </c>
      <c r="AMS10">
        <v>1</v>
      </c>
      <c r="AMT10">
        <v>0</v>
      </c>
      <c r="AMU10">
        <v>0</v>
      </c>
      <c r="AMW10" t="s">
        <v>1092</v>
      </c>
      <c r="AMX10" t="s">
        <v>1093</v>
      </c>
      <c r="ANI10" t="s">
        <v>1151</v>
      </c>
      <c r="ANJ10">
        <v>1</v>
      </c>
      <c r="ANK10">
        <v>0</v>
      </c>
      <c r="ANL10">
        <v>0</v>
      </c>
      <c r="ANM10">
        <v>0</v>
      </c>
      <c r="ANN10">
        <v>0</v>
      </c>
      <c r="ANO10">
        <v>0</v>
      </c>
      <c r="ANP10">
        <v>0</v>
      </c>
      <c r="ANQ10">
        <v>0</v>
      </c>
      <c r="ANR10">
        <v>0</v>
      </c>
      <c r="ANT10" t="s">
        <v>1152</v>
      </c>
      <c r="ANW10">
        <v>362668040</v>
      </c>
      <c r="ANX10" s="2">
        <v>44882.346655092602</v>
      </c>
      <c r="AOA10" t="s">
        <v>1095</v>
      </c>
      <c r="AOB10" t="s">
        <v>1096</v>
      </c>
    </row>
    <row r="11" spans="1:1069" x14ac:dyDescent="0.35">
      <c r="A11">
        <v>10</v>
      </c>
      <c r="B11" t="s">
        <v>1162</v>
      </c>
      <c r="C11" s="2">
        <v>44881</v>
      </c>
      <c r="D11" t="s">
        <v>1128</v>
      </c>
      <c r="E11" s="2">
        <v>44881.497893460648</v>
      </c>
      <c r="F11" s="2">
        <v>44882.345777326387</v>
      </c>
      <c r="G11" t="s">
        <v>1072</v>
      </c>
      <c r="J11" t="s">
        <v>1073</v>
      </c>
      <c r="K11" s="2">
        <v>44881</v>
      </c>
      <c r="L11" t="s">
        <v>1129</v>
      </c>
      <c r="M11" t="s">
        <v>1130</v>
      </c>
      <c r="N11" t="s">
        <v>1131</v>
      </c>
      <c r="O11" t="s">
        <v>1077</v>
      </c>
      <c r="R11" t="s">
        <v>1078</v>
      </c>
      <c r="S11" t="s">
        <v>1132</v>
      </c>
      <c r="U11" t="s">
        <v>1080</v>
      </c>
      <c r="W11" t="s">
        <v>1163</v>
      </c>
      <c r="Z11" t="s">
        <v>1082</v>
      </c>
      <c r="AA11">
        <v>1</v>
      </c>
      <c r="AB11">
        <v>0</v>
      </c>
      <c r="AC11">
        <v>0</v>
      </c>
      <c r="AD11">
        <v>0</v>
      </c>
      <c r="AE11">
        <v>1</v>
      </c>
      <c r="AG11" t="s">
        <v>1083</v>
      </c>
      <c r="AH11">
        <v>1000</v>
      </c>
      <c r="AI11" t="s">
        <v>1088</v>
      </c>
      <c r="AL11">
        <v>7</v>
      </c>
      <c r="AM11">
        <v>3</v>
      </c>
      <c r="AN11">
        <v>0</v>
      </c>
      <c r="BP11" t="s">
        <v>1080</v>
      </c>
      <c r="BR11" t="s">
        <v>1082</v>
      </c>
      <c r="BS11">
        <v>1</v>
      </c>
      <c r="BT11">
        <v>0</v>
      </c>
      <c r="BU11">
        <v>0</v>
      </c>
      <c r="BV11">
        <v>0</v>
      </c>
      <c r="BX11" t="s">
        <v>1164</v>
      </c>
      <c r="BY11">
        <v>0</v>
      </c>
      <c r="BZ11">
        <v>0</v>
      </c>
      <c r="CA11">
        <v>0</v>
      </c>
      <c r="CB11">
        <v>0</v>
      </c>
      <c r="CC11">
        <v>0</v>
      </c>
      <c r="CD11">
        <v>0</v>
      </c>
      <c r="CE11">
        <v>0</v>
      </c>
      <c r="CF11">
        <v>1</v>
      </c>
      <c r="CG11">
        <v>0</v>
      </c>
      <c r="CH11">
        <v>0</v>
      </c>
      <c r="CI11">
        <v>0</v>
      </c>
      <c r="CJ11">
        <v>0</v>
      </c>
      <c r="CM11" t="s">
        <v>1103</v>
      </c>
      <c r="CN11">
        <v>0</v>
      </c>
      <c r="CO11">
        <v>1</v>
      </c>
      <c r="CP11">
        <v>0</v>
      </c>
      <c r="CQ11">
        <v>0</v>
      </c>
      <c r="CR11" t="s">
        <v>1082</v>
      </c>
      <c r="CS11">
        <v>1</v>
      </c>
      <c r="CT11">
        <v>0</v>
      </c>
      <c r="CU11">
        <v>0</v>
      </c>
      <c r="CV11">
        <v>0</v>
      </c>
      <c r="CW11" t="s">
        <v>1149</v>
      </c>
      <c r="CX11">
        <v>1</v>
      </c>
      <c r="CY11">
        <v>0</v>
      </c>
      <c r="CZ11">
        <v>0</v>
      </c>
      <c r="DA11">
        <v>0</v>
      </c>
      <c r="DB11">
        <v>0</v>
      </c>
      <c r="DC11">
        <v>1</v>
      </c>
      <c r="DD11">
        <v>0</v>
      </c>
      <c r="DE11">
        <v>0</v>
      </c>
      <c r="DF11">
        <v>0</v>
      </c>
      <c r="DG11">
        <v>0</v>
      </c>
      <c r="DH11">
        <v>0</v>
      </c>
      <c r="DI11">
        <v>0</v>
      </c>
      <c r="EE11" t="s">
        <v>1115</v>
      </c>
      <c r="EF11">
        <v>0</v>
      </c>
      <c r="EG11">
        <v>0</v>
      </c>
      <c r="EH11">
        <v>0</v>
      </c>
      <c r="EI11">
        <v>0</v>
      </c>
      <c r="EJ11">
        <v>1</v>
      </c>
      <c r="EK11">
        <v>1</v>
      </c>
      <c r="IO11" t="s">
        <v>1165</v>
      </c>
      <c r="IP11">
        <v>0</v>
      </c>
      <c r="IQ11">
        <v>0</v>
      </c>
      <c r="IR11">
        <v>0</v>
      </c>
      <c r="IS11">
        <v>1</v>
      </c>
      <c r="IT11">
        <v>1</v>
      </c>
      <c r="IU11">
        <v>1</v>
      </c>
      <c r="IV11">
        <v>1</v>
      </c>
      <c r="IW11">
        <v>1</v>
      </c>
      <c r="IX11">
        <v>1</v>
      </c>
      <c r="IY11">
        <v>1</v>
      </c>
      <c r="IZ11">
        <v>0</v>
      </c>
      <c r="JA11">
        <v>0</v>
      </c>
      <c r="JB11">
        <v>0</v>
      </c>
      <c r="JC11">
        <v>0</v>
      </c>
      <c r="JD11">
        <v>0</v>
      </c>
      <c r="JE11">
        <v>0</v>
      </c>
      <c r="JF11">
        <v>7</v>
      </c>
      <c r="JG11">
        <v>9</v>
      </c>
      <c r="KT11" t="s">
        <v>1083</v>
      </c>
      <c r="KU11">
        <v>6000</v>
      </c>
      <c r="KV11" t="s">
        <v>1088</v>
      </c>
      <c r="KY11">
        <v>10</v>
      </c>
      <c r="KZ11">
        <v>3</v>
      </c>
      <c r="LA11">
        <v>0</v>
      </c>
      <c r="LC11" t="s">
        <v>1083</v>
      </c>
      <c r="LD11">
        <v>4500</v>
      </c>
      <c r="LE11" t="s">
        <v>1088</v>
      </c>
      <c r="LH11">
        <v>10</v>
      </c>
      <c r="LI11">
        <v>3</v>
      </c>
      <c r="LJ11">
        <v>0</v>
      </c>
      <c r="LL11" t="s">
        <v>1083</v>
      </c>
      <c r="LM11">
        <v>1750</v>
      </c>
      <c r="LN11" t="s">
        <v>1088</v>
      </c>
      <c r="LQ11">
        <v>15</v>
      </c>
      <c r="LR11">
        <v>4</v>
      </c>
      <c r="LS11">
        <v>0</v>
      </c>
      <c r="LU11" t="s">
        <v>1083</v>
      </c>
      <c r="LV11">
        <v>200</v>
      </c>
      <c r="LW11" t="s">
        <v>1088</v>
      </c>
      <c r="LZ11">
        <v>10</v>
      </c>
      <c r="MA11">
        <v>3</v>
      </c>
      <c r="MB11">
        <v>0</v>
      </c>
      <c r="MD11" t="s">
        <v>1083</v>
      </c>
      <c r="ME11" t="s">
        <v>1148</v>
      </c>
      <c r="MF11">
        <v>1</v>
      </c>
      <c r="MG11">
        <v>1</v>
      </c>
      <c r="MH11">
        <v>1</v>
      </c>
      <c r="MI11">
        <v>1000</v>
      </c>
      <c r="MJ11">
        <v>1250</v>
      </c>
      <c r="MK11">
        <v>2500</v>
      </c>
      <c r="ML11" t="s">
        <v>1088</v>
      </c>
      <c r="MO11">
        <v>15</v>
      </c>
      <c r="MP11">
        <v>6</v>
      </c>
      <c r="MQ11">
        <v>0</v>
      </c>
      <c r="MS11" t="s">
        <v>1083</v>
      </c>
      <c r="MT11">
        <v>2000</v>
      </c>
      <c r="MU11" t="s">
        <v>1088</v>
      </c>
      <c r="MX11">
        <v>10</v>
      </c>
      <c r="MY11">
        <v>3</v>
      </c>
      <c r="MZ11">
        <v>0</v>
      </c>
      <c r="NB11" t="s">
        <v>1083</v>
      </c>
      <c r="NC11">
        <v>3000</v>
      </c>
      <c r="ND11" t="s">
        <v>1088</v>
      </c>
      <c r="NG11">
        <v>10</v>
      </c>
      <c r="NH11">
        <v>6</v>
      </c>
      <c r="NI11">
        <v>0</v>
      </c>
      <c r="PF11" t="s">
        <v>1093</v>
      </c>
      <c r="QO11" t="s">
        <v>1103</v>
      </c>
      <c r="QP11">
        <v>0</v>
      </c>
      <c r="QQ11">
        <v>1</v>
      </c>
      <c r="QR11">
        <v>0</v>
      </c>
      <c r="QS11">
        <v>0</v>
      </c>
      <c r="QT11" t="s">
        <v>1166</v>
      </c>
      <c r="QU11">
        <v>0</v>
      </c>
      <c r="QV11">
        <v>0</v>
      </c>
      <c r="QW11">
        <v>0</v>
      </c>
      <c r="QX11">
        <v>1</v>
      </c>
      <c r="QY11">
        <v>1</v>
      </c>
      <c r="QZ11">
        <v>1</v>
      </c>
      <c r="RA11">
        <v>1</v>
      </c>
      <c r="RB11">
        <v>1</v>
      </c>
      <c r="RC11">
        <v>1</v>
      </c>
      <c r="RD11">
        <v>1</v>
      </c>
      <c r="RE11">
        <v>0</v>
      </c>
      <c r="RF11">
        <v>0</v>
      </c>
      <c r="RG11">
        <v>0</v>
      </c>
      <c r="RH11">
        <v>0</v>
      </c>
      <c r="RI11">
        <v>0</v>
      </c>
      <c r="RJ11">
        <v>0</v>
      </c>
      <c r="RK11" t="s">
        <v>1149</v>
      </c>
      <c r="RL11">
        <v>1</v>
      </c>
      <c r="RM11">
        <v>0</v>
      </c>
      <c r="RN11">
        <v>0</v>
      </c>
      <c r="RO11">
        <v>0</v>
      </c>
      <c r="RP11">
        <v>0</v>
      </c>
      <c r="RQ11">
        <v>1</v>
      </c>
      <c r="RR11">
        <v>0</v>
      </c>
      <c r="RS11">
        <v>0</v>
      </c>
      <c r="RT11">
        <v>0</v>
      </c>
      <c r="RU11">
        <v>0</v>
      </c>
      <c r="RV11">
        <v>0</v>
      </c>
      <c r="RW11">
        <v>0</v>
      </c>
      <c r="AMO11" t="s">
        <v>1091</v>
      </c>
      <c r="AMP11">
        <v>1</v>
      </c>
      <c r="AMQ11">
        <v>0</v>
      </c>
      <c r="AMR11">
        <v>0</v>
      </c>
      <c r="AMS11">
        <v>1</v>
      </c>
      <c r="AMT11">
        <v>0</v>
      </c>
      <c r="AMU11">
        <v>0</v>
      </c>
      <c r="AMW11" t="s">
        <v>1092</v>
      </c>
      <c r="AMX11" t="s">
        <v>1093</v>
      </c>
      <c r="ANI11" t="s">
        <v>1094</v>
      </c>
      <c r="ANJ11">
        <v>0</v>
      </c>
      <c r="ANK11">
        <v>0</v>
      </c>
      <c r="ANL11">
        <v>0</v>
      </c>
      <c r="ANM11">
        <v>0</v>
      </c>
      <c r="ANN11">
        <v>0</v>
      </c>
      <c r="ANO11">
        <v>0</v>
      </c>
      <c r="ANP11">
        <v>0</v>
      </c>
      <c r="ANQ11">
        <v>1</v>
      </c>
      <c r="ANR11">
        <v>0</v>
      </c>
      <c r="ANT11" t="s">
        <v>1152</v>
      </c>
      <c r="ANW11">
        <v>362668056</v>
      </c>
      <c r="ANX11" s="2">
        <v>44882.346678240741</v>
      </c>
      <c r="AOA11" t="s">
        <v>1095</v>
      </c>
      <c r="AOB11" t="s">
        <v>1096</v>
      </c>
    </row>
    <row r="12" spans="1:1069" x14ac:dyDescent="0.35">
      <c r="A12">
        <v>11</v>
      </c>
      <c r="B12" t="s">
        <v>1167</v>
      </c>
      <c r="C12" s="2">
        <v>44881</v>
      </c>
      <c r="D12" t="s">
        <v>1128</v>
      </c>
      <c r="E12" s="2">
        <v>44881.479371064823</v>
      </c>
      <c r="F12" s="2">
        <v>44882.337488275458</v>
      </c>
      <c r="G12" t="s">
        <v>1072</v>
      </c>
      <c r="J12" t="s">
        <v>1073</v>
      </c>
      <c r="K12" s="2">
        <v>44881</v>
      </c>
      <c r="L12" t="s">
        <v>1129</v>
      </c>
      <c r="M12" t="s">
        <v>1130</v>
      </c>
      <c r="N12" t="s">
        <v>1131</v>
      </c>
      <c r="O12" t="s">
        <v>1077</v>
      </c>
      <c r="R12" t="s">
        <v>1078</v>
      </c>
      <c r="S12" t="s">
        <v>1132</v>
      </c>
      <c r="U12" t="s">
        <v>1080</v>
      </c>
      <c r="W12" t="s">
        <v>1081</v>
      </c>
      <c r="Z12" t="s">
        <v>1133</v>
      </c>
      <c r="AA12">
        <v>1</v>
      </c>
      <c r="AB12">
        <v>1</v>
      </c>
      <c r="AC12">
        <v>0</v>
      </c>
      <c r="AD12">
        <v>0</v>
      </c>
      <c r="AE12">
        <v>2</v>
      </c>
      <c r="AG12" t="s">
        <v>1083</v>
      </c>
      <c r="AH12">
        <v>1000</v>
      </c>
      <c r="AI12" t="s">
        <v>1088</v>
      </c>
      <c r="AL12">
        <v>14</v>
      </c>
      <c r="AM12">
        <v>2</v>
      </c>
      <c r="AN12">
        <v>0</v>
      </c>
      <c r="AP12" t="s">
        <v>1083</v>
      </c>
      <c r="AQ12" t="s">
        <v>1143</v>
      </c>
      <c r="AR12">
        <v>1</v>
      </c>
      <c r="AS12">
        <v>1</v>
      </c>
      <c r="AT12">
        <v>4000</v>
      </c>
      <c r="AU12">
        <v>5000</v>
      </c>
      <c r="AV12" t="s">
        <v>1088</v>
      </c>
      <c r="AY12">
        <v>90</v>
      </c>
      <c r="AZ12">
        <v>2</v>
      </c>
      <c r="BA12">
        <v>0</v>
      </c>
      <c r="BP12" t="s">
        <v>1093</v>
      </c>
      <c r="CM12" t="s">
        <v>1086</v>
      </c>
      <c r="CN12">
        <v>1</v>
      </c>
      <c r="CO12">
        <v>0</v>
      </c>
      <c r="CP12">
        <v>0</v>
      </c>
      <c r="CQ12">
        <v>0</v>
      </c>
      <c r="EE12" t="s">
        <v>1115</v>
      </c>
      <c r="EF12">
        <v>0</v>
      </c>
      <c r="EG12">
        <v>0</v>
      </c>
      <c r="EH12">
        <v>0</v>
      </c>
      <c r="EI12">
        <v>0</v>
      </c>
      <c r="EJ12">
        <v>1</v>
      </c>
      <c r="EK12">
        <v>1</v>
      </c>
      <c r="IO12" t="s">
        <v>1168</v>
      </c>
      <c r="IP12">
        <v>0</v>
      </c>
      <c r="IQ12">
        <v>0</v>
      </c>
      <c r="IR12">
        <v>0</v>
      </c>
      <c r="IS12">
        <v>1</v>
      </c>
      <c r="IT12">
        <v>1</v>
      </c>
      <c r="IU12">
        <v>1</v>
      </c>
      <c r="IV12">
        <v>1</v>
      </c>
      <c r="IW12">
        <v>1</v>
      </c>
      <c r="IX12">
        <v>1</v>
      </c>
      <c r="IY12">
        <v>1</v>
      </c>
      <c r="IZ12">
        <v>0</v>
      </c>
      <c r="JA12">
        <v>0</v>
      </c>
      <c r="JB12">
        <v>0</v>
      </c>
      <c r="JC12">
        <v>0</v>
      </c>
      <c r="JD12">
        <v>0</v>
      </c>
      <c r="JE12">
        <v>0</v>
      </c>
      <c r="JF12">
        <v>7</v>
      </c>
      <c r="JG12">
        <v>10</v>
      </c>
      <c r="KT12" t="s">
        <v>1083</v>
      </c>
      <c r="KU12">
        <v>6000</v>
      </c>
      <c r="KV12" t="s">
        <v>1088</v>
      </c>
      <c r="KY12">
        <v>5</v>
      </c>
      <c r="KZ12">
        <v>3</v>
      </c>
      <c r="LA12">
        <v>0</v>
      </c>
      <c r="LC12" t="s">
        <v>1083</v>
      </c>
      <c r="LD12">
        <v>5000</v>
      </c>
      <c r="LE12" t="s">
        <v>1088</v>
      </c>
      <c r="LH12">
        <v>5</v>
      </c>
      <c r="LI12">
        <v>3</v>
      </c>
      <c r="LJ12">
        <v>0</v>
      </c>
      <c r="LL12" t="s">
        <v>1083</v>
      </c>
      <c r="LM12">
        <v>2000</v>
      </c>
      <c r="LN12" t="s">
        <v>1088</v>
      </c>
      <c r="LQ12">
        <v>30</v>
      </c>
      <c r="LR12">
        <v>3</v>
      </c>
      <c r="LS12">
        <v>0</v>
      </c>
      <c r="LU12" t="s">
        <v>1083</v>
      </c>
      <c r="LV12">
        <v>150</v>
      </c>
      <c r="LW12" t="s">
        <v>1088</v>
      </c>
      <c r="LZ12">
        <v>7</v>
      </c>
      <c r="MA12">
        <v>3</v>
      </c>
      <c r="MB12">
        <v>0</v>
      </c>
      <c r="MD12" t="s">
        <v>1083</v>
      </c>
      <c r="ME12" t="s">
        <v>1148</v>
      </c>
      <c r="MF12">
        <v>1</v>
      </c>
      <c r="MG12">
        <v>1</v>
      </c>
      <c r="MH12">
        <v>1</v>
      </c>
      <c r="MI12">
        <v>700</v>
      </c>
      <c r="MJ12">
        <v>1000</v>
      </c>
      <c r="MK12">
        <v>1500</v>
      </c>
      <c r="ML12" t="s">
        <v>1088</v>
      </c>
      <c r="MO12">
        <v>30</v>
      </c>
      <c r="MP12">
        <v>3</v>
      </c>
      <c r="MQ12">
        <v>0</v>
      </c>
      <c r="MS12" t="s">
        <v>1083</v>
      </c>
      <c r="MT12">
        <v>2000</v>
      </c>
      <c r="MU12" t="s">
        <v>1088</v>
      </c>
      <c r="MX12">
        <v>30</v>
      </c>
      <c r="MY12">
        <v>3</v>
      </c>
      <c r="MZ12">
        <v>0</v>
      </c>
      <c r="NB12" t="s">
        <v>1083</v>
      </c>
      <c r="NC12">
        <v>3000</v>
      </c>
      <c r="ND12" t="s">
        <v>1088</v>
      </c>
      <c r="NG12">
        <v>7</v>
      </c>
      <c r="NH12">
        <v>3</v>
      </c>
      <c r="NI12">
        <v>0</v>
      </c>
      <c r="PF12" t="s">
        <v>1080</v>
      </c>
      <c r="PH12" t="s">
        <v>1166</v>
      </c>
      <c r="PI12">
        <v>0</v>
      </c>
      <c r="PJ12">
        <v>0</v>
      </c>
      <c r="PK12">
        <v>0</v>
      </c>
      <c r="PL12">
        <v>1</v>
      </c>
      <c r="PM12">
        <v>1</v>
      </c>
      <c r="PN12">
        <v>1</v>
      </c>
      <c r="PO12">
        <v>1</v>
      </c>
      <c r="PP12">
        <v>1</v>
      </c>
      <c r="PQ12">
        <v>1</v>
      </c>
      <c r="PR12">
        <v>1</v>
      </c>
      <c r="PS12">
        <v>0</v>
      </c>
      <c r="PT12">
        <v>0</v>
      </c>
      <c r="PU12">
        <v>0</v>
      </c>
      <c r="PV12">
        <v>0</v>
      </c>
      <c r="PW12">
        <v>0</v>
      </c>
      <c r="PX12">
        <v>0</v>
      </c>
      <c r="PZ12" t="s">
        <v>1169</v>
      </c>
      <c r="QA12">
        <v>0</v>
      </c>
      <c r="QB12">
        <v>0</v>
      </c>
      <c r="QC12">
        <v>1</v>
      </c>
      <c r="QD12">
        <v>0</v>
      </c>
      <c r="QE12">
        <v>0</v>
      </c>
      <c r="QF12">
        <v>0</v>
      </c>
      <c r="QG12">
        <v>0</v>
      </c>
      <c r="QH12">
        <v>0</v>
      </c>
      <c r="QI12">
        <v>0</v>
      </c>
      <c r="QJ12">
        <v>0</v>
      </c>
      <c r="QK12">
        <v>0</v>
      </c>
      <c r="QL12">
        <v>0</v>
      </c>
      <c r="QO12" t="s">
        <v>1086</v>
      </c>
      <c r="QP12">
        <v>1</v>
      </c>
      <c r="QQ12">
        <v>0</v>
      </c>
      <c r="QR12">
        <v>0</v>
      </c>
      <c r="QS12">
        <v>0</v>
      </c>
      <c r="AMO12" t="s">
        <v>1091</v>
      </c>
      <c r="AMP12">
        <v>1</v>
      </c>
      <c r="AMQ12">
        <v>0</v>
      </c>
      <c r="AMR12">
        <v>0</v>
      </c>
      <c r="AMS12">
        <v>1</v>
      </c>
      <c r="AMT12">
        <v>0</v>
      </c>
      <c r="AMU12">
        <v>0</v>
      </c>
      <c r="AMW12" t="s">
        <v>1092</v>
      </c>
      <c r="AMX12" t="s">
        <v>1093</v>
      </c>
      <c r="ANI12" t="s">
        <v>1094</v>
      </c>
      <c r="ANJ12">
        <v>0</v>
      </c>
      <c r="ANK12">
        <v>0</v>
      </c>
      <c r="ANL12">
        <v>0</v>
      </c>
      <c r="ANM12">
        <v>0</v>
      </c>
      <c r="ANN12">
        <v>0</v>
      </c>
      <c r="ANO12">
        <v>0</v>
      </c>
      <c r="ANP12">
        <v>0</v>
      </c>
      <c r="ANQ12">
        <v>1</v>
      </c>
      <c r="ANR12">
        <v>0</v>
      </c>
      <c r="ANT12" t="s">
        <v>1170</v>
      </c>
      <c r="ANW12">
        <v>362668098</v>
      </c>
      <c r="ANX12" s="2">
        <v>44882.346736111111</v>
      </c>
      <c r="AOA12" t="s">
        <v>1095</v>
      </c>
      <c r="AOB12" t="s">
        <v>1096</v>
      </c>
    </row>
    <row r="13" spans="1:1069" x14ac:dyDescent="0.35">
      <c r="A13">
        <v>12</v>
      </c>
      <c r="B13" t="s">
        <v>1171</v>
      </c>
      <c r="C13" s="2">
        <v>44881</v>
      </c>
      <c r="D13" t="s">
        <v>1128</v>
      </c>
      <c r="E13" s="2">
        <v>44881.521182141209</v>
      </c>
      <c r="F13" s="2">
        <v>44881.532207800927</v>
      </c>
      <c r="G13" t="s">
        <v>1072</v>
      </c>
      <c r="J13" t="s">
        <v>1073</v>
      </c>
      <c r="K13" s="2">
        <v>44881</v>
      </c>
      <c r="L13" t="s">
        <v>1129</v>
      </c>
      <c r="M13" t="s">
        <v>1130</v>
      </c>
      <c r="N13" t="s">
        <v>1131</v>
      </c>
      <c r="O13" t="s">
        <v>1077</v>
      </c>
      <c r="R13" t="s">
        <v>1078</v>
      </c>
      <c r="S13" t="s">
        <v>1132</v>
      </c>
      <c r="U13" t="s">
        <v>1080</v>
      </c>
      <c r="W13" t="s">
        <v>1081</v>
      </c>
      <c r="Z13" t="s">
        <v>1146</v>
      </c>
      <c r="AA13">
        <v>0</v>
      </c>
      <c r="AB13">
        <v>1</v>
      </c>
      <c r="AC13">
        <v>0</v>
      </c>
      <c r="AD13">
        <v>0</v>
      </c>
      <c r="AE13">
        <v>1</v>
      </c>
      <c r="AP13" t="s">
        <v>1107</v>
      </c>
      <c r="AQ13" t="s">
        <v>1101</v>
      </c>
      <c r="AR13">
        <v>1</v>
      </c>
      <c r="AS13">
        <v>0</v>
      </c>
      <c r="AT13">
        <v>5000</v>
      </c>
      <c r="AV13" t="s">
        <v>1088</v>
      </c>
      <c r="AY13">
        <v>1</v>
      </c>
      <c r="AZ13">
        <v>2</v>
      </c>
      <c r="BA13">
        <v>1</v>
      </c>
      <c r="BP13" t="s">
        <v>1080</v>
      </c>
      <c r="BR13" t="s">
        <v>1146</v>
      </c>
      <c r="BS13">
        <v>0</v>
      </c>
      <c r="BT13">
        <v>1</v>
      </c>
      <c r="BU13">
        <v>0</v>
      </c>
      <c r="BV13">
        <v>0</v>
      </c>
      <c r="BX13" t="s">
        <v>1172</v>
      </c>
      <c r="BY13">
        <v>0</v>
      </c>
      <c r="BZ13">
        <v>0</v>
      </c>
      <c r="CA13">
        <v>0</v>
      </c>
      <c r="CB13">
        <v>0</v>
      </c>
      <c r="CC13">
        <v>1</v>
      </c>
      <c r="CD13">
        <v>0</v>
      </c>
      <c r="CE13">
        <v>0</v>
      </c>
      <c r="CF13">
        <v>0</v>
      </c>
      <c r="CG13">
        <v>0</v>
      </c>
      <c r="CH13">
        <v>0</v>
      </c>
      <c r="CI13">
        <v>0</v>
      </c>
      <c r="CJ13">
        <v>0</v>
      </c>
      <c r="CM13" t="s">
        <v>1103</v>
      </c>
      <c r="CN13">
        <v>0</v>
      </c>
      <c r="CO13">
        <v>1</v>
      </c>
      <c r="CP13">
        <v>0</v>
      </c>
      <c r="CQ13">
        <v>0</v>
      </c>
      <c r="CR13" t="s">
        <v>1146</v>
      </c>
      <c r="CS13">
        <v>0</v>
      </c>
      <c r="CT13">
        <v>1</v>
      </c>
      <c r="CU13">
        <v>0</v>
      </c>
      <c r="CV13">
        <v>0</v>
      </c>
      <c r="CW13" t="s">
        <v>1149</v>
      </c>
      <c r="CX13">
        <v>1</v>
      </c>
      <c r="CY13">
        <v>0</v>
      </c>
      <c r="CZ13">
        <v>0</v>
      </c>
      <c r="DA13">
        <v>0</v>
      </c>
      <c r="DB13">
        <v>0</v>
      </c>
      <c r="DC13">
        <v>1</v>
      </c>
      <c r="DD13">
        <v>0</v>
      </c>
      <c r="DE13">
        <v>0</v>
      </c>
      <c r="DF13">
        <v>0</v>
      </c>
      <c r="DG13">
        <v>0</v>
      </c>
      <c r="DH13">
        <v>0</v>
      </c>
      <c r="DI13">
        <v>0</v>
      </c>
      <c r="EE13" t="s">
        <v>1173</v>
      </c>
      <c r="EF13">
        <v>1</v>
      </c>
      <c r="EG13">
        <v>1</v>
      </c>
      <c r="EH13">
        <v>0</v>
      </c>
      <c r="EI13">
        <v>0</v>
      </c>
      <c r="EJ13">
        <v>0</v>
      </c>
      <c r="EK13">
        <v>2</v>
      </c>
      <c r="EM13" t="s">
        <v>1083</v>
      </c>
      <c r="EN13">
        <v>5000</v>
      </c>
      <c r="EO13" t="s">
        <v>1088</v>
      </c>
      <c r="ER13">
        <v>7</v>
      </c>
      <c r="ES13">
        <v>2</v>
      </c>
      <c r="ET13">
        <v>0</v>
      </c>
      <c r="EV13" t="s">
        <v>1083</v>
      </c>
      <c r="EW13">
        <v>15000</v>
      </c>
      <c r="EX13" t="s">
        <v>1099</v>
      </c>
      <c r="EY13" t="s">
        <v>1142</v>
      </c>
      <c r="FA13">
        <v>10</v>
      </c>
      <c r="FB13">
        <v>7</v>
      </c>
      <c r="FC13">
        <v>0</v>
      </c>
      <c r="FW13" t="s">
        <v>1093</v>
      </c>
      <c r="GU13" t="s">
        <v>1103</v>
      </c>
      <c r="GV13">
        <v>0</v>
      </c>
      <c r="GW13">
        <v>1</v>
      </c>
      <c r="GX13">
        <v>0</v>
      </c>
      <c r="GY13">
        <v>0</v>
      </c>
      <c r="GZ13" t="s">
        <v>1173</v>
      </c>
      <c r="HA13">
        <v>1</v>
      </c>
      <c r="HB13">
        <v>1</v>
      </c>
      <c r="HC13">
        <v>0</v>
      </c>
      <c r="HD13">
        <v>0</v>
      </c>
      <c r="HE13">
        <v>0</v>
      </c>
      <c r="HF13" t="s">
        <v>1149</v>
      </c>
      <c r="HG13">
        <v>1</v>
      </c>
      <c r="HH13">
        <v>0</v>
      </c>
      <c r="HI13">
        <v>0</v>
      </c>
      <c r="HJ13">
        <v>0</v>
      </c>
      <c r="HK13">
        <v>0</v>
      </c>
      <c r="HL13">
        <v>1</v>
      </c>
      <c r="HM13">
        <v>0</v>
      </c>
      <c r="HN13">
        <v>0</v>
      </c>
      <c r="HO13">
        <v>0</v>
      </c>
      <c r="HP13">
        <v>0</v>
      </c>
      <c r="HQ13">
        <v>0</v>
      </c>
      <c r="HR13">
        <v>0</v>
      </c>
      <c r="IO13" t="s">
        <v>1174</v>
      </c>
      <c r="IP13">
        <v>0</v>
      </c>
      <c r="IQ13">
        <v>0</v>
      </c>
      <c r="IR13">
        <v>0</v>
      </c>
      <c r="IS13">
        <v>0</v>
      </c>
      <c r="IT13">
        <v>0</v>
      </c>
      <c r="IU13">
        <v>0</v>
      </c>
      <c r="IV13">
        <v>0</v>
      </c>
      <c r="IW13">
        <v>0</v>
      </c>
      <c r="IX13">
        <v>0</v>
      </c>
      <c r="IY13">
        <v>0</v>
      </c>
      <c r="IZ13">
        <v>0</v>
      </c>
      <c r="JA13">
        <v>0</v>
      </c>
      <c r="JB13">
        <v>0</v>
      </c>
      <c r="JC13">
        <v>0</v>
      </c>
      <c r="JD13">
        <v>1</v>
      </c>
      <c r="JE13">
        <v>0</v>
      </c>
      <c r="JF13">
        <v>1</v>
      </c>
      <c r="JG13">
        <v>4</v>
      </c>
      <c r="OW13" t="s">
        <v>1083</v>
      </c>
      <c r="OX13">
        <v>175</v>
      </c>
      <c r="OY13" t="s">
        <v>1084</v>
      </c>
      <c r="PB13">
        <v>7</v>
      </c>
      <c r="PC13">
        <v>10</v>
      </c>
      <c r="PD13">
        <v>1</v>
      </c>
      <c r="PF13" t="s">
        <v>1093</v>
      </c>
      <c r="QO13" t="s">
        <v>1086</v>
      </c>
      <c r="QP13">
        <v>1</v>
      </c>
      <c r="QQ13">
        <v>0</v>
      </c>
      <c r="QR13">
        <v>0</v>
      </c>
      <c r="QS13">
        <v>0</v>
      </c>
      <c r="AMO13" t="s">
        <v>1091</v>
      </c>
      <c r="AMP13">
        <v>1</v>
      </c>
      <c r="AMQ13">
        <v>0</v>
      </c>
      <c r="AMR13">
        <v>0</v>
      </c>
      <c r="AMS13">
        <v>1</v>
      </c>
      <c r="AMT13">
        <v>0</v>
      </c>
      <c r="AMU13">
        <v>0</v>
      </c>
      <c r="AMW13" t="s">
        <v>1117</v>
      </c>
      <c r="AMX13" t="s">
        <v>1093</v>
      </c>
      <c r="ANI13" t="s">
        <v>1094</v>
      </c>
      <c r="ANJ13">
        <v>0</v>
      </c>
      <c r="ANK13">
        <v>0</v>
      </c>
      <c r="ANL13">
        <v>0</v>
      </c>
      <c r="ANM13">
        <v>0</v>
      </c>
      <c r="ANN13">
        <v>0</v>
      </c>
      <c r="ANO13">
        <v>0</v>
      </c>
      <c r="ANP13">
        <v>0</v>
      </c>
      <c r="ANQ13">
        <v>1</v>
      </c>
      <c r="ANR13">
        <v>0</v>
      </c>
      <c r="ANT13" t="s">
        <v>1152</v>
      </c>
      <c r="ANW13">
        <v>362668099</v>
      </c>
      <c r="ANX13" s="2">
        <v>44882.34674768518</v>
      </c>
      <c r="AOA13" t="s">
        <v>1095</v>
      </c>
      <c r="AOB13" t="s">
        <v>1096</v>
      </c>
    </row>
    <row r="14" spans="1:1069" x14ac:dyDescent="0.35">
      <c r="A14">
        <v>13</v>
      </c>
      <c r="B14" t="s">
        <v>1175</v>
      </c>
      <c r="C14" s="2">
        <v>44881</v>
      </c>
      <c r="D14" t="s">
        <v>1128</v>
      </c>
      <c r="E14" s="2">
        <v>44881.541007326392</v>
      </c>
      <c r="F14" s="2">
        <v>44881.552994710648</v>
      </c>
      <c r="G14" t="s">
        <v>1072</v>
      </c>
      <c r="J14" t="s">
        <v>1073</v>
      </c>
      <c r="K14" s="2">
        <v>44881</v>
      </c>
      <c r="L14" t="s">
        <v>1129</v>
      </c>
      <c r="M14" t="s">
        <v>1130</v>
      </c>
      <c r="N14" t="s">
        <v>1131</v>
      </c>
      <c r="O14" t="s">
        <v>1077</v>
      </c>
      <c r="R14" t="s">
        <v>1078</v>
      </c>
      <c r="S14" t="s">
        <v>1132</v>
      </c>
      <c r="U14" t="s">
        <v>1080</v>
      </c>
      <c r="W14" t="s">
        <v>1081</v>
      </c>
      <c r="Z14" t="s">
        <v>1115</v>
      </c>
      <c r="AA14">
        <v>0</v>
      </c>
      <c r="AB14">
        <v>0</v>
      </c>
      <c r="AC14">
        <v>0</v>
      </c>
      <c r="AD14">
        <v>1</v>
      </c>
      <c r="AE14">
        <v>1</v>
      </c>
      <c r="EE14" t="s">
        <v>1176</v>
      </c>
      <c r="EF14">
        <v>1</v>
      </c>
      <c r="EG14">
        <v>0</v>
      </c>
      <c r="EH14">
        <v>1</v>
      </c>
      <c r="EI14">
        <v>1</v>
      </c>
      <c r="EJ14">
        <v>0</v>
      </c>
      <c r="EK14">
        <v>3</v>
      </c>
      <c r="EM14" t="s">
        <v>1083</v>
      </c>
      <c r="EN14">
        <v>6000</v>
      </c>
      <c r="EO14" t="s">
        <v>1088</v>
      </c>
      <c r="ER14">
        <v>30</v>
      </c>
      <c r="ES14">
        <v>2</v>
      </c>
      <c r="ET14">
        <v>0</v>
      </c>
      <c r="FE14" t="s">
        <v>1083</v>
      </c>
      <c r="FF14">
        <v>1750</v>
      </c>
      <c r="FG14" t="s">
        <v>1088</v>
      </c>
      <c r="FJ14">
        <v>60</v>
      </c>
      <c r="FK14">
        <v>2</v>
      </c>
      <c r="FL14">
        <v>0</v>
      </c>
      <c r="FN14" t="s">
        <v>1083</v>
      </c>
      <c r="FO14">
        <v>3500</v>
      </c>
      <c r="FP14" t="s">
        <v>1088</v>
      </c>
      <c r="FS14">
        <v>30</v>
      </c>
      <c r="FT14">
        <v>2</v>
      </c>
      <c r="FU14">
        <v>0</v>
      </c>
      <c r="FW14" t="s">
        <v>1080</v>
      </c>
      <c r="FY14" t="s">
        <v>1177</v>
      </c>
      <c r="FZ14">
        <v>1</v>
      </c>
      <c r="GA14">
        <v>0</v>
      </c>
      <c r="GB14">
        <v>1</v>
      </c>
      <c r="GC14">
        <v>1</v>
      </c>
      <c r="GD14">
        <v>0</v>
      </c>
      <c r="GF14" t="s">
        <v>1178</v>
      </c>
      <c r="GG14">
        <v>0</v>
      </c>
      <c r="GH14">
        <v>0</v>
      </c>
      <c r="GI14">
        <v>0</v>
      </c>
      <c r="GJ14">
        <v>0</v>
      </c>
      <c r="GK14">
        <v>0</v>
      </c>
      <c r="GL14">
        <v>0</v>
      </c>
      <c r="GM14">
        <v>0</v>
      </c>
      <c r="GN14">
        <v>1</v>
      </c>
      <c r="GO14">
        <v>1</v>
      </c>
      <c r="GP14">
        <v>0</v>
      </c>
      <c r="GQ14">
        <v>0</v>
      </c>
      <c r="GR14">
        <v>0</v>
      </c>
      <c r="GU14" t="s">
        <v>1103</v>
      </c>
      <c r="GV14">
        <v>0</v>
      </c>
      <c r="GW14">
        <v>1</v>
      </c>
      <c r="GX14">
        <v>0</v>
      </c>
      <c r="GY14">
        <v>0</v>
      </c>
      <c r="GZ14" t="s">
        <v>1176</v>
      </c>
      <c r="HA14">
        <v>1</v>
      </c>
      <c r="HB14">
        <v>0</v>
      </c>
      <c r="HC14">
        <v>1</v>
      </c>
      <c r="HD14">
        <v>1</v>
      </c>
      <c r="HE14">
        <v>0</v>
      </c>
      <c r="HF14" t="s">
        <v>1179</v>
      </c>
      <c r="HG14">
        <v>1</v>
      </c>
      <c r="HH14">
        <v>0</v>
      </c>
      <c r="HI14">
        <v>0</v>
      </c>
      <c r="HJ14">
        <v>0</v>
      </c>
      <c r="HK14">
        <v>0</v>
      </c>
      <c r="HL14">
        <v>1</v>
      </c>
      <c r="HM14">
        <v>0</v>
      </c>
      <c r="HN14">
        <v>0</v>
      </c>
      <c r="HO14">
        <v>1</v>
      </c>
      <c r="HP14">
        <v>0</v>
      </c>
      <c r="HQ14">
        <v>0</v>
      </c>
      <c r="HR14">
        <v>0</v>
      </c>
      <c r="IO14" t="s">
        <v>1123</v>
      </c>
      <c r="IP14">
        <v>0</v>
      </c>
      <c r="IQ14">
        <v>0</v>
      </c>
      <c r="IR14">
        <v>1</v>
      </c>
      <c r="IS14">
        <v>0</v>
      </c>
      <c r="IT14">
        <v>0</v>
      </c>
      <c r="IU14">
        <v>0</v>
      </c>
      <c r="IV14">
        <v>0</v>
      </c>
      <c r="IW14">
        <v>0</v>
      </c>
      <c r="IX14">
        <v>0</v>
      </c>
      <c r="IY14">
        <v>0</v>
      </c>
      <c r="IZ14">
        <v>0</v>
      </c>
      <c r="JA14">
        <v>0</v>
      </c>
      <c r="JB14">
        <v>0</v>
      </c>
      <c r="JC14">
        <v>0</v>
      </c>
      <c r="JD14">
        <v>0</v>
      </c>
      <c r="JE14">
        <v>0</v>
      </c>
      <c r="JF14">
        <v>1</v>
      </c>
      <c r="JG14">
        <v>5</v>
      </c>
      <c r="KE14" t="s">
        <v>1083</v>
      </c>
      <c r="KF14" t="s">
        <v>1180</v>
      </c>
      <c r="KG14">
        <v>0</v>
      </c>
      <c r="KH14">
        <v>1</v>
      </c>
      <c r="KI14">
        <v>1</v>
      </c>
      <c r="KK14">
        <v>21500</v>
      </c>
      <c r="KL14">
        <v>27500</v>
      </c>
      <c r="KM14" t="s">
        <v>1088</v>
      </c>
      <c r="KP14">
        <v>60</v>
      </c>
      <c r="KQ14">
        <v>2</v>
      </c>
      <c r="KR14">
        <v>0</v>
      </c>
      <c r="PF14" t="s">
        <v>1093</v>
      </c>
      <c r="QO14" t="s">
        <v>1103</v>
      </c>
      <c r="QP14">
        <v>0</v>
      </c>
      <c r="QQ14">
        <v>1</v>
      </c>
      <c r="QR14">
        <v>0</v>
      </c>
      <c r="QS14">
        <v>0</v>
      </c>
      <c r="QT14" t="s">
        <v>1123</v>
      </c>
      <c r="QU14">
        <v>0</v>
      </c>
      <c r="QV14">
        <v>0</v>
      </c>
      <c r="QW14">
        <v>1</v>
      </c>
      <c r="QX14">
        <v>0</v>
      </c>
      <c r="QY14">
        <v>0</v>
      </c>
      <c r="QZ14">
        <v>0</v>
      </c>
      <c r="RA14">
        <v>0</v>
      </c>
      <c r="RB14">
        <v>0</v>
      </c>
      <c r="RC14">
        <v>0</v>
      </c>
      <c r="RD14">
        <v>0</v>
      </c>
      <c r="RE14">
        <v>0</v>
      </c>
      <c r="RF14">
        <v>0</v>
      </c>
      <c r="RG14">
        <v>0</v>
      </c>
      <c r="RH14">
        <v>0</v>
      </c>
      <c r="RI14">
        <v>0</v>
      </c>
      <c r="RJ14">
        <v>0</v>
      </c>
      <c r="RK14" t="s">
        <v>1179</v>
      </c>
      <c r="RL14">
        <v>1</v>
      </c>
      <c r="RM14">
        <v>0</v>
      </c>
      <c r="RN14">
        <v>0</v>
      </c>
      <c r="RO14">
        <v>0</v>
      </c>
      <c r="RP14">
        <v>0</v>
      </c>
      <c r="RQ14">
        <v>1</v>
      </c>
      <c r="RR14">
        <v>0</v>
      </c>
      <c r="RS14">
        <v>0</v>
      </c>
      <c r="RT14">
        <v>1</v>
      </c>
      <c r="RU14">
        <v>0</v>
      </c>
      <c r="RV14">
        <v>0</v>
      </c>
      <c r="RW14">
        <v>0</v>
      </c>
      <c r="AMO14" t="s">
        <v>1181</v>
      </c>
      <c r="AMP14">
        <v>1</v>
      </c>
      <c r="AMQ14">
        <v>0</v>
      </c>
      <c r="AMR14">
        <v>0</v>
      </c>
      <c r="AMS14">
        <v>0</v>
      </c>
      <c r="AMT14">
        <v>0</v>
      </c>
      <c r="AMU14">
        <v>0</v>
      </c>
      <c r="AMW14" t="s">
        <v>1092</v>
      </c>
      <c r="AMX14" t="s">
        <v>1093</v>
      </c>
      <c r="ANI14" t="s">
        <v>1094</v>
      </c>
      <c r="ANJ14">
        <v>0</v>
      </c>
      <c r="ANK14">
        <v>0</v>
      </c>
      <c r="ANL14">
        <v>0</v>
      </c>
      <c r="ANM14">
        <v>0</v>
      </c>
      <c r="ANN14">
        <v>0</v>
      </c>
      <c r="ANO14">
        <v>0</v>
      </c>
      <c r="ANP14">
        <v>0</v>
      </c>
      <c r="ANQ14">
        <v>1</v>
      </c>
      <c r="ANR14">
        <v>0</v>
      </c>
      <c r="ANT14" t="s">
        <v>1152</v>
      </c>
      <c r="ANW14">
        <v>362668104</v>
      </c>
      <c r="ANX14" s="2">
        <v>44882.346759259257</v>
      </c>
      <c r="AOA14" t="s">
        <v>1095</v>
      </c>
      <c r="AOB14" t="s">
        <v>1096</v>
      </c>
    </row>
    <row r="15" spans="1:1069" x14ac:dyDescent="0.35">
      <c r="A15">
        <v>14</v>
      </c>
      <c r="B15" t="s">
        <v>1182</v>
      </c>
      <c r="C15" s="2">
        <v>44881</v>
      </c>
      <c r="D15" t="s">
        <v>1128</v>
      </c>
      <c r="E15" s="2">
        <v>44881.492792835648</v>
      </c>
      <c r="F15" s="2">
        <v>44881.528197731481</v>
      </c>
      <c r="G15" t="s">
        <v>1072</v>
      </c>
      <c r="J15" t="s">
        <v>1073</v>
      </c>
      <c r="K15" s="2">
        <v>44881</v>
      </c>
      <c r="L15" t="s">
        <v>1129</v>
      </c>
      <c r="M15" t="s">
        <v>1130</v>
      </c>
      <c r="N15" t="s">
        <v>1131</v>
      </c>
      <c r="O15" t="s">
        <v>1077</v>
      </c>
      <c r="R15" t="s">
        <v>1078</v>
      </c>
      <c r="S15" t="s">
        <v>1132</v>
      </c>
      <c r="U15" t="s">
        <v>1080</v>
      </c>
      <c r="W15" t="s">
        <v>1081</v>
      </c>
      <c r="Z15" t="s">
        <v>1115</v>
      </c>
      <c r="AA15">
        <v>0</v>
      </c>
      <c r="AB15">
        <v>0</v>
      </c>
      <c r="AC15">
        <v>0</v>
      </c>
      <c r="AD15">
        <v>1</v>
      </c>
      <c r="AE15">
        <v>1</v>
      </c>
      <c r="EE15" t="s">
        <v>1173</v>
      </c>
      <c r="EF15">
        <v>1</v>
      </c>
      <c r="EG15">
        <v>1</v>
      </c>
      <c r="EH15">
        <v>0</v>
      </c>
      <c r="EI15">
        <v>0</v>
      </c>
      <c r="EJ15">
        <v>0</v>
      </c>
      <c r="EK15">
        <v>2</v>
      </c>
      <c r="EM15" t="s">
        <v>1083</v>
      </c>
      <c r="EN15">
        <v>5000</v>
      </c>
      <c r="EO15" t="s">
        <v>1088</v>
      </c>
      <c r="ER15">
        <v>5</v>
      </c>
      <c r="ES15">
        <v>3</v>
      </c>
      <c r="ET15">
        <v>0</v>
      </c>
      <c r="EV15" t="s">
        <v>1083</v>
      </c>
      <c r="EW15">
        <v>7000</v>
      </c>
      <c r="EX15" t="s">
        <v>1084</v>
      </c>
      <c r="FA15">
        <v>5</v>
      </c>
      <c r="FB15">
        <v>1</v>
      </c>
      <c r="FC15">
        <v>0</v>
      </c>
      <c r="FW15" t="s">
        <v>1093</v>
      </c>
      <c r="GU15" t="s">
        <v>1183</v>
      </c>
      <c r="GV15">
        <v>0</v>
      </c>
      <c r="GW15">
        <v>0</v>
      </c>
      <c r="GX15">
        <v>1</v>
      </c>
      <c r="GY15">
        <v>0</v>
      </c>
      <c r="HT15" t="s">
        <v>1173</v>
      </c>
      <c r="HU15">
        <v>1</v>
      </c>
      <c r="HV15">
        <v>1</v>
      </c>
      <c r="HW15">
        <v>0</v>
      </c>
      <c r="HX15">
        <v>0</v>
      </c>
      <c r="HY15">
        <v>0</v>
      </c>
      <c r="HZ15" t="s">
        <v>1184</v>
      </c>
      <c r="IA15">
        <v>1</v>
      </c>
      <c r="IB15">
        <v>0</v>
      </c>
      <c r="IC15">
        <v>0</v>
      </c>
      <c r="ID15">
        <v>0</v>
      </c>
      <c r="IE15">
        <v>0</v>
      </c>
      <c r="IF15">
        <v>0</v>
      </c>
      <c r="IG15">
        <v>0</v>
      </c>
      <c r="IH15">
        <v>0</v>
      </c>
      <c r="II15">
        <v>0</v>
      </c>
      <c r="IJ15">
        <v>0</v>
      </c>
      <c r="IK15">
        <v>0</v>
      </c>
      <c r="IL15">
        <v>0</v>
      </c>
      <c r="IO15" t="s">
        <v>1115</v>
      </c>
      <c r="IP15">
        <v>0</v>
      </c>
      <c r="IQ15">
        <v>0</v>
      </c>
      <c r="IR15">
        <v>0</v>
      </c>
      <c r="IS15">
        <v>0</v>
      </c>
      <c r="IT15">
        <v>0</v>
      </c>
      <c r="IU15">
        <v>0</v>
      </c>
      <c r="IV15">
        <v>0</v>
      </c>
      <c r="IW15">
        <v>0</v>
      </c>
      <c r="IX15">
        <v>0</v>
      </c>
      <c r="IY15">
        <v>0</v>
      </c>
      <c r="IZ15">
        <v>0</v>
      </c>
      <c r="JA15">
        <v>0</v>
      </c>
      <c r="JB15">
        <v>0</v>
      </c>
      <c r="JC15">
        <v>0</v>
      </c>
      <c r="JD15">
        <v>0</v>
      </c>
      <c r="JE15">
        <v>1</v>
      </c>
      <c r="JF15">
        <v>1</v>
      </c>
      <c r="JG15">
        <v>4</v>
      </c>
      <c r="AMO15" t="s">
        <v>1091</v>
      </c>
      <c r="AMP15">
        <v>1</v>
      </c>
      <c r="AMQ15">
        <v>0</v>
      </c>
      <c r="AMR15">
        <v>0</v>
      </c>
      <c r="AMS15">
        <v>1</v>
      </c>
      <c r="AMT15">
        <v>0</v>
      </c>
      <c r="AMU15">
        <v>0</v>
      </c>
      <c r="AMW15" t="s">
        <v>1092</v>
      </c>
      <c r="AMX15" t="s">
        <v>1093</v>
      </c>
      <c r="ANI15" t="s">
        <v>1094</v>
      </c>
      <c r="ANJ15">
        <v>0</v>
      </c>
      <c r="ANK15">
        <v>0</v>
      </c>
      <c r="ANL15">
        <v>0</v>
      </c>
      <c r="ANM15">
        <v>0</v>
      </c>
      <c r="ANN15">
        <v>0</v>
      </c>
      <c r="ANO15">
        <v>0</v>
      </c>
      <c r="ANP15">
        <v>0</v>
      </c>
      <c r="ANQ15">
        <v>1</v>
      </c>
      <c r="ANR15">
        <v>0</v>
      </c>
      <c r="ANT15" t="s">
        <v>1170</v>
      </c>
      <c r="ANW15">
        <v>362668109</v>
      </c>
      <c r="ANX15" s="2">
        <v>44882.346759259257</v>
      </c>
      <c r="AOA15" t="s">
        <v>1095</v>
      </c>
      <c r="AOB15" t="s">
        <v>1096</v>
      </c>
    </row>
    <row r="16" spans="1:1069" x14ac:dyDescent="0.35">
      <c r="A16">
        <v>15</v>
      </c>
      <c r="B16" t="s">
        <v>1185</v>
      </c>
      <c r="C16" s="2">
        <v>44881</v>
      </c>
      <c r="D16" t="s">
        <v>1128</v>
      </c>
      <c r="E16" s="2">
        <v>44881.531762511571</v>
      </c>
      <c r="F16" s="2">
        <v>44881.539328472223</v>
      </c>
      <c r="G16" t="s">
        <v>1072</v>
      </c>
      <c r="J16" t="s">
        <v>1073</v>
      </c>
      <c r="K16" s="2">
        <v>44881</v>
      </c>
      <c r="L16" t="s">
        <v>1129</v>
      </c>
      <c r="M16" t="s">
        <v>1130</v>
      </c>
      <c r="N16" t="s">
        <v>1131</v>
      </c>
      <c r="O16" t="s">
        <v>1077</v>
      </c>
      <c r="R16" t="s">
        <v>1078</v>
      </c>
      <c r="S16" t="s">
        <v>1132</v>
      </c>
      <c r="U16" t="s">
        <v>1080</v>
      </c>
      <c r="W16" t="s">
        <v>1081</v>
      </c>
      <c r="Z16" t="s">
        <v>1115</v>
      </c>
      <c r="AA16">
        <v>0</v>
      </c>
      <c r="AB16">
        <v>0</v>
      </c>
      <c r="AC16">
        <v>0</v>
      </c>
      <c r="AD16">
        <v>1</v>
      </c>
      <c r="AE16">
        <v>1</v>
      </c>
      <c r="EE16" t="s">
        <v>1115</v>
      </c>
      <c r="EF16">
        <v>0</v>
      </c>
      <c r="EG16">
        <v>0</v>
      </c>
      <c r="EH16">
        <v>0</v>
      </c>
      <c r="EI16">
        <v>0</v>
      </c>
      <c r="EJ16">
        <v>1</v>
      </c>
      <c r="EK16">
        <v>1</v>
      </c>
      <c r="IO16" t="s">
        <v>1186</v>
      </c>
      <c r="IP16">
        <v>0</v>
      </c>
      <c r="IQ16">
        <v>0</v>
      </c>
      <c r="IR16">
        <v>0</v>
      </c>
      <c r="IS16">
        <v>0</v>
      </c>
      <c r="IT16">
        <v>0</v>
      </c>
      <c r="IU16">
        <v>0</v>
      </c>
      <c r="IV16">
        <v>0</v>
      </c>
      <c r="IW16">
        <v>0</v>
      </c>
      <c r="IX16">
        <v>0</v>
      </c>
      <c r="IY16">
        <v>0</v>
      </c>
      <c r="IZ16">
        <v>1</v>
      </c>
      <c r="JA16">
        <v>1</v>
      </c>
      <c r="JB16">
        <v>0</v>
      </c>
      <c r="JC16">
        <v>0</v>
      </c>
      <c r="JD16">
        <v>0</v>
      </c>
      <c r="JE16">
        <v>0</v>
      </c>
      <c r="JF16">
        <v>2</v>
      </c>
      <c r="JG16">
        <v>4</v>
      </c>
      <c r="NK16" t="s">
        <v>1083</v>
      </c>
      <c r="NL16">
        <v>2000</v>
      </c>
      <c r="NM16" t="s">
        <v>1088</v>
      </c>
      <c r="NP16">
        <v>7</v>
      </c>
      <c r="NQ16">
        <v>3</v>
      </c>
      <c r="NR16">
        <v>0</v>
      </c>
      <c r="NT16" t="s">
        <v>1083</v>
      </c>
      <c r="NU16">
        <v>2000</v>
      </c>
      <c r="NV16" t="s">
        <v>1088</v>
      </c>
      <c r="NY16">
        <v>7</v>
      </c>
      <c r="NZ16">
        <v>3</v>
      </c>
      <c r="OA16">
        <v>0</v>
      </c>
      <c r="PF16" t="s">
        <v>1093</v>
      </c>
      <c r="QO16" t="s">
        <v>1086</v>
      </c>
      <c r="QP16">
        <v>1</v>
      </c>
      <c r="QQ16">
        <v>0</v>
      </c>
      <c r="QR16">
        <v>0</v>
      </c>
      <c r="QS16">
        <v>0</v>
      </c>
      <c r="AMO16" t="s">
        <v>1091</v>
      </c>
      <c r="AMP16">
        <v>1</v>
      </c>
      <c r="AMQ16">
        <v>0</v>
      </c>
      <c r="AMR16">
        <v>0</v>
      </c>
      <c r="AMS16">
        <v>1</v>
      </c>
      <c r="AMT16">
        <v>0</v>
      </c>
      <c r="AMU16">
        <v>0</v>
      </c>
      <c r="AMW16" t="s">
        <v>1092</v>
      </c>
      <c r="AMX16" t="s">
        <v>1093</v>
      </c>
      <c r="ANI16" t="s">
        <v>1094</v>
      </c>
      <c r="ANJ16">
        <v>0</v>
      </c>
      <c r="ANK16">
        <v>0</v>
      </c>
      <c r="ANL16">
        <v>0</v>
      </c>
      <c r="ANM16">
        <v>0</v>
      </c>
      <c r="ANN16">
        <v>0</v>
      </c>
      <c r="ANO16">
        <v>0</v>
      </c>
      <c r="ANP16">
        <v>0</v>
      </c>
      <c r="ANQ16">
        <v>1</v>
      </c>
      <c r="ANR16">
        <v>0</v>
      </c>
      <c r="ANT16" t="s">
        <v>1170</v>
      </c>
      <c r="ANW16">
        <v>362668122</v>
      </c>
      <c r="ANX16" s="2">
        <v>44882.346782407403</v>
      </c>
      <c r="AOA16" t="s">
        <v>1095</v>
      </c>
      <c r="AOB16" t="s">
        <v>1096</v>
      </c>
    </row>
    <row r="17" spans="1:491 1029:1068" x14ac:dyDescent="0.35">
      <c r="A17">
        <v>16</v>
      </c>
      <c r="B17" t="s">
        <v>1187</v>
      </c>
      <c r="C17" s="2">
        <v>44881</v>
      </c>
      <c r="D17" t="s">
        <v>1128</v>
      </c>
      <c r="E17" s="2">
        <v>44881.541008738423</v>
      </c>
      <c r="F17" s="2">
        <v>44881.547238923609</v>
      </c>
      <c r="G17" t="s">
        <v>1072</v>
      </c>
      <c r="J17" t="s">
        <v>1073</v>
      </c>
      <c r="K17" s="2">
        <v>44881</v>
      </c>
      <c r="L17" t="s">
        <v>1129</v>
      </c>
      <c r="M17" t="s">
        <v>1130</v>
      </c>
      <c r="N17" t="s">
        <v>1131</v>
      </c>
      <c r="O17" t="s">
        <v>1077</v>
      </c>
      <c r="R17" t="s">
        <v>1078</v>
      </c>
      <c r="S17" t="s">
        <v>1132</v>
      </c>
      <c r="U17" t="s">
        <v>1080</v>
      </c>
      <c r="W17" t="s">
        <v>1081</v>
      </c>
      <c r="Z17" t="s">
        <v>1115</v>
      </c>
      <c r="AA17">
        <v>0</v>
      </c>
      <c r="AB17">
        <v>0</v>
      </c>
      <c r="AC17">
        <v>0</v>
      </c>
      <c r="AD17">
        <v>1</v>
      </c>
      <c r="AE17">
        <v>1</v>
      </c>
      <c r="EE17" t="s">
        <v>1173</v>
      </c>
      <c r="EF17">
        <v>1</v>
      </c>
      <c r="EG17">
        <v>1</v>
      </c>
      <c r="EH17">
        <v>0</v>
      </c>
      <c r="EI17">
        <v>0</v>
      </c>
      <c r="EJ17">
        <v>0</v>
      </c>
      <c r="EK17">
        <v>2</v>
      </c>
      <c r="EM17" t="s">
        <v>1083</v>
      </c>
      <c r="EN17">
        <v>5000</v>
      </c>
      <c r="EO17" t="s">
        <v>1088</v>
      </c>
      <c r="ER17">
        <v>5</v>
      </c>
      <c r="ES17">
        <v>3</v>
      </c>
      <c r="ET17">
        <v>0</v>
      </c>
      <c r="EV17" t="s">
        <v>1083</v>
      </c>
      <c r="EW17">
        <v>4500</v>
      </c>
      <c r="EX17" t="s">
        <v>1088</v>
      </c>
      <c r="FA17">
        <v>7</v>
      </c>
      <c r="FB17">
        <v>3</v>
      </c>
      <c r="FC17">
        <v>0</v>
      </c>
      <c r="FW17" t="s">
        <v>1093</v>
      </c>
      <c r="GU17" t="s">
        <v>1183</v>
      </c>
      <c r="GV17">
        <v>0</v>
      </c>
      <c r="GW17">
        <v>0</v>
      </c>
      <c r="GX17">
        <v>1</v>
      </c>
      <c r="GY17">
        <v>0</v>
      </c>
      <c r="HT17" t="s">
        <v>1173</v>
      </c>
      <c r="HU17">
        <v>1</v>
      </c>
      <c r="HV17">
        <v>1</v>
      </c>
      <c r="HW17">
        <v>0</v>
      </c>
      <c r="HX17">
        <v>0</v>
      </c>
      <c r="HY17">
        <v>0</v>
      </c>
      <c r="HZ17" t="s">
        <v>1184</v>
      </c>
      <c r="IA17">
        <v>1</v>
      </c>
      <c r="IB17">
        <v>0</v>
      </c>
      <c r="IC17">
        <v>0</v>
      </c>
      <c r="ID17">
        <v>0</v>
      </c>
      <c r="IE17">
        <v>0</v>
      </c>
      <c r="IF17">
        <v>0</v>
      </c>
      <c r="IG17">
        <v>0</v>
      </c>
      <c r="IH17">
        <v>0</v>
      </c>
      <c r="II17">
        <v>0</v>
      </c>
      <c r="IJ17">
        <v>0</v>
      </c>
      <c r="IK17">
        <v>0</v>
      </c>
      <c r="IL17">
        <v>0</v>
      </c>
      <c r="IO17" t="s">
        <v>1186</v>
      </c>
      <c r="IP17">
        <v>0</v>
      </c>
      <c r="IQ17">
        <v>0</v>
      </c>
      <c r="IR17">
        <v>0</v>
      </c>
      <c r="IS17">
        <v>0</v>
      </c>
      <c r="IT17">
        <v>0</v>
      </c>
      <c r="IU17">
        <v>0</v>
      </c>
      <c r="IV17">
        <v>0</v>
      </c>
      <c r="IW17">
        <v>0</v>
      </c>
      <c r="IX17">
        <v>0</v>
      </c>
      <c r="IY17">
        <v>0</v>
      </c>
      <c r="IZ17">
        <v>1</v>
      </c>
      <c r="JA17">
        <v>1</v>
      </c>
      <c r="JB17">
        <v>0</v>
      </c>
      <c r="JC17">
        <v>0</v>
      </c>
      <c r="JD17">
        <v>0</v>
      </c>
      <c r="JE17">
        <v>0</v>
      </c>
      <c r="JF17">
        <v>2</v>
      </c>
      <c r="JG17">
        <v>5</v>
      </c>
      <c r="NK17" t="s">
        <v>1083</v>
      </c>
      <c r="NL17">
        <v>2250</v>
      </c>
      <c r="NM17" t="s">
        <v>1088</v>
      </c>
      <c r="NP17">
        <v>7</v>
      </c>
      <c r="NQ17">
        <v>3</v>
      </c>
      <c r="NR17">
        <v>0</v>
      </c>
      <c r="NT17" t="s">
        <v>1083</v>
      </c>
      <c r="NU17">
        <v>2000</v>
      </c>
      <c r="NV17" t="s">
        <v>1088</v>
      </c>
      <c r="NY17">
        <v>7</v>
      </c>
      <c r="NZ17">
        <v>3</v>
      </c>
      <c r="OA17">
        <v>0</v>
      </c>
      <c r="PF17" t="s">
        <v>1093</v>
      </c>
      <c r="QO17" t="s">
        <v>1103</v>
      </c>
      <c r="QP17">
        <v>0</v>
      </c>
      <c r="QQ17">
        <v>1</v>
      </c>
      <c r="QR17">
        <v>0</v>
      </c>
      <c r="QS17">
        <v>0</v>
      </c>
      <c r="QT17" t="s">
        <v>1188</v>
      </c>
      <c r="QU17">
        <v>0</v>
      </c>
      <c r="QV17">
        <v>0</v>
      </c>
      <c r="QW17">
        <v>0</v>
      </c>
      <c r="QX17">
        <v>0</v>
      </c>
      <c r="QY17">
        <v>0</v>
      </c>
      <c r="QZ17">
        <v>0</v>
      </c>
      <c r="RA17">
        <v>0</v>
      </c>
      <c r="RB17">
        <v>0</v>
      </c>
      <c r="RC17">
        <v>0</v>
      </c>
      <c r="RD17">
        <v>0</v>
      </c>
      <c r="RE17">
        <v>1</v>
      </c>
      <c r="RF17">
        <v>1</v>
      </c>
      <c r="RG17">
        <v>0</v>
      </c>
      <c r="RH17">
        <v>0</v>
      </c>
      <c r="RI17">
        <v>0</v>
      </c>
      <c r="RJ17">
        <v>0</v>
      </c>
      <c r="RK17" t="s">
        <v>1108</v>
      </c>
      <c r="RL17">
        <v>1</v>
      </c>
      <c r="RM17">
        <v>0</v>
      </c>
      <c r="RN17">
        <v>0</v>
      </c>
      <c r="RO17">
        <v>0</v>
      </c>
      <c r="RP17">
        <v>0</v>
      </c>
      <c r="RQ17">
        <v>0</v>
      </c>
      <c r="RR17">
        <v>0</v>
      </c>
      <c r="RS17">
        <v>0</v>
      </c>
      <c r="RT17">
        <v>0</v>
      </c>
      <c r="RU17">
        <v>0</v>
      </c>
      <c r="RV17">
        <v>0</v>
      </c>
      <c r="RW17">
        <v>0</v>
      </c>
      <c r="AMO17" t="s">
        <v>1091</v>
      </c>
      <c r="AMP17">
        <v>1</v>
      </c>
      <c r="AMQ17">
        <v>0</v>
      </c>
      <c r="AMR17">
        <v>0</v>
      </c>
      <c r="AMS17">
        <v>1</v>
      </c>
      <c r="AMT17">
        <v>0</v>
      </c>
      <c r="AMU17">
        <v>0</v>
      </c>
      <c r="AMW17" t="s">
        <v>1112</v>
      </c>
      <c r="AMX17" t="s">
        <v>1093</v>
      </c>
      <c r="ANI17" t="s">
        <v>1094</v>
      </c>
      <c r="ANJ17">
        <v>0</v>
      </c>
      <c r="ANK17">
        <v>0</v>
      </c>
      <c r="ANL17">
        <v>0</v>
      </c>
      <c r="ANM17">
        <v>0</v>
      </c>
      <c r="ANN17">
        <v>0</v>
      </c>
      <c r="ANO17">
        <v>0</v>
      </c>
      <c r="ANP17">
        <v>0</v>
      </c>
      <c r="ANQ17">
        <v>1</v>
      </c>
      <c r="ANR17">
        <v>0</v>
      </c>
      <c r="ANT17" t="s">
        <v>1170</v>
      </c>
      <c r="ANW17">
        <v>362668153</v>
      </c>
      <c r="ANX17" s="2">
        <v>44882.346828703703</v>
      </c>
      <c r="AOA17" t="s">
        <v>1095</v>
      </c>
      <c r="AOB17" t="s">
        <v>1096</v>
      </c>
    </row>
    <row r="18" spans="1:491 1029:1068" x14ac:dyDescent="0.35">
      <c r="A18">
        <v>17</v>
      </c>
      <c r="B18" t="s">
        <v>1189</v>
      </c>
      <c r="C18" s="2">
        <v>44881</v>
      </c>
      <c r="D18" t="s">
        <v>1128</v>
      </c>
      <c r="E18" s="2">
        <v>44881.547315451389</v>
      </c>
      <c r="F18" s="2">
        <v>44881.551354803247</v>
      </c>
      <c r="G18" t="s">
        <v>1072</v>
      </c>
      <c r="J18" t="s">
        <v>1073</v>
      </c>
      <c r="K18" s="2">
        <v>44881</v>
      </c>
      <c r="L18" t="s">
        <v>1129</v>
      </c>
      <c r="M18" t="s">
        <v>1130</v>
      </c>
      <c r="N18" t="s">
        <v>1131</v>
      </c>
      <c r="O18" t="s">
        <v>1077</v>
      </c>
      <c r="R18" t="s">
        <v>1078</v>
      </c>
      <c r="S18" t="s">
        <v>1132</v>
      </c>
      <c r="U18" t="s">
        <v>1080</v>
      </c>
      <c r="W18" t="s">
        <v>1081</v>
      </c>
      <c r="Z18" t="s">
        <v>1115</v>
      </c>
      <c r="AA18">
        <v>0</v>
      </c>
      <c r="AB18">
        <v>0</v>
      </c>
      <c r="AC18">
        <v>0</v>
      </c>
      <c r="AD18">
        <v>1</v>
      </c>
      <c r="AE18">
        <v>1</v>
      </c>
      <c r="EE18" t="s">
        <v>1190</v>
      </c>
      <c r="EF18">
        <v>0</v>
      </c>
      <c r="EG18">
        <v>0</v>
      </c>
      <c r="EH18">
        <v>1</v>
      </c>
      <c r="EI18">
        <v>1</v>
      </c>
      <c r="EJ18">
        <v>0</v>
      </c>
      <c r="EK18">
        <v>2</v>
      </c>
      <c r="FE18" t="s">
        <v>1083</v>
      </c>
      <c r="FF18">
        <v>1000</v>
      </c>
      <c r="FG18" t="s">
        <v>1084</v>
      </c>
      <c r="FJ18">
        <v>7</v>
      </c>
      <c r="FK18">
        <v>3</v>
      </c>
      <c r="FL18">
        <v>0</v>
      </c>
      <c r="FN18" t="s">
        <v>1083</v>
      </c>
      <c r="FO18">
        <v>2000</v>
      </c>
      <c r="FP18" t="s">
        <v>1088</v>
      </c>
      <c r="FS18">
        <v>8</v>
      </c>
      <c r="FT18">
        <v>3</v>
      </c>
      <c r="FU18">
        <v>0</v>
      </c>
      <c r="FW18" t="s">
        <v>1093</v>
      </c>
      <c r="GU18" t="s">
        <v>1103</v>
      </c>
      <c r="GV18">
        <v>0</v>
      </c>
      <c r="GW18">
        <v>1</v>
      </c>
      <c r="GX18">
        <v>0</v>
      </c>
      <c r="GY18">
        <v>0</v>
      </c>
      <c r="GZ18" t="s">
        <v>1190</v>
      </c>
      <c r="HA18">
        <v>0</v>
      </c>
      <c r="HB18">
        <v>0</v>
      </c>
      <c r="HC18">
        <v>1</v>
      </c>
      <c r="HD18">
        <v>1</v>
      </c>
      <c r="HE18">
        <v>0</v>
      </c>
      <c r="HF18" t="s">
        <v>1108</v>
      </c>
      <c r="HG18">
        <v>1</v>
      </c>
      <c r="HH18">
        <v>0</v>
      </c>
      <c r="HI18">
        <v>0</v>
      </c>
      <c r="HJ18">
        <v>0</v>
      </c>
      <c r="HK18">
        <v>0</v>
      </c>
      <c r="HL18">
        <v>0</v>
      </c>
      <c r="HM18">
        <v>0</v>
      </c>
      <c r="HN18">
        <v>0</v>
      </c>
      <c r="HO18">
        <v>0</v>
      </c>
      <c r="HP18">
        <v>0</v>
      </c>
      <c r="HQ18">
        <v>0</v>
      </c>
      <c r="HR18">
        <v>0</v>
      </c>
      <c r="IO18" t="s">
        <v>1115</v>
      </c>
      <c r="IP18">
        <v>0</v>
      </c>
      <c r="IQ18">
        <v>0</v>
      </c>
      <c r="IR18">
        <v>0</v>
      </c>
      <c r="IS18">
        <v>0</v>
      </c>
      <c r="IT18">
        <v>0</v>
      </c>
      <c r="IU18">
        <v>0</v>
      </c>
      <c r="IV18">
        <v>0</v>
      </c>
      <c r="IW18">
        <v>0</v>
      </c>
      <c r="IX18">
        <v>0</v>
      </c>
      <c r="IY18">
        <v>0</v>
      </c>
      <c r="IZ18">
        <v>0</v>
      </c>
      <c r="JA18">
        <v>0</v>
      </c>
      <c r="JB18">
        <v>0</v>
      </c>
      <c r="JC18">
        <v>0</v>
      </c>
      <c r="JD18">
        <v>0</v>
      </c>
      <c r="JE18">
        <v>1</v>
      </c>
      <c r="JF18">
        <v>1</v>
      </c>
      <c r="JG18">
        <v>4</v>
      </c>
      <c r="AMO18" t="s">
        <v>1091</v>
      </c>
      <c r="AMP18">
        <v>1</v>
      </c>
      <c r="AMQ18">
        <v>0</v>
      </c>
      <c r="AMR18">
        <v>0</v>
      </c>
      <c r="AMS18">
        <v>1</v>
      </c>
      <c r="AMT18">
        <v>0</v>
      </c>
      <c r="AMU18">
        <v>0</v>
      </c>
      <c r="AMW18" t="s">
        <v>1092</v>
      </c>
      <c r="AMX18" t="s">
        <v>1093</v>
      </c>
      <c r="ANI18" t="s">
        <v>1094</v>
      </c>
      <c r="ANJ18">
        <v>0</v>
      </c>
      <c r="ANK18">
        <v>0</v>
      </c>
      <c r="ANL18">
        <v>0</v>
      </c>
      <c r="ANM18">
        <v>0</v>
      </c>
      <c r="ANN18">
        <v>0</v>
      </c>
      <c r="ANO18">
        <v>0</v>
      </c>
      <c r="ANP18">
        <v>0</v>
      </c>
      <c r="ANQ18">
        <v>1</v>
      </c>
      <c r="ANR18">
        <v>0</v>
      </c>
      <c r="ANT18" t="s">
        <v>1191</v>
      </c>
      <c r="ANW18">
        <v>362668167</v>
      </c>
      <c r="ANX18" s="2">
        <v>44882.34684027778</v>
      </c>
      <c r="AOA18" t="s">
        <v>1095</v>
      </c>
      <c r="AOB18" t="s">
        <v>1096</v>
      </c>
    </row>
    <row r="19" spans="1:491 1029:1068" x14ac:dyDescent="0.35">
      <c r="A19">
        <v>18</v>
      </c>
      <c r="B19" t="s">
        <v>1192</v>
      </c>
      <c r="C19" s="2">
        <v>44881</v>
      </c>
      <c r="D19" t="s">
        <v>1128</v>
      </c>
      <c r="E19" s="2">
        <v>44881.554232048613</v>
      </c>
      <c r="F19" s="2">
        <v>44881.565007002311</v>
      </c>
      <c r="G19" t="s">
        <v>1072</v>
      </c>
      <c r="J19" t="s">
        <v>1073</v>
      </c>
      <c r="K19" s="2">
        <v>44881</v>
      </c>
      <c r="L19" t="s">
        <v>1129</v>
      </c>
      <c r="M19" t="s">
        <v>1130</v>
      </c>
      <c r="N19" t="s">
        <v>1131</v>
      </c>
      <c r="O19" t="s">
        <v>1077</v>
      </c>
      <c r="R19" t="s">
        <v>1078</v>
      </c>
      <c r="S19" t="s">
        <v>1132</v>
      </c>
      <c r="U19" t="s">
        <v>1080</v>
      </c>
      <c r="W19" t="s">
        <v>1081</v>
      </c>
      <c r="Z19" t="s">
        <v>1115</v>
      </c>
      <c r="AA19">
        <v>0</v>
      </c>
      <c r="AB19">
        <v>0</v>
      </c>
      <c r="AC19">
        <v>0</v>
      </c>
      <c r="AD19">
        <v>1</v>
      </c>
      <c r="AE19">
        <v>1</v>
      </c>
      <c r="EE19" t="s">
        <v>1193</v>
      </c>
      <c r="EF19">
        <v>0</v>
      </c>
      <c r="EG19">
        <v>1</v>
      </c>
      <c r="EH19">
        <v>1</v>
      </c>
      <c r="EI19">
        <v>1</v>
      </c>
      <c r="EJ19">
        <v>0</v>
      </c>
      <c r="EK19">
        <v>3</v>
      </c>
      <c r="EV19" t="s">
        <v>1083</v>
      </c>
      <c r="EW19">
        <v>7000</v>
      </c>
      <c r="EX19" t="s">
        <v>1088</v>
      </c>
      <c r="FA19">
        <v>10</v>
      </c>
      <c r="FB19">
        <v>3</v>
      </c>
      <c r="FC19">
        <v>0</v>
      </c>
      <c r="FE19" t="s">
        <v>1083</v>
      </c>
      <c r="FF19">
        <v>1750</v>
      </c>
      <c r="FG19" t="s">
        <v>1088</v>
      </c>
      <c r="FJ19">
        <v>60</v>
      </c>
      <c r="FK19">
        <v>3</v>
      </c>
      <c r="FL19">
        <v>0</v>
      </c>
      <c r="FN19" t="s">
        <v>1083</v>
      </c>
      <c r="FO19">
        <v>2000</v>
      </c>
      <c r="FP19" t="s">
        <v>1088</v>
      </c>
      <c r="FS19">
        <v>15</v>
      </c>
      <c r="FT19">
        <v>3</v>
      </c>
      <c r="FU19">
        <v>0</v>
      </c>
      <c r="FW19" t="s">
        <v>1080</v>
      </c>
      <c r="FY19" t="s">
        <v>1194</v>
      </c>
      <c r="FZ19">
        <v>0</v>
      </c>
      <c r="GA19">
        <v>1</v>
      </c>
      <c r="GB19">
        <v>1</v>
      </c>
      <c r="GC19">
        <v>1</v>
      </c>
      <c r="GD19">
        <v>0</v>
      </c>
      <c r="GF19" t="s">
        <v>1195</v>
      </c>
      <c r="GG19">
        <v>1</v>
      </c>
      <c r="GH19">
        <v>0</v>
      </c>
      <c r="GI19">
        <v>0</v>
      </c>
      <c r="GJ19">
        <v>0</v>
      </c>
      <c r="GK19">
        <v>0</v>
      </c>
      <c r="GL19">
        <v>1</v>
      </c>
      <c r="GM19">
        <v>0</v>
      </c>
      <c r="GN19">
        <v>0</v>
      </c>
      <c r="GO19">
        <v>0</v>
      </c>
      <c r="GP19">
        <v>0</v>
      </c>
      <c r="GQ19">
        <v>0</v>
      </c>
      <c r="GR19">
        <v>0</v>
      </c>
      <c r="GU19" t="s">
        <v>1103</v>
      </c>
      <c r="GV19">
        <v>0</v>
      </c>
      <c r="GW19">
        <v>1</v>
      </c>
      <c r="GX19">
        <v>0</v>
      </c>
      <c r="GY19">
        <v>0</v>
      </c>
      <c r="GZ19" t="s">
        <v>1194</v>
      </c>
      <c r="HA19">
        <v>0</v>
      </c>
      <c r="HB19">
        <v>1</v>
      </c>
      <c r="HC19">
        <v>1</v>
      </c>
      <c r="HD19">
        <v>1</v>
      </c>
      <c r="HE19">
        <v>0</v>
      </c>
      <c r="HF19" t="s">
        <v>1149</v>
      </c>
      <c r="HG19">
        <v>1</v>
      </c>
      <c r="HH19">
        <v>0</v>
      </c>
      <c r="HI19">
        <v>0</v>
      </c>
      <c r="HJ19">
        <v>0</v>
      </c>
      <c r="HK19">
        <v>0</v>
      </c>
      <c r="HL19">
        <v>1</v>
      </c>
      <c r="HM19">
        <v>0</v>
      </c>
      <c r="HN19">
        <v>0</v>
      </c>
      <c r="HO19">
        <v>0</v>
      </c>
      <c r="HP19">
        <v>0</v>
      </c>
      <c r="HQ19">
        <v>0</v>
      </c>
      <c r="HR19">
        <v>0</v>
      </c>
      <c r="IO19" t="s">
        <v>1196</v>
      </c>
      <c r="IP19">
        <v>0</v>
      </c>
      <c r="IQ19">
        <v>0</v>
      </c>
      <c r="IR19">
        <v>1</v>
      </c>
      <c r="IS19">
        <v>0</v>
      </c>
      <c r="IT19">
        <v>0</v>
      </c>
      <c r="IU19">
        <v>0</v>
      </c>
      <c r="IV19">
        <v>0</v>
      </c>
      <c r="IW19">
        <v>0</v>
      </c>
      <c r="IX19">
        <v>0</v>
      </c>
      <c r="IY19">
        <v>0</v>
      </c>
      <c r="IZ19">
        <v>0</v>
      </c>
      <c r="JA19">
        <v>0</v>
      </c>
      <c r="JB19">
        <v>1</v>
      </c>
      <c r="JC19">
        <v>0</v>
      </c>
      <c r="JD19">
        <v>0</v>
      </c>
      <c r="JE19">
        <v>0</v>
      </c>
      <c r="JF19">
        <v>2</v>
      </c>
      <c r="JG19">
        <v>6</v>
      </c>
      <c r="KE19" t="s">
        <v>1083</v>
      </c>
      <c r="KF19" t="s">
        <v>1180</v>
      </c>
      <c r="KG19">
        <v>0</v>
      </c>
      <c r="KH19">
        <v>1</v>
      </c>
      <c r="KI19">
        <v>1</v>
      </c>
      <c r="KK19">
        <v>24500</v>
      </c>
      <c r="KL19">
        <v>27000</v>
      </c>
      <c r="KM19" t="s">
        <v>1088</v>
      </c>
      <c r="KP19">
        <v>30</v>
      </c>
      <c r="KQ19">
        <v>3</v>
      </c>
      <c r="KR19">
        <v>0</v>
      </c>
      <c r="OC19" t="s">
        <v>1083</v>
      </c>
      <c r="OD19">
        <v>1750</v>
      </c>
      <c r="OE19" t="s">
        <v>1088</v>
      </c>
      <c r="OH19">
        <v>14</v>
      </c>
      <c r="OI19">
        <v>3</v>
      </c>
      <c r="OJ19">
        <v>0</v>
      </c>
      <c r="PF19" t="s">
        <v>1080</v>
      </c>
      <c r="PH19" t="s">
        <v>1196</v>
      </c>
      <c r="PI19">
        <v>0</v>
      </c>
      <c r="PJ19">
        <v>0</v>
      </c>
      <c r="PK19">
        <v>1</v>
      </c>
      <c r="PL19">
        <v>0</v>
      </c>
      <c r="PM19">
        <v>0</v>
      </c>
      <c r="PN19">
        <v>0</v>
      </c>
      <c r="PO19">
        <v>0</v>
      </c>
      <c r="PP19">
        <v>0</v>
      </c>
      <c r="PQ19">
        <v>0</v>
      </c>
      <c r="PR19">
        <v>0</v>
      </c>
      <c r="PS19">
        <v>0</v>
      </c>
      <c r="PT19">
        <v>0</v>
      </c>
      <c r="PU19">
        <v>1</v>
      </c>
      <c r="PV19">
        <v>0</v>
      </c>
      <c r="PW19">
        <v>0</v>
      </c>
      <c r="PX19">
        <v>0</v>
      </c>
      <c r="PZ19" t="s">
        <v>1164</v>
      </c>
      <c r="QA19">
        <v>0</v>
      </c>
      <c r="QB19">
        <v>0</v>
      </c>
      <c r="QC19">
        <v>0</v>
      </c>
      <c r="QD19">
        <v>0</v>
      </c>
      <c r="QE19">
        <v>0</v>
      </c>
      <c r="QF19">
        <v>0</v>
      </c>
      <c r="QG19">
        <v>0</v>
      </c>
      <c r="QH19">
        <v>1</v>
      </c>
      <c r="QI19">
        <v>0</v>
      </c>
      <c r="QJ19">
        <v>0</v>
      </c>
      <c r="QK19">
        <v>0</v>
      </c>
      <c r="QL19">
        <v>0</v>
      </c>
      <c r="QO19" t="s">
        <v>1103</v>
      </c>
      <c r="QP19">
        <v>0</v>
      </c>
      <c r="QQ19">
        <v>1</v>
      </c>
      <c r="QR19">
        <v>0</v>
      </c>
      <c r="QS19">
        <v>0</v>
      </c>
      <c r="QT19" t="s">
        <v>1196</v>
      </c>
      <c r="QU19">
        <v>0</v>
      </c>
      <c r="QV19">
        <v>0</v>
      </c>
      <c r="QW19">
        <v>1</v>
      </c>
      <c r="QX19">
        <v>0</v>
      </c>
      <c r="QY19">
        <v>0</v>
      </c>
      <c r="QZ19">
        <v>0</v>
      </c>
      <c r="RA19">
        <v>0</v>
      </c>
      <c r="RB19">
        <v>0</v>
      </c>
      <c r="RC19">
        <v>0</v>
      </c>
      <c r="RD19">
        <v>0</v>
      </c>
      <c r="RE19">
        <v>0</v>
      </c>
      <c r="RF19">
        <v>0</v>
      </c>
      <c r="RG19">
        <v>1</v>
      </c>
      <c r="RH19">
        <v>0</v>
      </c>
      <c r="RI19">
        <v>0</v>
      </c>
      <c r="RJ19">
        <v>0</v>
      </c>
      <c r="RK19" t="s">
        <v>1149</v>
      </c>
      <c r="RL19">
        <v>1</v>
      </c>
      <c r="RM19">
        <v>0</v>
      </c>
      <c r="RN19">
        <v>0</v>
      </c>
      <c r="RO19">
        <v>0</v>
      </c>
      <c r="RP19">
        <v>0</v>
      </c>
      <c r="RQ19">
        <v>1</v>
      </c>
      <c r="RR19">
        <v>0</v>
      </c>
      <c r="RS19">
        <v>0</v>
      </c>
      <c r="RT19">
        <v>0</v>
      </c>
      <c r="RU19">
        <v>0</v>
      </c>
      <c r="RV19">
        <v>0</v>
      </c>
      <c r="RW19">
        <v>0</v>
      </c>
      <c r="AMO19" t="s">
        <v>1091</v>
      </c>
      <c r="AMP19">
        <v>1</v>
      </c>
      <c r="AMQ19">
        <v>0</v>
      </c>
      <c r="AMR19">
        <v>0</v>
      </c>
      <c r="AMS19">
        <v>1</v>
      </c>
      <c r="AMT19">
        <v>0</v>
      </c>
      <c r="AMU19">
        <v>0</v>
      </c>
      <c r="AMW19" t="s">
        <v>1092</v>
      </c>
      <c r="AMX19" t="s">
        <v>1093</v>
      </c>
      <c r="ANI19" t="s">
        <v>1094</v>
      </c>
      <c r="ANJ19">
        <v>0</v>
      </c>
      <c r="ANK19">
        <v>0</v>
      </c>
      <c r="ANL19">
        <v>0</v>
      </c>
      <c r="ANM19">
        <v>0</v>
      </c>
      <c r="ANN19">
        <v>0</v>
      </c>
      <c r="ANO19">
        <v>0</v>
      </c>
      <c r="ANP19">
        <v>0</v>
      </c>
      <c r="ANQ19">
        <v>1</v>
      </c>
      <c r="ANR19">
        <v>0</v>
      </c>
      <c r="ANT19" t="s">
        <v>1152</v>
      </c>
      <c r="ANW19">
        <v>362668177</v>
      </c>
      <c r="ANX19" s="2">
        <v>44882.346851851849</v>
      </c>
      <c r="AOA19" t="s">
        <v>1095</v>
      </c>
      <c r="AOB19" t="s">
        <v>1096</v>
      </c>
    </row>
    <row r="20" spans="1:491 1029:1068" x14ac:dyDescent="0.35">
      <c r="A20">
        <v>19</v>
      </c>
      <c r="B20" t="s">
        <v>1197</v>
      </c>
      <c r="C20" s="2">
        <v>44881</v>
      </c>
      <c r="D20" t="s">
        <v>1128</v>
      </c>
      <c r="E20" s="2">
        <v>44881.551439155097</v>
      </c>
      <c r="F20" s="2">
        <v>44881.555452476852</v>
      </c>
      <c r="G20" t="s">
        <v>1072</v>
      </c>
      <c r="J20" t="s">
        <v>1073</v>
      </c>
      <c r="K20" s="2">
        <v>44881</v>
      </c>
      <c r="L20" t="s">
        <v>1129</v>
      </c>
      <c r="M20" t="s">
        <v>1130</v>
      </c>
      <c r="N20" t="s">
        <v>1131</v>
      </c>
      <c r="O20" t="s">
        <v>1077</v>
      </c>
      <c r="R20" t="s">
        <v>1078</v>
      </c>
      <c r="S20" t="s">
        <v>1132</v>
      </c>
      <c r="U20" t="s">
        <v>1080</v>
      </c>
      <c r="W20" t="s">
        <v>1081</v>
      </c>
      <c r="Z20" t="s">
        <v>1115</v>
      </c>
      <c r="AA20">
        <v>0</v>
      </c>
      <c r="AB20">
        <v>0</v>
      </c>
      <c r="AC20">
        <v>0</v>
      </c>
      <c r="AD20">
        <v>1</v>
      </c>
      <c r="AE20">
        <v>1</v>
      </c>
      <c r="EE20" t="s">
        <v>1115</v>
      </c>
      <c r="EF20">
        <v>0</v>
      </c>
      <c r="EG20">
        <v>0</v>
      </c>
      <c r="EH20">
        <v>0</v>
      </c>
      <c r="EI20">
        <v>0</v>
      </c>
      <c r="EJ20">
        <v>1</v>
      </c>
      <c r="EK20">
        <v>1</v>
      </c>
      <c r="IO20" t="s">
        <v>1198</v>
      </c>
      <c r="IP20">
        <v>0</v>
      </c>
      <c r="IQ20">
        <v>0</v>
      </c>
      <c r="IR20">
        <v>1</v>
      </c>
      <c r="IS20">
        <v>0</v>
      </c>
      <c r="IT20">
        <v>0</v>
      </c>
      <c r="IU20">
        <v>0</v>
      </c>
      <c r="IV20">
        <v>0</v>
      </c>
      <c r="IW20">
        <v>0</v>
      </c>
      <c r="IX20">
        <v>0</v>
      </c>
      <c r="IY20">
        <v>0</v>
      </c>
      <c r="IZ20">
        <v>0</v>
      </c>
      <c r="JA20">
        <v>0</v>
      </c>
      <c r="JB20">
        <v>0</v>
      </c>
      <c r="JC20">
        <v>0</v>
      </c>
      <c r="JD20">
        <v>0</v>
      </c>
      <c r="JE20">
        <v>1</v>
      </c>
      <c r="JF20">
        <v>2</v>
      </c>
      <c r="JG20">
        <v>4</v>
      </c>
      <c r="KE20" t="s">
        <v>1083</v>
      </c>
      <c r="KF20" t="s">
        <v>1180</v>
      </c>
      <c r="KG20">
        <v>0</v>
      </c>
      <c r="KH20">
        <v>1</v>
      </c>
      <c r="KI20">
        <v>1</v>
      </c>
      <c r="KK20">
        <v>24500</v>
      </c>
      <c r="KL20">
        <v>27500</v>
      </c>
      <c r="KM20" t="s">
        <v>1088</v>
      </c>
      <c r="KP20">
        <v>30</v>
      </c>
      <c r="KQ20">
        <v>3</v>
      </c>
      <c r="KR20">
        <v>0</v>
      </c>
      <c r="PF20" t="s">
        <v>1093</v>
      </c>
      <c r="QO20" t="s">
        <v>1103</v>
      </c>
      <c r="QP20">
        <v>0</v>
      </c>
      <c r="QQ20">
        <v>1</v>
      </c>
      <c r="QR20">
        <v>0</v>
      </c>
      <c r="QS20">
        <v>0</v>
      </c>
      <c r="QT20" t="s">
        <v>1123</v>
      </c>
      <c r="QU20">
        <v>0</v>
      </c>
      <c r="QV20">
        <v>0</v>
      </c>
      <c r="QW20">
        <v>1</v>
      </c>
      <c r="QX20">
        <v>0</v>
      </c>
      <c r="QY20">
        <v>0</v>
      </c>
      <c r="QZ20">
        <v>0</v>
      </c>
      <c r="RA20">
        <v>0</v>
      </c>
      <c r="RB20">
        <v>0</v>
      </c>
      <c r="RC20">
        <v>0</v>
      </c>
      <c r="RD20">
        <v>0</v>
      </c>
      <c r="RE20">
        <v>0</v>
      </c>
      <c r="RF20">
        <v>0</v>
      </c>
      <c r="RG20">
        <v>0</v>
      </c>
      <c r="RH20">
        <v>0</v>
      </c>
      <c r="RI20">
        <v>0</v>
      </c>
      <c r="RJ20">
        <v>0</v>
      </c>
      <c r="RK20" t="s">
        <v>1199</v>
      </c>
      <c r="RL20">
        <v>0</v>
      </c>
      <c r="RM20">
        <v>0</v>
      </c>
      <c r="RN20">
        <v>1</v>
      </c>
      <c r="RO20">
        <v>0</v>
      </c>
      <c r="RP20">
        <v>0</v>
      </c>
      <c r="RQ20">
        <v>0</v>
      </c>
      <c r="RR20">
        <v>0</v>
      </c>
      <c r="RS20">
        <v>0</v>
      </c>
      <c r="RT20">
        <v>0</v>
      </c>
      <c r="RU20">
        <v>0</v>
      </c>
      <c r="RV20">
        <v>0</v>
      </c>
      <c r="RW20">
        <v>0</v>
      </c>
      <c r="AMO20" t="s">
        <v>1091</v>
      </c>
      <c r="AMP20">
        <v>1</v>
      </c>
      <c r="AMQ20">
        <v>0</v>
      </c>
      <c r="AMR20">
        <v>0</v>
      </c>
      <c r="AMS20">
        <v>1</v>
      </c>
      <c r="AMT20">
        <v>0</v>
      </c>
      <c r="AMU20">
        <v>0</v>
      </c>
      <c r="AMW20" t="s">
        <v>1112</v>
      </c>
      <c r="AMX20" t="s">
        <v>1093</v>
      </c>
      <c r="ANI20" t="s">
        <v>1094</v>
      </c>
      <c r="ANJ20">
        <v>0</v>
      </c>
      <c r="ANK20">
        <v>0</v>
      </c>
      <c r="ANL20">
        <v>0</v>
      </c>
      <c r="ANM20">
        <v>0</v>
      </c>
      <c r="ANN20">
        <v>0</v>
      </c>
      <c r="ANO20">
        <v>0</v>
      </c>
      <c r="ANP20">
        <v>0</v>
      </c>
      <c r="ANQ20">
        <v>1</v>
      </c>
      <c r="ANR20">
        <v>0</v>
      </c>
      <c r="ANT20" t="s">
        <v>1170</v>
      </c>
      <c r="ANW20">
        <v>362668186</v>
      </c>
      <c r="ANX20" s="2">
        <v>44882.346851851849</v>
      </c>
      <c r="AOA20" t="s">
        <v>1095</v>
      </c>
      <c r="AOB20" t="s">
        <v>1096</v>
      </c>
    </row>
    <row r="21" spans="1:491 1029:1068" x14ac:dyDescent="0.35">
      <c r="A21">
        <v>20</v>
      </c>
      <c r="B21" t="s">
        <v>1200</v>
      </c>
      <c r="C21" s="2">
        <v>44881</v>
      </c>
      <c r="D21" t="s">
        <v>1128</v>
      </c>
      <c r="E21" s="2">
        <v>44881.556794837961</v>
      </c>
      <c r="F21" s="2">
        <v>44881.561265729157</v>
      </c>
      <c r="G21" t="s">
        <v>1072</v>
      </c>
      <c r="J21" t="s">
        <v>1073</v>
      </c>
      <c r="K21" s="2">
        <v>44881</v>
      </c>
      <c r="L21" t="s">
        <v>1129</v>
      </c>
      <c r="M21" t="s">
        <v>1130</v>
      </c>
      <c r="N21" t="s">
        <v>1131</v>
      </c>
      <c r="O21" t="s">
        <v>1077</v>
      </c>
      <c r="R21" t="s">
        <v>1078</v>
      </c>
      <c r="S21" t="s">
        <v>1132</v>
      </c>
      <c r="U21" t="s">
        <v>1080</v>
      </c>
      <c r="W21" t="s">
        <v>1081</v>
      </c>
      <c r="Z21" t="s">
        <v>1115</v>
      </c>
      <c r="AA21">
        <v>0</v>
      </c>
      <c r="AB21">
        <v>0</v>
      </c>
      <c r="AC21">
        <v>0</v>
      </c>
      <c r="AD21">
        <v>1</v>
      </c>
      <c r="AE21">
        <v>1</v>
      </c>
      <c r="EE21" t="s">
        <v>1190</v>
      </c>
      <c r="EF21">
        <v>0</v>
      </c>
      <c r="EG21">
        <v>0</v>
      </c>
      <c r="EH21">
        <v>1</v>
      </c>
      <c r="EI21">
        <v>1</v>
      </c>
      <c r="EJ21">
        <v>0</v>
      </c>
      <c r="EK21">
        <v>2</v>
      </c>
      <c r="FE21" t="s">
        <v>1083</v>
      </c>
      <c r="FF21">
        <v>1500</v>
      </c>
      <c r="FG21" t="s">
        <v>1088</v>
      </c>
      <c r="FJ21">
        <v>30</v>
      </c>
      <c r="FK21">
        <v>3</v>
      </c>
      <c r="FL21">
        <v>0</v>
      </c>
      <c r="FN21" t="s">
        <v>1083</v>
      </c>
      <c r="FO21">
        <v>2000</v>
      </c>
      <c r="FP21" t="s">
        <v>1088</v>
      </c>
      <c r="FS21">
        <v>7</v>
      </c>
      <c r="FT21">
        <v>3</v>
      </c>
      <c r="FU21">
        <v>0</v>
      </c>
      <c r="FW21" t="s">
        <v>1093</v>
      </c>
      <c r="GU21" t="s">
        <v>1086</v>
      </c>
      <c r="GV21">
        <v>1</v>
      </c>
      <c r="GW21">
        <v>0</v>
      </c>
      <c r="GX21">
        <v>0</v>
      </c>
      <c r="GY21">
        <v>0</v>
      </c>
      <c r="IO21" t="s">
        <v>1123</v>
      </c>
      <c r="IP21">
        <v>0</v>
      </c>
      <c r="IQ21">
        <v>0</v>
      </c>
      <c r="IR21">
        <v>1</v>
      </c>
      <c r="IS21">
        <v>0</v>
      </c>
      <c r="IT21">
        <v>0</v>
      </c>
      <c r="IU21">
        <v>0</v>
      </c>
      <c r="IV21">
        <v>0</v>
      </c>
      <c r="IW21">
        <v>0</v>
      </c>
      <c r="IX21">
        <v>0</v>
      </c>
      <c r="IY21">
        <v>0</v>
      </c>
      <c r="IZ21">
        <v>0</v>
      </c>
      <c r="JA21">
        <v>0</v>
      </c>
      <c r="JB21">
        <v>0</v>
      </c>
      <c r="JC21">
        <v>0</v>
      </c>
      <c r="JD21">
        <v>0</v>
      </c>
      <c r="JE21">
        <v>0</v>
      </c>
      <c r="JF21">
        <v>1</v>
      </c>
      <c r="JG21">
        <v>4</v>
      </c>
      <c r="KE21" t="s">
        <v>1083</v>
      </c>
      <c r="KF21" t="s">
        <v>1180</v>
      </c>
      <c r="KG21">
        <v>0</v>
      </c>
      <c r="KH21">
        <v>1</v>
      </c>
      <c r="KI21">
        <v>1</v>
      </c>
      <c r="KK21">
        <v>24500</v>
      </c>
      <c r="KL21">
        <v>27500</v>
      </c>
      <c r="KM21" t="s">
        <v>1088</v>
      </c>
      <c r="KP21">
        <v>30</v>
      </c>
      <c r="KQ21">
        <v>3</v>
      </c>
      <c r="KR21">
        <v>0</v>
      </c>
      <c r="PF21" t="s">
        <v>1093</v>
      </c>
      <c r="QO21" t="s">
        <v>1103</v>
      </c>
      <c r="QP21">
        <v>0</v>
      </c>
      <c r="QQ21">
        <v>1</v>
      </c>
      <c r="QR21">
        <v>0</v>
      </c>
      <c r="QS21">
        <v>0</v>
      </c>
      <c r="QT21" t="s">
        <v>1123</v>
      </c>
      <c r="QU21">
        <v>0</v>
      </c>
      <c r="QV21">
        <v>0</v>
      </c>
      <c r="QW21">
        <v>1</v>
      </c>
      <c r="QX21">
        <v>0</v>
      </c>
      <c r="QY21">
        <v>0</v>
      </c>
      <c r="QZ21">
        <v>0</v>
      </c>
      <c r="RA21">
        <v>0</v>
      </c>
      <c r="RB21">
        <v>0</v>
      </c>
      <c r="RC21">
        <v>0</v>
      </c>
      <c r="RD21">
        <v>0</v>
      </c>
      <c r="RE21">
        <v>0</v>
      </c>
      <c r="RF21">
        <v>0</v>
      </c>
      <c r="RG21">
        <v>0</v>
      </c>
      <c r="RH21">
        <v>0</v>
      </c>
      <c r="RI21">
        <v>0</v>
      </c>
      <c r="RJ21">
        <v>0</v>
      </c>
      <c r="RK21" t="s">
        <v>1149</v>
      </c>
      <c r="RL21">
        <v>1</v>
      </c>
      <c r="RM21">
        <v>0</v>
      </c>
      <c r="RN21">
        <v>0</v>
      </c>
      <c r="RO21">
        <v>0</v>
      </c>
      <c r="RP21">
        <v>0</v>
      </c>
      <c r="RQ21">
        <v>1</v>
      </c>
      <c r="RR21">
        <v>0</v>
      </c>
      <c r="RS21">
        <v>0</v>
      </c>
      <c r="RT21">
        <v>0</v>
      </c>
      <c r="RU21">
        <v>0</v>
      </c>
      <c r="RV21">
        <v>0</v>
      </c>
      <c r="RW21">
        <v>0</v>
      </c>
      <c r="AMO21" t="s">
        <v>1091</v>
      </c>
      <c r="AMP21">
        <v>1</v>
      </c>
      <c r="AMQ21">
        <v>0</v>
      </c>
      <c r="AMR21">
        <v>0</v>
      </c>
      <c r="AMS21">
        <v>1</v>
      </c>
      <c r="AMT21">
        <v>0</v>
      </c>
      <c r="AMU21">
        <v>0</v>
      </c>
      <c r="AMW21" t="s">
        <v>1092</v>
      </c>
      <c r="AMX21" t="s">
        <v>1093</v>
      </c>
      <c r="ANI21" t="s">
        <v>1094</v>
      </c>
      <c r="ANJ21">
        <v>0</v>
      </c>
      <c r="ANK21">
        <v>0</v>
      </c>
      <c r="ANL21">
        <v>0</v>
      </c>
      <c r="ANM21">
        <v>0</v>
      </c>
      <c r="ANN21">
        <v>0</v>
      </c>
      <c r="ANO21">
        <v>0</v>
      </c>
      <c r="ANP21">
        <v>0</v>
      </c>
      <c r="ANQ21">
        <v>1</v>
      </c>
      <c r="ANR21">
        <v>0</v>
      </c>
      <c r="ANT21" t="s">
        <v>1170</v>
      </c>
      <c r="ANW21">
        <v>362668198</v>
      </c>
      <c r="ANX21" s="2">
        <v>44882.346875000003</v>
      </c>
      <c r="AOA21" t="s">
        <v>1095</v>
      </c>
      <c r="AOB21" t="s">
        <v>1096</v>
      </c>
    </row>
    <row r="22" spans="1:491 1029:1068" x14ac:dyDescent="0.35">
      <c r="A22">
        <v>21</v>
      </c>
      <c r="B22" t="s">
        <v>1201</v>
      </c>
      <c r="C22" s="2">
        <v>44881</v>
      </c>
      <c r="D22" t="s">
        <v>1128</v>
      </c>
      <c r="E22" s="2">
        <v>44881.582478078708</v>
      </c>
      <c r="F22" s="2">
        <v>44881.585585300927</v>
      </c>
      <c r="G22" t="s">
        <v>1072</v>
      </c>
      <c r="J22" t="s">
        <v>1073</v>
      </c>
      <c r="K22" s="2">
        <v>44881</v>
      </c>
      <c r="L22" t="s">
        <v>1129</v>
      </c>
      <c r="M22" t="s">
        <v>1130</v>
      </c>
      <c r="N22" t="s">
        <v>1131</v>
      </c>
      <c r="O22" t="s">
        <v>1077</v>
      </c>
      <c r="R22" t="s">
        <v>1078</v>
      </c>
      <c r="S22" t="s">
        <v>1132</v>
      </c>
      <c r="U22" t="s">
        <v>1080</v>
      </c>
      <c r="W22" t="s">
        <v>1081</v>
      </c>
      <c r="Z22" t="s">
        <v>1115</v>
      </c>
      <c r="AA22">
        <v>0</v>
      </c>
      <c r="AB22">
        <v>0</v>
      </c>
      <c r="AC22">
        <v>0</v>
      </c>
      <c r="AD22">
        <v>1</v>
      </c>
      <c r="AE22">
        <v>1</v>
      </c>
      <c r="EE22" t="s">
        <v>1115</v>
      </c>
      <c r="EF22">
        <v>0</v>
      </c>
      <c r="EG22">
        <v>0</v>
      </c>
      <c r="EH22">
        <v>0</v>
      </c>
      <c r="EI22">
        <v>0</v>
      </c>
      <c r="EJ22">
        <v>1</v>
      </c>
      <c r="EK22">
        <v>1</v>
      </c>
      <c r="IO22" t="s">
        <v>1202</v>
      </c>
      <c r="IP22">
        <v>0</v>
      </c>
      <c r="IQ22">
        <v>0</v>
      </c>
      <c r="IR22">
        <v>0</v>
      </c>
      <c r="IS22">
        <v>0</v>
      </c>
      <c r="IT22">
        <v>0</v>
      </c>
      <c r="IU22">
        <v>0</v>
      </c>
      <c r="IV22">
        <v>0</v>
      </c>
      <c r="IW22">
        <v>0</v>
      </c>
      <c r="IX22">
        <v>0</v>
      </c>
      <c r="IY22">
        <v>0</v>
      </c>
      <c r="IZ22">
        <v>1</v>
      </c>
      <c r="JA22">
        <v>0</v>
      </c>
      <c r="JB22">
        <v>0</v>
      </c>
      <c r="JC22">
        <v>1</v>
      </c>
      <c r="JD22">
        <v>0</v>
      </c>
      <c r="JE22">
        <v>0</v>
      </c>
      <c r="JF22">
        <v>2</v>
      </c>
      <c r="JG22">
        <v>4</v>
      </c>
      <c r="NK22" t="s">
        <v>1083</v>
      </c>
      <c r="NL22">
        <v>6000</v>
      </c>
      <c r="NM22" t="s">
        <v>1088</v>
      </c>
      <c r="NP22">
        <v>10</v>
      </c>
      <c r="NQ22">
        <v>3</v>
      </c>
      <c r="NR22">
        <v>0</v>
      </c>
      <c r="OL22" t="s">
        <v>1083</v>
      </c>
      <c r="OM22" t="s">
        <v>1080</v>
      </c>
      <c r="OO22">
        <v>5000</v>
      </c>
      <c r="OP22" t="s">
        <v>1088</v>
      </c>
      <c r="OS22">
        <v>60</v>
      </c>
      <c r="OT22">
        <v>2</v>
      </c>
      <c r="OU22">
        <v>0</v>
      </c>
      <c r="PF22" t="s">
        <v>1093</v>
      </c>
      <c r="QO22" t="s">
        <v>1103</v>
      </c>
      <c r="QP22">
        <v>0</v>
      </c>
      <c r="QQ22">
        <v>1</v>
      </c>
      <c r="QR22">
        <v>0</v>
      </c>
      <c r="QS22">
        <v>0</v>
      </c>
      <c r="QT22" t="s">
        <v>1203</v>
      </c>
      <c r="QU22">
        <v>0</v>
      </c>
      <c r="QV22">
        <v>0</v>
      </c>
      <c r="QW22">
        <v>0</v>
      </c>
      <c r="QX22">
        <v>0</v>
      </c>
      <c r="QY22">
        <v>0</v>
      </c>
      <c r="QZ22">
        <v>0</v>
      </c>
      <c r="RA22">
        <v>0</v>
      </c>
      <c r="RB22">
        <v>0</v>
      </c>
      <c r="RC22">
        <v>0</v>
      </c>
      <c r="RD22">
        <v>0</v>
      </c>
      <c r="RE22">
        <v>1</v>
      </c>
      <c r="RF22">
        <v>0</v>
      </c>
      <c r="RG22">
        <v>0</v>
      </c>
      <c r="RH22">
        <v>1</v>
      </c>
      <c r="RI22">
        <v>0</v>
      </c>
      <c r="RJ22">
        <v>0</v>
      </c>
      <c r="RK22" t="s">
        <v>1149</v>
      </c>
      <c r="RL22">
        <v>1</v>
      </c>
      <c r="RM22">
        <v>0</v>
      </c>
      <c r="RN22">
        <v>0</v>
      </c>
      <c r="RO22">
        <v>0</v>
      </c>
      <c r="RP22">
        <v>0</v>
      </c>
      <c r="RQ22">
        <v>1</v>
      </c>
      <c r="RR22">
        <v>0</v>
      </c>
      <c r="RS22">
        <v>0</v>
      </c>
      <c r="RT22">
        <v>0</v>
      </c>
      <c r="RU22">
        <v>0</v>
      </c>
      <c r="RV22">
        <v>0</v>
      </c>
      <c r="RW22">
        <v>0</v>
      </c>
      <c r="AMO22" t="s">
        <v>1181</v>
      </c>
      <c r="AMP22">
        <v>1</v>
      </c>
      <c r="AMQ22">
        <v>0</v>
      </c>
      <c r="AMR22">
        <v>0</v>
      </c>
      <c r="AMS22">
        <v>0</v>
      </c>
      <c r="AMT22">
        <v>0</v>
      </c>
      <c r="AMU22">
        <v>0</v>
      </c>
      <c r="AMW22" t="s">
        <v>1092</v>
      </c>
      <c r="AMX22" t="s">
        <v>1093</v>
      </c>
      <c r="ANI22" t="s">
        <v>1094</v>
      </c>
      <c r="ANJ22">
        <v>0</v>
      </c>
      <c r="ANK22">
        <v>0</v>
      </c>
      <c r="ANL22">
        <v>0</v>
      </c>
      <c r="ANM22">
        <v>0</v>
      </c>
      <c r="ANN22">
        <v>0</v>
      </c>
      <c r="ANO22">
        <v>0</v>
      </c>
      <c r="ANP22">
        <v>0</v>
      </c>
      <c r="ANQ22">
        <v>1</v>
      </c>
      <c r="ANR22">
        <v>0</v>
      </c>
      <c r="ANT22" t="s">
        <v>1152</v>
      </c>
      <c r="ANW22">
        <v>362668218</v>
      </c>
      <c r="ANX22" s="2">
        <v>44882.346898148149</v>
      </c>
      <c r="AOA22" t="s">
        <v>1095</v>
      </c>
      <c r="AOB22" t="s">
        <v>1096</v>
      </c>
    </row>
    <row r="23" spans="1:491 1029:1068" x14ac:dyDescent="0.35">
      <c r="A23">
        <v>22</v>
      </c>
      <c r="B23" t="s">
        <v>1204</v>
      </c>
      <c r="C23" s="2">
        <v>44881</v>
      </c>
      <c r="D23" t="s">
        <v>1128</v>
      </c>
      <c r="E23" s="2">
        <v>44881.563170729161</v>
      </c>
      <c r="F23" s="2">
        <v>44881.566410381944</v>
      </c>
      <c r="G23" t="s">
        <v>1072</v>
      </c>
      <c r="J23" t="s">
        <v>1073</v>
      </c>
      <c r="K23" s="2">
        <v>44881</v>
      </c>
      <c r="L23" t="s">
        <v>1129</v>
      </c>
      <c r="M23" t="s">
        <v>1130</v>
      </c>
      <c r="N23" t="s">
        <v>1131</v>
      </c>
      <c r="O23" t="s">
        <v>1077</v>
      </c>
      <c r="R23" t="s">
        <v>1078</v>
      </c>
      <c r="S23" t="s">
        <v>1132</v>
      </c>
      <c r="U23" t="s">
        <v>1080</v>
      </c>
      <c r="W23" t="s">
        <v>1081</v>
      </c>
      <c r="Z23" t="s">
        <v>1115</v>
      </c>
      <c r="AA23">
        <v>0</v>
      </c>
      <c r="AB23">
        <v>0</v>
      </c>
      <c r="AC23">
        <v>0</v>
      </c>
      <c r="AD23">
        <v>1</v>
      </c>
      <c r="AE23">
        <v>1</v>
      </c>
      <c r="EE23" t="s">
        <v>1115</v>
      </c>
      <c r="EF23">
        <v>0</v>
      </c>
      <c r="EG23">
        <v>0</v>
      </c>
      <c r="EH23">
        <v>0</v>
      </c>
      <c r="EI23">
        <v>0</v>
      </c>
      <c r="EJ23">
        <v>1</v>
      </c>
      <c r="EK23">
        <v>1</v>
      </c>
      <c r="IO23" t="s">
        <v>1205</v>
      </c>
      <c r="IP23">
        <v>0</v>
      </c>
      <c r="IQ23">
        <v>0</v>
      </c>
      <c r="IR23">
        <v>0</v>
      </c>
      <c r="IS23">
        <v>0</v>
      </c>
      <c r="IT23">
        <v>0</v>
      </c>
      <c r="IU23">
        <v>0</v>
      </c>
      <c r="IV23">
        <v>0</v>
      </c>
      <c r="IW23">
        <v>0</v>
      </c>
      <c r="IX23">
        <v>0</v>
      </c>
      <c r="IY23">
        <v>0</v>
      </c>
      <c r="IZ23">
        <v>0</v>
      </c>
      <c r="JA23">
        <v>0</v>
      </c>
      <c r="JB23">
        <v>1</v>
      </c>
      <c r="JC23">
        <v>0</v>
      </c>
      <c r="JD23">
        <v>0</v>
      </c>
      <c r="JE23">
        <v>0</v>
      </c>
      <c r="JF23">
        <v>1</v>
      </c>
      <c r="JG23">
        <v>3</v>
      </c>
      <c r="OC23" t="s">
        <v>1083</v>
      </c>
      <c r="OD23">
        <v>2000</v>
      </c>
      <c r="OE23" t="s">
        <v>1088</v>
      </c>
      <c r="OH23">
        <v>14</v>
      </c>
      <c r="OI23">
        <v>3</v>
      </c>
      <c r="OJ23">
        <v>0</v>
      </c>
      <c r="PF23" t="s">
        <v>1093</v>
      </c>
      <c r="QO23" t="s">
        <v>1103</v>
      </c>
      <c r="QP23">
        <v>0</v>
      </c>
      <c r="QQ23">
        <v>1</v>
      </c>
      <c r="QR23">
        <v>0</v>
      </c>
      <c r="QS23">
        <v>0</v>
      </c>
      <c r="QT23" t="s">
        <v>1205</v>
      </c>
      <c r="QU23">
        <v>0</v>
      </c>
      <c r="QV23">
        <v>0</v>
      </c>
      <c r="QW23">
        <v>0</v>
      </c>
      <c r="QX23">
        <v>0</v>
      </c>
      <c r="QY23">
        <v>0</v>
      </c>
      <c r="QZ23">
        <v>0</v>
      </c>
      <c r="RA23">
        <v>0</v>
      </c>
      <c r="RB23">
        <v>0</v>
      </c>
      <c r="RC23">
        <v>0</v>
      </c>
      <c r="RD23">
        <v>0</v>
      </c>
      <c r="RE23">
        <v>0</v>
      </c>
      <c r="RF23">
        <v>0</v>
      </c>
      <c r="RG23">
        <v>1</v>
      </c>
      <c r="RH23">
        <v>0</v>
      </c>
      <c r="RI23">
        <v>0</v>
      </c>
      <c r="RJ23">
        <v>0</v>
      </c>
      <c r="RK23" t="s">
        <v>1206</v>
      </c>
      <c r="RL23">
        <v>1</v>
      </c>
      <c r="RM23">
        <v>0</v>
      </c>
      <c r="RN23">
        <v>1</v>
      </c>
      <c r="RO23">
        <v>0</v>
      </c>
      <c r="RP23">
        <v>0</v>
      </c>
      <c r="RQ23">
        <v>1</v>
      </c>
      <c r="RR23">
        <v>0</v>
      </c>
      <c r="RS23">
        <v>0</v>
      </c>
      <c r="RT23">
        <v>0</v>
      </c>
      <c r="RU23">
        <v>0</v>
      </c>
      <c r="RV23">
        <v>0</v>
      </c>
      <c r="RW23">
        <v>0</v>
      </c>
      <c r="AMO23" t="s">
        <v>1091</v>
      </c>
      <c r="AMP23">
        <v>1</v>
      </c>
      <c r="AMQ23">
        <v>0</v>
      </c>
      <c r="AMR23">
        <v>0</v>
      </c>
      <c r="AMS23">
        <v>1</v>
      </c>
      <c r="AMT23">
        <v>0</v>
      </c>
      <c r="AMU23">
        <v>0</v>
      </c>
      <c r="AMW23" t="s">
        <v>1112</v>
      </c>
      <c r="AMX23" t="s">
        <v>1093</v>
      </c>
      <c r="ANI23" t="s">
        <v>1094</v>
      </c>
      <c r="ANJ23">
        <v>0</v>
      </c>
      <c r="ANK23">
        <v>0</v>
      </c>
      <c r="ANL23">
        <v>0</v>
      </c>
      <c r="ANM23">
        <v>0</v>
      </c>
      <c r="ANN23">
        <v>0</v>
      </c>
      <c r="ANO23">
        <v>0</v>
      </c>
      <c r="ANP23">
        <v>0</v>
      </c>
      <c r="ANQ23">
        <v>1</v>
      </c>
      <c r="ANR23">
        <v>0</v>
      </c>
      <c r="ANT23" t="s">
        <v>1152</v>
      </c>
      <c r="ANW23">
        <v>362668221</v>
      </c>
      <c r="ANX23" s="2">
        <v>44882.346898148149</v>
      </c>
      <c r="AOA23" t="s">
        <v>1095</v>
      </c>
      <c r="AOB23" t="s">
        <v>1096</v>
      </c>
    </row>
    <row r="24" spans="1:491 1029:1068" x14ac:dyDescent="0.35">
      <c r="A24">
        <v>23</v>
      </c>
      <c r="B24" t="s">
        <v>1207</v>
      </c>
      <c r="C24" s="2">
        <v>44881</v>
      </c>
      <c r="D24" t="s">
        <v>1128</v>
      </c>
      <c r="E24" s="2">
        <v>44881.57233787037</v>
      </c>
      <c r="F24" s="2">
        <v>44881.574089814807</v>
      </c>
      <c r="G24" t="s">
        <v>1072</v>
      </c>
      <c r="J24" t="s">
        <v>1073</v>
      </c>
      <c r="K24" s="2">
        <v>44881</v>
      </c>
      <c r="L24" t="s">
        <v>1129</v>
      </c>
      <c r="M24" t="s">
        <v>1130</v>
      </c>
      <c r="N24" t="s">
        <v>1131</v>
      </c>
      <c r="O24" t="s">
        <v>1077</v>
      </c>
      <c r="R24" t="s">
        <v>1078</v>
      </c>
      <c r="S24" t="s">
        <v>1132</v>
      </c>
      <c r="U24" t="s">
        <v>1080</v>
      </c>
      <c r="W24" t="s">
        <v>1081</v>
      </c>
      <c r="Z24" t="s">
        <v>1115</v>
      </c>
      <c r="AA24">
        <v>0</v>
      </c>
      <c r="AB24">
        <v>0</v>
      </c>
      <c r="AC24">
        <v>0</v>
      </c>
      <c r="AD24">
        <v>1</v>
      </c>
      <c r="AE24">
        <v>1</v>
      </c>
      <c r="EE24" t="s">
        <v>1115</v>
      </c>
      <c r="EF24">
        <v>0</v>
      </c>
      <c r="EG24">
        <v>0</v>
      </c>
      <c r="EH24">
        <v>0</v>
      </c>
      <c r="EI24">
        <v>0</v>
      </c>
      <c r="EJ24">
        <v>1</v>
      </c>
      <c r="EK24">
        <v>1</v>
      </c>
      <c r="IO24" t="s">
        <v>1205</v>
      </c>
      <c r="IP24">
        <v>0</v>
      </c>
      <c r="IQ24">
        <v>0</v>
      </c>
      <c r="IR24">
        <v>0</v>
      </c>
      <c r="IS24">
        <v>0</v>
      </c>
      <c r="IT24">
        <v>0</v>
      </c>
      <c r="IU24">
        <v>0</v>
      </c>
      <c r="IV24">
        <v>0</v>
      </c>
      <c r="IW24">
        <v>0</v>
      </c>
      <c r="IX24">
        <v>0</v>
      </c>
      <c r="IY24">
        <v>0</v>
      </c>
      <c r="IZ24">
        <v>0</v>
      </c>
      <c r="JA24">
        <v>0</v>
      </c>
      <c r="JB24">
        <v>1</v>
      </c>
      <c r="JC24">
        <v>0</v>
      </c>
      <c r="JD24">
        <v>0</v>
      </c>
      <c r="JE24">
        <v>0</v>
      </c>
      <c r="JF24">
        <v>1</v>
      </c>
      <c r="JG24">
        <v>3</v>
      </c>
      <c r="OC24" t="s">
        <v>1083</v>
      </c>
      <c r="OD24">
        <v>2000</v>
      </c>
      <c r="OE24" t="s">
        <v>1088</v>
      </c>
      <c r="OH24">
        <v>14</v>
      </c>
      <c r="OI24">
        <v>3</v>
      </c>
      <c r="OJ24">
        <v>0</v>
      </c>
      <c r="PF24" t="s">
        <v>1093</v>
      </c>
      <c r="QO24" t="s">
        <v>1103</v>
      </c>
      <c r="QP24">
        <v>0</v>
      </c>
      <c r="QQ24">
        <v>1</v>
      </c>
      <c r="QR24">
        <v>0</v>
      </c>
      <c r="QS24">
        <v>0</v>
      </c>
      <c r="QT24" t="s">
        <v>1205</v>
      </c>
      <c r="QU24">
        <v>0</v>
      </c>
      <c r="QV24">
        <v>0</v>
      </c>
      <c r="QW24">
        <v>0</v>
      </c>
      <c r="QX24">
        <v>0</v>
      </c>
      <c r="QY24">
        <v>0</v>
      </c>
      <c r="QZ24">
        <v>0</v>
      </c>
      <c r="RA24">
        <v>0</v>
      </c>
      <c r="RB24">
        <v>0</v>
      </c>
      <c r="RC24">
        <v>0</v>
      </c>
      <c r="RD24">
        <v>0</v>
      </c>
      <c r="RE24">
        <v>0</v>
      </c>
      <c r="RF24">
        <v>0</v>
      </c>
      <c r="RG24">
        <v>1</v>
      </c>
      <c r="RH24">
        <v>0</v>
      </c>
      <c r="RI24">
        <v>0</v>
      </c>
      <c r="RJ24">
        <v>0</v>
      </c>
      <c r="RK24" t="s">
        <v>1149</v>
      </c>
      <c r="RL24">
        <v>1</v>
      </c>
      <c r="RM24">
        <v>0</v>
      </c>
      <c r="RN24">
        <v>0</v>
      </c>
      <c r="RO24">
        <v>0</v>
      </c>
      <c r="RP24">
        <v>0</v>
      </c>
      <c r="RQ24">
        <v>1</v>
      </c>
      <c r="RR24">
        <v>0</v>
      </c>
      <c r="RS24">
        <v>0</v>
      </c>
      <c r="RT24">
        <v>0</v>
      </c>
      <c r="RU24">
        <v>0</v>
      </c>
      <c r="RV24">
        <v>0</v>
      </c>
      <c r="RW24">
        <v>0</v>
      </c>
      <c r="AMO24" t="s">
        <v>1091</v>
      </c>
      <c r="AMP24">
        <v>1</v>
      </c>
      <c r="AMQ24">
        <v>0</v>
      </c>
      <c r="AMR24">
        <v>0</v>
      </c>
      <c r="AMS24">
        <v>1</v>
      </c>
      <c r="AMT24">
        <v>0</v>
      </c>
      <c r="AMU24">
        <v>0</v>
      </c>
      <c r="AMW24" t="s">
        <v>1112</v>
      </c>
      <c r="AMX24" t="s">
        <v>1093</v>
      </c>
      <c r="ANI24" t="s">
        <v>1094</v>
      </c>
      <c r="ANJ24">
        <v>0</v>
      </c>
      <c r="ANK24">
        <v>0</v>
      </c>
      <c r="ANL24">
        <v>0</v>
      </c>
      <c r="ANM24">
        <v>0</v>
      </c>
      <c r="ANN24">
        <v>0</v>
      </c>
      <c r="ANO24">
        <v>0</v>
      </c>
      <c r="ANP24">
        <v>0</v>
      </c>
      <c r="ANQ24">
        <v>1</v>
      </c>
      <c r="ANR24">
        <v>0</v>
      </c>
      <c r="ANT24" t="s">
        <v>1152</v>
      </c>
      <c r="ANW24">
        <v>362668227</v>
      </c>
      <c r="ANX24" s="2">
        <v>44882.346909722233</v>
      </c>
      <c r="AOA24" t="s">
        <v>1095</v>
      </c>
      <c r="AOB24" t="s">
        <v>1096</v>
      </c>
    </row>
    <row r="25" spans="1:491 1029:1068" x14ac:dyDescent="0.35">
      <c r="A25">
        <v>24</v>
      </c>
      <c r="B25" t="s">
        <v>1208</v>
      </c>
      <c r="C25" s="2">
        <v>44881</v>
      </c>
      <c r="D25" t="s">
        <v>1128</v>
      </c>
      <c r="E25" s="2">
        <v>44881.588099201377</v>
      </c>
      <c r="F25" s="2">
        <v>44881.591615474543</v>
      </c>
      <c r="G25" t="s">
        <v>1072</v>
      </c>
      <c r="J25" t="s">
        <v>1073</v>
      </c>
      <c r="K25" s="2">
        <v>44881</v>
      </c>
      <c r="L25" t="s">
        <v>1129</v>
      </c>
      <c r="M25" t="s">
        <v>1130</v>
      </c>
      <c r="N25" t="s">
        <v>1131</v>
      </c>
      <c r="O25" t="s">
        <v>1077</v>
      </c>
      <c r="R25" t="s">
        <v>1078</v>
      </c>
      <c r="S25" t="s">
        <v>1132</v>
      </c>
      <c r="U25" t="s">
        <v>1080</v>
      </c>
      <c r="W25" t="s">
        <v>1081</v>
      </c>
      <c r="Z25" t="s">
        <v>1115</v>
      </c>
      <c r="AA25">
        <v>0</v>
      </c>
      <c r="AB25">
        <v>0</v>
      </c>
      <c r="AC25">
        <v>0</v>
      </c>
      <c r="AD25">
        <v>1</v>
      </c>
      <c r="AE25">
        <v>1</v>
      </c>
      <c r="EE25" t="s">
        <v>1115</v>
      </c>
      <c r="EF25">
        <v>0</v>
      </c>
      <c r="EG25">
        <v>0</v>
      </c>
      <c r="EH25">
        <v>0</v>
      </c>
      <c r="EI25">
        <v>0</v>
      </c>
      <c r="EJ25">
        <v>1</v>
      </c>
      <c r="EK25">
        <v>1</v>
      </c>
      <c r="IO25" t="s">
        <v>1209</v>
      </c>
      <c r="IP25">
        <v>0</v>
      </c>
      <c r="IQ25">
        <v>0</v>
      </c>
      <c r="IR25">
        <v>0</v>
      </c>
      <c r="IS25">
        <v>0</v>
      </c>
      <c r="IT25">
        <v>0</v>
      </c>
      <c r="IU25">
        <v>0</v>
      </c>
      <c r="IV25">
        <v>0</v>
      </c>
      <c r="IW25">
        <v>0</v>
      </c>
      <c r="IX25">
        <v>0</v>
      </c>
      <c r="IY25">
        <v>0</v>
      </c>
      <c r="IZ25">
        <v>0</v>
      </c>
      <c r="JA25">
        <v>1</v>
      </c>
      <c r="JB25">
        <v>0</v>
      </c>
      <c r="JC25">
        <v>0</v>
      </c>
      <c r="JD25">
        <v>0</v>
      </c>
      <c r="JE25">
        <v>0</v>
      </c>
      <c r="JF25">
        <v>1</v>
      </c>
      <c r="JG25">
        <v>3</v>
      </c>
      <c r="NT25" t="s">
        <v>1083</v>
      </c>
      <c r="NU25">
        <v>2000</v>
      </c>
      <c r="NV25" t="s">
        <v>1088</v>
      </c>
      <c r="NY25">
        <v>60</v>
      </c>
      <c r="NZ25">
        <v>1</v>
      </c>
      <c r="OA25">
        <v>0</v>
      </c>
      <c r="PF25" t="s">
        <v>1093</v>
      </c>
      <c r="QO25" t="s">
        <v>1103</v>
      </c>
      <c r="QP25">
        <v>0</v>
      </c>
      <c r="QQ25">
        <v>1</v>
      </c>
      <c r="QR25">
        <v>0</v>
      </c>
      <c r="QS25">
        <v>0</v>
      </c>
      <c r="QT25" t="s">
        <v>1209</v>
      </c>
      <c r="QU25">
        <v>0</v>
      </c>
      <c r="QV25">
        <v>0</v>
      </c>
      <c r="QW25">
        <v>0</v>
      </c>
      <c r="QX25">
        <v>0</v>
      </c>
      <c r="QY25">
        <v>0</v>
      </c>
      <c r="QZ25">
        <v>0</v>
      </c>
      <c r="RA25">
        <v>0</v>
      </c>
      <c r="RB25">
        <v>0</v>
      </c>
      <c r="RC25">
        <v>0</v>
      </c>
      <c r="RD25">
        <v>0</v>
      </c>
      <c r="RE25">
        <v>0</v>
      </c>
      <c r="RF25">
        <v>1</v>
      </c>
      <c r="RG25">
        <v>0</v>
      </c>
      <c r="RH25">
        <v>0</v>
      </c>
      <c r="RI25">
        <v>0</v>
      </c>
      <c r="RJ25">
        <v>0</v>
      </c>
      <c r="RK25" t="s">
        <v>1179</v>
      </c>
      <c r="RL25">
        <v>1</v>
      </c>
      <c r="RM25">
        <v>0</v>
      </c>
      <c r="RN25">
        <v>0</v>
      </c>
      <c r="RO25">
        <v>0</v>
      </c>
      <c r="RP25">
        <v>0</v>
      </c>
      <c r="RQ25">
        <v>1</v>
      </c>
      <c r="RR25">
        <v>0</v>
      </c>
      <c r="RS25">
        <v>0</v>
      </c>
      <c r="RT25">
        <v>1</v>
      </c>
      <c r="RU25">
        <v>0</v>
      </c>
      <c r="RV25">
        <v>0</v>
      </c>
      <c r="RW25">
        <v>0</v>
      </c>
      <c r="AMO25" t="s">
        <v>1091</v>
      </c>
      <c r="AMP25">
        <v>1</v>
      </c>
      <c r="AMQ25">
        <v>0</v>
      </c>
      <c r="AMR25">
        <v>0</v>
      </c>
      <c r="AMS25">
        <v>1</v>
      </c>
      <c r="AMT25">
        <v>0</v>
      </c>
      <c r="AMU25">
        <v>0</v>
      </c>
      <c r="AMW25" t="s">
        <v>1092</v>
      </c>
      <c r="AMX25" t="s">
        <v>1093</v>
      </c>
      <c r="ANI25" t="s">
        <v>1094</v>
      </c>
      <c r="ANJ25">
        <v>0</v>
      </c>
      <c r="ANK25">
        <v>0</v>
      </c>
      <c r="ANL25">
        <v>0</v>
      </c>
      <c r="ANM25">
        <v>0</v>
      </c>
      <c r="ANN25">
        <v>0</v>
      </c>
      <c r="ANO25">
        <v>0</v>
      </c>
      <c r="ANP25">
        <v>0</v>
      </c>
      <c r="ANQ25">
        <v>1</v>
      </c>
      <c r="ANR25">
        <v>0</v>
      </c>
      <c r="ANT25" t="s">
        <v>1152</v>
      </c>
      <c r="ANW25">
        <v>362668228</v>
      </c>
      <c r="ANX25" s="2">
        <v>44882.346909722233</v>
      </c>
      <c r="AOA25" t="s">
        <v>1095</v>
      </c>
      <c r="AOB25" t="s">
        <v>1096</v>
      </c>
    </row>
    <row r="26" spans="1:491 1029:1068" x14ac:dyDescent="0.35">
      <c r="A26">
        <v>25</v>
      </c>
      <c r="B26" t="s">
        <v>1210</v>
      </c>
      <c r="C26" s="2">
        <v>44881</v>
      </c>
      <c r="D26" t="s">
        <v>1128</v>
      </c>
      <c r="E26" s="2">
        <v>44881.624699398148</v>
      </c>
      <c r="F26" s="2">
        <v>44881.628346886573</v>
      </c>
      <c r="G26" t="s">
        <v>1072</v>
      </c>
      <c r="J26" t="s">
        <v>1073</v>
      </c>
      <c r="K26" s="2">
        <v>44881</v>
      </c>
      <c r="L26" t="s">
        <v>1129</v>
      </c>
      <c r="M26" t="s">
        <v>1130</v>
      </c>
      <c r="N26" t="s">
        <v>1131</v>
      </c>
      <c r="O26" t="s">
        <v>1077</v>
      </c>
      <c r="R26" t="s">
        <v>1078</v>
      </c>
      <c r="S26" t="s">
        <v>1132</v>
      </c>
      <c r="U26" t="s">
        <v>1080</v>
      </c>
      <c r="W26" t="s">
        <v>1081</v>
      </c>
      <c r="Z26" t="s">
        <v>1115</v>
      </c>
      <c r="AA26">
        <v>0</v>
      </c>
      <c r="AB26">
        <v>0</v>
      </c>
      <c r="AC26">
        <v>0</v>
      </c>
      <c r="AD26">
        <v>1</v>
      </c>
      <c r="AE26">
        <v>1</v>
      </c>
      <c r="EE26" t="s">
        <v>1115</v>
      </c>
      <c r="EF26">
        <v>0</v>
      </c>
      <c r="EG26">
        <v>0</v>
      </c>
      <c r="EH26">
        <v>0</v>
      </c>
      <c r="EI26">
        <v>0</v>
      </c>
      <c r="EJ26">
        <v>1</v>
      </c>
      <c r="EK26">
        <v>1</v>
      </c>
      <c r="IO26" t="s">
        <v>1211</v>
      </c>
      <c r="IP26">
        <v>0</v>
      </c>
      <c r="IQ26">
        <v>1</v>
      </c>
      <c r="IR26">
        <v>0</v>
      </c>
      <c r="IS26">
        <v>0</v>
      </c>
      <c r="IT26">
        <v>0</v>
      </c>
      <c r="IU26">
        <v>0</v>
      </c>
      <c r="IV26">
        <v>0</v>
      </c>
      <c r="IW26">
        <v>0</v>
      </c>
      <c r="IX26">
        <v>0</v>
      </c>
      <c r="IY26">
        <v>0</v>
      </c>
      <c r="IZ26">
        <v>0</v>
      </c>
      <c r="JA26">
        <v>0</v>
      </c>
      <c r="JB26">
        <v>0</v>
      </c>
      <c r="JC26">
        <v>0</v>
      </c>
      <c r="JD26">
        <v>0</v>
      </c>
      <c r="JE26">
        <v>0</v>
      </c>
      <c r="JF26">
        <v>1</v>
      </c>
      <c r="JG26">
        <v>3</v>
      </c>
      <c r="JR26" t="s">
        <v>1083</v>
      </c>
      <c r="JS26" t="s">
        <v>1212</v>
      </c>
      <c r="JT26">
        <v>1</v>
      </c>
      <c r="JU26">
        <v>1</v>
      </c>
      <c r="JV26">
        <v>6000</v>
      </c>
      <c r="JW26">
        <v>100</v>
      </c>
      <c r="JX26" t="s">
        <v>1084</v>
      </c>
      <c r="KA26">
        <v>10</v>
      </c>
      <c r="KB26">
        <v>6</v>
      </c>
      <c r="KC26">
        <v>0</v>
      </c>
      <c r="PF26" t="s">
        <v>1093</v>
      </c>
      <c r="QO26" t="s">
        <v>1103</v>
      </c>
      <c r="QP26">
        <v>0</v>
      </c>
      <c r="QQ26">
        <v>1</v>
      </c>
      <c r="QR26">
        <v>0</v>
      </c>
      <c r="QS26">
        <v>0</v>
      </c>
      <c r="QT26" t="s">
        <v>1211</v>
      </c>
      <c r="QU26">
        <v>0</v>
      </c>
      <c r="QV26">
        <v>1</v>
      </c>
      <c r="QW26">
        <v>0</v>
      </c>
      <c r="QX26">
        <v>0</v>
      </c>
      <c r="QY26">
        <v>0</v>
      </c>
      <c r="QZ26">
        <v>0</v>
      </c>
      <c r="RA26">
        <v>0</v>
      </c>
      <c r="RB26">
        <v>0</v>
      </c>
      <c r="RC26">
        <v>0</v>
      </c>
      <c r="RD26">
        <v>0</v>
      </c>
      <c r="RE26">
        <v>0</v>
      </c>
      <c r="RF26">
        <v>0</v>
      </c>
      <c r="RG26">
        <v>0</v>
      </c>
      <c r="RH26">
        <v>0</v>
      </c>
      <c r="RI26">
        <v>0</v>
      </c>
      <c r="RJ26">
        <v>0</v>
      </c>
      <c r="RK26" t="s">
        <v>1213</v>
      </c>
      <c r="RL26">
        <v>0</v>
      </c>
      <c r="RM26">
        <v>0</v>
      </c>
      <c r="RN26">
        <v>0</v>
      </c>
      <c r="RO26">
        <v>0</v>
      </c>
      <c r="RP26">
        <v>0</v>
      </c>
      <c r="RQ26">
        <v>1</v>
      </c>
      <c r="RR26">
        <v>0</v>
      </c>
      <c r="RS26">
        <v>0</v>
      </c>
      <c r="RT26">
        <v>0</v>
      </c>
      <c r="RU26">
        <v>0</v>
      </c>
      <c r="RV26">
        <v>0</v>
      </c>
      <c r="RW26">
        <v>0</v>
      </c>
      <c r="AMO26" t="s">
        <v>1181</v>
      </c>
      <c r="AMP26">
        <v>1</v>
      </c>
      <c r="AMQ26">
        <v>0</v>
      </c>
      <c r="AMR26">
        <v>0</v>
      </c>
      <c r="AMS26">
        <v>0</v>
      </c>
      <c r="AMT26">
        <v>0</v>
      </c>
      <c r="AMU26">
        <v>0</v>
      </c>
      <c r="AMW26" t="s">
        <v>1092</v>
      </c>
      <c r="AMX26" t="s">
        <v>1093</v>
      </c>
      <c r="ANI26" t="s">
        <v>1094</v>
      </c>
      <c r="ANJ26">
        <v>0</v>
      </c>
      <c r="ANK26">
        <v>0</v>
      </c>
      <c r="ANL26">
        <v>0</v>
      </c>
      <c r="ANM26">
        <v>0</v>
      </c>
      <c r="ANN26">
        <v>0</v>
      </c>
      <c r="ANO26">
        <v>0</v>
      </c>
      <c r="ANP26">
        <v>0</v>
      </c>
      <c r="ANQ26">
        <v>1</v>
      </c>
      <c r="ANR26">
        <v>0</v>
      </c>
      <c r="ANT26" t="s">
        <v>1152</v>
      </c>
      <c r="ANW26">
        <v>362668242</v>
      </c>
      <c r="ANX26" s="2">
        <v>44882.346932870358</v>
      </c>
      <c r="AOA26" t="s">
        <v>1095</v>
      </c>
      <c r="AOB26" t="s">
        <v>1096</v>
      </c>
    </row>
    <row r="27" spans="1:491 1029:1068" x14ac:dyDescent="0.35">
      <c r="A27">
        <v>26</v>
      </c>
      <c r="B27" t="s">
        <v>1214</v>
      </c>
      <c r="C27" s="2">
        <v>44881</v>
      </c>
      <c r="D27" t="s">
        <v>1128</v>
      </c>
      <c r="E27" s="2">
        <v>44881.574483240744</v>
      </c>
      <c r="F27" s="2">
        <v>44881.587513472223</v>
      </c>
      <c r="G27" t="s">
        <v>1072</v>
      </c>
      <c r="J27" t="s">
        <v>1073</v>
      </c>
      <c r="K27" s="2">
        <v>44881</v>
      </c>
      <c r="L27" t="s">
        <v>1129</v>
      </c>
      <c r="M27" t="s">
        <v>1130</v>
      </c>
      <c r="N27" t="s">
        <v>1131</v>
      </c>
      <c r="O27" t="s">
        <v>1077</v>
      </c>
      <c r="R27" t="s">
        <v>1078</v>
      </c>
      <c r="S27" t="s">
        <v>1132</v>
      </c>
      <c r="U27" t="s">
        <v>1080</v>
      </c>
      <c r="W27" t="s">
        <v>1081</v>
      </c>
      <c r="Z27" t="s">
        <v>1158</v>
      </c>
      <c r="AA27">
        <v>0</v>
      </c>
      <c r="AB27">
        <v>0</v>
      </c>
      <c r="AC27">
        <v>1</v>
      </c>
      <c r="AD27">
        <v>0</v>
      </c>
      <c r="AE27">
        <v>1</v>
      </c>
      <c r="BC27" t="s">
        <v>1083</v>
      </c>
      <c r="BD27" t="s">
        <v>1102</v>
      </c>
      <c r="BE27">
        <v>1</v>
      </c>
      <c r="BF27">
        <v>1</v>
      </c>
      <c r="BG27">
        <v>300</v>
      </c>
      <c r="BH27">
        <v>250</v>
      </c>
      <c r="BI27" t="s">
        <v>1088</v>
      </c>
      <c r="BL27">
        <v>14</v>
      </c>
      <c r="BM27">
        <v>3</v>
      </c>
      <c r="BN27">
        <v>0</v>
      </c>
      <c r="BP27" t="s">
        <v>1093</v>
      </c>
      <c r="CM27" t="s">
        <v>1103</v>
      </c>
      <c r="CN27">
        <v>0</v>
      </c>
      <c r="CO27">
        <v>1</v>
      </c>
      <c r="CP27">
        <v>0</v>
      </c>
      <c r="CQ27">
        <v>0</v>
      </c>
      <c r="CR27" t="s">
        <v>1158</v>
      </c>
      <c r="CS27">
        <v>0</v>
      </c>
      <c r="CT27">
        <v>0</v>
      </c>
      <c r="CU27">
        <v>1</v>
      </c>
      <c r="CV27">
        <v>0</v>
      </c>
      <c r="CW27" t="s">
        <v>1149</v>
      </c>
      <c r="CX27">
        <v>1</v>
      </c>
      <c r="CY27">
        <v>0</v>
      </c>
      <c r="CZ27">
        <v>0</v>
      </c>
      <c r="DA27">
        <v>0</v>
      </c>
      <c r="DB27">
        <v>0</v>
      </c>
      <c r="DC27">
        <v>1</v>
      </c>
      <c r="DD27">
        <v>0</v>
      </c>
      <c r="DE27">
        <v>0</v>
      </c>
      <c r="DF27">
        <v>0</v>
      </c>
      <c r="DG27">
        <v>0</v>
      </c>
      <c r="DH27">
        <v>0</v>
      </c>
      <c r="DI27">
        <v>0</v>
      </c>
      <c r="EE27" t="s">
        <v>1115</v>
      </c>
      <c r="EF27">
        <v>0</v>
      </c>
      <c r="EG27">
        <v>0</v>
      </c>
      <c r="EH27">
        <v>0</v>
      </c>
      <c r="EI27">
        <v>0</v>
      </c>
      <c r="EJ27">
        <v>1</v>
      </c>
      <c r="EK27">
        <v>1</v>
      </c>
      <c r="IO27" t="s">
        <v>1115</v>
      </c>
      <c r="IP27">
        <v>0</v>
      </c>
      <c r="IQ27">
        <v>0</v>
      </c>
      <c r="IR27">
        <v>0</v>
      </c>
      <c r="IS27">
        <v>0</v>
      </c>
      <c r="IT27">
        <v>0</v>
      </c>
      <c r="IU27">
        <v>0</v>
      </c>
      <c r="IV27">
        <v>0</v>
      </c>
      <c r="IW27">
        <v>0</v>
      </c>
      <c r="IX27">
        <v>0</v>
      </c>
      <c r="IY27">
        <v>0</v>
      </c>
      <c r="IZ27">
        <v>0</v>
      </c>
      <c r="JA27">
        <v>0</v>
      </c>
      <c r="JB27">
        <v>0</v>
      </c>
      <c r="JC27">
        <v>0</v>
      </c>
      <c r="JD27">
        <v>0</v>
      </c>
      <c r="JE27">
        <v>1</v>
      </c>
      <c r="JF27">
        <v>1</v>
      </c>
      <c r="JG27">
        <v>3</v>
      </c>
      <c r="AMO27" t="s">
        <v>1091</v>
      </c>
      <c r="AMP27">
        <v>1</v>
      </c>
      <c r="AMQ27">
        <v>0</v>
      </c>
      <c r="AMR27">
        <v>0</v>
      </c>
      <c r="AMS27">
        <v>1</v>
      </c>
      <c r="AMT27">
        <v>0</v>
      </c>
      <c r="AMU27">
        <v>0</v>
      </c>
      <c r="AMW27" t="s">
        <v>1112</v>
      </c>
      <c r="AMX27" t="s">
        <v>1093</v>
      </c>
      <c r="ANI27" t="s">
        <v>1094</v>
      </c>
      <c r="ANJ27">
        <v>0</v>
      </c>
      <c r="ANK27">
        <v>0</v>
      </c>
      <c r="ANL27">
        <v>0</v>
      </c>
      <c r="ANM27">
        <v>0</v>
      </c>
      <c r="ANN27">
        <v>0</v>
      </c>
      <c r="ANO27">
        <v>0</v>
      </c>
      <c r="ANP27">
        <v>0</v>
      </c>
      <c r="ANQ27">
        <v>1</v>
      </c>
      <c r="ANR27">
        <v>0</v>
      </c>
      <c r="ANT27" t="s">
        <v>1152</v>
      </c>
      <c r="ANW27">
        <v>362668245</v>
      </c>
      <c r="ANX27" s="2">
        <v>44882.346944444449</v>
      </c>
      <c r="AOA27" t="s">
        <v>1095</v>
      </c>
      <c r="AOB27" t="s">
        <v>1096</v>
      </c>
    </row>
    <row r="28" spans="1:491 1029:1068" x14ac:dyDescent="0.35">
      <c r="A28">
        <v>27</v>
      </c>
      <c r="B28" t="s">
        <v>1215</v>
      </c>
      <c r="C28" s="2">
        <v>44881</v>
      </c>
      <c r="D28" t="s">
        <v>1128</v>
      </c>
      <c r="E28" s="2">
        <v>44881.628417615742</v>
      </c>
      <c r="F28" s="2">
        <v>44881.637661527777</v>
      </c>
      <c r="G28" t="s">
        <v>1072</v>
      </c>
      <c r="J28" t="s">
        <v>1073</v>
      </c>
      <c r="K28" s="2">
        <v>44881</v>
      </c>
      <c r="L28" t="s">
        <v>1129</v>
      </c>
      <c r="M28" t="s">
        <v>1130</v>
      </c>
      <c r="N28" t="s">
        <v>1131</v>
      </c>
      <c r="O28" t="s">
        <v>1077</v>
      </c>
      <c r="R28" t="s">
        <v>1078</v>
      </c>
      <c r="S28" t="s">
        <v>1132</v>
      </c>
      <c r="U28" t="s">
        <v>1080</v>
      </c>
      <c r="W28" t="s">
        <v>1081</v>
      </c>
      <c r="Z28" t="s">
        <v>1115</v>
      </c>
      <c r="AA28">
        <v>0</v>
      </c>
      <c r="AB28">
        <v>0</v>
      </c>
      <c r="AC28">
        <v>0</v>
      </c>
      <c r="AD28">
        <v>1</v>
      </c>
      <c r="AE28">
        <v>1</v>
      </c>
      <c r="EE28" t="s">
        <v>1115</v>
      </c>
      <c r="EF28">
        <v>0</v>
      </c>
      <c r="EG28">
        <v>0</v>
      </c>
      <c r="EH28">
        <v>0</v>
      </c>
      <c r="EI28">
        <v>0</v>
      </c>
      <c r="EJ28">
        <v>1</v>
      </c>
      <c r="EK28">
        <v>1</v>
      </c>
      <c r="IO28" t="s">
        <v>1211</v>
      </c>
      <c r="IP28">
        <v>0</v>
      </c>
      <c r="IQ28">
        <v>1</v>
      </c>
      <c r="IR28">
        <v>0</v>
      </c>
      <c r="IS28">
        <v>0</v>
      </c>
      <c r="IT28">
        <v>0</v>
      </c>
      <c r="IU28">
        <v>0</v>
      </c>
      <c r="IV28">
        <v>0</v>
      </c>
      <c r="IW28">
        <v>0</v>
      </c>
      <c r="IX28">
        <v>0</v>
      </c>
      <c r="IY28">
        <v>0</v>
      </c>
      <c r="IZ28">
        <v>0</v>
      </c>
      <c r="JA28">
        <v>0</v>
      </c>
      <c r="JB28">
        <v>0</v>
      </c>
      <c r="JC28">
        <v>0</v>
      </c>
      <c r="JD28">
        <v>0</v>
      </c>
      <c r="JE28">
        <v>0</v>
      </c>
      <c r="JF28">
        <v>1</v>
      </c>
      <c r="JG28">
        <v>3</v>
      </c>
      <c r="JR28" t="s">
        <v>1083</v>
      </c>
      <c r="JS28" t="s">
        <v>1212</v>
      </c>
      <c r="JT28">
        <v>1</v>
      </c>
      <c r="JU28">
        <v>1</v>
      </c>
      <c r="JV28">
        <v>6000</v>
      </c>
      <c r="JW28">
        <v>100</v>
      </c>
      <c r="JX28" t="s">
        <v>1084</v>
      </c>
      <c r="KA28">
        <v>15</v>
      </c>
      <c r="KB28">
        <v>1</v>
      </c>
      <c r="KC28">
        <v>0</v>
      </c>
      <c r="PF28" t="s">
        <v>1093</v>
      </c>
      <c r="QO28" t="s">
        <v>1103</v>
      </c>
      <c r="QP28">
        <v>0</v>
      </c>
      <c r="QQ28">
        <v>1</v>
      </c>
      <c r="QR28">
        <v>0</v>
      </c>
      <c r="QS28">
        <v>0</v>
      </c>
      <c r="QT28" t="s">
        <v>1211</v>
      </c>
      <c r="QU28">
        <v>0</v>
      </c>
      <c r="QV28">
        <v>1</v>
      </c>
      <c r="QW28">
        <v>0</v>
      </c>
      <c r="QX28">
        <v>0</v>
      </c>
      <c r="QY28">
        <v>0</v>
      </c>
      <c r="QZ28">
        <v>0</v>
      </c>
      <c r="RA28">
        <v>0</v>
      </c>
      <c r="RB28">
        <v>0</v>
      </c>
      <c r="RC28">
        <v>0</v>
      </c>
      <c r="RD28">
        <v>0</v>
      </c>
      <c r="RE28">
        <v>0</v>
      </c>
      <c r="RF28">
        <v>0</v>
      </c>
      <c r="RG28">
        <v>0</v>
      </c>
      <c r="RH28">
        <v>0</v>
      </c>
      <c r="RI28">
        <v>0</v>
      </c>
      <c r="RJ28">
        <v>0</v>
      </c>
      <c r="RK28" t="s">
        <v>1216</v>
      </c>
      <c r="RL28">
        <v>0</v>
      </c>
      <c r="RM28">
        <v>0</v>
      </c>
      <c r="RN28">
        <v>0</v>
      </c>
      <c r="RO28">
        <v>0</v>
      </c>
      <c r="RP28">
        <v>0</v>
      </c>
      <c r="RQ28">
        <v>1</v>
      </c>
      <c r="RR28">
        <v>0</v>
      </c>
      <c r="RS28">
        <v>0</v>
      </c>
      <c r="RT28">
        <v>1</v>
      </c>
      <c r="RU28">
        <v>0</v>
      </c>
      <c r="RV28">
        <v>0</v>
      </c>
      <c r="RW28">
        <v>0</v>
      </c>
      <c r="AMO28" t="s">
        <v>1181</v>
      </c>
      <c r="AMP28">
        <v>1</v>
      </c>
      <c r="AMQ28">
        <v>0</v>
      </c>
      <c r="AMR28">
        <v>0</v>
      </c>
      <c r="AMS28">
        <v>0</v>
      </c>
      <c r="AMT28">
        <v>0</v>
      </c>
      <c r="AMU28">
        <v>0</v>
      </c>
      <c r="AMW28" t="s">
        <v>1112</v>
      </c>
      <c r="AMX28" t="s">
        <v>1093</v>
      </c>
      <c r="ANI28" t="s">
        <v>1094</v>
      </c>
      <c r="ANJ28">
        <v>0</v>
      </c>
      <c r="ANK28">
        <v>0</v>
      </c>
      <c r="ANL28">
        <v>0</v>
      </c>
      <c r="ANM28">
        <v>0</v>
      </c>
      <c r="ANN28">
        <v>0</v>
      </c>
      <c r="ANO28">
        <v>0</v>
      </c>
      <c r="ANP28">
        <v>0</v>
      </c>
      <c r="ANQ28">
        <v>1</v>
      </c>
      <c r="ANR28">
        <v>0</v>
      </c>
      <c r="ANT28" t="s">
        <v>1152</v>
      </c>
      <c r="ANW28">
        <v>362668257</v>
      </c>
      <c r="ANX28" s="2">
        <v>44882.346956018519</v>
      </c>
      <c r="AOA28" t="s">
        <v>1095</v>
      </c>
      <c r="AOB28" t="s">
        <v>1096</v>
      </c>
    </row>
    <row r="29" spans="1:491 1029:1068" x14ac:dyDescent="0.35">
      <c r="A29">
        <v>28</v>
      </c>
      <c r="B29" t="s">
        <v>1217</v>
      </c>
      <c r="C29" s="2">
        <v>44881</v>
      </c>
      <c r="D29" t="s">
        <v>1128</v>
      </c>
      <c r="E29" s="2">
        <v>44881.587668321758</v>
      </c>
      <c r="F29" s="2">
        <v>44881.591401990743</v>
      </c>
      <c r="G29" t="s">
        <v>1072</v>
      </c>
      <c r="J29" t="s">
        <v>1073</v>
      </c>
      <c r="K29" s="2">
        <v>44881</v>
      </c>
      <c r="L29" t="s">
        <v>1129</v>
      </c>
      <c r="M29" t="s">
        <v>1130</v>
      </c>
      <c r="N29" t="s">
        <v>1131</v>
      </c>
      <c r="O29" t="s">
        <v>1077</v>
      </c>
      <c r="R29" t="s">
        <v>1078</v>
      </c>
      <c r="S29" t="s">
        <v>1132</v>
      </c>
      <c r="U29" t="s">
        <v>1080</v>
      </c>
      <c r="W29" t="s">
        <v>1081</v>
      </c>
      <c r="Z29" t="s">
        <v>1158</v>
      </c>
      <c r="AA29">
        <v>0</v>
      </c>
      <c r="AB29">
        <v>0</v>
      </c>
      <c r="AC29">
        <v>1</v>
      </c>
      <c r="AD29">
        <v>0</v>
      </c>
      <c r="AE29">
        <v>1</v>
      </c>
      <c r="BC29" t="s">
        <v>1083</v>
      </c>
      <c r="BD29" t="s">
        <v>1102</v>
      </c>
      <c r="BE29">
        <v>1</v>
      </c>
      <c r="BF29">
        <v>1</v>
      </c>
      <c r="BG29">
        <v>300</v>
      </c>
      <c r="BH29">
        <v>250</v>
      </c>
      <c r="BI29" t="s">
        <v>1088</v>
      </c>
      <c r="BL29">
        <v>14</v>
      </c>
      <c r="BM29">
        <v>3</v>
      </c>
      <c r="BN29">
        <v>0</v>
      </c>
      <c r="BP29" t="s">
        <v>1093</v>
      </c>
      <c r="CM29" t="s">
        <v>1103</v>
      </c>
      <c r="CN29">
        <v>0</v>
      </c>
      <c r="CO29">
        <v>1</v>
      </c>
      <c r="CP29">
        <v>0</v>
      </c>
      <c r="CQ29">
        <v>0</v>
      </c>
      <c r="CR29" t="s">
        <v>1158</v>
      </c>
      <c r="CS29">
        <v>0</v>
      </c>
      <c r="CT29">
        <v>0</v>
      </c>
      <c r="CU29">
        <v>1</v>
      </c>
      <c r="CV29">
        <v>0</v>
      </c>
      <c r="CW29" t="s">
        <v>1149</v>
      </c>
      <c r="CX29">
        <v>1</v>
      </c>
      <c r="CY29">
        <v>0</v>
      </c>
      <c r="CZ29">
        <v>0</v>
      </c>
      <c r="DA29">
        <v>0</v>
      </c>
      <c r="DB29">
        <v>0</v>
      </c>
      <c r="DC29">
        <v>1</v>
      </c>
      <c r="DD29">
        <v>0</v>
      </c>
      <c r="DE29">
        <v>0</v>
      </c>
      <c r="DF29">
        <v>0</v>
      </c>
      <c r="DG29">
        <v>0</v>
      </c>
      <c r="DH29">
        <v>0</v>
      </c>
      <c r="DI29">
        <v>0</v>
      </c>
      <c r="EE29" t="s">
        <v>1115</v>
      </c>
      <c r="EF29">
        <v>0</v>
      </c>
      <c r="EG29">
        <v>0</v>
      </c>
      <c r="EH29">
        <v>0</v>
      </c>
      <c r="EI29">
        <v>0</v>
      </c>
      <c r="EJ29">
        <v>1</v>
      </c>
      <c r="EK29">
        <v>1</v>
      </c>
      <c r="IO29" t="s">
        <v>1115</v>
      </c>
      <c r="IP29">
        <v>0</v>
      </c>
      <c r="IQ29">
        <v>0</v>
      </c>
      <c r="IR29">
        <v>0</v>
      </c>
      <c r="IS29">
        <v>0</v>
      </c>
      <c r="IT29">
        <v>0</v>
      </c>
      <c r="IU29">
        <v>0</v>
      </c>
      <c r="IV29">
        <v>0</v>
      </c>
      <c r="IW29">
        <v>0</v>
      </c>
      <c r="IX29">
        <v>0</v>
      </c>
      <c r="IY29">
        <v>0</v>
      </c>
      <c r="IZ29">
        <v>0</v>
      </c>
      <c r="JA29">
        <v>0</v>
      </c>
      <c r="JB29">
        <v>0</v>
      </c>
      <c r="JC29">
        <v>0</v>
      </c>
      <c r="JD29">
        <v>0</v>
      </c>
      <c r="JE29">
        <v>1</v>
      </c>
      <c r="JF29">
        <v>1</v>
      </c>
      <c r="JG29">
        <v>3</v>
      </c>
      <c r="AMO29" t="s">
        <v>1091</v>
      </c>
      <c r="AMP29">
        <v>1</v>
      </c>
      <c r="AMQ29">
        <v>0</v>
      </c>
      <c r="AMR29">
        <v>0</v>
      </c>
      <c r="AMS29">
        <v>1</v>
      </c>
      <c r="AMT29">
        <v>0</v>
      </c>
      <c r="AMU29">
        <v>0</v>
      </c>
      <c r="AMW29" t="s">
        <v>1112</v>
      </c>
      <c r="AMX29" t="s">
        <v>1093</v>
      </c>
      <c r="ANI29" t="s">
        <v>1094</v>
      </c>
      <c r="ANJ29">
        <v>0</v>
      </c>
      <c r="ANK29">
        <v>0</v>
      </c>
      <c r="ANL29">
        <v>0</v>
      </c>
      <c r="ANM29">
        <v>0</v>
      </c>
      <c r="ANN29">
        <v>0</v>
      </c>
      <c r="ANO29">
        <v>0</v>
      </c>
      <c r="ANP29">
        <v>0</v>
      </c>
      <c r="ANQ29">
        <v>1</v>
      </c>
      <c r="ANR29">
        <v>0</v>
      </c>
      <c r="ANT29" t="s">
        <v>1152</v>
      </c>
      <c r="ANW29">
        <v>362668262</v>
      </c>
      <c r="ANX29" s="2">
        <v>44882.346967592588</v>
      </c>
      <c r="AOA29" t="s">
        <v>1095</v>
      </c>
      <c r="AOB29" t="s">
        <v>1096</v>
      </c>
    </row>
    <row r="30" spans="1:491 1029:1068" x14ac:dyDescent="0.35">
      <c r="A30">
        <v>29</v>
      </c>
      <c r="B30" t="s">
        <v>1218</v>
      </c>
      <c r="C30" s="2">
        <v>44881</v>
      </c>
      <c r="D30" t="s">
        <v>1128</v>
      </c>
      <c r="E30" s="2">
        <v>44881.615693009247</v>
      </c>
      <c r="F30" s="2">
        <v>44881.617952824083</v>
      </c>
      <c r="G30" t="s">
        <v>1072</v>
      </c>
      <c r="J30" t="s">
        <v>1073</v>
      </c>
      <c r="K30" s="2">
        <v>44881</v>
      </c>
      <c r="L30" t="s">
        <v>1129</v>
      </c>
      <c r="M30" t="s">
        <v>1130</v>
      </c>
      <c r="N30" t="s">
        <v>1131</v>
      </c>
      <c r="O30" t="s">
        <v>1077</v>
      </c>
      <c r="R30" t="s">
        <v>1078</v>
      </c>
      <c r="S30" t="s">
        <v>1132</v>
      </c>
      <c r="U30" t="s">
        <v>1080</v>
      </c>
      <c r="W30" t="s">
        <v>1081</v>
      </c>
      <c r="Z30" t="s">
        <v>1115</v>
      </c>
      <c r="AA30">
        <v>0</v>
      </c>
      <c r="AB30">
        <v>0</v>
      </c>
      <c r="AC30">
        <v>0</v>
      </c>
      <c r="AD30">
        <v>1</v>
      </c>
      <c r="AE30">
        <v>1</v>
      </c>
      <c r="EE30" t="s">
        <v>1115</v>
      </c>
      <c r="EF30">
        <v>0</v>
      </c>
      <c r="EG30">
        <v>0</v>
      </c>
      <c r="EH30">
        <v>0</v>
      </c>
      <c r="EI30">
        <v>0</v>
      </c>
      <c r="EJ30">
        <v>1</v>
      </c>
      <c r="EK30">
        <v>1</v>
      </c>
      <c r="IO30" t="s">
        <v>1211</v>
      </c>
      <c r="IP30">
        <v>0</v>
      </c>
      <c r="IQ30">
        <v>1</v>
      </c>
      <c r="IR30">
        <v>0</v>
      </c>
      <c r="IS30">
        <v>0</v>
      </c>
      <c r="IT30">
        <v>0</v>
      </c>
      <c r="IU30">
        <v>0</v>
      </c>
      <c r="IV30">
        <v>0</v>
      </c>
      <c r="IW30">
        <v>0</v>
      </c>
      <c r="IX30">
        <v>0</v>
      </c>
      <c r="IY30">
        <v>0</v>
      </c>
      <c r="IZ30">
        <v>0</v>
      </c>
      <c r="JA30">
        <v>0</v>
      </c>
      <c r="JB30">
        <v>0</v>
      </c>
      <c r="JC30">
        <v>0</v>
      </c>
      <c r="JD30">
        <v>0</v>
      </c>
      <c r="JE30">
        <v>0</v>
      </c>
      <c r="JF30">
        <v>1</v>
      </c>
      <c r="JG30">
        <v>3</v>
      </c>
      <c r="JR30" t="s">
        <v>1083</v>
      </c>
      <c r="JS30" t="s">
        <v>1212</v>
      </c>
      <c r="JT30">
        <v>1</v>
      </c>
      <c r="JU30">
        <v>1</v>
      </c>
      <c r="JV30">
        <v>6000</v>
      </c>
      <c r="JW30">
        <v>100</v>
      </c>
      <c r="JX30" t="s">
        <v>1219</v>
      </c>
      <c r="KA30">
        <v>14</v>
      </c>
      <c r="KB30">
        <v>7</v>
      </c>
      <c r="KC30">
        <v>0</v>
      </c>
      <c r="PF30" t="s">
        <v>1093</v>
      </c>
      <c r="QO30" t="s">
        <v>1103</v>
      </c>
      <c r="QP30">
        <v>0</v>
      </c>
      <c r="QQ30">
        <v>1</v>
      </c>
      <c r="QR30">
        <v>0</v>
      </c>
      <c r="QS30">
        <v>0</v>
      </c>
      <c r="QT30" t="s">
        <v>1211</v>
      </c>
      <c r="QU30">
        <v>0</v>
      </c>
      <c r="QV30">
        <v>1</v>
      </c>
      <c r="QW30">
        <v>0</v>
      </c>
      <c r="QX30">
        <v>0</v>
      </c>
      <c r="QY30">
        <v>0</v>
      </c>
      <c r="QZ30">
        <v>0</v>
      </c>
      <c r="RA30">
        <v>0</v>
      </c>
      <c r="RB30">
        <v>0</v>
      </c>
      <c r="RC30">
        <v>0</v>
      </c>
      <c r="RD30">
        <v>0</v>
      </c>
      <c r="RE30">
        <v>0</v>
      </c>
      <c r="RF30">
        <v>0</v>
      </c>
      <c r="RG30">
        <v>0</v>
      </c>
      <c r="RH30">
        <v>0</v>
      </c>
      <c r="RI30">
        <v>0</v>
      </c>
      <c r="RJ30">
        <v>0</v>
      </c>
      <c r="RK30" t="s">
        <v>1149</v>
      </c>
      <c r="RL30">
        <v>1</v>
      </c>
      <c r="RM30">
        <v>0</v>
      </c>
      <c r="RN30">
        <v>0</v>
      </c>
      <c r="RO30">
        <v>0</v>
      </c>
      <c r="RP30">
        <v>0</v>
      </c>
      <c r="RQ30">
        <v>1</v>
      </c>
      <c r="RR30">
        <v>0</v>
      </c>
      <c r="RS30">
        <v>0</v>
      </c>
      <c r="RT30">
        <v>0</v>
      </c>
      <c r="RU30">
        <v>0</v>
      </c>
      <c r="RV30">
        <v>0</v>
      </c>
      <c r="RW30">
        <v>0</v>
      </c>
      <c r="AMO30" t="s">
        <v>1091</v>
      </c>
      <c r="AMP30">
        <v>1</v>
      </c>
      <c r="AMQ30">
        <v>0</v>
      </c>
      <c r="AMR30">
        <v>0</v>
      </c>
      <c r="AMS30">
        <v>1</v>
      </c>
      <c r="AMT30">
        <v>0</v>
      </c>
      <c r="AMU30">
        <v>0</v>
      </c>
      <c r="AMW30" t="s">
        <v>1112</v>
      </c>
      <c r="AMX30" t="s">
        <v>1093</v>
      </c>
      <c r="ANI30" t="s">
        <v>1094</v>
      </c>
      <c r="ANJ30">
        <v>0</v>
      </c>
      <c r="ANK30">
        <v>0</v>
      </c>
      <c r="ANL30">
        <v>0</v>
      </c>
      <c r="ANM30">
        <v>0</v>
      </c>
      <c r="ANN30">
        <v>0</v>
      </c>
      <c r="ANO30">
        <v>0</v>
      </c>
      <c r="ANP30">
        <v>0</v>
      </c>
      <c r="ANQ30">
        <v>1</v>
      </c>
      <c r="ANR30">
        <v>0</v>
      </c>
      <c r="ANT30" t="s">
        <v>1152</v>
      </c>
      <c r="ANW30">
        <v>362668271</v>
      </c>
      <c r="ANX30" s="2">
        <v>44882.346979166672</v>
      </c>
      <c r="AOA30" t="s">
        <v>1095</v>
      </c>
      <c r="AOB30" t="s">
        <v>1096</v>
      </c>
    </row>
    <row r="31" spans="1:491 1029:1068" x14ac:dyDescent="0.35">
      <c r="A31">
        <v>30</v>
      </c>
      <c r="B31" t="s">
        <v>1220</v>
      </c>
      <c r="C31" s="2">
        <v>44881</v>
      </c>
      <c r="D31" t="s">
        <v>1128</v>
      </c>
      <c r="E31" s="2">
        <v>44881.637767962973</v>
      </c>
      <c r="F31" s="2">
        <v>44881.66287915509</v>
      </c>
      <c r="G31" t="s">
        <v>1072</v>
      </c>
      <c r="J31" t="s">
        <v>1073</v>
      </c>
      <c r="K31" s="2">
        <v>44881</v>
      </c>
      <c r="L31" t="s">
        <v>1129</v>
      </c>
      <c r="M31" t="s">
        <v>1130</v>
      </c>
      <c r="N31" t="s">
        <v>1131</v>
      </c>
      <c r="O31" t="s">
        <v>1077</v>
      </c>
      <c r="R31" t="s">
        <v>1078</v>
      </c>
      <c r="S31" t="s">
        <v>1132</v>
      </c>
      <c r="U31" t="s">
        <v>1080</v>
      </c>
      <c r="W31" t="s">
        <v>1081</v>
      </c>
      <c r="Z31" t="s">
        <v>1115</v>
      </c>
      <c r="AA31">
        <v>0</v>
      </c>
      <c r="AB31">
        <v>0</v>
      </c>
      <c r="AC31">
        <v>0</v>
      </c>
      <c r="AD31">
        <v>1</v>
      </c>
      <c r="AE31">
        <v>1</v>
      </c>
      <c r="EE31" t="s">
        <v>1115</v>
      </c>
      <c r="EF31">
        <v>0</v>
      </c>
      <c r="EG31">
        <v>0</v>
      </c>
      <c r="EH31">
        <v>0</v>
      </c>
      <c r="EI31">
        <v>0</v>
      </c>
      <c r="EJ31">
        <v>1</v>
      </c>
      <c r="EK31">
        <v>1</v>
      </c>
      <c r="IO31" t="s">
        <v>1221</v>
      </c>
      <c r="IP31">
        <v>1</v>
      </c>
      <c r="IQ31">
        <v>0</v>
      </c>
      <c r="IR31">
        <v>0</v>
      </c>
      <c r="IS31">
        <v>0</v>
      </c>
      <c r="IT31">
        <v>0</v>
      </c>
      <c r="IU31">
        <v>0</v>
      </c>
      <c r="IV31">
        <v>0</v>
      </c>
      <c r="IW31">
        <v>0</v>
      </c>
      <c r="IX31">
        <v>0</v>
      </c>
      <c r="IY31">
        <v>0</v>
      </c>
      <c r="IZ31">
        <v>0</v>
      </c>
      <c r="JA31">
        <v>0</v>
      </c>
      <c r="JB31">
        <v>0</v>
      </c>
      <c r="JC31">
        <v>0</v>
      </c>
      <c r="JD31">
        <v>0</v>
      </c>
      <c r="JE31">
        <v>0</v>
      </c>
      <c r="JF31">
        <v>1</v>
      </c>
      <c r="JG31">
        <v>3</v>
      </c>
      <c r="JI31" t="s">
        <v>1083</v>
      </c>
      <c r="JJ31">
        <v>500</v>
      </c>
      <c r="JK31" t="s">
        <v>1219</v>
      </c>
      <c r="JN31">
        <v>1</v>
      </c>
      <c r="JO31">
        <v>1</v>
      </c>
      <c r="JP31">
        <v>1</v>
      </c>
      <c r="PF31" t="s">
        <v>1093</v>
      </c>
      <c r="QO31" t="s">
        <v>1103</v>
      </c>
      <c r="QP31">
        <v>0</v>
      </c>
      <c r="QQ31">
        <v>1</v>
      </c>
      <c r="QR31">
        <v>0</v>
      </c>
      <c r="QS31">
        <v>0</v>
      </c>
      <c r="QT31" t="s">
        <v>1221</v>
      </c>
      <c r="QU31">
        <v>1</v>
      </c>
      <c r="QV31">
        <v>0</v>
      </c>
      <c r="QW31">
        <v>0</v>
      </c>
      <c r="QX31">
        <v>0</v>
      </c>
      <c r="QY31">
        <v>0</v>
      </c>
      <c r="QZ31">
        <v>0</v>
      </c>
      <c r="RA31">
        <v>0</v>
      </c>
      <c r="RB31">
        <v>0</v>
      </c>
      <c r="RC31">
        <v>0</v>
      </c>
      <c r="RD31">
        <v>0</v>
      </c>
      <c r="RE31">
        <v>0</v>
      </c>
      <c r="RF31">
        <v>0</v>
      </c>
      <c r="RG31">
        <v>0</v>
      </c>
      <c r="RH31">
        <v>0</v>
      </c>
      <c r="RI31">
        <v>0</v>
      </c>
      <c r="RJ31">
        <v>0</v>
      </c>
      <c r="RK31" t="s">
        <v>1160</v>
      </c>
      <c r="RL31">
        <v>1</v>
      </c>
      <c r="RM31">
        <v>0</v>
      </c>
      <c r="RN31">
        <v>0</v>
      </c>
      <c r="RO31">
        <v>0</v>
      </c>
      <c r="RP31">
        <v>0</v>
      </c>
      <c r="RQ31">
        <v>0</v>
      </c>
      <c r="RR31">
        <v>0</v>
      </c>
      <c r="RS31">
        <v>0</v>
      </c>
      <c r="RT31">
        <v>1</v>
      </c>
      <c r="RU31">
        <v>0</v>
      </c>
      <c r="RV31">
        <v>0</v>
      </c>
      <c r="RW31">
        <v>0</v>
      </c>
      <c r="AMO31" t="s">
        <v>1091</v>
      </c>
      <c r="AMP31">
        <v>1</v>
      </c>
      <c r="AMQ31">
        <v>0</v>
      </c>
      <c r="AMR31">
        <v>0</v>
      </c>
      <c r="AMS31">
        <v>1</v>
      </c>
      <c r="AMT31">
        <v>0</v>
      </c>
      <c r="AMU31">
        <v>0</v>
      </c>
      <c r="AMW31" t="s">
        <v>1112</v>
      </c>
      <c r="AMX31" t="s">
        <v>1093</v>
      </c>
      <c r="ANI31" t="s">
        <v>1094</v>
      </c>
      <c r="ANJ31">
        <v>0</v>
      </c>
      <c r="ANK31">
        <v>0</v>
      </c>
      <c r="ANL31">
        <v>0</v>
      </c>
      <c r="ANM31">
        <v>0</v>
      </c>
      <c r="ANN31">
        <v>0</v>
      </c>
      <c r="ANO31">
        <v>0</v>
      </c>
      <c r="ANP31">
        <v>0</v>
      </c>
      <c r="ANQ31">
        <v>1</v>
      </c>
      <c r="ANR31">
        <v>0</v>
      </c>
      <c r="ANT31" t="s">
        <v>1152</v>
      </c>
      <c r="ANW31">
        <v>362668275</v>
      </c>
      <c r="ANX31" s="2">
        <v>44882.346990740742</v>
      </c>
      <c r="AOA31" t="s">
        <v>1095</v>
      </c>
      <c r="AOB31" t="s">
        <v>1096</v>
      </c>
    </row>
    <row r="32" spans="1:491 1029:1068" x14ac:dyDescent="0.35">
      <c r="A32">
        <v>31</v>
      </c>
      <c r="B32" t="s">
        <v>1222</v>
      </c>
      <c r="C32" s="2">
        <v>44881</v>
      </c>
      <c r="D32" t="s">
        <v>1128</v>
      </c>
      <c r="E32" s="2">
        <v>44881.663567060183</v>
      </c>
      <c r="F32" s="2">
        <v>44881.672903761573</v>
      </c>
      <c r="G32" t="s">
        <v>1072</v>
      </c>
      <c r="J32" t="s">
        <v>1073</v>
      </c>
      <c r="K32" s="2">
        <v>44881</v>
      </c>
      <c r="L32" t="s">
        <v>1129</v>
      </c>
      <c r="M32" t="s">
        <v>1130</v>
      </c>
      <c r="N32" t="s">
        <v>1131</v>
      </c>
      <c r="O32" t="s">
        <v>1077</v>
      </c>
      <c r="R32" t="s">
        <v>1078</v>
      </c>
      <c r="S32" t="s">
        <v>1132</v>
      </c>
      <c r="U32" t="s">
        <v>1080</v>
      </c>
      <c r="W32" t="s">
        <v>1081</v>
      </c>
      <c r="Z32" t="s">
        <v>1115</v>
      </c>
      <c r="AA32">
        <v>0</v>
      </c>
      <c r="AB32">
        <v>0</v>
      </c>
      <c r="AC32">
        <v>0</v>
      </c>
      <c r="AD32">
        <v>1</v>
      </c>
      <c r="AE32">
        <v>1</v>
      </c>
      <c r="EE32" t="s">
        <v>1115</v>
      </c>
      <c r="EF32">
        <v>0</v>
      </c>
      <c r="EG32">
        <v>0</v>
      </c>
      <c r="EH32">
        <v>0</v>
      </c>
      <c r="EI32">
        <v>0</v>
      </c>
      <c r="EJ32">
        <v>1</v>
      </c>
      <c r="EK32">
        <v>1</v>
      </c>
      <c r="IO32" t="s">
        <v>1221</v>
      </c>
      <c r="IP32">
        <v>1</v>
      </c>
      <c r="IQ32">
        <v>0</v>
      </c>
      <c r="IR32">
        <v>0</v>
      </c>
      <c r="IS32">
        <v>0</v>
      </c>
      <c r="IT32">
        <v>0</v>
      </c>
      <c r="IU32">
        <v>0</v>
      </c>
      <c r="IV32">
        <v>0</v>
      </c>
      <c r="IW32">
        <v>0</v>
      </c>
      <c r="IX32">
        <v>0</v>
      </c>
      <c r="IY32">
        <v>0</v>
      </c>
      <c r="IZ32">
        <v>0</v>
      </c>
      <c r="JA32">
        <v>0</v>
      </c>
      <c r="JB32">
        <v>0</v>
      </c>
      <c r="JC32">
        <v>0</v>
      </c>
      <c r="JD32">
        <v>0</v>
      </c>
      <c r="JE32">
        <v>0</v>
      </c>
      <c r="JF32">
        <v>1</v>
      </c>
      <c r="JG32">
        <v>3</v>
      </c>
      <c r="JI32" t="s">
        <v>1107</v>
      </c>
      <c r="JJ32">
        <v>500</v>
      </c>
      <c r="JK32" t="s">
        <v>1084</v>
      </c>
      <c r="JN32">
        <v>10</v>
      </c>
      <c r="JO32">
        <v>4</v>
      </c>
      <c r="JP32">
        <v>0</v>
      </c>
      <c r="PF32" t="s">
        <v>1080</v>
      </c>
      <c r="PH32" t="s">
        <v>1221</v>
      </c>
      <c r="PI32">
        <v>1</v>
      </c>
      <c r="PJ32">
        <v>0</v>
      </c>
      <c r="PK32">
        <v>0</v>
      </c>
      <c r="PL32">
        <v>0</v>
      </c>
      <c r="PM32">
        <v>0</v>
      </c>
      <c r="PN32">
        <v>0</v>
      </c>
      <c r="PO32">
        <v>0</v>
      </c>
      <c r="PP32">
        <v>0</v>
      </c>
      <c r="PQ32">
        <v>0</v>
      </c>
      <c r="PR32">
        <v>0</v>
      </c>
      <c r="PS32">
        <v>0</v>
      </c>
      <c r="PT32">
        <v>0</v>
      </c>
      <c r="PU32">
        <v>0</v>
      </c>
      <c r="PV32">
        <v>0</v>
      </c>
      <c r="PW32">
        <v>0</v>
      </c>
      <c r="PX32">
        <v>0</v>
      </c>
      <c r="PZ32" t="s">
        <v>1169</v>
      </c>
      <c r="QA32">
        <v>0</v>
      </c>
      <c r="QB32">
        <v>0</v>
      </c>
      <c r="QC32">
        <v>1</v>
      </c>
      <c r="QD32">
        <v>0</v>
      </c>
      <c r="QE32">
        <v>0</v>
      </c>
      <c r="QF32">
        <v>0</v>
      </c>
      <c r="QG32">
        <v>0</v>
      </c>
      <c r="QH32">
        <v>0</v>
      </c>
      <c r="QI32">
        <v>0</v>
      </c>
      <c r="QJ32">
        <v>0</v>
      </c>
      <c r="QK32">
        <v>0</v>
      </c>
      <c r="QL32">
        <v>0</v>
      </c>
      <c r="QO32" t="s">
        <v>1103</v>
      </c>
      <c r="QP32">
        <v>0</v>
      </c>
      <c r="QQ32">
        <v>1</v>
      </c>
      <c r="QR32">
        <v>0</v>
      </c>
      <c r="QS32">
        <v>0</v>
      </c>
      <c r="QT32" t="s">
        <v>1221</v>
      </c>
      <c r="QU32">
        <v>1</v>
      </c>
      <c r="QV32">
        <v>0</v>
      </c>
      <c r="QW32">
        <v>0</v>
      </c>
      <c r="QX32">
        <v>0</v>
      </c>
      <c r="QY32">
        <v>0</v>
      </c>
      <c r="QZ32">
        <v>0</v>
      </c>
      <c r="RA32">
        <v>0</v>
      </c>
      <c r="RB32">
        <v>0</v>
      </c>
      <c r="RC32">
        <v>0</v>
      </c>
      <c r="RD32">
        <v>0</v>
      </c>
      <c r="RE32">
        <v>0</v>
      </c>
      <c r="RF32">
        <v>0</v>
      </c>
      <c r="RG32">
        <v>0</v>
      </c>
      <c r="RH32">
        <v>0</v>
      </c>
      <c r="RI32">
        <v>0</v>
      </c>
      <c r="RJ32">
        <v>0</v>
      </c>
      <c r="RK32" t="s">
        <v>1119</v>
      </c>
      <c r="RL32">
        <v>0</v>
      </c>
      <c r="RM32">
        <v>0</v>
      </c>
      <c r="RN32">
        <v>0</v>
      </c>
      <c r="RO32">
        <v>0</v>
      </c>
      <c r="RP32">
        <v>0</v>
      </c>
      <c r="RQ32">
        <v>0</v>
      </c>
      <c r="RR32">
        <v>0</v>
      </c>
      <c r="RS32">
        <v>0</v>
      </c>
      <c r="RT32">
        <v>1</v>
      </c>
      <c r="RU32">
        <v>0</v>
      </c>
      <c r="RV32">
        <v>0</v>
      </c>
      <c r="RW32">
        <v>0</v>
      </c>
      <c r="AMO32" t="s">
        <v>1181</v>
      </c>
      <c r="AMP32">
        <v>1</v>
      </c>
      <c r="AMQ32">
        <v>0</v>
      </c>
      <c r="AMR32">
        <v>0</v>
      </c>
      <c r="AMS32">
        <v>0</v>
      </c>
      <c r="AMT32">
        <v>0</v>
      </c>
      <c r="AMU32">
        <v>0</v>
      </c>
      <c r="AMW32" t="s">
        <v>1092</v>
      </c>
      <c r="AMX32" t="s">
        <v>1093</v>
      </c>
      <c r="ANI32" t="s">
        <v>1094</v>
      </c>
      <c r="ANJ32">
        <v>0</v>
      </c>
      <c r="ANK32">
        <v>0</v>
      </c>
      <c r="ANL32">
        <v>0</v>
      </c>
      <c r="ANM32">
        <v>0</v>
      </c>
      <c r="ANN32">
        <v>0</v>
      </c>
      <c r="ANO32">
        <v>0</v>
      </c>
      <c r="ANP32">
        <v>0</v>
      </c>
      <c r="ANQ32">
        <v>1</v>
      </c>
      <c r="ANR32">
        <v>0</v>
      </c>
      <c r="ANT32" t="s">
        <v>1152</v>
      </c>
      <c r="ANW32">
        <v>362668287</v>
      </c>
      <c r="ANX32" s="2">
        <v>44882.347013888888</v>
      </c>
      <c r="AOA32" t="s">
        <v>1095</v>
      </c>
      <c r="AOB32" t="s">
        <v>1096</v>
      </c>
    </row>
    <row r="33" spans="1:1068" x14ac:dyDescent="0.35">
      <c r="A33">
        <v>32</v>
      </c>
      <c r="B33" t="s">
        <v>1223</v>
      </c>
      <c r="C33" s="2">
        <v>44881</v>
      </c>
      <c r="D33" t="s">
        <v>1128</v>
      </c>
      <c r="E33" s="2">
        <v>44881.619665868056</v>
      </c>
      <c r="F33" s="2">
        <v>44881.622859247676</v>
      </c>
      <c r="G33" t="s">
        <v>1072</v>
      </c>
      <c r="J33" t="s">
        <v>1073</v>
      </c>
      <c r="K33" s="2">
        <v>44881</v>
      </c>
      <c r="L33" t="s">
        <v>1129</v>
      </c>
      <c r="M33" t="s">
        <v>1130</v>
      </c>
      <c r="N33" t="s">
        <v>1131</v>
      </c>
      <c r="O33" t="s">
        <v>1077</v>
      </c>
      <c r="R33" t="s">
        <v>1078</v>
      </c>
      <c r="S33" t="s">
        <v>1132</v>
      </c>
      <c r="U33" t="s">
        <v>1080</v>
      </c>
      <c r="W33" t="s">
        <v>1081</v>
      </c>
      <c r="Z33" t="s">
        <v>1115</v>
      </c>
      <c r="AA33">
        <v>0</v>
      </c>
      <c r="AB33">
        <v>0</v>
      </c>
      <c r="AC33">
        <v>0</v>
      </c>
      <c r="AD33">
        <v>1</v>
      </c>
      <c r="AE33">
        <v>1</v>
      </c>
      <c r="EE33" t="s">
        <v>1115</v>
      </c>
      <c r="EF33">
        <v>0</v>
      </c>
      <c r="EG33">
        <v>0</v>
      </c>
      <c r="EH33">
        <v>0</v>
      </c>
      <c r="EI33">
        <v>0</v>
      </c>
      <c r="EJ33">
        <v>1</v>
      </c>
      <c r="EK33">
        <v>1</v>
      </c>
      <c r="IO33" t="s">
        <v>1224</v>
      </c>
      <c r="IP33">
        <v>0</v>
      </c>
      <c r="IQ33">
        <v>1</v>
      </c>
      <c r="IR33">
        <v>0</v>
      </c>
      <c r="IS33">
        <v>0</v>
      </c>
      <c r="IT33">
        <v>0</v>
      </c>
      <c r="IU33">
        <v>0</v>
      </c>
      <c r="IV33">
        <v>0</v>
      </c>
      <c r="IW33">
        <v>0</v>
      </c>
      <c r="IX33">
        <v>0</v>
      </c>
      <c r="IY33">
        <v>0</v>
      </c>
      <c r="IZ33">
        <v>0</v>
      </c>
      <c r="JA33">
        <v>0</v>
      </c>
      <c r="JB33">
        <v>0</v>
      </c>
      <c r="JC33">
        <v>0</v>
      </c>
      <c r="JD33">
        <v>0</v>
      </c>
      <c r="JE33">
        <v>1</v>
      </c>
      <c r="JF33">
        <v>2</v>
      </c>
      <c r="JG33">
        <v>4</v>
      </c>
      <c r="JR33" t="s">
        <v>1083</v>
      </c>
      <c r="JS33" t="s">
        <v>1212</v>
      </c>
      <c r="JT33">
        <v>1</v>
      </c>
      <c r="JU33">
        <v>1</v>
      </c>
      <c r="JV33">
        <v>5500</v>
      </c>
      <c r="JW33">
        <v>100</v>
      </c>
      <c r="JX33" t="s">
        <v>1219</v>
      </c>
      <c r="KA33">
        <v>14</v>
      </c>
      <c r="KB33">
        <v>7</v>
      </c>
      <c r="KC33">
        <v>0</v>
      </c>
      <c r="PF33" t="s">
        <v>1093</v>
      </c>
      <c r="QO33" t="s">
        <v>1103</v>
      </c>
      <c r="QP33">
        <v>0</v>
      </c>
      <c r="QQ33">
        <v>1</v>
      </c>
      <c r="QR33">
        <v>0</v>
      </c>
      <c r="QS33">
        <v>0</v>
      </c>
      <c r="QT33" t="s">
        <v>1211</v>
      </c>
      <c r="QU33">
        <v>0</v>
      </c>
      <c r="QV33">
        <v>1</v>
      </c>
      <c r="QW33">
        <v>0</v>
      </c>
      <c r="QX33">
        <v>0</v>
      </c>
      <c r="QY33">
        <v>0</v>
      </c>
      <c r="QZ33">
        <v>0</v>
      </c>
      <c r="RA33">
        <v>0</v>
      </c>
      <c r="RB33">
        <v>0</v>
      </c>
      <c r="RC33">
        <v>0</v>
      </c>
      <c r="RD33">
        <v>0</v>
      </c>
      <c r="RE33">
        <v>0</v>
      </c>
      <c r="RF33">
        <v>0</v>
      </c>
      <c r="RG33">
        <v>0</v>
      </c>
      <c r="RH33">
        <v>0</v>
      </c>
      <c r="RI33">
        <v>0</v>
      </c>
      <c r="RJ33">
        <v>0</v>
      </c>
      <c r="RK33" t="s">
        <v>1206</v>
      </c>
      <c r="RL33">
        <v>1</v>
      </c>
      <c r="RM33">
        <v>0</v>
      </c>
      <c r="RN33">
        <v>1</v>
      </c>
      <c r="RO33">
        <v>0</v>
      </c>
      <c r="RP33">
        <v>0</v>
      </c>
      <c r="RQ33">
        <v>1</v>
      </c>
      <c r="RR33">
        <v>0</v>
      </c>
      <c r="RS33">
        <v>0</v>
      </c>
      <c r="RT33">
        <v>0</v>
      </c>
      <c r="RU33">
        <v>0</v>
      </c>
      <c r="RV33">
        <v>0</v>
      </c>
      <c r="RW33">
        <v>0</v>
      </c>
      <c r="AMO33" t="s">
        <v>1091</v>
      </c>
      <c r="AMP33">
        <v>1</v>
      </c>
      <c r="AMQ33">
        <v>0</v>
      </c>
      <c r="AMR33">
        <v>0</v>
      </c>
      <c r="AMS33">
        <v>1</v>
      </c>
      <c r="AMT33">
        <v>0</v>
      </c>
      <c r="AMU33">
        <v>0</v>
      </c>
      <c r="AMW33" t="s">
        <v>1112</v>
      </c>
      <c r="AMX33" t="s">
        <v>1093</v>
      </c>
      <c r="ANI33" t="s">
        <v>1094</v>
      </c>
      <c r="ANJ33">
        <v>0</v>
      </c>
      <c r="ANK33">
        <v>0</v>
      </c>
      <c r="ANL33">
        <v>0</v>
      </c>
      <c r="ANM33">
        <v>0</v>
      </c>
      <c r="ANN33">
        <v>0</v>
      </c>
      <c r="ANO33">
        <v>0</v>
      </c>
      <c r="ANP33">
        <v>0</v>
      </c>
      <c r="ANQ33">
        <v>1</v>
      </c>
      <c r="ANR33">
        <v>0</v>
      </c>
      <c r="ANT33" t="s">
        <v>1152</v>
      </c>
      <c r="ANW33">
        <v>362668289</v>
      </c>
      <c r="ANX33" s="2">
        <v>44882.347013888888</v>
      </c>
      <c r="AOA33" t="s">
        <v>1095</v>
      </c>
      <c r="AOB33" t="s">
        <v>1096</v>
      </c>
    </row>
    <row r="34" spans="1:1068" x14ac:dyDescent="0.35">
      <c r="A34">
        <v>33</v>
      </c>
      <c r="B34" t="s">
        <v>1225</v>
      </c>
      <c r="C34" s="2">
        <v>44881</v>
      </c>
      <c r="D34" t="s">
        <v>1128</v>
      </c>
      <c r="E34" s="2">
        <v>44881.623771724539</v>
      </c>
      <c r="F34" s="2">
        <v>44881.632957696762</v>
      </c>
      <c r="G34" t="s">
        <v>1072</v>
      </c>
      <c r="J34" t="s">
        <v>1073</v>
      </c>
      <c r="K34" s="2">
        <v>44881</v>
      </c>
      <c r="L34" t="s">
        <v>1129</v>
      </c>
      <c r="M34" t="s">
        <v>1130</v>
      </c>
      <c r="N34" t="s">
        <v>1131</v>
      </c>
      <c r="O34" t="s">
        <v>1077</v>
      </c>
      <c r="R34" t="s">
        <v>1078</v>
      </c>
      <c r="S34" t="s">
        <v>1132</v>
      </c>
      <c r="U34" t="s">
        <v>1080</v>
      </c>
      <c r="W34" t="s">
        <v>1081</v>
      </c>
      <c r="Z34" t="s">
        <v>1115</v>
      </c>
      <c r="AA34">
        <v>0</v>
      </c>
      <c r="AB34">
        <v>0</v>
      </c>
      <c r="AC34">
        <v>0</v>
      </c>
      <c r="AD34">
        <v>1</v>
      </c>
      <c r="AE34">
        <v>1</v>
      </c>
      <c r="EE34" t="s">
        <v>1115</v>
      </c>
      <c r="EF34">
        <v>0</v>
      </c>
      <c r="EG34">
        <v>0</v>
      </c>
      <c r="EH34">
        <v>0</v>
      </c>
      <c r="EI34">
        <v>0</v>
      </c>
      <c r="EJ34">
        <v>1</v>
      </c>
      <c r="EK34">
        <v>1</v>
      </c>
      <c r="IO34" t="s">
        <v>1221</v>
      </c>
      <c r="IP34">
        <v>1</v>
      </c>
      <c r="IQ34">
        <v>0</v>
      </c>
      <c r="IR34">
        <v>0</v>
      </c>
      <c r="IS34">
        <v>0</v>
      </c>
      <c r="IT34">
        <v>0</v>
      </c>
      <c r="IU34">
        <v>0</v>
      </c>
      <c r="IV34">
        <v>0</v>
      </c>
      <c r="IW34">
        <v>0</v>
      </c>
      <c r="IX34">
        <v>0</v>
      </c>
      <c r="IY34">
        <v>0</v>
      </c>
      <c r="IZ34">
        <v>0</v>
      </c>
      <c r="JA34">
        <v>0</v>
      </c>
      <c r="JB34">
        <v>0</v>
      </c>
      <c r="JC34">
        <v>0</v>
      </c>
      <c r="JD34">
        <v>0</v>
      </c>
      <c r="JE34">
        <v>0</v>
      </c>
      <c r="JF34">
        <v>1</v>
      </c>
      <c r="JG34">
        <v>3</v>
      </c>
      <c r="JI34" t="s">
        <v>1083</v>
      </c>
      <c r="JJ34">
        <v>500</v>
      </c>
      <c r="JK34" t="s">
        <v>1219</v>
      </c>
      <c r="JN34">
        <v>2</v>
      </c>
      <c r="JO34">
        <v>1</v>
      </c>
      <c r="JP34">
        <v>0</v>
      </c>
      <c r="PF34" t="s">
        <v>1093</v>
      </c>
      <c r="QO34" t="s">
        <v>1103</v>
      </c>
      <c r="QP34">
        <v>0</v>
      </c>
      <c r="QQ34">
        <v>1</v>
      </c>
      <c r="QR34">
        <v>0</v>
      </c>
      <c r="QS34">
        <v>0</v>
      </c>
      <c r="QT34" t="s">
        <v>1221</v>
      </c>
      <c r="QU34">
        <v>1</v>
      </c>
      <c r="QV34">
        <v>0</v>
      </c>
      <c r="QW34">
        <v>0</v>
      </c>
      <c r="QX34">
        <v>0</v>
      </c>
      <c r="QY34">
        <v>0</v>
      </c>
      <c r="QZ34">
        <v>0</v>
      </c>
      <c r="RA34">
        <v>0</v>
      </c>
      <c r="RB34">
        <v>0</v>
      </c>
      <c r="RC34">
        <v>0</v>
      </c>
      <c r="RD34">
        <v>0</v>
      </c>
      <c r="RE34">
        <v>0</v>
      </c>
      <c r="RF34">
        <v>0</v>
      </c>
      <c r="RG34">
        <v>0</v>
      </c>
      <c r="RH34">
        <v>0</v>
      </c>
      <c r="RI34">
        <v>0</v>
      </c>
      <c r="RJ34">
        <v>0</v>
      </c>
      <c r="RK34" t="s">
        <v>1160</v>
      </c>
      <c r="RL34">
        <v>1</v>
      </c>
      <c r="RM34">
        <v>0</v>
      </c>
      <c r="RN34">
        <v>0</v>
      </c>
      <c r="RO34">
        <v>0</v>
      </c>
      <c r="RP34">
        <v>0</v>
      </c>
      <c r="RQ34">
        <v>0</v>
      </c>
      <c r="RR34">
        <v>0</v>
      </c>
      <c r="RS34">
        <v>0</v>
      </c>
      <c r="RT34">
        <v>1</v>
      </c>
      <c r="RU34">
        <v>0</v>
      </c>
      <c r="RV34">
        <v>0</v>
      </c>
      <c r="RW34">
        <v>0</v>
      </c>
      <c r="AMO34" t="s">
        <v>1091</v>
      </c>
      <c r="AMP34">
        <v>1</v>
      </c>
      <c r="AMQ34">
        <v>0</v>
      </c>
      <c r="AMR34">
        <v>0</v>
      </c>
      <c r="AMS34">
        <v>1</v>
      </c>
      <c r="AMT34">
        <v>0</v>
      </c>
      <c r="AMU34">
        <v>0</v>
      </c>
      <c r="AMW34" t="s">
        <v>1112</v>
      </c>
      <c r="AMX34" t="s">
        <v>1093</v>
      </c>
      <c r="ANI34" t="s">
        <v>1094</v>
      </c>
      <c r="ANJ34">
        <v>0</v>
      </c>
      <c r="ANK34">
        <v>0</v>
      </c>
      <c r="ANL34">
        <v>0</v>
      </c>
      <c r="ANM34">
        <v>0</v>
      </c>
      <c r="ANN34">
        <v>0</v>
      </c>
      <c r="ANO34">
        <v>0</v>
      </c>
      <c r="ANP34">
        <v>0</v>
      </c>
      <c r="ANQ34">
        <v>1</v>
      </c>
      <c r="ANR34">
        <v>0</v>
      </c>
      <c r="ANT34" t="s">
        <v>1152</v>
      </c>
      <c r="ANW34">
        <v>362668341</v>
      </c>
      <c r="ANX34" s="2">
        <v>44882.347083333327</v>
      </c>
      <c r="AOA34" t="s">
        <v>1095</v>
      </c>
      <c r="AOB34" t="s">
        <v>1096</v>
      </c>
    </row>
    <row r="35" spans="1:1068" x14ac:dyDescent="0.35">
      <c r="A35">
        <v>34</v>
      </c>
      <c r="B35" t="s">
        <v>1226</v>
      </c>
      <c r="C35" s="2">
        <v>44881</v>
      </c>
      <c r="D35" t="s">
        <v>1128</v>
      </c>
      <c r="E35" s="2">
        <v>44881.634872418981</v>
      </c>
      <c r="F35" s="2">
        <v>44881.671784027778</v>
      </c>
      <c r="G35" t="s">
        <v>1072</v>
      </c>
      <c r="J35" t="s">
        <v>1073</v>
      </c>
      <c r="K35" s="2">
        <v>44881</v>
      </c>
      <c r="L35" t="s">
        <v>1129</v>
      </c>
      <c r="M35" t="s">
        <v>1130</v>
      </c>
      <c r="N35" t="s">
        <v>1131</v>
      </c>
      <c r="O35" t="s">
        <v>1077</v>
      </c>
      <c r="R35" t="s">
        <v>1078</v>
      </c>
      <c r="S35" t="s">
        <v>1132</v>
      </c>
      <c r="U35" t="s">
        <v>1080</v>
      </c>
      <c r="W35" t="s">
        <v>1081</v>
      </c>
      <c r="Z35" t="s">
        <v>1115</v>
      </c>
      <c r="AA35">
        <v>0</v>
      </c>
      <c r="AB35">
        <v>0</v>
      </c>
      <c r="AC35">
        <v>0</v>
      </c>
      <c r="AD35">
        <v>1</v>
      </c>
      <c r="AE35">
        <v>1</v>
      </c>
      <c r="EE35" t="s">
        <v>1115</v>
      </c>
      <c r="EF35">
        <v>0</v>
      </c>
      <c r="EG35">
        <v>0</v>
      </c>
      <c r="EH35">
        <v>0</v>
      </c>
      <c r="EI35">
        <v>0</v>
      </c>
      <c r="EJ35">
        <v>1</v>
      </c>
      <c r="EK35">
        <v>1</v>
      </c>
      <c r="IO35" t="s">
        <v>1221</v>
      </c>
      <c r="IP35">
        <v>1</v>
      </c>
      <c r="IQ35">
        <v>0</v>
      </c>
      <c r="IR35">
        <v>0</v>
      </c>
      <c r="IS35">
        <v>0</v>
      </c>
      <c r="IT35">
        <v>0</v>
      </c>
      <c r="IU35">
        <v>0</v>
      </c>
      <c r="IV35">
        <v>0</v>
      </c>
      <c r="IW35">
        <v>0</v>
      </c>
      <c r="IX35">
        <v>0</v>
      </c>
      <c r="IY35">
        <v>0</v>
      </c>
      <c r="IZ35">
        <v>0</v>
      </c>
      <c r="JA35">
        <v>0</v>
      </c>
      <c r="JB35">
        <v>0</v>
      </c>
      <c r="JC35">
        <v>0</v>
      </c>
      <c r="JD35">
        <v>0</v>
      </c>
      <c r="JE35">
        <v>0</v>
      </c>
      <c r="JF35">
        <v>1</v>
      </c>
      <c r="JG35">
        <v>3</v>
      </c>
      <c r="JI35" t="s">
        <v>1083</v>
      </c>
      <c r="JJ35">
        <v>500</v>
      </c>
      <c r="JK35" t="s">
        <v>1219</v>
      </c>
      <c r="JN35">
        <v>1</v>
      </c>
      <c r="JO35">
        <v>1</v>
      </c>
      <c r="JP35">
        <v>1</v>
      </c>
      <c r="PF35" t="s">
        <v>1093</v>
      </c>
      <c r="QO35" t="s">
        <v>1103</v>
      </c>
      <c r="QP35">
        <v>0</v>
      </c>
      <c r="QQ35">
        <v>1</v>
      </c>
      <c r="QR35">
        <v>0</v>
      </c>
      <c r="QS35">
        <v>0</v>
      </c>
      <c r="QT35" t="s">
        <v>1221</v>
      </c>
      <c r="QU35">
        <v>1</v>
      </c>
      <c r="QV35">
        <v>0</v>
      </c>
      <c r="QW35">
        <v>0</v>
      </c>
      <c r="QX35">
        <v>0</v>
      </c>
      <c r="QY35">
        <v>0</v>
      </c>
      <c r="QZ35">
        <v>0</v>
      </c>
      <c r="RA35">
        <v>0</v>
      </c>
      <c r="RB35">
        <v>0</v>
      </c>
      <c r="RC35">
        <v>0</v>
      </c>
      <c r="RD35">
        <v>0</v>
      </c>
      <c r="RE35">
        <v>0</v>
      </c>
      <c r="RF35">
        <v>0</v>
      </c>
      <c r="RG35">
        <v>0</v>
      </c>
      <c r="RH35">
        <v>0</v>
      </c>
      <c r="RI35">
        <v>0</v>
      </c>
      <c r="RJ35">
        <v>0</v>
      </c>
      <c r="RK35" t="s">
        <v>1160</v>
      </c>
      <c r="RL35">
        <v>1</v>
      </c>
      <c r="RM35">
        <v>0</v>
      </c>
      <c r="RN35">
        <v>0</v>
      </c>
      <c r="RO35">
        <v>0</v>
      </c>
      <c r="RP35">
        <v>0</v>
      </c>
      <c r="RQ35">
        <v>0</v>
      </c>
      <c r="RR35">
        <v>0</v>
      </c>
      <c r="RS35">
        <v>0</v>
      </c>
      <c r="RT35">
        <v>1</v>
      </c>
      <c r="RU35">
        <v>0</v>
      </c>
      <c r="RV35">
        <v>0</v>
      </c>
      <c r="RW35">
        <v>0</v>
      </c>
      <c r="AMO35" t="s">
        <v>1091</v>
      </c>
      <c r="AMP35">
        <v>1</v>
      </c>
      <c r="AMQ35">
        <v>0</v>
      </c>
      <c r="AMR35">
        <v>0</v>
      </c>
      <c r="AMS35">
        <v>1</v>
      </c>
      <c r="AMT35">
        <v>0</v>
      </c>
      <c r="AMU35">
        <v>0</v>
      </c>
      <c r="AMW35" t="s">
        <v>1112</v>
      </c>
      <c r="AMX35" t="s">
        <v>1093</v>
      </c>
      <c r="ANI35" t="s">
        <v>1094</v>
      </c>
      <c r="ANJ35">
        <v>0</v>
      </c>
      <c r="ANK35">
        <v>0</v>
      </c>
      <c r="ANL35">
        <v>0</v>
      </c>
      <c r="ANM35">
        <v>0</v>
      </c>
      <c r="ANN35">
        <v>0</v>
      </c>
      <c r="ANO35">
        <v>0</v>
      </c>
      <c r="ANP35">
        <v>0</v>
      </c>
      <c r="ANQ35">
        <v>1</v>
      </c>
      <c r="ANR35">
        <v>0</v>
      </c>
      <c r="ANT35" t="s">
        <v>1152</v>
      </c>
      <c r="ANW35">
        <v>362668425</v>
      </c>
      <c r="ANX35" s="2">
        <v>44882.347199074073</v>
      </c>
      <c r="AOA35" t="s">
        <v>1095</v>
      </c>
      <c r="AOB35" t="s">
        <v>1096</v>
      </c>
    </row>
    <row r="36" spans="1:1068" x14ac:dyDescent="0.35">
      <c r="A36">
        <v>35</v>
      </c>
      <c r="B36" t="s">
        <v>1227</v>
      </c>
      <c r="C36" s="2">
        <v>44882</v>
      </c>
      <c r="D36" t="s">
        <v>1228</v>
      </c>
      <c r="E36" s="2">
        <v>44882.428274594902</v>
      </c>
      <c r="F36" s="2">
        <v>44882.462922870371</v>
      </c>
      <c r="G36" t="s">
        <v>1072</v>
      </c>
      <c r="J36" t="s">
        <v>1229</v>
      </c>
      <c r="K36" s="2">
        <v>44882</v>
      </c>
      <c r="L36" t="s">
        <v>1230</v>
      </c>
      <c r="M36" t="s">
        <v>1231</v>
      </c>
      <c r="N36" t="s">
        <v>1232</v>
      </c>
      <c r="O36" t="s">
        <v>1077</v>
      </c>
      <c r="R36" t="s">
        <v>1233</v>
      </c>
      <c r="S36" t="s">
        <v>1234</v>
      </c>
      <c r="U36" t="s">
        <v>1080</v>
      </c>
      <c r="W36" t="s">
        <v>1235</v>
      </c>
      <c r="Z36" t="s">
        <v>1098</v>
      </c>
      <c r="AA36">
        <v>1</v>
      </c>
      <c r="AB36">
        <v>1</v>
      </c>
      <c r="AC36">
        <v>1</v>
      </c>
      <c r="AD36">
        <v>0</v>
      </c>
      <c r="AE36">
        <v>3</v>
      </c>
      <c r="AG36" t="s">
        <v>1083</v>
      </c>
      <c r="AH36">
        <v>500</v>
      </c>
      <c r="AI36" t="s">
        <v>1138</v>
      </c>
      <c r="AL36">
        <v>6</v>
      </c>
      <c r="AM36">
        <v>5</v>
      </c>
      <c r="AN36">
        <v>0</v>
      </c>
      <c r="AP36" t="s">
        <v>1083</v>
      </c>
      <c r="AQ36" t="s">
        <v>1143</v>
      </c>
      <c r="AR36">
        <v>1</v>
      </c>
      <c r="AS36">
        <v>1</v>
      </c>
      <c r="AT36">
        <v>2000</v>
      </c>
      <c r="AU36">
        <v>2000</v>
      </c>
      <c r="AV36" t="s">
        <v>1219</v>
      </c>
      <c r="AY36">
        <v>6</v>
      </c>
      <c r="AZ36">
        <v>6</v>
      </c>
      <c r="BA36">
        <v>1</v>
      </c>
      <c r="BC36" t="s">
        <v>1083</v>
      </c>
      <c r="BD36" t="s">
        <v>1236</v>
      </c>
      <c r="BE36">
        <v>1</v>
      </c>
      <c r="BF36">
        <v>0</v>
      </c>
      <c r="BG36">
        <v>300</v>
      </c>
      <c r="BI36" t="s">
        <v>1219</v>
      </c>
      <c r="BL36">
        <v>7</v>
      </c>
      <c r="BM36">
        <v>7</v>
      </c>
      <c r="BN36">
        <v>1</v>
      </c>
      <c r="BP36" t="s">
        <v>1080</v>
      </c>
      <c r="BR36" t="s">
        <v>1082</v>
      </c>
      <c r="BS36">
        <v>1</v>
      </c>
      <c r="BT36">
        <v>0</v>
      </c>
      <c r="BU36">
        <v>0</v>
      </c>
      <c r="BV36">
        <v>0</v>
      </c>
      <c r="BX36" t="s">
        <v>1237</v>
      </c>
      <c r="BY36">
        <v>0</v>
      </c>
      <c r="BZ36">
        <v>0</v>
      </c>
      <c r="CA36">
        <v>0</v>
      </c>
      <c r="CB36">
        <v>1</v>
      </c>
      <c r="CC36">
        <v>0</v>
      </c>
      <c r="CD36">
        <v>0</v>
      </c>
      <c r="CE36">
        <v>0</v>
      </c>
      <c r="CF36">
        <v>0</v>
      </c>
      <c r="CG36">
        <v>0</v>
      </c>
      <c r="CH36">
        <v>0</v>
      </c>
      <c r="CI36">
        <v>0</v>
      </c>
      <c r="CJ36">
        <v>0</v>
      </c>
      <c r="CM36" t="s">
        <v>1086</v>
      </c>
      <c r="CN36">
        <v>1</v>
      </c>
      <c r="CO36">
        <v>0</v>
      </c>
      <c r="CP36">
        <v>0</v>
      </c>
      <c r="CQ36">
        <v>0</v>
      </c>
      <c r="EE36" t="s">
        <v>1238</v>
      </c>
      <c r="EF36">
        <v>1</v>
      </c>
      <c r="EG36">
        <v>0</v>
      </c>
      <c r="EH36">
        <v>0</v>
      </c>
      <c r="EI36">
        <v>0</v>
      </c>
      <c r="EJ36">
        <v>0</v>
      </c>
      <c r="EK36">
        <v>1</v>
      </c>
      <c r="EM36" t="s">
        <v>1083</v>
      </c>
      <c r="EN36">
        <v>5000</v>
      </c>
      <c r="EO36" t="s">
        <v>1138</v>
      </c>
      <c r="ER36">
        <v>7</v>
      </c>
      <c r="ES36">
        <v>10</v>
      </c>
      <c r="ET36">
        <v>1</v>
      </c>
      <c r="FW36" t="s">
        <v>1080</v>
      </c>
      <c r="FY36" t="s">
        <v>1238</v>
      </c>
      <c r="FZ36">
        <v>1</v>
      </c>
      <c r="GA36">
        <v>0</v>
      </c>
      <c r="GB36">
        <v>0</v>
      </c>
      <c r="GC36">
        <v>0</v>
      </c>
      <c r="GD36">
        <v>0</v>
      </c>
      <c r="GF36" t="s">
        <v>1239</v>
      </c>
      <c r="GG36">
        <v>1</v>
      </c>
      <c r="GH36">
        <v>0</v>
      </c>
      <c r="GI36">
        <v>0</v>
      </c>
      <c r="GJ36">
        <v>0</v>
      </c>
      <c r="GK36">
        <v>0</v>
      </c>
      <c r="GL36">
        <v>0</v>
      </c>
      <c r="GM36">
        <v>0</v>
      </c>
      <c r="GN36">
        <v>0</v>
      </c>
      <c r="GO36">
        <v>0</v>
      </c>
      <c r="GP36">
        <v>0</v>
      </c>
      <c r="GQ36">
        <v>0</v>
      </c>
      <c r="GR36">
        <v>0</v>
      </c>
      <c r="GU36" t="s">
        <v>1086</v>
      </c>
      <c r="GV36">
        <v>1</v>
      </c>
      <c r="GW36">
        <v>0</v>
      </c>
      <c r="GX36">
        <v>0</v>
      </c>
      <c r="GY36">
        <v>0</v>
      </c>
      <c r="IO36" t="s">
        <v>1240</v>
      </c>
      <c r="IP36">
        <v>0</v>
      </c>
      <c r="IQ36">
        <v>0</v>
      </c>
      <c r="IR36">
        <v>1</v>
      </c>
      <c r="IS36">
        <v>0</v>
      </c>
      <c r="IT36">
        <v>0</v>
      </c>
      <c r="IU36">
        <v>0</v>
      </c>
      <c r="IV36">
        <v>1</v>
      </c>
      <c r="IW36">
        <v>0</v>
      </c>
      <c r="IX36">
        <v>0</v>
      </c>
      <c r="IY36">
        <v>1</v>
      </c>
      <c r="IZ36">
        <v>0</v>
      </c>
      <c r="JA36">
        <v>0</v>
      </c>
      <c r="JB36">
        <v>0</v>
      </c>
      <c r="JC36">
        <v>0</v>
      </c>
      <c r="JD36">
        <v>0</v>
      </c>
      <c r="JE36">
        <v>0</v>
      </c>
      <c r="JF36">
        <v>3</v>
      </c>
      <c r="JG36">
        <v>7</v>
      </c>
      <c r="KE36" t="s">
        <v>1083</v>
      </c>
      <c r="KF36" t="s">
        <v>1110</v>
      </c>
      <c r="KG36">
        <v>0</v>
      </c>
      <c r="KH36">
        <v>1</v>
      </c>
      <c r="KI36">
        <v>0</v>
      </c>
      <c r="KK36">
        <v>27500</v>
      </c>
      <c r="KM36" t="s">
        <v>1241</v>
      </c>
      <c r="KP36">
        <v>7</v>
      </c>
      <c r="KQ36">
        <v>7</v>
      </c>
      <c r="KR36">
        <v>1</v>
      </c>
      <c r="LU36" t="s">
        <v>1083</v>
      </c>
      <c r="LV36">
        <v>450</v>
      </c>
      <c r="LW36" t="s">
        <v>1241</v>
      </c>
      <c r="LZ36">
        <v>7</v>
      </c>
      <c r="MA36">
        <v>7</v>
      </c>
      <c r="MB36">
        <v>1</v>
      </c>
      <c r="NB36" t="s">
        <v>1083</v>
      </c>
      <c r="NC36">
        <v>2000</v>
      </c>
      <c r="ND36" t="s">
        <v>1241</v>
      </c>
      <c r="NG36">
        <v>7</v>
      </c>
      <c r="NH36">
        <v>14</v>
      </c>
      <c r="NI36">
        <v>1</v>
      </c>
      <c r="PF36" t="s">
        <v>1080</v>
      </c>
      <c r="PH36" t="s">
        <v>1123</v>
      </c>
      <c r="PI36">
        <v>0</v>
      </c>
      <c r="PJ36">
        <v>0</v>
      </c>
      <c r="PK36">
        <v>1</v>
      </c>
      <c r="PL36">
        <v>0</v>
      </c>
      <c r="PM36">
        <v>0</v>
      </c>
      <c r="PN36">
        <v>0</v>
      </c>
      <c r="PO36">
        <v>0</v>
      </c>
      <c r="PP36">
        <v>0</v>
      </c>
      <c r="PQ36">
        <v>0</v>
      </c>
      <c r="PR36">
        <v>0</v>
      </c>
      <c r="PS36">
        <v>0</v>
      </c>
      <c r="PT36">
        <v>0</v>
      </c>
      <c r="PU36">
        <v>0</v>
      </c>
      <c r="PV36">
        <v>0</v>
      </c>
      <c r="PW36">
        <v>0</v>
      </c>
      <c r="PX36">
        <v>0</v>
      </c>
      <c r="PZ36" t="s">
        <v>1239</v>
      </c>
      <c r="QA36">
        <v>1</v>
      </c>
      <c r="QB36">
        <v>0</v>
      </c>
      <c r="QC36">
        <v>0</v>
      </c>
      <c r="QD36">
        <v>0</v>
      </c>
      <c r="QE36">
        <v>0</v>
      </c>
      <c r="QF36">
        <v>0</v>
      </c>
      <c r="QG36">
        <v>0</v>
      </c>
      <c r="QH36">
        <v>0</v>
      </c>
      <c r="QI36">
        <v>0</v>
      </c>
      <c r="QJ36">
        <v>0</v>
      </c>
      <c r="QK36">
        <v>0</v>
      </c>
      <c r="QL36">
        <v>0</v>
      </c>
      <c r="QO36" t="s">
        <v>1086</v>
      </c>
      <c r="QP36">
        <v>1</v>
      </c>
      <c r="QQ36">
        <v>0</v>
      </c>
      <c r="QR36">
        <v>0</v>
      </c>
      <c r="QS36">
        <v>0</v>
      </c>
      <c r="AMO36" t="s">
        <v>1181</v>
      </c>
      <c r="AMP36">
        <v>1</v>
      </c>
      <c r="AMQ36">
        <v>0</v>
      </c>
      <c r="AMR36">
        <v>0</v>
      </c>
      <c r="AMS36">
        <v>0</v>
      </c>
      <c r="AMT36">
        <v>0</v>
      </c>
      <c r="AMU36">
        <v>0</v>
      </c>
      <c r="AMW36" t="s">
        <v>1117</v>
      </c>
      <c r="AMX36" t="s">
        <v>1080</v>
      </c>
      <c r="AMY36" t="s">
        <v>1242</v>
      </c>
      <c r="AMZ36">
        <v>0</v>
      </c>
      <c r="ANA36">
        <v>0</v>
      </c>
      <c r="ANB36">
        <v>0</v>
      </c>
      <c r="ANC36">
        <v>0</v>
      </c>
      <c r="AND36">
        <v>0</v>
      </c>
      <c r="ANE36">
        <v>1</v>
      </c>
      <c r="ANF36">
        <v>0</v>
      </c>
      <c r="ANG36">
        <v>0</v>
      </c>
      <c r="ANI36" t="s">
        <v>1243</v>
      </c>
      <c r="ANJ36">
        <v>0</v>
      </c>
      <c r="ANK36">
        <v>0</v>
      </c>
      <c r="ANL36">
        <v>0</v>
      </c>
      <c r="ANM36">
        <v>0</v>
      </c>
      <c r="ANN36">
        <v>1</v>
      </c>
      <c r="ANO36">
        <v>0</v>
      </c>
      <c r="ANP36">
        <v>0</v>
      </c>
      <c r="ANQ36">
        <v>0</v>
      </c>
      <c r="ANR36">
        <v>0</v>
      </c>
      <c r="ANT36" t="s">
        <v>1152</v>
      </c>
      <c r="ANW36">
        <v>362748320</v>
      </c>
      <c r="ANX36" s="2">
        <v>44882.463391203702</v>
      </c>
      <c r="AOA36" t="s">
        <v>1095</v>
      </c>
      <c r="AOB36" t="s">
        <v>1096</v>
      </c>
    </row>
    <row r="37" spans="1:1068" x14ac:dyDescent="0.35">
      <c r="A37">
        <v>36</v>
      </c>
      <c r="B37" t="s">
        <v>1244</v>
      </c>
      <c r="C37" s="2">
        <v>44882</v>
      </c>
      <c r="D37" t="s">
        <v>1245</v>
      </c>
      <c r="E37" s="2">
        <v>44882.443823425929</v>
      </c>
      <c r="F37" s="2">
        <v>44882.48868628472</v>
      </c>
      <c r="G37" t="s">
        <v>1072</v>
      </c>
      <c r="J37" t="s">
        <v>1246</v>
      </c>
      <c r="K37" s="2">
        <v>44882</v>
      </c>
      <c r="L37" t="s">
        <v>1247</v>
      </c>
      <c r="M37" t="s">
        <v>1248</v>
      </c>
      <c r="N37" t="s">
        <v>1249</v>
      </c>
      <c r="O37" t="s">
        <v>1077</v>
      </c>
      <c r="R37" t="s">
        <v>1250</v>
      </c>
      <c r="S37" t="s">
        <v>1251</v>
      </c>
      <c r="U37" t="s">
        <v>1080</v>
      </c>
      <c r="W37" t="s">
        <v>1252</v>
      </c>
      <c r="Z37" t="s">
        <v>1158</v>
      </c>
      <c r="AA37">
        <v>0</v>
      </c>
      <c r="AB37">
        <v>0</v>
      </c>
      <c r="AC37">
        <v>1</v>
      </c>
      <c r="AD37">
        <v>0</v>
      </c>
      <c r="AE37">
        <v>1</v>
      </c>
      <c r="BC37" t="s">
        <v>1083</v>
      </c>
      <c r="BD37" t="s">
        <v>1102</v>
      </c>
      <c r="BE37">
        <v>1</v>
      </c>
      <c r="BF37">
        <v>1</v>
      </c>
      <c r="BG37">
        <v>450</v>
      </c>
      <c r="BH37">
        <v>425</v>
      </c>
      <c r="BI37" t="s">
        <v>1088</v>
      </c>
      <c r="BL37">
        <v>30</v>
      </c>
      <c r="BM37">
        <v>1</v>
      </c>
      <c r="BN37">
        <v>0</v>
      </c>
      <c r="BP37" t="s">
        <v>1093</v>
      </c>
      <c r="CM37" t="s">
        <v>1086</v>
      </c>
      <c r="CN37">
        <v>1</v>
      </c>
      <c r="CO37">
        <v>0</v>
      </c>
      <c r="CP37">
        <v>0</v>
      </c>
      <c r="CQ37">
        <v>0</v>
      </c>
      <c r="EE37" t="s">
        <v>1253</v>
      </c>
      <c r="EF37">
        <v>1</v>
      </c>
      <c r="EG37">
        <v>1</v>
      </c>
      <c r="EH37">
        <v>1</v>
      </c>
      <c r="EI37">
        <v>1</v>
      </c>
      <c r="EJ37">
        <v>0</v>
      </c>
      <c r="EK37">
        <v>4</v>
      </c>
      <c r="EM37" t="s">
        <v>1083</v>
      </c>
      <c r="EN37">
        <v>8000</v>
      </c>
      <c r="EO37" t="s">
        <v>1088</v>
      </c>
      <c r="ER37">
        <v>35</v>
      </c>
      <c r="ES37">
        <v>1</v>
      </c>
      <c r="ET37">
        <v>0</v>
      </c>
      <c r="EV37" t="s">
        <v>1083</v>
      </c>
      <c r="EW37">
        <v>4000</v>
      </c>
      <c r="EX37" t="s">
        <v>1088</v>
      </c>
      <c r="FA37">
        <v>60</v>
      </c>
      <c r="FB37">
        <v>1</v>
      </c>
      <c r="FC37">
        <v>0</v>
      </c>
      <c r="FE37" t="s">
        <v>1083</v>
      </c>
      <c r="FF37">
        <v>1000</v>
      </c>
      <c r="FG37" t="s">
        <v>1088</v>
      </c>
      <c r="FJ37">
        <v>30</v>
      </c>
      <c r="FK37">
        <v>1</v>
      </c>
      <c r="FL37">
        <v>0</v>
      </c>
      <c r="FN37" t="s">
        <v>1083</v>
      </c>
      <c r="FO37">
        <v>1500</v>
      </c>
      <c r="FP37" t="s">
        <v>1088</v>
      </c>
      <c r="FS37">
        <v>60</v>
      </c>
      <c r="FT37">
        <v>1</v>
      </c>
      <c r="FU37">
        <v>0</v>
      </c>
      <c r="FW37" t="s">
        <v>1093</v>
      </c>
      <c r="GU37" t="s">
        <v>1086</v>
      </c>
      <c r="GV37">
        <v>1</v>
      </c>
      <c r="GW37">
        <v>0</v>
      </c>
      <c r="GX37">
        <v>0</v>
      </c>
      <c r="GY37">
        <v>0</v>
      </c>
      <c r="IO37" t="s">
        <v>1254</v>
      </c>
      <c r="IP37">
        <v>0</v>
      </c>
      <c r="IQ37">
        <v>0</v>
      </c>
      <c r="IR37">
        <v>0</v>
      </c>
      <c r="IS37">
        <v>0</v>
      </c>
      <c r="IT37">
        <v>0</v>
      </c>
      <c r="IU37">
        <v>0</v>
      </c>
      <c r="IV37">
        <v>0</v>
      </c>
      <c r="IW37">
        <v>0</v>
      </c>
      <c r="IX37">
        <v>0</v>
      </c>
      <c r="IY37">
        <v>0</v>
      </c>
      <c r="IZ37">
        <v>0</v>
      </c>
      <c r="JA37">
        <v>0</v>
      </c>
      <c r="JB37">
        <v>1</v>
      </c>
      <c r="JC37">
        <v>0</v>
      </c>
      <c r="JD37">
        <v>1</v>
      </c>
      <c r="JE37">
        <v>0</v>
      </c>
      <c r="JF37">
        <v>2</v>
      </c>
      <c r="JG37">
        <v>7</v>
      </c>
      <c r="OC37" t="s">
        <v>1083</v>
      </c>
      <c r="OD37">
        <v>2000</v>
      </c>
      <c r="OE37" t="s">
        <v>1088</v>
      </c>
      <c r="OH37">
        <v>60</v>
      </c>
      <c r="OI37">
        <v>1</v>
      </c>
      <c r="OJ37">
        <v>0</v>
      </c>
      <c r="OW37" t="s">
        <v>1083</v>
      </c>
      <c r="OX37">
        <v>500</v>
      </c>
      <c r="OY37" t="s">
        <v>1088</v>
      </c>
      <c r="PB37">
        <v>30</v>
      </c>
      <c r="PC37">
        <v>1</v>
      </c>
      <c r="PD37">
        <v>0</v>
      </c>
      <c r="PF37" t="s">
        <v>1093</v>
      </c>
      <c r="QO37" t="s">
        <v>1086</v>
      </c>
      <c r="QP37">
        <v>1</v>
      </c>
      <c r="QQ37">
        <v>0</v>
      </c>
      <c r="QR37">
        <v>0</v>
      </c>
      <c r="QS37">
        <v>0</v>
      </c>
      <c r="TF37" t="s">
        <v>1255</v>
      </c>
      <c r="TG37">
        <v>1</v>
      </c>
      <c r="TH37">
        <v>1</v>
      </c>
      <c r="TI37">
        <v>1</v>
      </c>
      <c r="TJ37">
        <v>1</v>
      </c>
      <c r="TK37">
        <v>1</v>
      </c>
      <c r="TL37">
        <v>1</v>
      </c>
      <c r="TM37">
        <v>0</v>
      </c>
      <c r="TN37">
        <v>0</v>
      </c>
      <c r="TO37">
        <v>0</v>
      </c>
      <c r="TP37">
        <v>0</v>
      </c>
      <c r="TQ37">
        <v>0</v>
      </c>
      <c r="TR37">
        <v>0</v>
      </c>
      <c r="TS37">
        <v>0</v>
      </c>
      <c r="TT37">
        <v>0</v>
      </c>
      <c r="TU37">
        <v>0</v>
      </c>
      <c r="TV37">
        <v>0</v>
      </c>
      <c r="TW37">
        <v>1</v>
      </c>
      <c r="TX37">
        <v>0</v>
      </c>
      <c r="TY37">
        <v>0</v>
      </c>
      <c r="TZ37">
        <v>0</v>
      </c>
      <c r="UA37">
        <v>0</v>
      </c>
      <c r="UB37">
        <v>0</v>
      </c>
      <c r="UC37">
        <v>0</v>
      </c>
      <c r="UD37">
        <v>1</v>
      </c>
      <c r="UE37">
        <v>0</v>
      </c>
      <c r="UF37">
        <v>1</v>
      </c>
      <c r="UG37">
        <v>1</v>
      </c>
      <c r="UH37">
        <v>0</v>
      </c>
      <c r="UI37">
        <v>10</v>
      </c>
      <c r="UK37" t="s">
        <v>1083</v>
      </c>
      <c r="UL37" t="s">
        <v>1256</v>
      </c>
      <c r="UM37">
        <v>0</v>
      </c>
      <c r="UN37">
        <v>1</v>
      </c>
      <c r="UO37">
        <v>1</v>
      </c>
      <c r="UQ37">
        <v>750</v>
      </c>
      <c r="UR37">
        <v>5250</v>
      </c>
      <c r="US37" t="s">
        <v>1088</v>
      </c>
      <c r="UV37">
        <v>25</v>
      </c>
      <c r="UW37">
        <v>3</v>
      </c>
      <c r="UX37">
        <v>0</v>
      </c>
      <c r="UZ37" t="s">
        <v>1083</v>
      </c>
      <c r="VA37" t="s">
        <v>1256</v>
      </c>
      <c r="VB37">
        <v>0</v>
      </c>
      <c r="VC37">
        <v>1</v>
      </c>
      <c r="VD37">
        <v>1</v>
      </c>
      <c r="VF37">
        <v>850</v>
      </c>
      <c r="VG37">
        <v>5950</v>
      </c>
      <c r="VH37" t="s">
        <v>1088</v>
      </c>
      <c r="VK37">
        <v>25</v>
      </c>
      <c r="VL37">
        <v>3</v>
      </c>
      <c r="VM37">
        <v>0</v>
      </c>
      <c r="VO37" t="s">
        <v>1083</v>
      </c>
      <c r="VP37" t="s">
        <v>1256</v>
      </c>
      <c r="VQ37">
        <v>0</v>
      </c>
      <c r="VR37">
        <v>1</v>
      </c>
      <c r="VS37">
        <v>1</v>
      </c>
      <c r="VU37">
        <v>750</v>
      </c>
      <c r="VV37">
        <v>5250</v>
      </c>
      <c r="VW37" t="s">
        <v>1088</v>
      </c>
      <c r="VZ37">
        <v>35</v>
      </c>
      <c r="WA37">
        <v>3</v>
      </c>
      <c r="WB37">
        <v>0</v>
      </c>
      <c r="WD37" t="s">
        <v>1083</v>
      </c>
      <c r="WE37" t="s">
        <v>1256</v>
      </c>
      <c r="WF37">
        <v>0</v>
      </c>
      <c r="WG37">
        <v>1</v>
      </c>
      <c r="WH37">
        <v>1</v>
      </c>
      <c r="WJ37">
        <v>800</v>
      </c>
      <c r="WK37">
        <v>5600</v>
      </c>
      <c r="WL37" t="s">
        <v>1088</v>
      </c>
      <c r="WO37">
        <v>35</v>
      </c>
      <c r="WP37">
        <v>3</v>
      </c>
      <c r="WQ37">
        <v>0</v>
      </c>
      <c r="WS37" t="s">
        <v>1083</v>
      </c>
      <c r="WT37" t="s">
        <v>1257</v>
      </c>
      <c r="WU37">
        <v>1</v>
      </c>
      <c r="WV37">
        <v>1</v>
      </c>
      <c r="WW37">
        <v>1</v>
      </c>
      <c r="WX37">
        <v>450</v>
      </c>
      <c r="WY37">
        <v>1400</v>
      </c>
      <c r="WZ37">
        <v>4800</v>
      </c>
      <c r="XA37" t="s">
        <v>1088</v>
      </c>
      <c r="XD37">
        <v>35</v>
      </c>
      <c r="XE37">
        <v>3</v>
      </c>
      <c r="XF37">
        <v>0</v>
      </c>
      <c r="XH37" t="s">
        <v>1083</v>
      </c>
      <c r="XI37" t="s">
        <v>1257</v>
      </c>
      <c r="XJ37">
        <v>1</v>
      </c>
      <c r="XK37">
        <v>1</v>
      </c>
      <c r="XL37">
        <v>1</v>
      </c>
      <c r="XM37">
        <v>550</v>
      </c>
      <c r="XN37">
        <v>1650</v>
      </c>
      <c r="XO37">
        <v>11550</v>
      </c>
      <c r="XP37" t="s">
        <v>1088</v>
      </c>
      <c r="XS37">
        <v>25</v>
      </c>
      <c r="XT37">
        <v>3</v>
      </c>
      <c r="XU37">
        <v>0</v>
      </c>
      <c r="AFL37" t="s">
        <v>1083</v>
      </c>
      <c r="AFM37">
        <v>1200</v>
      </c>
      <c r="AFN37" t="s">
        <v>1241</v>
      </c>
      <c r="AFQ37">
        <v>17</v>
      </c>
      <c r="AFR37">
        <v>2</v>
      </c>
      <c r="AFS37">
        <v>0</v>
      </c>
      <c r="AGJ37" t="s">
        <v>1083</v>
      </c>
      <c r="AGK37" t="s">
        <v>1258</v>
      </c>
      <c r="AGL37">
        <v>1</v>
      </c>
      <c r="AGM37">
        <v>1</v>
      </c>
      <c r="AGN37">
        <v>650</v>
      </c>
      <c r="AGO37">
        <v>850</v>
      </c>
      <c r="AGP37" t="s">
        <v>1088</v>
      </c>
      <c r="AGS37">
        <v>20</v>
      </c>
      <c r="AGT37">
        <v>2</v>
      </c>
      <c r="AGU37">
        <v>0</v>
      </c>
      <c r="AGW37" t="s">
        <v>1083</v>
      </c>
      <c r="AGX37">
        <v>950</v>
      </c>
      <c r="AGY37" t="s">
        <v>1088</v>
      </c>
      <c r="AHB37">
        <v>35</v>
      </c>
      <c r="AHC37">
        <v>2</v>
      </c>
      <c r="AHD37">
        <v>0</v>
      </c>
      <c r="AHF37" t="s">
        <v>1080</v>
      </c>
      <c r="AHH37" t="s">
        <v>1259</v>
      </c>
      <c r="AHI37">
        <v>1</v>
      </c>
      <c r="AHJ37">
        <v>1</v>
      </c>
      <c r="AHK37">
        <v>1</v>
      </c>
      <c r="AHL37">
        <v>1</v>
      </c>
      <c r="AHM37">
        <v>1</v>
      </c>
      <c r="AHN37">
        <v>1</v>
      </c>
      <c r="AHO37">
        <v>0</v>
      </c>
      <c r="AHP37">
        <v>0</v>
      </c>
      <c r="AHQ37">
        <v>0</v>
      </c>
      <c r="AHR37">
        <v>0</v>
      </c>
      <c r="AHS37">
        <v>0</v>
      </c>
      <c r="AHT37">
        <v>0</v>
      </c>
      <c r="AHU37">
        <v>0</v>
      </c>
      <c r="AHV37">
        <v>0</v>
      </c>
      <c r="AHW37">
        <v>0</v>
      </c>
      <c r="AHX37">
        <v>0</v>
      </c>
      <c r="AHY37">
        <v>0</v>
      </c>
      <c r="AHZ37">
        <v>0</v>
      </c>
      <c r="AIA37">
        <v>0</v>
      </c>
      <c r="AIB37">
        <v>0</v>
      </c>
      <c r="AIC37">
        <v>0</v>
      </c>
      <c r="AID37">
        <v>0</v>
      </c>
      <c r="AIE37">
        <v>0</v>
      </c>
      <c r="AIF37">
        <v>1</v>
      </c>
      <c r="AIG37">
        <v>0</v>
      </c>
      <c r="AIH37">
        <v>1</v>
      </c>
      <c r="AII37">
        <v>0</v>
      </c>
      <c r="AIJ37">
        <v>0</v>
      </c>
      <c r="AIL37" t="s">
        <v>1260</v>
      </c>
      <c r="AIM37">
        <v>0</v>
      </c>
      <c r="AIN37">
        <v>0</v>
      </c>
      <c r="AIO37">
        <v>0</v>
      </c>
      <c r="AIP37">
        <v>0</v>
      </c>
      <c r="AIQ37">
        <v>0</v>
      </c>
      <c r="AIR37">
        <v>1</v>
      </c>
      <c r="AIS37">
        <v>0</v>
      </c>
      <c r="AIT37">
        <v>1</v>
      </c>
      <c r="AIU37">
        <v>0</v>
      </c>
      <c r="AIV37">
        <v>0</v>
      </c>
      <c r="AIW37">
        <v>0</v>
      </c>
      <c r="AIX37">
        <v>0</v>
      </c>
      <c r="AJA37" t="s">
        <v>1103</v>
      </c>
      <c r="AJB37">
        <v>0</v>
      </c>
      <c r="AJC37">
        <v>1</v>
      </c>
      <c r="AJD37">
        <v>0</v>
      </c>
      <c r="AJE37">
        <v>0</v>
      </c>
      <c r="AJF37" t="s">
        <v>1261</v>
      </c>
      <c r="AJG37">
        <v>1</v>
      </c>
      <c r="AJH37">
        <v>1</v>
      </c>
      <c r="AJI37">
        <v>1</v>
      </c>
      <c r="AJJ37">
        <v>1</v>
      </c>
      <c r="AJK37">
        <v>1</v>
      </c>
      <c r="AJL37">
        <v>1</v>
      </c>
      <c r="AJM37">
        <v>0</v>
      </c>
      <c r="AJN37">
        <v>0</v>
      </c>
      <c r="AJO37">
        <v>0</v>
      </c>
      <c r="AJP37">
        <v>0</v>
      </c>
      <c r="AJQ37">
        <v>0</v>
      </c>
      <c r="AJR37">
        <v>0</v>
      </c>
      <c r="AJS37">
        <v>0</v>
      </c>
      <c r="AJT37">
        <v>0</v>
      </c>
      <c r="AJU37">
        <v>0</v>
      </c>
      <c r="AJV37">
        <v>0</v>
      </c>
      <c r="AJW37">
        <v>0</v>
      </c>
      <c r="AJX37">
        <v>0</v>
      </c>
      <c r="AJY37">
        <v>0</v>
      </c>
      <c r="AJZ37">
        <v>0</v>
      </c>
      <c r="AKA37">
        <v>0</v>
      </c>
      <c r="AKB37">
        <v>0</v>
      </c>
      <c r="AKC37">
        <v>0</v>
      </c>
      <c r="AKD37">
        <v>1</v>
      </c>
      <c r="AKE37">
        <v>0</v>
      </c>
      <c r="AKF37">
        <v>1</v>
      </c>
      <c r="AKG37">
        <v>1</v>
      </c>
      <c r="AKH37">
        <v>0</v>
      </c>
      <c r="AKI37" t="s">
        <v>1149</v>
      </c>
      <c r="AKJ37">
        <v>1</v>
      </c>
      <c r="AKK37">
        <v>0</v>
      </c>
      <c r="AKL37">
        <v>0</v>
      </c>
      <c r="AKM37">
        <v>0</v>
      </c>
      <c r="AKN37">
        <v>0</v>
      </c>
      <c r="AKO37">
        <v>1</v>
      </c>
      <c r="AKP37">
        <v>0</v>
      </c>
      <c r="AKQ37">
        <v>0</v>
      </c>
      <c r="AKR37">
        <v>0</v>
      </c>
      <c r="AKS37">
        <v>0</v>
      </c>
      <c r="AKT37">
        <v>0</v>
      </c>
      <c r="AKU37">
        <v>0</v>
      </c>
      <c r="AMO37" t="s">
        <v>1181</v>
      </c>
      <c r="AMP37">
        <v>1</v>
      </c>
      <c r="AMQ37">
        <v>0</v>
      </c>
      <c r="AMR37">
        <v>0</v>
      </c>
      <c r="AMS37">
        <v>0</v>
      </c>
      <c r="AMT37">
        <v>0</v>
      </c>
      <c r="AMU37">
        <v>0</v>
      </c>
      <c r="AMW37" t="s">
        <v>1112</v>
      </c>
      <c r="AMX37" t="s">
        <v>1093</v>
      </c>
      <c r="ANI37" t="s">
        <v>1094</v>
      </c>
      <c r="ANJ37">
        <v>0</v>
      </c>
      <c r="ANK37">
        <v>0</v>
      </c>
      <c r="ANL37">
        <v>0</v>
      </c>
      <c r="ANM37">
        <v>0</v>
      </c>
      <c r="ANN37">
        <v>0</v>
      </c>
      <c r="ANO37">
        <v>0</v>
      </c>
      <c r="ANP37">
        <v>0</v>
      </c>
      <c r="ANQ37">
        <v>1</v>
      </c>
      <c r="ANR37">
        <v>0</v>
      </c>
      <c r="ANW37">
        <v>362922156</v>
      </c>
      <c r="ANX37" s="2">
        <v>44882.699259259258</v>
      </c>
      <c r="AOA37" t="s">
        <v>1095</v>
      </c>
      <c r="AOB37" t="s">
        <v>1096</v>
      </c>
    </row>
    <row r="38" spans="1:1068" x14ac:dyDescent="0.35">
      <c r="A38">
        <v>37</v>
      </c>
      <c r="B38" t="s">
        <v>1262</v>
      </c>
      <c r="C38" s="2">
        <v>44882</v>
      </c>
      <c r="D38" t="s">
        <v>1245</v>
      </c>
      <c r="E38" s="2">
        <v>44882.488778067127</v>
      </c>
      <c r="F38" s="2">
        <v>44882.503033842593</v>
      </c>
      <c r="G38" t="s">
        <v>1072</v>
      </c>
      <c r="J38" t="s">
        <v>1246</v>
      </c>
      <c r="K38" s="2">
        <v>44882</v>
      </c>
      <c r="L38" t="s">
        <v>1247</v>
      </c>
      <c r="M38" t="s">
        <v>1248</v>
      </c>
      <c r="N38" t="s">
        <v>1249</v>
      </c>
      <c r="O38" t="s">
        <v>1077</v>
      </c>
      <c r="R38" t="s">
        <v>1250</v>
      </c>
      <c r="S38" t="s">
        <v>1251</v>
      </c>
      <c r="U38" t="s">
        <v>1080</v>
      </c>
      <c r="W38" t="s">
        <v>1163</v>
      </c>
      <c r="Z38" t="s">
        <v>1115</v>
      </c>
      <c r="AA38">
        <v>0</v>
      </c>
      <c r="AB38">
        <v>0</v>
      </c>
      <c r="AC38">
        <v>0</v>
      </c>
      <c r="AD38">
        <v>1</v>
      </c>
      <c r="AE38">
        <v>1</v>
      </c>
      <c r="EE38" t="s">
        <v>1115</v>
      </c>
      <c r="EF38">
        <v>0</v>
      </c>
      <c r="EG38">
        <v>0</v>
      </c>
      <c r="EH38">
        <v>0</v>
      </c>
      <c r="EI38">
        <v>0</v>
      </c>
      <c r="EJ38">
        <v>1</v>
      </c>
      <c r="EK38">
        <v>1</v>
      </c>
      <c r="IO38" t="s">
        <v>1115</v>
      </c>
      <c r="IP38">
        <v>0</v>
      </c>
      <c r="IQ38">
        <v>0</v>
      </c>
      <c r="IR38">
        <v>0</v>
      </c>
      <c r="IS38">
        <v>0</v>
      </c>
      <c r="IT38">
        <v>0</v>
      </c>
      <c r="IU38">
        <v>0</v>
      </c>
      <c r="IV38">
        <v>0</v>
      </c>
      <c r="IW38">
        <v>0</v>
      </c>
      <c r="IX38">
        <v>0</v>
      </c>
      <c r="IY38">
        <v>0</v>
      </c>
      <c r="IZ38">
        <v>0</v>
      </c>
      <c r="JA38">
        <v>0</v>
      </c>
      <c r="JB38">
        <v>0</v>
      </c>
      <c r="JC38">
        <v>0</v>
      </c>
      <c r="JD38">
        <v>0</v>
      </c>
      <c r="JE38">
        <v>1</v>
      </c>
      <c r="JF38">
        <v>1</v>
      </c>
      <c r="JG38">
        <v>3</v>
      </c>
      <c r="TF38" t="s">
        <v>1263</v>
      </c>
      <c r="TG38">
        <v>1</v>
      </c>
      <c r="TH38">
        <v>1</v>
      </c>
      <c r="TI38">
        <v>1</v>
      </c>
      <c r="TJ38">
        <v>0</v>
      </c>
      <c r="TK38">
        <v>1</v>
      </c>
      <c r="TL38">
        <v>1</v>
      </c>
      <c r="TM38">
        <v>0</v>
      </c>
      <c r="TN38">
        <v>0</v>
      </c>
      <c r="TO38">
        <v>0</v>
      </c>
      <c r="TP38">
        <v>0</v>
      </c>
      <c r="TQ38">
        <v>0</v>
      </c>
      <c r="TR38">
        <v>0</v>
      </c>
      <c r="TS38">
        <v>0</v>
      </c>
      <c r="TT38">
        <v>0</v>
      </c>
      <c r="TU38">
        <v>0</v>
      </c>
      <c r="TV38">
        <v>0</v>
      </c>
      <c r="TW38">
        <v>0</v>
      </c>
      <c r="TX38">
        <v>0</v>
      </c>
      <c r="TY38">
        <v>0</v>
      </c>
      <c r="TZ38">
        <v>0</v>
      </c>
      <c r="UA38">
        <v>0</v>
      </c>
      <c r="UB38">
        <v>0</v>
      </c>
      <c r="UC38">
        <v>0</v>
      </c>
      <c r="UD38">
        <v>1</v>
      </c>
      <c r="UE38">
        <v>0</v>
      </c>
      <c r="UF38">
        <v>1</v>
      </c>
      <c r="UG38">
        <v>1</v>
      </c>
      <c r="UH38">
        <v>0</v>
      </c>
      <c r="UI38">
        <v>8</v>
      </c>
      <c r="UK38" t="s">
        <v>1083</v>
      </c>
      <c r="UL38" t="s">
        <v>1256</v>
      </c>
      <c r="UM38">
        <v>0</v>
      </c>
      <c r="UN38">
        <v>1</v>
      </c>
      <c r="UO38">
        <v>1</v>
      </c>
      <c r="UQ38">
        <v>700</v>
      </c>
      <c r="UR38">
        <v>5250</v>
      </c>
      <c r="US38" t="s">
        <v>1088</v>
      </c>
      <c r="UV38">
        <v>25</v>
      </c>
      <c r="UW38">
        <v>3</v>
      </c>
      <c r="UX38">
        <v>0</v>
      </c>
      <c r="UZ38" t="s">
        <v>1083</v>
      </c>
      <c r="VA38" t="s">
        <v>1256</v>
      </c>
      <c r="VB38">
        <v>0</v>
      </c>
      <c r="VC38">
        <v>1</v>
      </c>
      <c r="VD38">
        <v>1</v>
      </c>
      <c r="VF38">
        <v>850</v>
      </c>
      <c r="VG38">
        <v>5950</v>
      </c>
      <c r="VH38" t="s">
        <v>1088</v>
      </c>
      <c r="VK38">
        <v>25</v>
      </c>
      <c r="VL38">
        <v>3</v>
      </c>
      <c r="VM38">
        <v>0</v>
      </c>
      <c r="VO38" t="s">
        <v>1083</v>
      </c>
      <c r="VP38" t="s">
        <v>1256</v>
      </c>
      <c r="VQ38">
        <v>0</v>
      </c>
      <c r="VR38">
        <v>1</v>
      </c>
      <c r="VS38">
        <v>1</v>
      </c>
      <c r="VU38">
        <v>750</v>
      </c>
      <c r="VV38">
        <v>5250</v>
      </c>
      <c r="VW38" t="s">
        <v>1088</v>
      </c>
      <c r="VZ38">
        <v>35</v>
      </c>
      <c r="WA38">
        <v>3</v>
      </c>
      <c r="WB38">
        <v>0</v>
      </c>
      <c r="WS38" t="s">
        <v>1083</v>
      </c>
      <c r="WT38" t="s">
        <v>1256</v>
      </c>
      <c r="WU38">
        <v>0</v>
      </c>
      <c r="WV38">
        <v>1</v>
      </c>
      <c r="WW38">
        <v>1</v>
      </c>
      <c r="WY38">
        <v>1400</v>
      </c>
      <c r="WZ38">
        <v>5600</v>
      </c>
      <c r="XA38" t="s">
        <v>1088</v>
      </c>
      <c r="XD38">
        <v>35</v>
      </c>
      <c r="XE38">
        <v>3</v>
      </c>
      <c r="XF38">
        <v>0</v>
      </c>
      <c r="XH38" t="s">
        <v>1083</v>
      </c>
      <c r="XI38" t="s">
        <v>1256</v>
      </c>
      <c r="XJ38">
        <v>0</v>
      </c>
      <c r="XK38">
        <v>1</v>
      </c>
      <c r="XL38">
        <v>1</v>
      </c>
      <c r="XN38">
        <v>1550</v>
      </c>
      <c r="XO38">
        <v>1650</v>
      </c>
      <c r="XP38" t="s">
        <v>1088</v>
      </c>
      <c r="XS38">
        <v>25</v>
      </c>
      <c r="XT38">
        <v>3</v>
      </c>
      <c r="XU38">
        <v>0</v>
      </c>
      <c r="AFL38" t="s">
        <v>1083</v>
      </c>
      <c r="AFM38">
        <v>1200</v>
      </c>
      <c r="AFN38" t="s">
        <v>1241</v>
      </c>
      <c r="AFQ38">
        <v>15</v>
      </c>
      <c r="AFR38">
        <v>2</v>
      </c>
      <c r="AFS38">
        <v>0</v>
      </c>
      <c r="AGJ38" t="s">
        <v>1083</v>
      </c>
      <c r="AGK38" t="s">
        <v>1258</v>
      </c>
      <c r="AGL38">
        <v>1</v>
      </c>
      <c r="AGM38">
        <v>1</v>
      </c>
      <c r="AGN38">
        <v>650</v>
      </c>
      <c r="AGO38">
        <v>850</v>
      </c>
      <c r="AGP38" t="s">
        <v>1138</v>
      </c>
      <c r="AGS38">
        <v>20</v>
      </c>
      <c r="AGT38">
        <v>2</v>
      </c>
      <c r="AGU38">
        <v>0</v>
      </c>
      <c r="AGW38" t="s">
        <v>1083</v>
      </c>
      <c r="AGX38">
        <v>950</v>
      </c>
      <c r="AGY38" t="s">
        <v>1088</v>
      </c>
      <c r="AHB38">
        <v>22</v>
      </c>
      <c r="AHC38">
        <v>2</v>
      </c>
      <c r="AHD38">
        <v>0</v>
      </c>
      <c r="AHF38" t="s">
        <v>1080</v>
      </c>
      <c r="AHH38" t="s">
        <v>1264</v>
      </c>
      <c r="AHI38">
        <v>1</v>
      </c>
      <c r="AHJ38">
        <v>1</v>
      </c>
      <c r="AHK38">
        <v>1</v>
      </c>
      <c r="AHL38">
        <v>0</v>
      </c>
      <c r="AHM38">
        <v>1</v>
      </c>
      <c r="AHN38">
        <v>1</v>
      </c>
      <c r="AHO38">
        <v>0</v>
      </c>
      <c r="AHP38">
        <v>0</v>
      </c>
      <c r="AHQ38">
        <v>0</v>
      </c>
      <c r="AHR38">
        <v>0</v>
      </c>
      <c r="AHS38">
        <v>0</v>
      </c>
      <c r="AHT38">
        <v>0</v>
      </c>
      <c r="AHU38">
        <v>0</v>
      </c>
      <c r="AHV38">
        <v>0</v>
      </c>
      <c r="AHW38">
        <v>0</v>
      </c>
      <c r="AHX38">
        <v>0</v>
      </c>
      <c r="AHY38">
        <v>0</v>
      </c>
      <c r="AHZ38">
        <v>0</v>
      </c>
      <c r="AIA38">
        <v>0</v>
      </c>
      <c r="AIB38">
        <v>0</v>
      </c>
      <c r="AIC38">
        <v>0</v>
      </c>
      <c r="AID38">
        <v>0</v>
      </c>
      <c r="AIE38">
        <v>0</v>
      </c>
      <c r="AIF38">
        <v>1</v>
      </c>
      <c r="AIG38">
        <v>0</v>
      </c>
      <c r="AIH38">
        <v>1</v>
      </c>
      <c r="AII38">
        <v>1</v>
      </c>
      <c r="AIJ38">
        <v>0</v>
      </c>
      <c r="AIL38" t="s">
        <v>1260</v>
      </c>
      <c r="AIM38">
        <v>0</v>
      </c>
      <c r="AIN38">
        <v>0</v>
      </c>
      <c r="AIO38">
        <v>0</v>
      </c>
      <c r="AIP38">
        <v>0</v>
      </c>
      <c r="AIQ38">
        <v>0</v>
      </c>
      <c r="AIR38">
        <v>1</v>
      </c>
      <c r="AIS38">
        <v>0</v>
      </c>
      <c r="AIT38">
        <v>1</v>
      </c>
      <c r="AIU38">
        <v>0</v>
      </c>
      <c r="AIV38">
        <v>0</v>
      </c>
      <c r="AIW38">
        <v>0</v>
      </c>
      <c r="AIX38">
        <v>0</v>
      </c>
      <c r="AJA38" t="s">
        <v>1103</v>
      </c>
      <c r="AJB38">
        <v>0</v>
      </c>
      <c r="AJC38">
        <v>1</v>
      </c>
      <c r="AJD38">
        <v>0</v>
      </c>
      <c r="AJE38">
        <v>0</v>
      </c>
      <c r="AJF38" t="s">
        <v>1265</v>
      </c>
      <c r="AJG38">
        <v>0</v>
      </c>
      <c r="AJH38">
        <v>0</v>
      </c>
      <c r="AJI38">
        <v>0</v>
      </c>
      <c r="AJJ38">
        <v>0</v>
      </c>
      <c r="AJK38">
        <v>0</v>
      </c>
      <c r="AJL38">
        <v>1</v>
      </c>
      <c r="AJM38">
        <v>0</v>
      </c>
      <c r="AJN38">
        <v>0</v>
      </c>
      <c r="AJO38">
        <v>0</v>
      </c>
      <c r="AJP38">
        <v>0</v>
      </c>
      <c r="AJQ38">
        <v>0</v>
      </c>
      <c r="AJR38">
        <v>0</v>
      </c>
      <c r="AJS38">
        <v>0</v>
      </c>
      <c r="AJT38">
        <v>0</v>
      </c>
      <c r="AJU38">
        <v>0</v>
      </c>
      <c r="AJV38">
        <v>0</v>
      </c>
      <c r="AJW38">
        <v>0</v>
      </c>
      <c r="AJX38">
        <v>0</v>
      </c>
      <c r="AJY38">
        <v>0</v>
      </c>
      <c r="AJZ38">
        <v>0</v>
      </c>
      <c r="AKA38">
        <v>0</v>
      </c>
      <c r="AKB38">
        <v>0</v>
      </c>
      <c r="AKC38">
        <v>0</v>
      </c>
      <c r="AKD38">
        <v>1</v>
      </c>
      <c r="AKE38">
        <v>0</v>
      </c>
      <c r="AKF38">
        <v>1</v>
      </c>
      <c r="AKG38">
        <v>1</v>
      </c>
      <c r="AKH38">
        <v>0</v>
      </c>
      <c r="AKI38" t="s">
        <v>1149</v>
      </c>
      <c r="AKJ38">
        <v>1</v>
      </c>
      <c r="AKK38">
        <v>0</v>
      </c>
      <c r="AKL38">
        <v>0</v>
      </c>
      <c r="AKM38">
        <v>0</v>
      </c>
      <c r="AKN38">
        <v>0</v>
      </c>
      <c r="AKO38">
        <v>1</v>
      </c>
      <c r="AKP38">
        <v>0</v>
      </c>
      <c r="AKQ38">
        <v>0</v>
      </c>
      <c r="AKR38">
        <v>0</v>
      </c>
      <c r="AKS38">
        <v>0</v>
      </c>
      <c r="AKT38">
        <v>0</v>
      </c>
      <c r="AKU38">
        <v>0</v>
      </c>
      <c r="AMO38" t="s">
        <v>1181</v>
      </c>
      <c r="AMP38">
        <v>1</v>
      </c>
      <c r="AMQ38">
        <v>0</v>
      </c>
      <c r="AMR38">
        <v>0</v>
      </c>
      <c r="AMS38">
        <v>0</v>
      </c>
      <c r="AMT38">
        <v>0</v>
      </c>
      <c r="AMU38">
        <v>0</v>
      </c>
      <c r="AMW38" t="s">
        <v>1112</v>
      </c>
      <c r="AMX38" t="s">
        <v>1093</v>
      </c>
      <c r="ANI38" t="s">
        <v>1094</v>
      </c>
      <c r="ANJ38">
        <v>0</v>
      </c>
      <c r="ANK38">
        <v>0</v>
      </c>
      <c r="ANL38">
        <v>0</v>
      </c>
      <c r="ANM38">
        <v>0</v>
      </c>
      <c r="ANN38">
        <v>0</v>
      </c>
      <c r="ANO38">
        <v>0</v>
      </c>
      <c r="ANP38">
        <v>0</v>
      </c>
      <c r="ANQ38">
        <v>1</v>
      </c>
      <c r="ANR38">
        <v>0</v>
      </c>
      <c r="ANW38">
        <v>362922171</v>
      </c>
      <c r="ANX38" s="2">
        <v>44882.699282407411</v>
      </c>
      <c r="AOA38" t="s">
        <v>1095</v>
      </c>
      <c r="AOB38" t="s">
        <v>1096</v>
      </c>
    </row>
    <row r="39" spans="1:1068" x14ac:dyDescent="0.35">
      <c r="A39">
        <v>38</v>
      </c>
      <c r="B39" t="s">
        <v>1266</v>
      </c>
      <c r="C39" s="2">
        <v>44882</v>
      </c>
      <c r="D39" t="s">
        <v>1245</v>
      </c>
      <c r="E39" s="2">
        <v>44882.503683784722</v>
      </c>
      <c r="F39" s="2">
        <v>44882.51058563657</v>
      </c>
      <c r="G39" t="s">
        <v>1072</v>
      </c>
      <c r="J39" t="s">
        <v>1246</v>
      </c>
      <c r="K39" s="2">
        <v>44882</v>
      </c>
      <c r="L39" t="s">
        <v>1247</v>
      </c>
      <c r="M39" t="s">
        <v>1248</v>
      </c>
      <c r="N39" t="s">
        <v>1249</v>
      </c>
      <c r="O39" t="s">
        <v>1077</v>
      </c>
      <c r="R39" t="s">
        <v>1250</v>
      </c>
      <c r="S39" t="s">
        <v>1251</v>
      </c>
      <c r="U39" t="s">
        <v>1080</v>
      </c>
      <c r="W39" t="s">
        <v>1081</v>
      </c>
      <c r="Z39" t="s">
        <v>1115</v>
      </c>
      <c r="AA39">
        <v>0</v>
      </c>
      <c r="AB39">
        <v>0</v>
      </c>
      <c r="AC39">
        <v>0</v>
      </c>
      <c r="AD39">
        <v>1</v>
      </c>
      <c r="AE39">
        <v>1</v>
      </c>
      <c r="EE39" t="s">
        <v>1115</v>
      </c>
      <c r="EF39">
        <v>0</v>
      </c>
      <c r="EG39">
        <v>0</v>
      </c>
      <c r="EH39">
        <v>0</v>
      </c>
      <c r="EI39">
        <v>0</v>
      </c>
      <c r="EJ39">
        <v>1</v>
      </c>
      <c r="EK39">
        <v>1</v>
      </c>
      <c r="IO39" t="s">
        <v>1115</v>
      </c>
      <c r="IP39">
        <v>0</v>
      </c>
      <c r="IQ39">
        <v>0</v>
      </c>
      <c r="IR39">
        <v>0</v>
      </c>
      <c r="IS39">
        <v>0</v>
      </c>
      <c r="IT39">
        <v>0</v>
      </c>
      <c r="IU39">
        <v>0</v>
      </c>
      <c r="IV39">
        <v>0</v>
      </c>
      <c r="IW39">
        <v>0</v>
      </c>
      <c r="IX39">
        <v>0</v>
      </c>
      <c r="IY39">
        <v>0</v>
      </c>
      <c r="IZ39">
        <v>0</v>
      </c>
      <c r="JA39">
        <v>0</v>
      </c>
      <c r="JB39">
        <v>0</v>
      </c>
      <c r="JC39">
        <v>0</v>
      </c>
      <c r="JD39">
        <v>0</v>
      </c>
      <c r="JE39">
        <v>1</v>
      </c>
      <c r="JF39">
        <v>1</v>
      </c>
      <c r="JG39">
        <v>3</v>
      </c>
      <c r="TF39" t="s">
        <v>1267</v>
      </c>
      <c r="TG39">
        <v>0</v>
      </c>
      <c r="TH39">
        <v>0</v>
      </c>
      <c r="TI39">
        <v>0</v>
      </c>
      <c r="TJ39">
        <v>0</v>
      </c>
      <c r="TK39">
        <v>0</v>
      </c>
      <c r="TL39">
        <v>0</v>
      </c>
      <c r="TM39">
        <v>0</v>
      </c>
      <c r="TN39">
        <v>0</v>
      </c>
      <c r="TO39">
        <v>0</v>
      </c>
      <c r="TP39">
        <v>0</v>
      </c>
      <c r="TQ39">
        <v>0</v>
      </c>
      <c r="TR39">
        <v>0</v>
      </c>
      <c r="TS39">
        <v>0</v>
      </c>
      <c r="TT39">
        <v>1</v>
      </c>
      <c r="TU39">
        <v>0</v>
      </c>
      <c r="TV39">
        <v>0</v>
      </c>
      <c r="TW39">
        <v>0</v>
      </c>
      <c r="TX39">
        <v>0</v>
      </c>
      <c r="TY39">
        <v>0</v>
      </c>
      <c r="TZ39">
        <v>0</v>
      </c>
      <c r="UA39">
        <v>0</v>
      </c>
      <c r="UB39">
        <v>0</v>
      </c>
      <c r="UC39">
        <v>0</v>
      </c>
      <c r="UD39">
        <v>0</v>
      </c>
      <c r="UE39">
        <v>0</v>
      </c>
      <c r="UF39">
        <v>0</v>
      </c>
      <c r="UG39">
        <v>0</v>
      </c>
      <c r="UH39">
        <v>0</v>
      </c>
      <c r="UI39">
        <v>1</v>
      </c>
      <c r="AAN39" t="s">
        <v>1083</v>
      </c>
      <c r="AAO39">
        <v>1300</v>
      </c>
      <c r="AAP39" t="s">
        <v>1241</v>
      </c>
      <c r="AAS39">
        <v>8</v>
      </c>
      <c r="AAT39">
        <v>1</v>
      </c>
      <c r="AAU39">
        <v>0</v>
      </c>
      <c r="AHF39" t="s">
        <v>1080</v>
      </c>
      <c r="AHH39" t="s">
        <v>1267</v>
      </c>
      <c r="AHI39">
        <v>0</v>
      </c>
      <c r="AHJ39">
        <v>0</v>
      </c>
      <c r="AHK39">
        <v>0</v>
      </c>
      <c r="AHL39">
        <v>0</v>
      </c>
      <c r="AHM39">
        <v>0</v>
      </c>
      <c r="AHN39">
        <v>0</v>
      </c>
      <c r="AHO39">
        <v>0</v>
      </c>
      <c r="AHP39">
        <v>0</v>
      </c>
      <c r="AHQ39">
        <v>0</v>
      </c>
      <c r="AHR39">
        <v>0</v>
      </c>
      <c r="AHS39">
        <v>0</v>
      </c>
      <c r="AHT39">
        <v>0</v>
      </c>
      <c r="AHU39">
        <v>0</v>
      </c>
      <c r="AHV39">
        <v>1</v>
      </c>
      <c r="AHW39">
        <v>0</v>
      </c>
      <c r="AHX39">
        <v>0</v>
      </c>
      <c r="AHY39">
        <v>0</v>
      </c>
      <c r="AHZ39">
        <v>0</v>
      </c>
      <c r="AIA39">
        <v>0</v>
      </c>
      <c r="AIB39">
        <v>0</v>
      </c>
      <c r="AIC39">
        <v>0</v>
      </c>
      <c r="AID39">
        <v>0</v>
      </c>
      <c r="AIE39">
        <v>0</v>
      </c>
      <c r="AIF39">
        <v>0</v>
      </c>
      <c r="AIG39">
        <v>0</v>
      </c>
      <c r="AIH39">
        <v>0</v>
      </c>
      <c r="AII39">
        <v>0</v>
      </c>
      <c r="AIJ39">
        <v>0</v>
      </c>
      <c r="AIL39" t="s">
        <v>1260</v>
      </c>
      <c r="AIM39">
        <v>0</v>
      </c>
      <c r="AIN39">
        <v>0</v>
      </c>
      <c r="AIO39">
        <v>0</v>
      </c>
      <c r="AIP39">
        <v>0</v>
      </c>
      <c r="AIQ39">
        <v>0</v>
      </c>
      <c r="AIR39">
        <v>1</v>
      </c>
      <c r="AIS39">
        <v>0</v>
      </c>
      <c r="AIT39">
        <v>1</v>
      </c>
      <c r="AIU39">
        <v>0</v>
      </c>
      <c r="AIV39">
        <v>0</v>
      </c>
      <c r="AIW39">
        <v>0</v>
      </c>
      <c r="AIX39">
        <v>0</v>
      </c>
      <c r="AJA39" t="s">
        <v>1103</v>
      </c>
      <c r="AJB39">
        <v>0</v>
      </c>
      <c r="AJC39">
        <v>1</v>
      </c>
      <c r="AJD39">
        <v>0</v>
      </c>
      <c r="AJE39">
        <v>0</v>
      </c>
      <c r="AJF39" t="s">
        <v>1267</v>
      </c>
      <c r="AJG39">
        <v>0</v>
      </c>
      <c r="AJH39">
        <v>0</v>
      </c>
      <c r="AJI39">
        <v>0</v>
      </c>
      <c r="AJJ39">
        <v>0</v>
      </c>
      <c r="AJK39">
        <v>0</v>
      </c>
      <c r="AJL39">
        <v>0</v>
      </c>
      <c r="AJM39">
        <v>0</v>
      </c>
      <c r="AJN39">
        <v>0</v>
      </c>
      <c r="AJO39">
        <v>0</v>
      </c>
      <c r="AJP39">
        <v>0</v>
      </c>
      <c r="AJQ39">
        <v>0</v>
      </c>
      <c r="AJR39">
        <v>0</v>
      </c>
      <c r="AJS39">
        <v>0</v>
      </c>
      <c r="AJT39">
        <v>1</v>
      </c>
      <c r="AJU39">
        <v>0</v>
      </c>
      <c r="AJV39">
        <v>0</v>
      </c>
      <c r="AJW39">
        <v>0</v>
      </c>
      <c r="AJX39">
        <v>0</v>
      </c>
      <c r="AJY39">
        <v>0</v>
      </c>
      <c r="AJZ39">
        <v>0</v>
      </c>
      <c r="AKA39">
        <v>0</v>
      </c>
      <c r="AKB39">
        <v>0</v>
      </c>
      <c r="AKC39">
        <v>0</v>
      </c>
      <c r="AKD39">
        <v>0</v>
      </c>
      <c r="AKE39">
        <v>0</v>
      </c>
      <c r="AKF39">
        <v>0</v>
      </c>
      <c r="AKG39">
        <v>0</v>
      </c>
      <c r="AKH39">
        <v>0</v>
      </c>
      <c r="AKI39" t="s">
        <v>1149</v>
      </c>
      <c r="AKJ39">
        <v>1</v>
      </c>
      <c r="AKK39">
        <v>0</v>
      </c>
      <c r="AKL39">
        <v>0</v>
      </c>
      <c r="AKM39">
        <v>0</v>
      </c>
      <c r="AKN39">
        <v>0</v>
      </c>
      <c r="AKO39">
        <v>1</v>
      </c>
      <c r="AKP39">
        <v>0</v>
      </c>
      <c r="AKQ39">
        <v>0</v>
      </c>
      <c r="AKR39">
        <v>0</v>
      </c>
      <c r="AKS39">
        <v>0</v>
      </c>
      <c r="AKT39">
        <v>0</v>
      </c>
      <c r="AKU39">
        <v>0</v>
      </c>
      <c r="AMO39" t="s">
        <v>1181</v>
      </c>
      <c r="AMP39">
        <v>1</v>
      </c>
      <c r="AMQ39">
        <v>0</v>
      </c>
      <c r="AMR39">
        <v>0</v>
      </c>
      <c r="AMS39">
        <v>0</v>
      </c>
      <c r="AMT39">
        <v>0</v>
      </c>
      <c r="AMU39">
        <v>0</v>
      </c>
      <c r="AMW39" t="s">
        <v>1117</v>
      </c>
      <c r="AMX39" t="s">
        <v>1093</v>
      </c>
      <c r="ANI39" t="s">
        <v>1094</v>
      </c>
      <c r="ANJ39">
        <v>0</v>
      </c>
      <c r="ANK39">
        <v>0</v>
      </c>
      <c r="ANL39">
        <v>0</v>
      </c>
      <c r="ANM39">
        <v>0</v>
      </c>
      <c r="ANN39">
        <v>0</v>
      </c>
      <c r="ANO39">
        <v>0</v>
      </c>
      <c r="ANP39">
        <v>0</v>
      </c>
      <c r="ANQ39">
        <v>1</v>
      </c>
      <c r="ANR39">
        <v>0</v>
      </c>
      <c r="ANW39">
        <v>362922209</v>
      </c>
      <c r="ANX39" s="2">
        <v>44882.699317129627</v>
      </c>
      <c r="AOA39" t="s">
        <v>1095</v>
      </c>
      <c r="AOB39" t="s">
        <v>1096</v>
      </c>
    </row>
    <row r="40" spans="1:1068" x14ac:dyDescent="0.35">
      <c r="A40">
        <v>39</v>
      </c>
      <c r="B40" t="s">
        <v>1268</v>
      </c>
      <c r="C40" s="2">
        <v>44882</v>
      </c>
      <c r="D40" t="s">
        <v>1245</v>
      </c>
      <c r="E40" s="2">
        <v>44882.510652881952</v>
      </c>
      <c r="F40" s="2">
        <v>44882.517535775463</v>
      </c>
      <c r="G40" t="s">
        <v>1072</v>
      </c>
      <c r="J40" t="s">
        <v>1246</v>
      </c>
      <c r="K40" s="2">
        <v>44882</v>
      </c>
      <c r="L40" t="s">
        <v>1247</v>
      </c>
      <c r="M40" t="s">
        <v>1248</v>
      </c>
      <c r="N40" t="s">
        <v>1249</v>
      </c>
      <c r="O40" t="s">
        <v>1077</v>
      </c>
      <c r="R40" t="s">
        <v>1250</v>
      </c>
      <c r="S40" t="s">
        <v>1251</v>
      </c>
      <c r="U40" t="s">
        <v>1080</v>
      </c>
      <c r="W40" t="s">
        <v>1081</v>
      </c>
      <c r="Z40" t="s">
        <v>1115</v>
      </c>
      <c r="AA40">
        <v>0</v>
      </c>
      <c r="AB40">
        <v>0</v>
      </c>
      <c r="AC40">
        <v>0</v>
      </c>
      <c r="AD40">
        <v>1</v>
      </c>
      <c r="AE40">
        <v>1</v>
      </c>
      <c r="EE40" t="s">
        <v>1115</v>
      </c>
      <c r="EF40">
        <v>0</v>
      </c>
      <c r="EG40">
        <v>0</v>
      </c>
      <c r="EH40">
        <v>0</v>
      </c>
      <c r="EI40">
        <v>0</v>
      </c>
      <c r="EJ40">
        <v>1</v>
      </c>
      <c r="EK40">
        <v>1</v>
      </c>
      <c r="IO40" t="s">
        <v>1154</v>
      </c>
      <c r="IP40">
        <v>0</v>
      </c>
      <c r="IQ40">
        <v>0</v>
      </c>
      <c r="IR40">
        <v>0</v>
      </c>
      <c r="IS40">
        <v>0</v>
      </c>
      <c r="IT40">
        <v>0</v>
      </c>
      <c r="IU40">
        <v>0</v>
      </c>
      <c r="IV40">
        <v>0</v>
      </c>
      <c r="IW40">
        <v>0</v>
      </c>
      <c r="IX40">
        <v>0</v>
      </c>
      <c r="IY40">
        <v>0</v>
      </c>
      <c r="IZ40">
        <v>0</v>
      </c>
      <c r="JA40">
        <v>0</v>
      </c>
      <c r="JB40">
        <v>0</v>
      </c>
      <c r="JC40">
        <v>1</v>
      </c>
      <c r="JD40">
        <v>0</v>
      </c>
      <c r="JE40">
        <v>0</v>
      </c>
      <c r="JF40">
        <v>1</v>
      </c>
      <c r="JG40">
        <v>3</v>
      </c>
      <c r="OL40" t="s">
        <v>1083</v>
      </c>
      <c r="OM40" t="s">
        <v>1080</v>
      </c>
      <c r="OO40">
        <v>6000</v>
      </c>
      <c r="OP40" t="s">
        <v>1088</v>
      </c>
      <c r="OS40">
        <v>70</v>
      </c>
      <c r="OT40">
        <v>1</v>
      </c>
      <c r="OU40">
        <v>0</v>
      </c>
      <c r="PF40" t="s">
        <v>1080</v>
      </c>
      <c r="PH40" t="s">
        <v>1154</v>
      </c>
      <c r="PI40">
        <v>0</v>
      </c>
      <c r="PJ40">
        <v>0</v>
      </c>
      <c r="PK40">
        <v>0</v>
      </c>
      <c r="PL40">
        <v>0</v>
      </c>
      <c r="PM40">
        <v>0</v>
      </c>
      <c r="PN40">
        <v>0</v>
      </c>
      <c r="PO40">
        <v>0</v>
      </c>
      <c r="PP40">
        <v>0</v>
      </c>
      <c r="PQ40">
        <v>0</v>
      </c>
      <c r="PR40">
        <v>0</v>
      </c>
      <c r="PS40">
        <v>0</v>
      </c>
      <c r="PT40">
        <v>0</v>
      </c>
      <c r="PU40">
        <v>0</v>
      </c>
      <c r="PV40">
        <v>1</v>
      </c>
      <c r="PW40">
        <v>0</v>
      </c>
      <c r="PX40">
        <v>0</v>
      </c>
      <c r="PZ40" t="s">
        <v>1260</v>
      </c>
      <c r="QA40">
        <v>0</v>
      </c>
      <c r="QB40">
        <v>0</v>
      </c>
      <c r="QC40">
        <v>0</v>
      </c>
      <c r="QD40">
        <v>0</v>
      </c>
      <c r="QE40">
        <v>0</v>
      </c>
      <c r="QF40">
        <v>1</v>
      </c>
      <c r="QG40">
        <v>0</v>
      </c>
      <c r="QH40">
        <v>1</v>
      </c>
      <c r="QI40">
        <v>0</v>
      </c>
      <c r="QJ40">
        <v>0</v>
      </c>
      <c r="QK40">
        <v>0</v>
      </c>
      <c r="QL40">
        <v>0</v>
      </c>
      <c r="QO40" t="s">
        <v>1103</v>
      </c>
      <c r="QP40">
        <v>0</v>
      </c>
      <c r="QQ40">
        <v>1</v>
      </c>
      <c r="QR40">
        <v>0</v>
      </c>
      <c r="QS40">
        <v>0</v>
      </c>
      <c r="QT40" t="s">
        <v>1154</v>
      </c>
      <c r="QU40">
        <v>0</v>
      </c>
      <c r="QV40">
        <v>0</v>
      </c>
      <c r="QW40">
        <v>0</v>
      </c>
      <c r="QX40">
        <v>0</v>
      </c>
      <c r="QY40">
        <v>0</v>
      </c>
      <c r="QZ40">
        <v>0</v>
      </c>
      <c r="RA40">
        <v>0</v>
      </c>
      <c r="RB40">
        <v>0</v>
      </c>
      <c r="RC40">
        <v>0</v>
      </c>
      <c r="RD40">
        <v>0</v>
      </c>
      <c r="RE40">
        <v>0</v>
      </c>
      <c r="RF40">
        <v>0</v>
      </c>
      <c r="RG40">
        <v>0</v>
      </c>
      <c r="RH40">
        <v>1</v>
      </c>
      <c r="RI40">
        <v>0</v>
      </c>
      <c r="RJ40">
        <v>0</v>
      </c>
      <c r="RK40" t="s">
        <v>1149</v>
      </c>
      <c r="RL40">
        <v>1</v>
      </c>
      <c r="RM40">
        <v>0</v>
      </c>
      <c r="RN40">
        <v>0</v>
      </c>
      <c r="RO40">
        <v>0</v>
      </c>
      <c r="RP40">
        <v>0</v>
      </c>
      <c r="RQ40">
        <v>1</v>
      </c>
      <c r="RR40">
        <v>0</v>
      </c>
      <c r="RS40">
        <v>0</v>
      </c>
      <c r="RT40">
        <v>0</v>
      </c>
      <c r="RU40">
        <v>0</v>
      </c>
      <c r="RV40">
        <v>0</v>
      </c>
      <c r="RW40">
        <v>0</v>
      </c>
      <c r="TF40" t="s">
        <v>1115</v>
      </c>
      <c r="TG40">
        <v>0</v>
      </c>
      <c r="TH40">
        <v>0</v>
      </c>
      <c r="TI40">
        <v>0</v>
      </c>
      <c r="TJ40">
        <v>0</v>
      </c>
      <c r="TK40">
        <v>0</v>
      </c>
      <c r="TL40">
        <v>0</v>
      </c>
      <c r="TM40">
        <v>0</v>
      </c>
      <c r="TN40">
        <v>0</v>
      </c>
      <c r="TO40">
        <v>0</v>
      </c>
      <c r="TP40">
        <v>0</v>
      </c>
      <c r="TQ40">
        <v>0</v>
      </c>
      <c r="TR40">
        <v>0</v>
      </c>
      <c r="TS40">
        <v>0</v>
      </c>
      <c r="TT40">
        <v>0</v>
      </c>
      <c r="TU40">
        <v>0</v>
      </c>
      <c r="TV40">
        <v>0</v>
      </c>
      <c r="TW40">
        <v>0</v>
      </c>
      <c r="TX40">
        <v>0</v>
      </c>
      <c r="TY40">
        <v>0</v>
      </c>
      <c r="TZ40">
        <v>0</v>
      </c>
      <c r="UA40">
        <v>0</v>
      </c>
      <c r="UB40">
        <v>0</v>
      </c>
      <c r="UC40">
        <v>0</v>
      </c>
      <c r="UD40">
        <v>0</v>
      </c>
      <c r="UE40">
        <v>0</v>
      </c>
      <c r="UF40">
        <v>0</v>
      </c>
      <c r="UG40">
        <v>0</v>
      </c>
      <c r="UH40">
        <v>1</v>
      </c>
      <c r="UI40">
        <v>1</v>
      </c>
      <c r="AMO40" t="s">
        <v>1181</v>
      </c>
      <c r="AMP40">
        <v>1</v>
      </c>
      <c r="AMQ40">
        <v>0</v>
      </c>
      <c r="AMR40">
        <v>0</v>
      </c>
      <c r="AMS40">
        <v>0</v>
      </c>
      <c r="AMT40">
        <v>0</v>
      </c>
      <c r="AMU40">
        <v>0</v>
      </c>
      <c r="AMW40" t="s">
        <v>1117</v>
      </c>
      <c r="AMX40" t="s">
        <v>1093</v>
      </c>
      <c r="ANI40" t="s">
        <v>1094</v>
      </c>
      <c r="ANJ40">
        <v>0</v>
      </c>
      <c r="ANK40">
        <v>0</v>
      </c>
      <c r="ANL40">
        <v>0</v>
      </c>
      <c r="ANM40">
        <v>0</v>
      </c>
      <c r="ANN40">
        <v>0</v>
      </c>
      <c r="ANO40">
        <v>0</v>
      </c>
      <c r="ANP40">
        <v>0</v>
      </c>
      <c r="ANQ40">
        <v>1</v>
      </c>
      <c r="ANR40">
        <v>0</v>
      </c>
      <c r="ANW40">
        <v>362922230</v>
      </c>
      <c r="ANX40" s="2">
        <v>44882.699363425927</v>
      </c>
      <c r="AOA40" t="s">
        <v>1095</v>
      </c>
      <c r="AOB40" t="s">
        <v>1096</v>
      </c>
    </row>
    <row r="41" spans="1:1068" x14ac:dyDescent="0.35">
      <c r="A41">
        <v>40</v>
      </c>
      <c r="B41" t="s">
        <v>1269</v>
      </c>
      <c r="C41" s="2">
        <v>44882</v>
      </c>
      <c r="D41" t="s">
        <v>1245</v>
      </c>
      <c r="E41" s="2">
        <v>44882.526795104161</v>
      </c>
      <c r="F41" s="2">
        <v>44882.542213321758</v>
      </c>
      <c r="G41" t="s">
        <v>1072</v>
      </c>
      <c r="J41" t="s">
        <v>1246</v>
      </c>
      <c r="K41" s="2">
        <v>44882</v>
      </c>
      <c r="L41" t="s">
        <v>1247</v>
      </c>
      <c r="M41" t="s">
        <v>1248</v>
      </c>
      <c r="N41" t="s">
        <v>1249</v>
      </c>
      <c r="O41" t="s">
        <v>1077</v>
      </c>
      <c r="R41" t="s">
        <v>1250</v>
      </c>
      <c r="S41" t="s">
        <v>1251</v>
      </c>
      <c r="U41" t="s">
        <v>1080</v>
      </c>
      <c r="W41" t="s">
        <v>1163</v>
      </c>
      <c r="Z41" t="s">
        <v>1270</v>
      </c>
      <c r="AA41">
        <v>0</v>
      </c>
      <c r="AB41">
        <v>1</v>
      </c>
      <c r="AC41">
        <v>1</v>
      </c>
      <c r="AD41">
        <v>0</v>
      </c>
      <c r="AE41">
        <v>2</v>
      </c>
      <c r="AP41" t="s">
        <v>1083</v>
      </c>
      <c r="AQ41" t="s">
        <v>1101</v>
      </c>
      <c r="AR41">
        <v>1</v>
      </c>
      <c r="AS41">
        <v>0</v>
      </c>
      <c r="AT41">
        <v>750</v>
      </c>
      <c r="AV41" t="s">
        <v>1088</v>
      </c>
      <c r="AY41">
        <v>25</v>
      </c>
      <c r="AZ41">
        <v>1</v>
      </c>
      <c r="BA41">
        <v>0</v>
      </c>
      <c r="BC41" t="s">
        <v>1083</v>
      </c>
      <c r="BD41" t="s">
        <v>1102</v>
      </c>
      <c r="BE41">
        <v>1</v>
      </c>
      <c r="BF41">
        <v>1</v>
      </c>
      <c r="BG41">
        <v>300</v>
      </c>
      <c r="BH41">
        <v>250</v>
      </c>
      <c r="BI41" t="s">
        <v>1088</v>
      </c>
      <c r="BL41">
        <v>15</v>
      </c>
      <c r="BM41">
        <v>1</v>
      </c>
      <c r="BN41">
        <v>0</v>
      </c>
      <c r="BP41" t="s">
        <v>1093</v>
      </c>
      <c r="CM41" t="s">
        <v>1086</v>
      </c>
      <c r="CN41">
        <v>1</v>
      </c>
      <c r="CO41">
        <v>0</v>
      </c>
      <c r="CP41">
        <v>0</v>
      </c>
      <c r="CQ41">
        <v>0</v>
      </c>
      <c r="EE41" t="s">
        <v>1115</v>
      </c>
      <c r="EF41">
        <v>0</v>
      </c>
      <c r="EG41">
        <v>0</v>
      </c>
      <c r="EH41">
        <v>0</v>
      </c>
      <c r="EI41">
        <v>0</v>
      </c>
      <c r="EJ41">
        <v>1</v>
      </c>
      <c r="EK41">
        <v>1</v>
      </c>
      <c r="IO41" t="s">
        <v>1115</v>
      </c>
      <c r="IP41">
        <v>0</v>
      </c>
      <c r="IQ41">
        <v>0</v>
      </c>
      <c r="IR41">
        <v>0</v>
      </c>
      <c r="IS41">
        <v>0</v>
      </c>
      <c r="IT41">
        <v>0</v>
      </c>
      <c r="IU41">
        <v>0</v>
      </c>
      <c r="IV41">
        <v>0</v>
      </c>
      <c r="IW41">
        <v>0</v>
      </c>
      <c r="IX41">
        <v>0</v>
      </c>
      <c r="IY41">
        <v>0</v>
      </c>
      <c r="IZ41">
        <v>0</v>
      </c>
      <c r="JA41">
        <v>0</v>
      </c>
      <c r="JB41">
        <v>0</v>
      </c>
      <c r="JC41">
        <v>0</v>
      </c>
      <c r="JD41">
        <v>0</v>
      </c>
      <c r="JE41">
        <v>1</v>
      </c>
      <c r="JF41">
        <v>1</v>
      </c>
      <c r="JG41">
        <v>4</v>
      </c>
      <c r="TF41" t="s">
        <v>1271</v>
      </c>
      <c r="TG41">
        <v>0</v>
      </c>
      <c r="TH41">
        <v>0</v>
      </c>
      <c r="TI41">
        <v>0</v>
      </c>
      <c r="TJ41">
        <v>0</v>
      </c>
      <c r="TK41">
        <v>0</v>
      </c>
      <c r="TL41">
        <v>1</v>
      </c>
      <c r="TM41">
        <v>0</v>
      </c>
      <c r="TN41">
        <v>0</v>
      </c>
      <c r="TO41">
        <v>0</v>
      </c>
      <c r="TP41">
        <v>0</v>
      </c>
      <c r="TQ41">
        <v>0</v>
      </c>
      <c r="TR41">
        <v>0</v>
      </c>
      <c r="TS41">
        <v>0</v>
      </c>
      <c r="TT41">
        <v>0</v>
      </c>
      <c r="TU41">
        <v>0</v>
      </c>
      <c r="TV41">
        <v>0</v>
      </c>
      <c r="TW41">
        <v>0</v>
      </c>
      <c r="TX41">
        <v>0</v>
      </c>
      <c r="TY41">
        <v>0</v>
      </c>
      <c r="TZ41">
        <v>0</v>
      </c>
      <c r="UA41">
        <v>0</v>
      </c>
      <c r="UB41">
        <v>0</v>
      </c>
      <c r="UC41">
        <v>0</v>
      </c>
      <c r="UD41">
        <v>0</v>
      </c>
      <c r="UE41">
        <v>0</v>
      </c>
      <c r="UF41">
        <v>1</v>
      </c>
      <c r="UG41">
        <v>0</v>
      </c>
      <c r="UH41">
        <v>0</v>
      </c>
      <c r="UI41">
        <v>2</v>
      </c>
      <c r="XH41" t="s">
        <v>1083</v>
      </c>
      <c r="XI41" t="s">
        <v>1272</v>
      </c>
      <c r="XJ41">
        <v>1</v>
      </c>
      <c r="XK41">
        <v>0</v>
      </c>
      <c r="XL41">
        <v>0</v>
      </c>
      <c r="XM41">
        <v>450</v>
      </c>
      <c r="XP41" t="s">
        <v>1088</v>
      </c>
      <c r="XS41">
        <v>17</v>
      </c>
      <c r="XT41">
        <v>2</v>
      </c>
      <c r="XU41">
        <v>0</v>
      </c>
      <c r="AGJ41" t="s">
        <v>1083</v>
      </c>
      <c r="AGK41" t="s">
        <v>1258</v>
      </c>
      <c r="AGL41">
        <v>1</v>
      </c>
      <c r="AGM41">
        <v>1</v>
      </c>
      <c r="AGN41">
        <v>650</v>
      </c>
      <c r="AGO41">
        <v>850</v>
      </c>
      <c r="AGP41" t="s">
        <v>1088</v>
      </c>
      <c r="AGS41">
        <v>25</v>
      </c>
      <c r="AGT41">
        <v>1</v>
      </c>
      <c r="AGU41">
        <v>0</v>
      </c>
      <c r="AHF41" t="s">
        <v>1080</v>
      </c>
      <c r="AHH41" t="s">
        <v>1271</v>
      </c>
      <c r="AHI41">
        <v>0</v>
      </c>
      <c r="AHJ41">
        <v>0</v>
      </c>
      <c r="AHK41">
        <v>0</v>
      </c>
      <c r="AHL41">
        <v>0</v>
      </c>
      <c r="AHM41">
        <v>0</v>
      </c>
      <c r="AHN41">
        <v>1</v>
      </c>
      <c r="AHO41">
        <v>0</v>
      </c>
      <c r="AHP41">
        <v>0</v>
      </c>
      <c r="AHQ41">
        <v>0</v>
      </c>
      <c r="AHR41">
        <v>0</v>
      </c>
      <c r="AHS41">
        <v>0</v>
      </c>
      <c r="AHT41">
        <v>0</v>
      </c>
      <c r="AHU41">
        <v>0</v>
      </c>
      <c r="AHV41">
        <v>0</v>
      </c>
      <c r="AHW41">
        <v>0</v>
      </c>
      <c r="AHX41">
        <v>0</v>
      </c>
      <c r="AHY41">
        <v>0</v>
      </c>
      <c r="AHZ41">
        <v>0</v>
      </c>
      <c r="AIA41">
        <v>0</v>
      </c>
      <c r="AIB41">
        <v>0</v>
      </c>
      <c r="AIC41">
        <v>0</v>
      </c>
      <c r="AID41">
        <v>0</v>
      </c>
      <c r="AIE41">
        <v>0</v>
      </c>
      <c r="AIF41">
        <v>0</v>
      </c>
      <c r="AIG41">
        <v>0</v>
      </c>
      <c r="AIH41">
        <v>1</v>
      </c>
      <c r="AII41">
        <v>0</v>
      </c>
      <c r="AIJ41">
        <v>0</v>
      </c>
      <c r="AIL41" t="s">
        <v>1164</v>
      </c>
      <c r="AIM41">
        <v>0</v>
      </c>
      <c r="AIN41">
        <v>0</v>
      </c>
      <c r="AIO41">
        <v>0</v>
      </c>
      <c r="AIP41">
        <v>0</v>
      </c>
      <c r="AIQ41">
        <v>0</v>
      </c>
      <c r="AIR41">
        <v>0</v>
      </c>
      <c r="AIS41">
        <v>0</v>
      </c>
      <c r="AIT41">
        <v>1</v>
      </c>
      <c r="AIU41">
        <v>0</v>
      </c>
      <c r="AIV41">
        <v>0</v>
      </c>
      <c r="AIW41">
        <v>0</v>
      </c>
      <c r="AIX41">
        <v>0</v>
      </c>
      <c r="AJA41" t="s">
        <v>1103</v>
      </c>
      <c r="AJB41">
        <v>0</v>
      </c>
      <c r="AJC41">
        <v>1</v>
      </c>
      <c r="AJD41">
        <v>0</v>
      </c>
      <c r="AJE41">
        <v>0</v>
      </c>
      <c r="AJF41" t="s">
        <v>1271</v>
      </c>
      <c r="AJG41">
        <v>0</v>
      </c>
      <c r="AJH41">
        <v>0</v>
      </c>
      <c r="AJI41">
        <v>0</v>
      </c>
      <c r="AJJ41">
        <v>0</v>
      </c>
      <c r="AJK41">
        <v>0</v>
      </c>
      <c r="AJL41">
        <v>1</v>
      </c>
      <c r="AJM41">
        <v>0</v>
      </c>
      <c r="AJN41">
        <v>0</v>
      </c>
      <c r="AJO41">
        <v>0</v>
      </c>
      <c r="AJP41">
        <v>0</v>
      </c>
      <c r="AJQ41">
        <v>0</v>
      </c>
      <c r="AJR41">
        <v>0</v>
      </c>
      <c r="AJS41">
        <v>0</v>
      </c>
      <c r="AJT41">
        <v>0</v>
      </c>
      <c r="AJU41">
        <v>0</v>
      </c>
      <c r="AJV41">
        <v>0</v>
      </c>
      <c r="AJW41">
        <v>0</v>
      </c>
      <c r="AJX41">
        <v>0</v>
      </c>
      <c r="AJY41">
        <v>0</v>
      </c>
      <c r="AJZ41">
        <v>0</v>
      </c>
      <c r="AKA41">
        <v>0</v>
      </c>
      <c r="AKB41">
        <v>0</v>
      </c>
      <c r="AKC41">
        <v>0</v>
      </c>
      <c r="AKD41">
        <v>0</v>
      </c>
      <c r="AKE41">
        <v>0</v>
      </c>
      <c r="AKF41">
        <v>1</v>
      </c>
      <c r="AKG41">
        <v>0</v>
      </c>
      <c r="AKH41">
        <v>0</v>
      </c>
      <c r="AKI41" t="s">
        <v>1149</v>
      </c>
      <c r="AKJ41">
        <v>1</v>
      </c>
      <c r="AKK41">
        <v>0</v>
      </c>
      <c r="AKL41">
        <v>0</v>
      </c>
      <c r="AKM41">
        <v>0</v>
      </c>
      <c r="AKN41">
        <v>0</v>
      </c>
      <c r="AKO41">
        <v>1</v>
      </c>
      <c r="AKP41">
        <v>0</v>
      </c>
      <c r="AKQ41">
        <v>0</v>
      </c>
      <c r="AKR41">
        <v>0</v>
      </c>
      <c r="AKS41">
        <v>0</v>
      </c>
      <c r="AKT41">
        <v>0</v>
      </c>
      <c r="AKU41">
        <v>0</v>
      </c>
      <c r="AMO41" t="s">
        <v>1181</v>
      </c>
      <c r="AMP41">
        <v>1</v>
      </c>
      <c r="AMQ41">
        <v>0</v>
      </c>
      <c r="AMR41">
        <v>0</v>
      </c>
      <c r="AMS41">
        <v>0</v>
      </c>
      <c r="AMT41">
        <v>0</v>
      </c>
      <c r="AMU41">
        <v>0</v>
      </c>
      <c r="AMW41" t="s">
        <v>1117</v>
      </c>
      <c r="AMX41" t="s">
        <v>1093</v>
      </c>
      <c r="ANI41" t="s">
        <v>1094</v>
      </c>
      <c r="ANJ41">
        <v>0</v>
      </c>
      <c r="ANK41">
        <v>0</v>
      </c>
      <c r="ANL41">
        <v>0</v>
      </c>
      <c r="ANM41">
        <v>0</v>
      </c>
      <c r="ANN41">
        <v>0</v>
      </c>
      <c r="ANO41">
        <v>0</v>
      </c>
      <c r="ANP41">
        <v>0</v>
      </c>
      <c r="ANQ41">
        <v>1</v>
      </c>
      <c r="ANR41">
        <v>0</v>
      </c>
      <c r="ANW41">
        <v>362922255</v>
      </c>
      <c r="ANX41" s="2">
        <v>44882.69939814815</v>
      </c>
      <c r="AOA41" t="s">
        <v>1095</v>
      </c>
      <c r="AOB41" t="s">
        <v>1096</v>
      </c>
    </row>
    <row r="42" spans="1:1068" x14ac:dyDescent="0.35">
      <c r="A42">
        <v>41</v>
      </c>
      <c r="B42" t="s">
        <v>1273</v>
      </c>
      <c r="C42" s="2">
        <v>44882</v>
      </c>
      <c r="D42" t="s">
        <v>1245</v>
      </c>
      <c r="E42" s="2">
        <v>44882.54367082176</v>
      </c>
      <c r="F42" s="2">
        <v>44882.559012523147</v>
      </c>
      <c r="G42" t="s">
        <v>1072</v>
      </c>
      <c r="J42" t="s">
        <v>1246</v>
      </c>
      <c r="K42" s="2">
        <v>44882</v>
      </c>
      <c r="L42" t="s">
        <v>1247</v>
      </c>
      <c r="M42" t="s">
        <v>1248</v>
      </c>
      <c r="N42" t="s">
        <v>1249</v>
      </c>
      <c r="O42" t="s">
        <v>1077</v>
      </c>
      <c r="R42" t="s">
        <v>1250</v>
      </c>
      <c r="S42" t="s">
        <v>1251</v>
      </c>
      <c r="U42" t="s">
        <v>1080</v>
      </c>
      <c r="W42" t="s">
        <v>1081</v>
      </c>
      <c r="Z42" t="s">
        <v>1115</v>
      </c>
      <c r="AA42">
        <v>0</v>
      </c>
      <c r="AB42">
        <v>0</v>
      </c>
      <c r="AC42">
        <v>0</v>
      </c>
      <c r="AD42">
        <v>1</v>
      </c>
      <c r="AE42">
        <v>1</v>
      </c>
      <c r="EE42" t="s">
        <v>1115</v>
      </c>
      <c r="EF42">
        <v>0</v>
      </c>
      <c r="EG42">
        <v>0</v>
      </c>
      <c r="EH42">
        <v>0</v>
      </c>
      <c r="EI42">
        <v>0</v>
      </c>
      <c r="EJ42">
        <v>1</v>
      </c>
      <c r="EK42">
        <v>1</v>
      </c>
      <c r="IO42" t="s">
        <v>1123</v>
      </c>
      <c r="IP42">
        <v>0</v>
      </c>
      <c r="IQ42">
        <v>0</v>
      </c>
      <c r="IR42">
        <v>1</v>
      </c>
      <c r="IS42">
        <v>0</v>
      </c>
      <c r="IT42">
        <v>0</v>
      </c>
      <c r="IU42">
        <v>0</v>
      </c>
      <c r="IV42">
        <v>0</v>
      </c>
      <c r="IW42">
        <v>0</v>
      </c>
      <c r="IX42">
        <v>0</v>
      </c>
      <c r="IY42">
        <v>0</v>
      </c>
      <c r="IZ42">
        <v>0</v>
      </c>
      <c r="JA42">
        <v>0</v>
      </c>
      <c r="JB42">
        <v>0</v>
      </c>
      <c r="JC42">
        <v>0</v>
      </c>
      <c r="JD42">
        <v>0</v>
      </c>
      <c r="JE42">
        <v>0</v>
      </c>
      <c r="JF42">
        <v>1</v>
      </c>
      <c r="JG42">
        <v>3</v>
      </c>
      <c r="KE42" t="s">
        <v>1083</v>
      </c>
      <c r="KF42" t="s">
        <v>1180</v>
      </c>
      <c r="KG42">
        <v>0</v>
      </c>
      <c r="KH42">
        <v>1</v>
      </c>
      <c r="KI42">
        <v>1</v>
      </c>
      <c r="KK42">
        <v>27500</v>
      </c>
      <c r="KL42">
        <v>35000</v>
      </c>
      <c r="KM42" t="s">
        <v>1088</v>
      </c>
      <c r="KP42">
        <v>60</v>
      </c>
      <c r="KQ42">
        <v>3</v>
      </c>
      <c r="KR42">
        <v>0</v>
      </c>
      <c r="PF42" t="s">
        <v>1080</v>
      </c>
      <c r="PH42" t="s">
        <v>1123</v>
      </c>
      <c r="PI42">
        <v>0</v>
      </c>
      <c r="PJ42">
        <v>0</v>
      </c>
      <c r="PK42">
        <v>1</v>
      </c>
      <c r="PL42">
        <v>0</v>
      </c>
      <c r="PM42">
        <v>0</v>
      </c>
      <c r="PN42">
        <v>0</v>
      </c>
      <c r="PO42">
        <v>0</v>
      </c>
      <c r="PP42">
        <v>0</v>
      </c>
      <c r="PQ42">
        <v>0</v>
      </c>
      <c r="PR42">
        <v>0</v>
      </c>
      <c r="PS42">
        <v>0</v>
      </c>
      <c r="PT42">
        <v>0</v>
      </c>
      <c r="PU42">
        <v>0</v>
      </c>
      <c r="PV42">
        <v>0</v>
      </c>
      <c r="PW42">
        <v>0</v>
      </c>
      <c r="PX42">
        <v>0</v>
      </c>
      <c r="PZ42" t="s">
        <v>1260</v>
      </c>
      <c r="QA42">
        <v>0</v>
      </c>
      <c r="QB42">
        <v>0</v>
      </c>
      <c r="QC42">
        <v>0</v>
      </c>
      <c r="QD42">
        <v>0</v>
      </c>
      <c r="QE42">
        <v>0</v>
      </c>
      <c r="QF42">
        <v>1</v>
      </c>
      <c r="QG42">
        <v>0</v>
      </c>
      <c r="QH42">
        <v>1</v>
      </c>
      <c r="QI42">
        <v>0</v>
      </c>
      <c r="QJ42">
        <v>0</v>
      </c>
      <c r="QK42">
        <v>0</v>
      </c>
      <c r="QL42">
        <v>0</v>
      </c>
      <c r="QO42" t="s">
        <v>1086</v>
      </c>
      <c r="QP42">
        <v>1</v>
      </c>
      <c r="QQ42">
        <v>0</v>
      </c>
      <c r="QR42">
        <v>0</v>
      </c>
      <c r="QS42">
        <v>0</v>
      </c>
      <c r="TF42" t="s">
        <v>1115</v>
      </c>
      <c r="TG42">
        <v>0</v>
      </c>
      <c r="TH42">
        <v>0</v>
      </c>
      <c r="TI42">
        <v>0</v>
      </c>
      <c r="TJ42">
        <v>0</v>
      </c>
      <c r="TK42">
        <v>0</v>
      </c>
      <c r="TL42">
        <v>0</v>
      </c>
      <c r="TM42">
        <v>0</v>
      </c>
      <c r="TN42">
        <v>0</v>
      </c>
      <c r="TO42">
        <v>0</v>
      </c>
      <c r="TP42">
        <v>0</v>
      </c>
      <c r="TQ42">
        <v>0</v>
      </c>
      <c r="TR42">
        <v>0</v>
      </c>
      <c r="TS42">
        <v>0</v>
      </c>
      <c r="TT42">
        <v>0</v>
      </c>
      <c r="TU42">
        <v>0</v>
      </c>
      <c r="TV42">
        <v>0</v>
      </c>
      <c r="TW42">
        <v>0</v>
      </c>
      <c r="TX42">
        <v>0</v>
      </c>
      <c r="TY42">
        <v>0</v>
      </c>
      <c r="TZ42">
        <v>0</v>
      </c>
      <c r="UA42">
        <v>0</v>
      </c>
      <c r="UB42">
        <v>0</v>
      </c>
      <c r="UC42">
        <v>0</v>
      </c>
      <c r="UD42">
        <v>0</v>
      </c>
      <c r="UE42">
        <v>0</v>
      </c>
      <c r="UF42">
        <v>0</v>
      </c>
      <c r="UG42">
        <v>0</v>
      </c>
      <c r="UH42">
        <v>1</v>
      </c>
      <c r="UI42">
        <v>1</v>
      </c>
      <c r="AMO42" t="s">
        <v>1181</v>
      </c>
      <c r="AMP42">
        <v>1</v>
      </c>
      <c r="AMQ42">
        <v>0</v>
      </c>
      <c r="AMR42">
        <v>0</v>
      </c>
      <c r="AMS42">
        <v>0</v>
      </c>
      <c r="AMT42">
        <v>0</v>
      </c>
      <c r="AMU42">
        <v>0</v>
      </c>
      <c r="AMW42" t="s">
        <v>1117</v>
      </c>
      <c r="AMX42" t="s">
        <v>1093</v>
      </c>
      <c r="ANI42" t="s">
        <v>1094</v>
      </c>
      <c r="ANJ42">
        <v>0</v>
      </c>
      <c r="ANK42">
        <v>0</v>
      </c>
      <c r="ANL42">
        <v>0</v>
      </c>
      <c r="ANM42">
        <v>0</v>
      </c>
      <c r="ANN42">
        <v>0</v>
      </c>
      <c r="ANO42">
        <v>0</v>
      </c>
      <c r="ANP42">
        <v>0</v>
      </c>
      <c r="ANQ42">
        <v>1</v>
      </c>
      <c r="ANR42">
        <v>0</v>
      </c>
      <c r="ANW42">
        <v>362922266</v>
      </c>
      <c r="ANX42" s="2">
        <v>44882.699421296304</v>
      </c>
      <c r="AOA42" t="s">
        <v>1095</v>
      </c>
      <c r="AOB42" t="s">
        <v>1096</v>
      </c>
    </row>
    <row r="43" spans="1:1068" x14ac:dyDescent="0.35">
      <c r="A43">
        <v>42</v>
      </c>
      <c r="B43" t="s">
        <v>1274</v>
      </c>
      <c r="C43" s="2">
        <v>44882</v>
      </c>
      <c r="D43" t="s">
        <v>1245</v>
      </c>
      <c r="E43" s="2">
        <v>44882.56048270833</v>
      </c>
      <c r="F43" s="2">
        <v>44882.581279861122</v>
      </c>
      <c r="G43" t="s">
        <v>1072</v>
      </c>
      <c r="J43" t="s">
        <v>1246</v>
      </c>
      <c r="K43" s="2">
        <v>44882</v>
      </c>
      <c r="L43" t="s">
        <v>1247</v>
      </c>
      <c r="M43" t="s">
        <v>1248</v>
      </c>
      <c r="N43" t="s">
        <v>1249</v>
      </c>
      <c r="O43" t="s">
        <v>1077</v>
      </c>
      <c r="R43" t="s">
        <v>1250</v>
      </c>
      <c r="S43" t="s">
        <v>1251</v>
      </c>
      <c r="U43" t="s">
        <v>1080</v>
      </c>
      <c r="W43" t="s">
        <v>1081</v>
      </c>
      <c r="Z43" t="s">
        <v>1115</v>
      </c>
      <c r="AA43">
        <v>0</v>
      </c>
      <c r="AB43">
        <v>0</v>
      </c>
      <c r="AC43">
        <v>0</v>
      </c>
      <c r="AD43">
        <v>1</v>
      </c>
      <c r="AE43">
        <v>1</v>
      </c>
      <c r="EE43" t="s">
        <v>1115</v>
      </c>
      <c r="EF43">
        <v>0</v>
      </c>
      <c r="EG43">
        <v>0</v>
      </c>
      <c r="EH43">
        <v>0</v>
      </c>
      <c r="EI43">
        <v>0</v>
      </c>
      <c r="EJ43">
        <v>1</v>
      </c>
      <c r="EK43">
        <v>1</v>
      </c>
      <c r="IO43" t="s">
        <v>1275</v>
      </c>
      <c r="IP43">
        <v>0</v>
      </c>
      <c r="IQ43">
        <v>0</v>
      </c>
      <c r="IR43">
        <v>0</v>
      </c>
      <c r="IS43">
        <v>0</v>
      </c>
      <c r="IT43">
        <v>0</v>
      </c>
      <c r="IU43">
        <v>0</v>
      </c>
      <c r="IV43">
        <v>0</v>
      </c>
      <c r="IW43">
        <v>0</v>
      </c>
      <c r="IX43">
        <v>0</v>
      </c>
      <c r="IY43">
        <v>1</v>
      </c>
      <c r="IZ43">
        <v>1</v>
      </c>
      <c r="JA43">
        <v>0</v>
      </c>
      <c r="JB43">
        <v>0</v>
      </c>
      <c r="JC43">
        <v>1</v>
      </c>
      <c r="JD43">
        <v>0</v>
      </c>
      <c r="JE43">
        <v>0</v>
      </c>
      <c r="JF43">
        <v>3</v>
      </c>
      <c r="JG43">
        <v>5</v>
      </c>
      <c r="NB43" t="s">
        <v>1083</v>
      </c>
      <c r="NC43">
        <v>3750</v>
      </c>
      <c r="ND43" t="s">
        <v>1088</v>
      </c>
      <c r="NG43">
        <v>30</v>
      </c>
      <c r="NH43">
        <v>1</v>
      </c>
      <c r="NI43">
        <v>0</v>
      </c>
      <c r="NK43" t="s">
        <v>1083</v>
      </c>
      <c r="NL43">
        <v>2500</v>
      </c>
      <c r="NM43" t="s">
        <v>1088</v>
      </c>
      <c r="NP43">
        <v>25</v>
      </c>
      <c r="NQ43">
        <v>1</v>
      </c>
      <c r="NR43">
        <v>0</v>
      </c>
      <c r="OL43" t="s">
        <v>1083</v>
      </c>
      <c r="OM43" t="s">
        <v>1080</v>
      </c>
      <c r="OO43">
        <v>2000</v>
      </c>
      <c r="OP43" t="s">
        <v>1088</v>
      </c>
      <c r="OS43">
        <v>28</v>
      </c>
      <c r="OT43">
        <v>1</v>
      </c>
      <c r="OU43">
        <v>0</v>
      </c>
      <c r="PF43" t="s">
        <v>1093</v>
      </c>
      <c r="QO43" t="s">
        <v>1103</v>
      </c>
      <c r="QP43">
        <v>0</v>
      </c>
      <c r="QQ43">
        <v>1</v>
      </c>
      <c r="QR43">
        <v>0</v>
      </c>
      <c r="QS43">
        <v>0</v>
      </c>
      <c r="QT43" t="s">
        <v>1275</v>
      </c>
      <c r="QU43">
        <v>0</v>
      </c>
      <c r="QV43">
        <v>0</v>
      </c>
      <c r="QW43">
        <v>0</v>
      </c>
      <c r="QX43">
        <v>0</v>
      </c>
      <c r="QY43">
        <v>0</v>
      </c>
      <c r="QZ43">
        <v>0</v>
      </c>
      <c r="RA43">
        <v>0</v>
      </c>
      <c r="RB43">
        <v>0</v>
      </c>
      <c r="RC43">
        <v>0</v>
      </c>
      <c r="RD43">
        <v>1</v>
      </c>
      <c r="RE43">
        <v>1</v>
      </c>
      <c r="RF43">
        <v>0</v>
      </c>
      <c r="RG43">
        <v>0</v>
      </c>
      <c r="RH43">
        <v>1</v>
      </c>
      <c r="RI43">
        <v>0</v>
      </c>
      <c r="RJ43">
        <v>0</v>
      </c>
      <c r="RK43" t="s">
        <v>1149</v>
      </c>
      <c r="RL43">
        <v>1</v>
      </c>
      <c r="RM43">
        <v>0</v>
      </c>
      <c r="RN43">
        <v>0</v>
      </c>
      <c r="RO43">
        <v>0</v>
      </c>
      <c r="RP43">
        <v>0</v>
      </c>
      <c r="RQ43">
        <v>1</v>
      </c>
      <c r="RR43">
        <v>0</v>
      </c>
      <c r="RS43">
        <v>0</v>
      </c>
      <c r="RT43">
        <v>0</v>
      </c>
      <c r="RU43">
        <v>0</v>
      </c>
      <c r="RV43">
        <v>0</v>
      </c>
      <c r="RW43">
        <v>0</v>
      </c>
      <c r="TF43" t="s">
        <v>1115</v>
      </c>
      <c r="TG43">
        <v>0</v>
      </c>
      <c r="TH43">
        <v>0</v>
      </c>
      <c r="TI43">
        <v>0</v>
      </c>
      <c r="TJ43">
        <v>0</v>
      </c>
      <c r="TK43">
        <v>0</v>
      </c>
      <c r="TL43">
        <v>0</v>
      </c>
      <c r="TM43">
        <v>0</v>
      </c>
      <c r="TN43">
        <v>0</v>
      </c>
      <c r="TO43">
        <v>0</v>
      </c>
      <c r="TP43">
        <v>0</v>
      </c>
      <c r="TQ43">
        <v>0</v>
      </c>
      <c r="TR43">
        <v>0</v>
      </c>
      <c r="TS43">
        <v>0</v>
      </c>
      <c r="TT43">
        <v>0</v>
      </c>
      <c r="TU43">
        <v>0</v>
      </c>
      <c r="TV43">
        <v>0</v>
      </c>
      <c r="TW43">
        <v>0</v>
      </c>
      <c r="TX43">
        <v>0</v>
      </c>
      <c r="TY43">
        <v>0</v>
      </c>
      <c r="TZ43">
        <v>0</v>
      </c>
      <c r="UA43">
        <v>0</v>
      </c>
      <c r="UB43">
        <v>0</v>
      </c>
      <c r="UC43">
        <v>0</v>
      </c>
      <c r="UD43">
        <v>0</v>
      </c>
      <c r="UE43">
        <v>0</v>
      </c>
      <c r="UF43">
        <v>0</v>
      </c>
      <c r="UG43">
        <v>0</v>
      </c>
      <c r="UH43">
        <v>1</v>
      </c>
      <c r="UI43">
        <v>1</v>
      </c>
      <c r="AMO43" t="s">
        <v>1276</v>
      </c>
      <c r="AMP43">
        <v>1</v>
      </c>
      <c r="AMQ43">
        <v>1</v>
      </c>
      <c r="AMR43">
        <v>0</v>
      </c>
      <c r="AMS43">
        <v>1</v>
      </c>
      <c r="AMT43">
        <v>0</v>
      </c>
      <c r="AMU43">
        <v>0</v>
      </c>
      <c r="AMW43" t="s">
        <v>1092</v>
      </c>
      <c r="AMX43" t="s">
        <v>1093</v>
      </c>
      <c r="ANI43" t="s">
        <v>1094</v>
      </c>
      <c r="ANJ43">
        <v>0</v>
      </c>
      <c r="ANK43">
        <v>0</v>
      </c>
      <c r="ANL43">
        <v>0</v>
      </c>
      <c r="ANM43">
        <v>0</v>
      </c>
      <c r="ANN43">
        <v>0</v>
      </c>
      <c r="ANO43">
        <v>0</v>
      </c>
      <c r="ANP43">
        <v>0</v>
      </c>
      <c r="ANQ43">
        <v>1</v>
      </c>
      <c r="ANR43">
        <v>0</v>
      </c>
      <c r="ANW43">
        <v>362922284</v>
      </c>
      <c r="ANX43" s="2">
        <v>44882.699467592603</v>
      </c>
      <c r="AOA43" t="s">
        <v>1095</v>
      </c>
      <c r="AOB43" t="s">
        <v>1096</v>
      </c>
    </row>
    <row r="44" spans="1:1068" x14ac:dyDescent="0.35">
      <c r="A44">
        <v>43</v>
      </c>
      <c r="B44" t="s">
        <v>1277</v>
      </c>
      <c r="C44" s="2">
        <v>44882</v>
      </c>
      <c r="D44" t="s">
        <v>1245</v>
      </c>
      <c r="E44" s="2">
        <v>44882.43912476852</v>
      </c>
      <c r="F44" s="2">
        <v>44882.476081956018</v>
      </c>
      <c r="G44" t="s">
        <v>1072</v>
      </c>
      <c r="J44" t="s">
        <v>1246</v>
      </c>
      <c r="K44" s="2">
        <v>44882</v>
      </c>
      <c r="L44" t="s">
        <v>1247</v>
      </c>
      <c r="M44" t="s">
        <v>1248</v>
      </c>
      <c r="N44" t="s">
        <v>1249</v>
      </c>
      <c r="O44" t="s">
        <v>1077</v>
      </c>
      <c r="R44" t="s">
        <v>1250</v>
      </c>
      <c r="S44" t="s">
        <v>1251</v>
      </c>
      <c r="U44" t="s">
        <v>1080</v>
      </c>
      <c r="W44" t="s">
        <v>1163</v>
      </c>
      <c r="Z44" t="s">
        <v>1115</v>
      </c>
      <c r="AA44">
        <v>0</v>
      </c>
      <c r="AB44">
        <v>0</v>
      </c>
      <c r="AC44">
        <v>0</v>
      </c>
      <c r="AD44">
        <v>1</v>
      </c>
      <c r="AE44">
        <v>1</v>
      </c>
      <c r="EE44" t="s">
        <v>1115</v>
      </c>
      <c r="EF44">
        <v>0</v>
      </c>
      <c r="EG44">
        <v>0</v>
      </c>
      <c r="EH44">
        <v>0</v>
      </c>
      <c r="EI44">
        <v>0</v>
      </c>
      <c r="EJ44">
        <v>1</v>
      </c>
      <c r="EK44">
        <v>1</v>
      </c>
      <c r="IO44" t="s">
        <v>1115</v>
      </c>
      <c r="IP44">
        <v>0</v>
      </c>
      <c r="IQ44">
        <v>0</v>
      </c>
      <c r="IR44">
        <v>0</v>
      </c>
      <c r="IS44">
        <v>0</v>
      </c>
      <c r="IT44">
        <v>0</v>
      </c>
      <c r="IU44">
        <v>0</v>
      </c>
      <c r="IV44">
        <v>0</v>
      </c>
      <c r="IW44">
        <v>0</v>
      </c>
      <c r="IX44">
        <v>0</v>
      </c>
      <c r="IY44">
        <v>0</v>
      </c>
      <c r="IZ44">
        <v>0</v>
      </c>
      <c r="JA44">
        <v>0</v>
      </c>
      <c r="JB44">
        <v>0</v>
      </c>
      <c r="JC44">
        <v>0</v>
      </c>
      <c r="JD44">
        <v>0</v>
      </c>
      <c r="JE44">
        <v>1</v>
      </c>
      <c r="JF44">
        <v>1</v>
      </c>
      <c r="JG44">
        <v>3</v>
      </c>
      <c r="TF44" t="s">
        <v>1278</v>
      </c>
      <c r="TG44">
        <v>1</v>
      </c>
      <c r="TH44">
        <v>1</v>
      </c>
      <c r="TI44">
        <v>1</v>
      </c>
      <c r="TJ44">
        <v>1</v>
      </c>
      <c r="TK44">
        <v>0</v>
      </c>
      <c r="TL44">
        <v>0</v>
      </c>
      <c r="TM44">
        <v>0</v>
      </c>
      <c r="TN44">
        <v>0</v>
      </c>
      <c r="TO44">
        <v>0</v>
      </c>
      <c r="TP44">
        <v>0</v>
      </c>
      <c r="TQ44">
        <v>0</v>
      </c>
      <c r="TR44">
        <v>0</v>
      </c>
      <c r="TS44">
        <v>0</v>
      </c>
      <c r="TT44">
        <v>0</v>
      </c>
      <c r="TU44">
        <v>0</v>
      </c>
      <c r="TV44">
        <v>0</v>
      </c>
      <c r="TW44">
        <v>1</v>
      </c>
      <c r="TX44">
        <v>1</v>
      </c>
      <c r="TY44">
        <v>0</v>
      </c>
      <c r="TZ44">
        <v>1</v>
      </c>
      <c r="UA44">
        <v>0</v>
      </c>
      <c r="UB44">
        <v>0</v>
      </c>
      <c r="UC44">
        <v>0</v>
      </c>
      <c r="UD44">
        <v>0</v>
      </c>
      <c r="UE44">
        <v>0</v>
      </c>
      <c r="UF44">
        <v>0</v>
      </c>
      <c r="UG44">
        <v>0</v>
      </c>
      <c r="UH44">
        <v>0</v>
      </c>
      <c r="UI44">
        <v>7</v>
      </c>
      <c r="UK44" t="s">
        <v>1107</v>
      </c>
      <c r="UL44" t="s">
        <v>1279</v>
      </c>
      <c r="UM44">
        <v>0</v>
      </c>
      <c r="UN44">
        <v>1</v>
      </c>
      <c r="UO44">
        <v>0</v>
      </c>
      <c r="UQ44">
        <v>600</v>
      </c>
      <c r="US44" t="s">
        <v>1088</v>
      </c>
      <c r="UV44">
        <v>15</v>
      </c>
      <c r="UW44">
        <v>2</v>
      </c>
      <c r="UX44">
        <v>0</v>
      </c>
      <c r="UZ44" t="s">
        <v>1083</v>
      </c>
      <c r="VA44" t="s">
        <v>1279</v>
      </c>
      <c r="VB44">
        <v>0</v>
      </c>
      <c r="VC44">
        <v>1</v>
      </c>
      <c r="VD44">
        <v>0</v>
      </c>
      <c r="VF44">
        <v>650</v>
      </c>
      <c r="VH44" t="s">
        <v>1084</v>
      </c>
      <c r="VK44">
        <v>30</v>
      </c>
      <c r="VL44">
        <v>2</v>
      </c>
      <c r="VM44">
        <v>0</v>
      </c>
      <c r="VO44" t="s">
        <v>1083</v>
      </c>
      <c r="VP44" t="s">
        <v>1279</v>
      </c>
      <c r="VQ44">
        <v>0</v>
      </c>
      <c r="VR44">
        <v>1</v>
      </c>
      <c r="VS44">
        <v>0</v>
      </c>
      <c r="VU44">
        <v>650</v>
      </c>
      <c r="VW44" t="s">
        <v>1084</v>
      </c>
      <c r="VZ44">
        <v>30</v>
      </c>
      <c r="WA44">
        <v>2</v>
      </c>
      <c r="WB44">
        <v>0</v>
      </c>
      <c r="WD44" t="s">
        <v>1083</v>
      </c>
      <c r="WE44" t="s">
        <v>1279</v>
      </c>
      <c r="WF44">
        <v>0</v>
      </c>
      <c r="WG44">
        <v>1</v>
      </c>
      <c r="WH44">
        <v>0</v>
      </c>
      <c r="WJ44">
        <v>650</v>
      </c>
      <c r="WL44" t="s">
        <v>1084</v>
      </c>
      <c r="WO44">
        <v>30</v>
      </c>
      <c r="WP44">
        <v>1</v>
      </c>
      <c r="WQ44">
        <v>0</v>
      </c>
      <c r="ACD44" t="s">
        <v>1083</v>
      </c>
      <c r="ACE44" t="s">
        <v>1279</v>
      </c>
      <c r="ACF44">
        <v>0</v>
      </c>
      <c r="ACG44">
        <v>1</v>
      </c>
      <c r="ACH44">
        <v>0</v>
      </c>
      <c r="ACJ44">
        <v>600</v>
      </c>
      <c r="ACL44" t="s">
        <v>1084</v>
      </c>
      <c r="ACO44">
        <v>30</v>
      </c>
      <c r="ACP44">
        <v>2</v>
      </c>
      <c r="ACQ44">
        <v>0</v>
      </c>
      <c r="ADH44" t="s">
        <v>1083</v>
      </c>
      <c r="ADI44" t="s">
        <v>1279</v>
      </c>
      <c r="ADJ44">
        <v>0</v>
      </c>
      <c r="ADK44">
        <v>1</v>
      </c>
      <c r="ADL44">
        <v>0</v>
      </c>
      <c r="ADN44">
        <v>1600</v>
      </c>
      <c r="ADP44" t="s">
        <v>1219</v>
      </c>
      <c r="ADS44">
        <v>15</v>
      </c>
      <c r="ADT44">
        <v>30</v>
      </c>
      <c r="ADU44">
        <v>1</v>
      </c>
      <c r="AHF44" t="s">
        <v>1093</v>
      </c>
      <c r="AJA44" t="s">
        <v>1183</v>
      </c>
      <c r="AJB44">
        <v>0</v>
      </c>
      <c r="AJC44">
        <v>0</v>
      </c>
      <c r="AJD44">
        <v>1</v>
      </c>
      <c r="AJE44">
        <v>0</v>
      </c>
      <c r="AKW44" t="s">
        <v>1280</v>
      </c>
      <c r="AKX44">
        <v>1</v>
      </c>
      <c r="AKY44">
        <v>1</v>
      </c>
      <c r="AKZ44">
        <v>1</v>
      </c>
      <c r="ALA44">
        <v>1</v>
      </c>
      <c r="ALB44">
        <v>0</v>
      </c>
      <c r="ALC44">
        <v>0</v>
      </c>
      <c r="ALD44">
        <v>0</v>
      </c>
      <c r="ALE44">
        <v>0</v>
      </c>
      <c r="ALF44">
        <v>0</v>
      </c>
      <c r="ALG44">
        <v>0</v>
      </c>
      <c r="ALH44">
        <v>0</v>
      </c>
      <c r="ALI44">
        <v>0</v>
      </c>
      <c r="ALJ44">
        <v>0</v>
      </c>
      <c r="ALK44">
        <v>0</v>
      </c>
      <c r="ALL44">
        <v>0</v>
      </c>
      <c r="ALM44">
        <v>0</v>
      </c>
      <c r="ALN44">
        <v>1</v>
      </c>
      <c r="ALO44">
        <v>1</v>
      </c>
      <c r="ALP44">
        <v>0</v>
      </c>
      <c r="ALQ44">
        <v>1</v>
      </c>
      <c r="ALR44">
        <v>0</v>
      </c>
      <c r="ALS44">
        <v>0</v>
      </c>
      <c r="ALT44">
        <v>0</v>
      </c>
      <c r="ALU44">
        <v>0</v>
      </c>
      <c r="ALV44">
        <v>0</v>
      </c>
      <c r="ALW44">
        <v>0</v>
      </c>
      <c r="ALX44">
        <v>0</v>
      </c>
      <c r="ALY44">
        <v>0</v>
      </c>
      <c r="ALZ44" t="s">
        <v>1281</v>
      </c>
      <c r="AMA44">
        <v>0</v>
      </c>
      <c r="AMB44">
        <v>0</v>
      </c>
      <c r="AMC44">
        <v>0</v>
      </c>
      <c r="AMD44">
        <v>0</v>
      </c>
      <c r="AME44">
        <v>0</v>
      </c>
      <c r="AMF44">
        <v>0</v>
      </c>
      <c r="AMG44">
        <v>0</v>
      </c>
      <c r="AMH44">
        <v>0</v>
      </c>
      <c r="AMI44">
        <v>0</v>
      </c>
      <c r="AMJ44">
        <v>1</v>
      </c>
      <c r="AMK44">
        <v>0</v>
      </c>
      <c r="AML44">
        <v>0</v>
      </c>
      <c r="AMO44" t="s">
        <v>1181</v>
      </c>
      <c r="AMP44">
        <v>1</v>
      </c>
      <c r="AMQ44">
        <v>0</v>
      </c>
      <c r="AMR44">
        <v>0</v>
      </c>
      <c r="AMS44">
        <v>0</v>
      </c>
      <c r="AMT44">
        <v>0</v>
      </c>
      <c r="AMU44">
        <v>0</v>
      </c>
      <c r="AMW44" t="s">
        <v>1112</v>
      </c>
      <c r="AMX44" t="s">
        <v>1093</v>
      </c>
      <c r="ANI44" t="s">
        <v>1094</v>
      </c>
      <c r="ANJ44">
        <v>0</v>
      </c>
      <c r="ANK44">
        <v>0</v>
      </c>
      <c r="ANL44">
        <v>0</v>
      </c>
      <c r="ANM44">
        <v>0</v>
      </c>
      <c r="ANN44">
        <v>0</v>
      </c>
      <c r="ANO44">
        <v>0</v>
      </c>
      <c r="ANP44">
        <v>0</v>
      </c>
      <c r="ANQ44">
        <v>1</v>
      </c>
      <c r="ANR44">
        <v>0</v>
      </c>
      <c r="ANT44" t="s">
        <v>1282</v>
      </c>
      <c r="ANW44">
        <v>362922412</v>
      </c>
      <c r="ANX44" s="2">
        <v>44882.699699074074</v>
      </c>
      <c r="AOA44" t="s">
        <v>1095</v>
      </c>
      <c r="AOB44" t="s">
        <v>1096</v>
      </c>
    </row>
    <row r="45" spans="1:1068" x14ac:dyDescent="0.35">
      <c r="A45">
        <v>44</v>
      </c>
      <c r="B45" t="s">
        <v>1283</v>
      </c>
      <c r="C45" s="2">
        <v>44882</v>
      </c>
      <c r="D45" t="s">
        <v>1245</v>
      </c>
      <c r="E45" s="2">
        <v>44882.483127210653</v>
      </c>
      <c r="F45" s="2">
        <v>44882.502718645832</v>
      </c>
      <c r="G45" t="s">
        <v>1072</v>
      </c>
      <c r="J45" t="s">
        <v>1246</v>
      </c>
      <c r="K45" s="2">
        <v>44882</v>
      </c>
      <c r="L45" t="s">
        <v>1247</v>
      </c>
      <c r="M45" t="s">
        <v>1248</v>
      </c>
      <c r="N45" t="s">
        <v>1249</v>
      </c>
      <c r="O45" t="s">
        <v>1077</v>
      </c>
      <c r="R45" t="s">
        <v>1250</v>
      </c>
      <c r="S45" t="s">
        <v>1251</v>
      </c>
      <c r="U45" t="s">
        <v>1080</v>
      </c>
      <c r="W45" t="s">
        <v>1163</v>
      </c>
      <c r="Z45" t="s">
        <v>1158</v>
      </c>
      <c r="AA45">
        <v>0</v>
      </c>
      <c r="AB45">
        <v>0</v>
      </c>
      <c r="AC45">
        <v>1</v>
      </c>
      <c r="AD45">
        <v>0</v>
      </c>
      <c r="AE45">
        <v>1</v>
      </c>
      <c r="BC45" t="s">
        <v>1083</v>
      </c>
      <c r="BD45" t="s">
        <v>1102</v>
      </c>
      <c r="BE45">
        <v>1</v>
      </c>
      <c r="BF45">
        <v>1</v>
      </c>
      <c r="BG45">
        <v>425</v>
      </c>
      <c r="BH45">
        <v>250</v>
      </c>
      <c r="BI45" t="s">
        <v>1241</v>
      </c>
      <c r="BL45">
        <v>10</v>
      </c>
      <c r="BM45">
        <v>1</v>
      </c>
      <c r="BN45">
        <v>0</v>
      </c>
      <c r="BP45" t="s">
        <v>1093</v>
      </c>
      <c r="CM45" t="s">
        <v>1103</v>
      </c>
      <c r="CN45">
        <v>0</v>
      </c>
      <c r="CO45">
        <v>1</v>
      </c>
      <c r="CP45">
        <v>0</v>
      </c>
      <c r="CQ45">
        <v>0</v>
      </c>
      <c r="CR45" t="s">
        <v>1158</v>
      </c>
      <c r="CS45">
        <v>0</v>
      </c>
      <c r="CT45">
        <v>0</v>
      </c>
      <c r="CU45">
        <v>1</v>
      </c>
      <c r="CV45">
        <v>0</v>
      </c>
      <c r="CW45" t="s">
        <v>1213</v>
      </c>
      <c r="CX45">
        <v>0</v>
      </c>
      <c r="CY45">
        <v>0</v>
      </c>
      <c r="CZ45">
        <v>0</v>
      </c>
      <c r="DA45">
        <v>0</v>
      </c>
      <c r="DB45">
        <v>0</v>
      </c>
      <c r="DC45">
        <v>1</v>
      </c>
      <c r="DD45">
        <v>0</v>
      </c>
      <c r="DE45">
        <v>0</v>
      </c>
      <c r="DF45">
        <v>0</v>
      </c>
      <c r="DG45">
        <v>0</v>
      </c>
      <c r="DH45">
        <v>0</v>
      </c>
      <c r="DI45">
        <v>0</v>
      </c>
      <c r="EE45" t="s">
        <v>1115</v>
      </c>
      <c r="EF45">
        <v>0</v>
      </c>
      <c r="EG45">
        <v>0</v>
      </c>
      <c r="EH45">
        <v>0</v>
      </c>
      <c r="EI45">
        <v>0</v>
      </c>
      <c r="EJ45">
        <v>1</v>
      </c>
      <c r="EK45">
        <v>1</v>
      </c>
      <c r="IO45" t="s">
        <v>1205</v>
      </c>
      <c r="IP45">
        <v>0</v>
      </c>
      <c r="IQ45">
        <v>0</v>
      </c>
      <c r="IR45">
        <v>0</v>
      </c>
      <c r="IS45">
        <v>0</v>
      </c>
      <c r="IT45">
        <v>0</v>
      </c>
      <c r="IU45">
        <v>0</v>
      </c>
      <c r="IV45">
        <v>0</v>
      </c>
      <c r="IW45">
        <v>0</v>
      </c>
      <c r="IX45">
        <v>0</v>
      </c>
      <c r="IY45">
        <v>0</v>
      </c>
      <c r="IZ45">
        <v>0</v>
      </c>
      <c r="JA45">
        <v>0</v>
      </c>
      <c r="JB45">
        <v>1</v>
      </c>
      <c r="JC45">
        <v>0</v>
      </c>
      <c r="JD45">
        <v>0</v>
      </c>
      <c r="JE45">
        <v>0</v>
      </c>
      <c r="JF45">
        <v>1</v>
      </c>
      <c r="JG45">
        <v>3</v>
      </c>
      <c r="OC45" t="s">
        <v>1083</v>
      </c>
      <c r="OD45">
        <v>750</v>
      </c>
      <c r="OE45" t="s">
        <v>1241</v>
      </c>
      <c r="OH45">
        <v>30</v>
      </c>
      <c r="OI45">
        <v>1</v>
      </c>
      <c r="OJ45">
        <v>0</v>
      </c>
      <c r="PF45" t="s">
        <v>1093</v>
      </c>
      <c r="QO45" t="s">
        <v>1086</v>
      </c>
      <c r="QP45">
        <v>1</v>
      </c>
      <c r="QQ45">
        <v>0</v>
      </c>
      <c r="QR45">
        <v>0</v>
      </c>
      <c r="QS45">
        <v>0</v>
      </c>
      <c r="TF45" t="s">
        <v>1284</v>
      </c>
      <c r="TG45">
        <v>0</v>
      </c>
      <c r="TH45">
        <v>0</v>
      </c>
      <c r="TI45">
        <v>0</v>
      </c>
      <c r="TJ45">
        <v>0</v>
      </c>
      <c r="TK45">
        <v>0</v>
      </c>
      <c r="TL45">
        <v>1</v>
      </c>
      <c r="TM45">
        <v>0</v>
      </c>
      <c r="TN45">
        <v>0</v>
      </c>
      <c r="TO45">
        <v>0</v>
      </c>
      <c r="TP45">
        <v>0</v>
      </c>
      <c r="TQ45">
        <v>0</v>
      </c>
      <c r="TR45">
        <v>0</v>
      </c>
      <c r="TS45">
        <v>0</v>
      </c>
      <c r="TT45">
        <v>1</v>
      </c>
      <c r="TU45">
        <v>0</v>
      </c>
      <c r="TV45">
        <v>0</v>
      </c>
      <c r="TW45">
        <v>0</v>
      </c>
      <c r="TX45">
        <v>0</v>
      </c>
      <c r="TY45">
        <v>0</v>
      </c>
      <c r="TZ45">
        <v>0</v>
      </c>
      <c r="UA45">
        <v>0</v>
      </c>
      <c r="UB45">
        <v>0</v>
      </c>
      <c r="UC45">
        <v>0</v>
      </c>
      <c r="UD45">
        <v>0</v>
      </c>
      <c r="UE45">
        <v>0</v>
      </c>
      <c r="UF45">
        <v>1</v>
      </c>
      <c r="UG45">
        <v>1</v>
      </c>
      <c r="UH45">
        <v>0</v>
      </c>
      <c r="UI45">
        <v>4</v>
      </c>
      <c r="XH45" t="s">
        <v>1083</v>
      </c>
      <c r="XI45" t="s">
        <v>1272</v>
      </c>
      <c r="XJ45">
        <v>1</v>
      </c>
      <c r="XK45">
        <v>0</v>
      </c>
      <c r="XL45">
        <v>0</v>
      </c>
      <c r="XM45">
        <v>550</v>
      </c>
      <c r="XP45" t="s">
        <v>1241</v>
      </c>
      <c r="XS45">
        <v>3</v>
      </c>
      <c r="XT45">
        <v>1</v>
      </c>
      <c r="XU45">
        <v>0</v>
      </c>
      <c r="AAN45" t="s">
        <v>1083</v>
      </c>
      <c r="AAO45">
        <v>1300</v>
      </c>
      <c r="AAP45" t="s">
        <v>1241</v>
      </c>
      <c r="AAS45">
        <v>3</v>
      </c>
      <c r="AAT45">
        <v>1</v>
      </c>
      <c r="AAU45">
        <v>0</v>
      </c>
      <c r="AGJ45" t="s">
        <v>1083</v>
      </c>
      <c r="AGK45" t="s">
        <v>1258</v>
      </c>
      <c r="AGL45">
        <v>1</v>
      </c>
      <c r="AGM45">
        <v>1</v>
      </c>
      <c r="AGN45">
        <v>650</v>
      </c>
      <c r="AGO45">
        <v>850</v>
      </c>
      <c r="AGP45" t="s">
        <v>1241</v>
      </c>
      <c r="AGS45">
        <v>10</v>
      </c>
      <c r="AGT45">
        <v>1</v>
      </c>
      <c r="AGU45">
        <v>0</v>
      </c>
      <c r="AGW45" t="s">
        <v>1083</v>
      </c>
      <c r="AGX45">
        <v>200</v>
      </c>
      <c r="AGY45" t="s">
        <v>1241</v>
      </c>
      <c r="AHB45">
        <v>10</v>
      </c>
      <c r="AHC45">
        <v>1</v>
      </c>
      <c r="AHD45">
        <v>0</v>
      </c>
      <c r="AHF45" t="s">
        <v>1093</v>
      </c>
      <c r="AJA45" t="s">
        <v>1103</v>
      </c>
      <c r="AJB45">
        <v>0</v>
      </c>
      <c r="AJC45">
        <v>1</v>
      </c>
      <c r="AJD45">
        <v>0</v>
      </c>
      <c r="AJE45">
        <v>0</v>
      </c>
      <c r="AJF45" t="s">
        <v>1285</v>
      </c>
      <c r="AJG45">
        <v>0</v>
      </c>
      <c r="AJH45">
        <v>0</v>
      </c>
      <c r="AJI45">
        <v>0</v>
      </c>
      <c r="AJJ45">
        <v>0</v>
      </c>
      <c r="AJK45">
        <v>0</v>
      </c>
      <c r="AJL45">
        <v>0</v>
      </c>
      <c r="AJM45">
        <v>0</v>
      </c>
      <c r="AJN45">
        <v>0</v>
      </c>
      <c r="AJO45">
        <v>0</v>
      </c>
      <c r="AJP45">
        <v>0</v>
      </c>
      <c r="AJQ45">
        <v>0</v>
      </c>
      <c r="AJR45">
        <v>0</v>
      </c>
      <c r="AJS45">
        <v>0</v>
      </c>
      <c r="AJT45">
        <v>1</v>
      </c>
      <c r="AJU45">
        <v>0</v>
      </c>
      <c r="AJV45">
        <v>0</v>
      </c>
      <c r="AJW45">
        <v>0</v>
      </c>
      <c r="AJX45">
        <v>0</v>
      </c>
      <c r="AJY45">
        <v>0</v>
      </c>
      <c r="AJZ45">
        <v>0</v>
      </c>
      <c r="AKA45">
        <v>0</v>
      </c>
      <c r="AKB45">
        <v>0</v>
      </c>
      <c r="AKC45">
        <v>0</v>
      </c>
      <c r="AKD45">
        <v>0</v>
      </c>
      <c r="AKE45">
        <v>0</v>
      </c>
      <c r="AKF45">
        <v>1</v>
      </c>
      <c r="AKG45">
        <v>0</v>
      </c>
      <c r="AKH45">
        <v>0</v>
      </c>
      <c r="AKI45" t="s">
        <v>1213</v>
      </c>
      <c r="AKJ45">
        <v>0</v>
      </c>
      <c r="AKK45">
        <v>0</v>
      </c>
      <c r="AKL45">
        <v>0</v>
      </c>
      <c r="AKM45">
        <v>0</v>
      </c>
      <c r="AKN45">
        <v>0</v>
      </c>
      <c r="AKO45">
        <v>1</v>
      </c>
      <c r="AKP45">
        <v>0</v>
      </c>
      <c r="AKQ45">
        <v>0</v>
      </c>
      <c r="AKR45">
        <v>0</v>
      </c>
      <c r="AKS45">
        <v>0</v>
      </c>
      <c r="AKT45">
        <v>0</v>
      </c>
      <c r="AKU45">
        <v>0</v>
      </c>
      <c r="AMO45" t="s">
        <v>1181</v>
      </c>
      <c r="AMP45">
        <v>1</v>
      </c>
      <c r="AMQ45">
        <v>0</v>
      </c>
      <c r="AMR45">
        <v>0</v>
      </c>
      <c r="AMS45">
        <v>0</v>
      </c>
      <c r="AMT45">
        <v>0</v>
      </c>
      <c r="AMU45">
        <v>0</v>
      </c>
      <c r="AMW45" t="s">
        <v>1112</v>
      </c>
      <c r="AMX45" t="s">
        <v>1093</v>
      </c>
      <c r="ANI45" t="s">
        <v>1094</v>
      </c>
      <c r="ANJ45">
        <v>0</v>
      </c>
      <c r="ANK45">
        <v>0</v>
      </c>
      <c r="ANL45">
        <v>0</v>
      </c>
      <c r="ANM45">
        <v>0</v>
      </c>
      <c r="ANN45">
        <v>0</v>
      </c>
      <c r="ANO45">
        <v>0</v>
      </c>
      <c r="ANP45">
        <v>0</v>
      </c>
      <c r="ANQ45">
        <v>1</v>
      </c>
      <c r="ANR45">
        <v>0</v>
      </c>
      <c r="ANW45">
        <v>362922447</v>
      </c>
      <c r="ANX45" s="2">
        <v>44882.699756944443</v>
      </c>
      <c r="AOA45" t="s">
        <v>1095</v>
      </c>
      <c r="AOB45" t="s">
        <v>1096</v>
      </c>
    </row>
    <row r="46" spans="1:1068" x14ac:dyDescent="0.35">
      <c r="A46">
        <v>45</v>
      </c>
      <c r="B46" t="s">
        <v>1286</v>
      </c>
      <c r="C46" s="2">
        <v>44882</v>
      </c>
      <c r="D46" t="s">
        <v>1245</v>
      </c>
      <c r="E46" s="2">
        <v>44882.440550150473</v>
      </c>
      <c r="F46" s="2">
        <v>44882.464676932868</v>
      </c>
      <c r="G46" t="s">
        <v>1072</v>
      </c>
      <c r="J46" t="s">
        <v>1246</v>
      </c>
      <c r="K46" s="2">
        <v>44882</v>
      </c>
      <c r="L46" t="s">
        <v>1247</v>
      </c>
      <c r="M46" t="s">
        <v>1248</v>
      </c>
      <c r="N46" t="s">
        <v>1249</v>
      </c>
      <c r="O46" t="s">
        <v>1077</v>
      </c>
      <c r="R46" t="s">
        <v>1250</v>
      </c>
      <c r="S46" t="s">
        <v>1251</v>
      </c>
      <c r="U46" t="s">
        <v>1080</v>
      </c>
      <c r="W46" t="s">
        <v>1163</v>
      </c>
      <c r="Z46" t="s">
        <v>1158</v>
      </c>
      <c r="AA46">
        <v>0</v>
      </c>
      <c r="AB46">
        <v>0</v>
      </c>
      <c r="AC46">
        <v>1</v>
      </c>
      <c r="AD46">
        <v>0</v>
      </c>
      <c r="AE46">
        <v>1</v>
      </c>
      <c r="BC46" t="s">
        <v>1083</v>
      </c>
      <c r="BD46" t="s">
        <v>1287</v>
      </c>
      <c r="BE46">
        <v>1</v>
      </c>
      <c r="BF46">
        <v>1</v>
      </c>
      <c r="BG46">
        <v>450</v>
      </c>
      <c r="BH46">
        <v>250</v>
      </c>
      <c r="BI46" t="s">
        <v>1088</v>
      </c>
      <c r="BL46">
        <v>12</v>
      </c>
      <c r="BM46">
        <v>2</v>
      </c>
      <c r="BN46">
        <v>0</v>
      </c>
      <c r="BP46" t="s">
        <v>1080</v>
      </c>
      <c r="BR46" t="s">
        <v>1158</v>
      </c>
      <c r="BS46">
        <v>0</v>
      </c>
      <c r="BT46">
        <v>0</v>
      </c>
      <c r="BU46">
        <v>1</v>
      </c>
      <c r="BV46">
        <v>0</v>
      </c>
      <c r="BX46" t="s">
        <v>1288</v>
      </c>
      <c r="BY46">
        <v>0</v>
      </c>
      <c r="BZ46">
        <v>0</v>
      </c>
      <c r="CA46">
        <v>0</v>
      </c>
      <c r="CB46">
        <v>0</v>
      </c>
      <c r="CC46">
        <v>0</v>
      </c>
      <c r="CD46">
        <v>0</v>
      </c>
      <c r="CE46">
        <v>0</v>
      </c>
      <c r="CF46">
        <v>0</v>
      </c>
      <c r="CG46">
        <v>1</v>
      </c>
      <c r="CH46">
        <v>0</v>
      </c>
      <c r="CI46">
        <v>0</v>
      </c>
      <c r="CJ46">
        <v>0</v>
      </c>
      <c r="CM46" t="s">
        <v>1086</v>
      </c>
      <c r="CN46">
        <v>1</v>
      </c>
      <c r="CO46">
        <v>0</v>
      </c>
      <c r="CP46">
        <v>0</v>
      </c>
      <c r="CQ46">
        <v>0</v>
      </c>
      <c r="EE46" t="s">
        <v>1289</v>
      </c>
      <c r="EF46">
        <v>0</v>
      </c>
      <c r="EG46">
        <v>0</v>
      </c>
      <c r="EH46">
        <v>0</v>
      </c>
      <c r="EI46">
        <v>1</v>
      </c>
      <c r="EJ46">
        <v>0</v>
      </c>
      <c r="EK46">
        <v>1</v>
      </c>
      <c r="FN46" t="s">
        <v>1083</v>
      </c>
      <c r="FO46">
        <v>1250</v>
      </c>
      <c r="FP46" t="s">
        <v>1088</v>
      </c>
      <c r="FS46">
        <v>21</v>
      </c>
      <c r="FT46">
        <v>2</v>
      </c>
      <c r="FU46">
        <v>0</v>
      </c>
      <c r="FW46" t="s">
        <v>1093</v>
      </c>
      <c r="GU46" t="s">
        <v>1086</v>
      </c>
      <c r="GV46">
        <v>1</v>
      </c>
      <c r="GW46">
        <v>0</v>
      </c>
      <c r="GX46">
        <v>0</v>
      </c>
      <c r="GY46">
        <v>0</v>
      </c>
      <c r="IO46" t="s">
        <v>1205</v>
      </c>
      <c r="IP46">
        <v>0</v>
      </c>
      <c r="IQ46">
        <v>0</v>
      </c>
      <c r="IR46">
        <v>0</v>
      </c>
      <c r="IS46">
        <v>0</v>
      </c>
      <c r="IT46">
        <v>0</v>
      </c>
      <c r="IU46">
        <v>0</v>
      </c>
      <c r="IV46">
        <v>0</v>
      </c>
      <c r="IW46">
        <v>0</v>
      </c>
      <c r="IX46">
        <v>0</v>
      </c>
      <c r="IY46">
        <v>0</v>
      </c>
      <c r="IZ46">
        <v>0</v>
      </c>
      <c r="JA46">
        <v>0</v>
      </c>
      <c r="JB46">
        <v>1</v>
      </c>
      <c r="JC46">
        <v>0</v>
      </c>
      <c r="JD46">
        <v>0</v>
      </c>
      <c r="JE46">
        <v>0</v>
      </c>
      <c r="JF46">
        <v>1</v>
      </c>
      <c r="JG46">
        <v>3</v>
      </c>
      <c r="OC46" t="s">
        <v>1083</v>
      </c>
      <c r="OD46">
        <v>750</v>
      </c>
      <c r="OE46" t="s">
        <v>1088</v>
      </c>
      <c r="OH46">
        <v>7</v>
      </c>
      <c r="OI46">
        <v>1</v>
      </c>
      <c r="OJ46">
        <v>0</v>
      </c>
      <c r="PF46" t="s">
        <v>1080</v>
      </c>
      <c r="PH46" t="s">
        <v>1205</v>
      </c>
      <c r="PI46">
        <v>0</v>
      </c>
      <c r="PJ46">
        <v>0</v>
      </c>
      <c r="PK46">
        <v>0</v>
      </c>
      <c r="PL46">
        <v>0</v>
      </c>
      <c r="PM46">
        <v>0</v>
      </c>
      <c r="PN46">
        <v>0</v>
      </c>
      <c r="PO46">
        <v>0</v>
      </c>
      <c r="PP46">
        <v>0</v>
      </c>
      <c r="PQ46">
        <v>0</v>
      </c>
      <c r="PR46">
        <v>0</v>
      </c>
      <c r="PS46">
        <v>0</v>
      </c>
      <c r="PT46">
        <v>0</v>
      </c>
      <c r="PU46">
        <v>1</v>
      </c>
      <c r="PV46">
        <v>0</v>
      </c>
      <c r="PW46">
        <v>0</v>
      </c>
      <c r="PX46">
        <v>0</v>
      </c>
      <c r="PZ46" t="s">
        <v>1288</v>
      </c>
      <c r="QA46">
        <v>0</v>
      </c>
      <c r="QB46">
        <v>0</v>
      </c>
      <c r="QC46">
        <v>0</v>
      </c>
      <c r="QD46">
        <v>0</v>
      </c>
      <c r="QE46">
        <v>0</v>
      </c>
      <c r="QF46">
        <v>0</v>
      </c>
      <c r="QG46">
        <v>0</v>
      </c>
      <c r="QH46">
        <v>0</v>
      </c>
      <c r="QI46">
        <v>1</v>
      </c>
      <c r="QJ46">
        <v>0</v>
      </c>
      <c r="QK46">
        <v>0</v>
      </c>
      <c r="QL46">
        <v>0</v>
      </c>
      <c r="QO46" t="s">
        <v>1086</v>
      </c>
      <c r="QP46">
        <v>1</v>
      </c>
      <c r="QQ46">
        <v>0</v>
      </c>
      <c r="QR46">
        <v>0</v>
      </c>
      <c r="QS46">
        <v>0</v>
      </c>
      <c r="TF46" t="s">
        <v>1290</v>
      </c>
      <c r="TG46">
        <v>0</v>
      </c>
      <c r="TH46">
        <v>0</v>
      </c>
      <c r="TI46">
        <v>0</v>
      </c>
      <c r="TJ46">
        <v>0</v>
      </c>
      <c r="TK46">
        <v>1</v>
      </c>
      <c r="TL46">
        <v>1</v>
      </c>
      <c r="TM46">
        <v>0</v>
      </c>
      <c r="TN46">
        <v>0</v>
      </c>
      <c r="TO46">
        <v>0</v>
      </c>
      <c r="TP46">
        <v>0</v>
      </c>
      <c r="TQ46">
        <v>0</v>
      </c>
      <c r="TR46">
        <v>0</v>
      </c>
      <c r="TS46">
        <v>0</v>
      </c>
      <c r="TT46">
        <v>0</v>
      </c>
      <c r="TU46">
        <v>0</v>
      </c>
      <c r="TV46">
        <v>1</v>
      </c>
      <c r="TW46">
        <v>0</v>
      </c>
      <c r="TX46">
        <v>0</v>
      </c>
      <c r="TY46">
        <v>0</v>
      </c>
      <c r="TZ46">
        <v>0</v>
      </c>
      <c r="UA46">
        <v>0</v>
      </c>
      <c r="UB46">
        <v>0</v>
      </c>
      <c r="UC46">
        <v>0</v>
      </c>
      <c r="UD46">
        <v>0</v>
      </c>
      <c r="UE46">
        <v>0</v>
      </c>
      <c r="UF46">
        <v>1</v>
      </c>
      <c r="UG46">
        <v>1</v>
      </c>
      <c r="UH46">
        <v>0</v>
      </c>
      <c r="UI46">
        <v>5</v>
      </c>
      <c r="WS46" t="s">
        <v>1083</v>
      </c>
      <c r="WT46" t="s">
        <v>1272</v>
      </c>
      <c r="WU46">
        <v>1</v>
      </c>
      <c r="WV46">
        <v>0</v>
      </c>
      <c r="WW46">
        <v>0</v>
      </c>
      <c r="WX46">
        <v>450</v>
      </c>
      <c r="XA46" t="s">
        <v>1088</v>
      </c>
      <c r="XD46">
        <v>15</v>
      </c>
      <c r="XE46">
        <v>2</v>
      </c>
      <c r="XF46">
        <v>0</v>
      </c>
      <c r="XH46" t="s">
        <v>1083</v>
      </c>
      <c r="XI46" t="s">
        <v>1272</v>
      </c>
      <c r="XJ46">
        <v>1</v>
      </c>
      <c r="XK46">
        <v>0</v>
      </c>
      <c r="XL46">
        <v>0</v>
      </c>
      <c r="XM46">
        <v>400</v>
      </c>
      <c r="XP46" t="s">
        <v>1088</v>
      </c>
      <c r="XS46">
        <v>14</v>
      </c>
      <c r="XT46">
        <v>1</v>
      </c>
      <c r="XU46">
        <v>0</v>
      </c>
      <c r="ABF46" t="s">
        <v>1083</v>
      </c>
      <c r="ABG46">
        <v>1250</v>
      </c>
      <c r="ABH46" t="s">
        <v>1088</v>
      </c>
      <c r="ABK46">
        <v>7</v>
      </c>
      <c r="ABL46">
        <v>1</v>
      </c>
      <c r="ABM46">
        <v>0</v>
      </c>
      <c r="AGJ46" t="s">
        <v>1083</v>
      </c>
      <c r="AGK46" t="s">
        <v>1258</v>
      </c>
      <c r="AGL46">
        <v>1</v>
      </c>
      <c r="AGM46">
        <v>1</v>
      </c>
      <c r="AGN46">
        <v>650</v>
      </c>
      <c r="AGO46">
        <v>850</v>
      </c>
      <c r="AGP46" t="s">
        <v>1088</v>
      </c>
      <c r="AGS46">
        <v>7</v>
      </c>
      <c r="AGT46">
        <v>1</v>
      </c>
      <c r="AGU46">
        <v>0</v>
      </c>
      <c r="AGW46" t="s">
        <v>1083</v>
      </c>
      <c r="AGX46">
        <v>400</v>
      </c>
      <c r="AGY46" t="s">
        <v>1088</v>
      </c>
      <c r="AHB46">
        <v>14</v>
      </c>
      <c r="AHC46">
        <v>1</v>
      </c>
      <c r="AHD46">
        <v>0</v>
      </c>
      <c r="AHF46" t="s">
        <v>1093</v>
      </c>
      <c r="AJA46" t="s">
        <v>1086</v>
      </c>
      <c r="AJB46">
        <v>1</v>
      </c>
      <c r="AJC46">
        <v>0</v>
      </c>
      <c r="AJD46">
        <v>0</v>
      </c>
      <c r="AJE46">
        <v>0</v>
      </c>
      <c r="AMO46" t="s">
        <v>1291</v>
      </c>
      <c r="AMP46">
        <v>1</v>
      </c>
      <c r="AMQ46">
        <v>1</v>
      </c>
      <c r="AMR46">
        <v>0</v>
      </c>
      <c r="AMS46">
        <v>0</v>
      </c>
      <c r="AMT46">
        <v>0</v>
      </c>
      <c r="AMU46">
        <v>0</v>
      </c>
      <c r="AMW46" t="s">
        <v>1112</v>
      </c>
      <c r="AMX46" t="s">
        <v>1093</v>
      </c>
      <c r="ANI46" t="s">
        <v>1094</v>
      </c>
      <c r="ANJ46">
        <v>0</v>
      </c>
      <c r="ANK46">
        <v>0</v>
      </c>
      <c r="ANL46">
        <v>0</v>
      </c>
      <c r="ANM46">
        <v>0</v>
      </c>
      <c r="ANN46">
        <v>0</v>
      </c>
      <c r="ANO46">
        <v>0</v>
      </c>
      <c r="ANP46">
        <v>0</v>
      </c>
      <c r="ANQ46">
        <v>1</v>
      </c>
      <c r="ANR46">
        <v>0</v>
      </c>
      <c r="ANW46">
        <v>362922460</v>
      </c>
      <c r="ANX46" s="2">
        <v>44882.69976851852</v>
      </c>
      <c r="AOA46" t="s">
        <v>1095</v>
      </c>
      <c r="AOB46" t="s">
        <v>1096</v>
      </c>
    </row>
    <row r="47" spans="1:1068" x14ac:dyDescent="0.35">
      <c r="A47">
        <v>46</v>
      </c>
      <c r="B47" t="s">
        <v>1292</v>
      </c>
      <c r="C47" s="2">
        <v>44882</v>
      </c>
      <c r="D47" t="s">
        <v>1245</v>
      </c>
      <c r="E47" s="2">
        <v>44882.507774837963</v>
      </c>
      <c r="F47" s="2">
        <v>44882.524282511571</v>
      </c>
      <c r="G47" t="s">
        <v>1072</v>
      </c>
      <c r="J47" t="s">
        <v>1246</v>
      </c>
      <c r="K47" s="2">
        <v>44882</v>
      </c>
      <c r="L47" t="s">
        <v>1247</v>
      </c>
      <c r="M47" t="s">
        <v>1248</v>
      </c>
      <c r="N47" t="s">
        <v>1249</v>
      </c>
      <c r="O47" t="s">
        <v>1077</v>
      </c>
      <c r="R47" t="s">
        <v>1250</v>
      </c>
      <c r="S47" t="s">
        <v>1251</v>
      </c>
      <c r="U47" t="s">
        <v>1080</v>
      </c>
      <c r="W47" t="s">
        <v>1163</v>
      </c>
      <c r="Z47" t="s">
        <v>1158</v>
      </c>
      <c r="AA47">
        <v>0</v>
      </c>
      <c r="AB47">
        <v>0</v>
      </c>
      <c r="AC47">
        <v>1</v>
      </c>
      <c r="AD47">
        <v>0</v>
      </c>
      <c r="AE47">
        <v>1</v>
      </c>
      <c r="BC47" t="s">
        <v>1083</v>
      </c>
      <c r="BD47" t="s">
        <v>1102</v>
      </c>
      <c r="BE47">
        <v>1</v>
      </c>
      <c r="BF47">
        <v>1</v>
      </c>
      <c r="BG47">
        <v>400</v>
      </c>
      <c r="BH47">
        <v>250</v>
      </c>
      <c r="BI47" t="s">
        <v>1088</v>
      </c>
      <c r="BL47">
        <v>10</v>
      </c>
      <c r="BM47">
        <v>2</v>
      </c>
      <c r="BN47">
        <v>0</v>
      </c>
      <c r="BP47" t="s">
        <v>1093</v>
      </c>
      <c r="CM47" t="s">
        <v>1103</v>
      </c>
      <c r="CN47">
        <v>0</v>
      </c>
      <c r="CO47">
        <v>1</v>
      </c>
      <c r="CP47">
        <v>0</v>
      </c>
      <c r="CQ47">
        <v>0</v>
      </c>
      <c r="CR47" t="s">
        <v>1158</v>
      </c>
      <c r="CS47">
        <v>0</v>
      </c>
      <c r="CT47">
        <v>0</v>
      </c>
      <c r="CU47">
        <v>1</v>
      </c>
      <c r="CV47">
        <v>0</v>
      </c>
      <c r="CW47" t="s">
        <v>1213</v>
      </c>
      <c r="CX47">
        <v>0</v>
      </c>
      <c r="CY47">
        <v>0</v>
      </c>
      <c r="CZ47">
        <v>0</v>
      </c>
      <c r="DA47">
        <v>0</v>
      </c>
      <c r="DB47">
        <v>0</v>
      </c>
      <c r="DC47">
        <v>1</v>
      </c>
      <c r="DD47">
        <v>0</v>
      </c>
      <c r="DE47">
        <v>0</v>
      </c>
      <c r="DF47">
        <v>0</v>
      </c>
      <c r="DG47">
        <v>0</v>
      </c>
      <c r="DH47">
        <v>0</v>
      </c>
      <c r="DI47">
        <v>0</v>
      </c>
      <c r="EE47" t="s">
        <v>1115</v>
      </c>
      <c r="EF47">
        <v>0</v>
      </c>
      <c r="EG47">
        <v>0</v>
      </c>
      <c r="EH47">
        <v>0</v>
      </c>
      <c r="EI47">
        <v>0</v>
      </c>
      <c r="EJ47">
        <v>1</v>
      </c>
      <c r="EK47">
        <v>1</v>
      </c>
      <c r="IO47" t="s">
        <v>1293</v>
      </c>
      <c r="IP47">
        <v>0</v>
      </c>
      <c r="IQ47">
        <v>0</v>
      </c>
      <c r="IR47">
        <v>0</v>
      </c>
      <c r="IS47">
        <v>0</v>
      </c>
      <c r="IT47">
        <v>0</v>
      </c>
      <c r="IU47">
        <v>0</v>
      </c>
      <c r="IV47">
        <v>0</v>
      </c>
      <c r="IW47">
        <v>0</v>
      </c>
      <c r="IX47">
        <v>0</v>
      </c>
      <c r="IY47">
        <v>0</v>
      </c>
      <c r="IZ47">
        <v>0</v>
      </c>
      <c r="JA47">
        <v>0</v>
      </c>
      <c r="JB47">
        <v>1</v>
      </c>
      <c r="JC47">
        <v>1</v>
      </c>
      <c r="JD47">
        <v>0</v>
      </c>
      <c r="JE47">
        <v>0</v>
      </c>
      <c r="JF47">
        <v>2</v>
      </c>
      <c r="JG47">
        <v>4</v>
      </c>
      <c r="OC47" t="s">
        <v>1083</v>
      </c>
      <c r="OD47">
        <v>400</v>
      </c>
      <c r="OE47" t="s">
        <v>1088</v>
      </c>
      <c r="OH47">
        <v>10</v>
      </c>
      <c r="OI47">
        <v>1</v>
      </c>
      <c r="OJ47">
        <v>0</v>
      </c>
      <c r="OL47" t="s">
        <v>1083</v>
      </c>
      <c r="OM47" t="s">
        <v>1080</v>
      </c>
      <c r="OO47">
        <v>6000</v>
      </c>
      <c r="OP47" t="s">
        <v>1088</v>
      </c>
      <c r="OS47">
        <v>60</v>
      </c>
      <c r="OT47">
        <v>1</v>
      </c>
      <c r="OU47">
        <v>0</v>
      </c>
      <c r="PF47" t="s">
        <v>1093</v>
      </c>
      <c r="QO47" t="s">
        <v>1086</v>
      </c>
      <c r="QP47">
        <v>1</v>
      </c>
      <c r="QQ47">
        <v>0</v>
      </c>
      <c r="QR47">
        <v>0</v>
      </c>
      <c r="QS47">
        <v>0</v>
      </c>
      <c r="TF47" t="s">
        <v>1294</v>
      </c>
      <c r="TG47">
        <v>0</v>
      </c>
      <c r="TH47">
        <v>0</v>
      </c>
      <c r="TI47">
        <v>0</v>
      </c>
      <c r="TJ47">
        <v>0</v>
      </c>
      <c r="TK47">
        <v>1</v>
      </c>
      <c r="TL47">
        <v>1</v>
      </c>
      <c r="TM47">
        <v>0</v>
      </c>
      <c r="TN47">
        <v>0</v>
      </c>
      <c r="TO47">
        <v>0</v>
      </c>
      <c r="TP47">
        <v>0</v>
      </c>
      <c r="TQ47">
        <v>0</v>
      </c>
      <c r="TR47">
        <v>0</v>
      </c>
      <c r="TS47">
        <v>0</v>
      </c>
      <c r="TT47">
        <v>0</v>
      </c>
      <c r="TU47">
        <v>0</v>
      </c>
      <c r="TV47">
        <v>0</v>
      </c>
      <c r="TW47">
        <v>0</v>
      </c>
      <c r="TX47">
        <v>0</v>
      </c>
      <c r="TY47">
        <v>0</v>
      </c>
      <c r="TZ47">
        <v>0</v>
      </c>
      <c r="UA47">
        <v>0</v>
      </c>
      <c r="UB47">
        <v>0</v>
      </c>
      <c r="UC47">
        <v>0</v>
      </c>
      <c r="UD47">
        <v>0</v>
      </c>
      <c r="UE47">
        <v>0</v>
      </c>
      <c r="UF47">
        <v>1</v>
      </c>
      <c r="UG47">
        <v>1</v>
      </c>
      <c r="UH47">
        <v>0</v>
      </c>
      <c r="UI47">
        <v>4</v>
      </c>
      <c r="WS47" t="s">
        <v>1083</v>
      </c>
      <c r="WT47" t="s">
        <v>1272</v>
      </c>
      <c r="WU47">
        <v>1</v>
      </c>
      <c r="WV47">
        <v>0</v>
      </c>
      <c r="WW47">
        <v>0</v>
      </c>
      <c r="WX47">
        <v>425</v>
      </c>
      <c r="XA47" t="s">
        <v>1088</v>
      </c>
      <c r="XD47">
        <v>5</v>
      </c>
      <c r="XE47">
        <v>1</v>
      </c>
      <c r="XF47">
        <v>0</v>
      </c>
      <c r="XH47" t="s">
        <v>1083</v>
      </c>
      <c r="XI47" t="s">
        <v>1272</v>
      </c>
      <c r="XJ47">
        <v>1</v>
      </c>
      <c r="XK47">
        <v>0</v>
      </c>
      <c r="XL47">
        <v>0</v>
      </c>
      <c r="XM47">
        <v>450</v>
      </c>
      <c r="XP47" t="s">
        <v>1088</v>
      </c>
      <c r="XS47">
        <v>5</v>
      </c>
      <c r="XT47">
        <v>1</v>
      </c>
      <c r="XU47">
        <v>0</v>
      </c>
      <c r="AGJ47" t="s">
        <v>1083</v>
      </c>
      <c r="AGK47" t="s">
        <v>1258</v>
      </c>
      <c r="AGL47">
        <v>1</v>
      </c>
      <c r="AGM47">
        <v>1</v>
      </c>
      <c r="AGN47">
        <v>650</v>
      </c>
      <c r="AGO47">
        <v>800</v>
      </c>
      <c r="AGP47" t="s">
        <v>1088</v>
      </c>
      <c r="AGS47">
        <v>15</v>
      </c>
      <c r="AGT47">
        <v>1</v>
      </c>
      <c r="AGU47">
        <v>0</v>
      </c>
      <c r="AGW47" t="s">
        <v>1083</v>
      </c>
      <c r="AGX47">
        <v>200</v>
      </c>
      <c r="AGY47" t="s">
        <v>1088</v>
      </c>
      <c r="AHB47">
        <v>15</v>
      </c>
      <c r="AHC47">
        <v>1</v>
      </c>
      <c r="AHD47">
        <v>0</v>
      </c>
      <c r="AHF47" t="s">
        <v>1093</v>
      </c>
      <c r="AJA47" t="s">
        <v>1103</v>
      </c>
      <c r="AJB47">
        <v>0</v>
      </c>
      <c r="AJC47">
        <v>1</v>
      </c>
      <c r="AJD47">
        <v>0</v>
      </c>
      <c r="AJE47">
        <v>0</v>
      </c>
      <c r="AJF47" t="s">
        <v>1271</v>
      </c>
      <c r="AJG47">
        <v>0</v>
      </c>
      <c r="AJH47">
        <v>0</v>
      </c>
      <c r="AJI47">
        <v>0</v>
      </c>
      <c r="AJJ47">
        <v>0</v>
      </c>
      <c r="AJK47">
        <v>0</v>
      </c>
      <c r="AJL47">
        <v>1</v>
      </c>
      <c r="AJM47">
        <v>0</v>
      </c>
      <c r="AJN47">
        <v>0</v>
      </c>
      <c r="AJO47">
        <v>0</v>
      </c>
      <c r="AJP47">
        <v>0</v>
      </c>
      <c r="AJQ47">
        <v>0</v>
      </c>
      <c r="AJR47">
        <v>0</v>
      </c>
      <c r="AJS47">
        <v>0</v>
      </c>
      <c r="AJT47">
        <v>0</v>
      </c>
      <c r="AJU47">
        <v>0</v>
      </c>
      <c r="AJV47">
        <v>0</v>
      </c>
      <c r="AJW47">
        <v>0</v>
      </c>
      <c r="AJX47">
        <v>0</v>
      </c>
      <c r="AJY47">
        <v>0</v>
      </c>
      <c r="AJZ47">
        <v>0</v>
      </c>
      <c r="AKA47">
        <v>0</v>
      </c>
      <c r="AKB47">
        <v>0</v>
      </c>
      <c r="AKC47">
        <v>0</v>
      </c>
      <c r="AKD47">
        <v>0</v>
      </c>
      <c r="AKE47">
        <v>0</v>
      </c>
      <c r="AKF47">
        <v>1</v>
      </c>
      <c r="AKG47">
        <v>0</v>
      </c>
      <c r="AKH47">
        <v>0</v>
      </c>
      <c r="AKI47" t="s">
        <v>1213</v>
      </c>
      <c r="AKJ47">
        <v>0</v>
      </c>
      <c r="AKK47">
        <v>0</v>
      </c>
      <c r="AKL47">
        <v>0</v>
      </c>
      <c r="AKM47">
        <v>0</v>
      </c>
      <c r="AKN47">
        <v>0</v>
      </c>
      <c r="AKO47">
        <v>1</v>
      </c>
      <c r="AKP47">
        <v>0</v>
      </c>
      <c r="AKQ47">
        <v>0</v>
      </c>
      <c r="AKR47">
        <v>0</v>
      </c>
      <c r="AKS47">
        <v>0</v>
      </c>
      <c r="AKT47">
        <v>0</v>
      </c>
      <c r="AKU47">
        <v>0</v>
      </c>
      <c r="AMO47" t="s">
        <v>1181</v>
      </c>
      <c r="AMP47">
        <v>1</v>
      </c>
      <c r="AMQ47">
        <v>0</v>
      </c>
      <c r="AMR47">
        <v>0</v>
      </c>
      <c r="AMS47">
        <v>0</v>
      </c>
      <c r="AMT47">
        <v>0</v>
      </c>
      <c r="AMU47">
        <v>0</v>
      </c>
      <c r="AMW47" t="s">
        <v>1117</v>
      </c>
      <c r="AMX47" t="s">
        <v>1093</v>
      </c>
      <c r="ANI47" t="s">
        <v>1094</v>
      </c>
      <c r="ANJ47">
        <v>0</v>
      </c>
      <c r="ANK47">
        <v>0</v>
      </c>
      <c r="ANL47">
        <v>0</v>
      </c>
      <c r="ANM47">
        <v>0</v>
      </c>
      <c r="ANN47">
        <v>0</v>
      </c>
      <c r="ANO47">
        <v>0</v>
      </c>
      <c r="ANP47">
        <v>0</v>
      </c>
      <c r="ANQ47">
        <v>1</v>
      </c>
      <c r="ANR47">
        <v>0</v>
      </c>
      <c r="ANW47">
        <v>362922479</v>
      </c>
      <c r="ANX47" s="2">
        <v>44882.699791666673</v>
      </c>
      <c r="AOA47" t="s">
        <v>1095</v>
      </c>
      <c r="AOB47" t="s">
        <v>1096</v>
      </c>
    </row>
    <row r="48" spans="1:1068" x14ac:dyDescent="0.35">
      <c r="A48">
        <v>47</v>
      </c>
      <c r="B48" t="s">
        <v>1295</v>
      </c>
      <c r="C48" s="2">
        <v>44882</v>
      </c>
      <c r="D48" t="s">
        <v>1245</v>
      </c>
      <c r="E48" s="2">
        <v>44882.469673217587</v>
      </c>
      <c r="F48" s="2">
        <v>44882.485949525457</v>
      </c>
      <c r="G48" t="s">
        <v>1072</v>
      </c>
      <c r="J48" t="s">
        <v>1246</v>
      </c>
      <c r="K48" s="2">
        <v>44882</v>
      </c>
      <c r="L48" t="s">
        <v>1247</v>
      </c>
      <c r="M48" t="s">
        <v>1248</v>
      </c>
      <c r="N48" t="s">
        <v>1249</v>
      </c>
      <c r="O48" t="s">
        <v>1077</v>
      </c>
      <c r="R48" t="s">
        <v>1250</v>
      </c>
      <c r="S48" t="s">
        <v>1251</v>
      </c>
      <c r="U48" t="s">
        <v>1080</v>
      </c>
      <c r="W48" t="s">
        <v>1081</v>
      </c>
      <c r="Z48" t="s">
        <v>1115</v>
      </c>
      <c r="AA48">
        <v>0</v>
      </c>
      <c r="AB48">
        <v>0</v>
      </c>
      <c r="AC48">
        <v>0</v>
      </c>
      <c r="AD48">
        <v>1</v>
      </c>
      <c r="AE48">
        <v>1</v>
      </c>
      <c r="EE48" t="s">
        <v>1115</v>
      </c>
      <c r="EF48">
        <v>0</v>
      </c>
      <c r="EG48">
        <v>0</v>
      </c>
      <c r="EH48">
        <v>0</v>
      </c>
      <c r="EI48">
        <v>0</v>
      </c>
      <c r="EJ48">
        <v>1</v>
      </c>
      <c r="EK48">
        <v>1</v>
      </c>
      <c r="IO48" t="s">
        <v>1115</v>
      </c>
      <c r="IP48">
        <v>0</v>
      </c>
      <c r="IQ48">
        <v>0</v>
      </c>
      <c r="IR48">
        <v>0</v>
      </c>
      <c r="IS48">
        <v>0</v>
      </c>
      <c r="IT48">
        <v>0</v>
      </c>
      <c r="IU48">
        <v>0</v>
      </c>
      <c r="IV48">
        <v>0</v>
      </c>
      <c r="IW48">
        <v>0</v>
      </c>
      <c r="IX48">
        <v>0</v>
      </c>
      <c r="IY48">
        <v>0</v>
      </c>
      <c r="IZ48">
        <v>0</v>
      </c>
      <c r="JA48">
        <v>0</v>
      </c>
      <c r="JB48">
        <v>0</v>
      </c>
      <c r="JC48">
        <v>0</v>
      </c>
      <c r="JD48">
        <v>0</v>
      </c>
      <c r="JE48">
        <v>1</v>
      </c>
      <c r="JF48">
        <v>1</v>
      </c>
      <c r="JG48">
        <v>3</v>
      </c>
      <c r="TF48" t="s">
        <v>1296</v>
      </c>
      <c r="TG48">
        <v>1</v>
      </c>
      <c r="TH48">
        <v>1</v>
      </c>
      <c r="TI48">
        <v>1</v>
      </c>
      <c r="TJ48">
        <v>0</v>
      </c>
      <c r="TK48">
        <v>0</v>
      </c>
      <c r="TL48">
        <v>0</v>
      </c>
      <c r="TM48">
        <v>1</v>
      </c>
      <c r="TN48">
        <v>0</v>
      </c>
      <c r="TO48">
        <v>0</v>
      </c>
      <c r="TP48">
        <v>0</v>
      </c>
      <c r="TQ48">
        <v>0</v>
      </c>
      <c r="TR48">
        <v>0</v>
      </c>
      <c r="TS48">
        <v>0</v>
      </c>
      <c r="TT48">
        <v>0</v>
      </c>
      <c r="TU48">
        <v>0</v>
      </c>
      <c r="TV48">
        <v>0</v>
      </c>
      <c r="TW48">
        <v>1</v>
      </c>
      <c r="TX48">
        <v>0</v>
      </c>
      <c r="TY48">
        <v>0</v>
      </c>
      <c r="TZ48">
        <v>0</v>
      </c>
      <c r="UA48">
        <v>0</v>
      </c>
      <c r="UB48">
        <v>0</v>
      </c>
      <c r="UC48">
        <v>0</v>
      </c>
      <c r="UD48">
        <v>0</v>
      </c>
      <c r="UE48">
        <v>0</v>
      </c>
      <c r="UF48">
        <v>0</v>
      </c>
      <c r="UG48">
        <v>0</v>
      </c>
      <c r="UH48">
        <v>0</v>
      </c>
      <c r="UI48">
        <v>5</v>
      </c>
      <c r="UK48" t="s">
        <v>1083</v>
      </c>
      <c r="UL48" t="s">
        <v>1256</v>
      </c>
      <c r="UM48">
        <v>0</v>
      </c>
      <c r="UN48">
        <v>1</v>
      </c>
      <c r="UO48">
        <v>1</v>
      </c>
      <c r="UQ48">
        <v>700</v>
      </c>
      <c r="UR48">
        <v>4900</v>
      </c>
      <c r="US48" t="s">
        <v>1088</v>
      </c>
      <c r="UV48">
        <v>7</v>
      </c>
      <c r="UW48">
        <v>2</v>
      </c>
      <c r="UX48">
        <v>0</v>
      </c>
      <c r="UZ48" t="s">
        <v>1107</v>
      </c>
      <c r="VA48" t="s">
        <v>1279</v>
      </c>
      <c r="VB48">
        <v>0</v>
      </c>
      <c r="VC48">
        <v>1</v>
      </c>
      <c r="VD48">
        <v>0</v>
      </c>
      <c r="VF48">
        <v>500</v>
      </c>
      <c r="VH48" t="s">
        <v>1088</v>
      </c>
      <c r="VK48">
        <v>6</v>
      </c>
      <c r="VL48">
        <v>2</v>
      </c>
      <c r="VM48">
        <v>0</v>
      </c>
      <c r="VO48" t="s">
        <v>1107</v>
      </c>
      <c r="VP48" t="s">
        <v>1297</v>
      </c>
      <c r="VQ48">
        <v>0</v>
      </c>
      <c r="VR48">
        <v>0</v>
      </c>
      <c r="VS48">
        <v>1</v>
      </c>
      <c r="VV48">
        <v>3500</v>
      </c>
      <c r="VW48" t="s">
        <v>1088</v>
      </c>
      <c r="VZ48">
        <v>4</v>
      </c>
      <c r="WA48">
        <v>2</v>
      </c>
      <c r="WB48">
        <v>0</v>
      </c>
      <c r="XW48" t="s">
        <v>1107</v>
      </c>
      <c r="XX48" t="s">
        <v>1279</v>
      </c>
      <c r="XY48">
        <v>0</v>
      </c>
      <c r="XZ48">
        <v>1</v>
      </c>
      <c r="YA48">
        <v>0</v>
      </c>
      <c r="YC48">
        <v>1500</v>
      </c>
      <c r="YE48" t="s">
        <v>1088</v>
      </c>
      <c r="YH48">
        <v>7</v>
      </c>
      <c r="YI48">
        <v>2</v>
      </c>
      <c r="YJ48">
        <v>0</v>
      </c>
      <c r="AHF48" t="s">
        <v>1093</v>
      </c>
      <c r="AJA48" t="s">
        <v>1183</v>
      </c>
      <c r="AJB48">
        <v>0</v>
      </c>
      <c r="AJC48">
        <v>0</v>
      </c>
      <c r="AJD48">
        <v>1</v>
      </c>
      <c r="AJE48">
        <v>0</v>
      </c>
      <c r="AKW48" t="s">
        <v>1298</v>
      </c>
      <c r="AKX48">
        <v>1</v>
      </c>
      <c r="AKY48">
        <v>1</v>
      </c>
      <c r="AKZ48">
        <v>1</v>
      </c>
      <c r="ALA48">
        <v>0</v>
      </c>
      <c r="ALB48">
        <v>0</v>
      </c>
      <c r="ALC48">
        <v>0</v>
      </c>
      <c r="ALD48">
        <v>0</v>
      </c>
      <c r="ALE48">
        <v>0</v>
      </c>
      <c r="ALF48">
        <v>0</v>
      </c>
      <c r="ALG48">
        <v>0</v>
      </c>
      <c r="ALH48">
        <v>0</v>
      </c>
      <c r="ALI48">
        <v>0</v>
      </c>
      <c r="ALJ48">
        <v>0</v>
      </c>
      <c r="ALK48">
        <v>0</v>
      </c>
      <c r="ALL48">
        <v>0</v>
      </c>
      <c r="ALM48">
        <v>0</v>
      </c>
      <c r="ALN48">
        <v>1</v>
      </c>
      <c r="ALO48">
        <v>0</v>
      </c>
      <c r="ALP48">
        <v>0</v>
      </c>
      <c r="ALQ48">
        <v>0</v>
      </c>
      <c r="ALR48">
        <v>0</v>
      </c>
      <c r="ALS48">
        <v>0</v>
      </c>
      <c r="ALT48">
        <v>0</v>
      </c>
      <c r="ALU48">
        <v>0</v>
      </c>
      <c r="ALV48">
        <v>0</v>
      </c>
      <c r="ALW48">
        <v>0</v>
      </c>
      <c r="ALX48">
        <v>0</v>
      </c>
      <c r="ALY48">
        <v>0</v>
      </c>
      <c r="ALZ48" t="s">
        <v>1281</v>
      </c>
      <c r="AMA48">
        <v>0</v>
      </c>
      <c r="AMB48">
        <v>0</v>
      </c>
      <c r="AMC48">
        <v>0</v>
      </c>
      <c r="AMD48">
        <v>0</v>
      </c>
      <c r="AME48">
        <v>0</v>
      </c>
      <c r="AMF48">
        <v>0</v>
      </c>
      <c r="AMG48">
        <v>0</v>
      </c>
      <c r="AMH48">
        <v>0</v>
      </c>
      <c r="AMI48">
        <v>0</v>
      </c>
      <c r="AMJ48">
        <v>1</v>
      </c>
      <c r="AMK48">
        <v>0</v>
      </c>
      <c r="AML48">
        <v>0</v>
      </c>
      <c r="AMO48" t="s">
        <v>1291</v>
      </c>
      <c r="AMP48">
        <v>1</v>
      </c>
      <c r="AMQ48">
        <v>1</v>
      </c>
      <c r="AMR48">
        <v>0</v>
      </c>
      <c r="AMS48">
        <v>0</v>
      </c>
      <c r="AMT48">
        <v>0</v>
      </c>
      <c r="AMU48">
        <v>0</v>
      </c>
      <c r="AMW48" t="s">
        <v>1117</v>
      </c>
      <c r="AMX48" t="s">
        <v>1093</v>
      </c>
      <c r="ANI48" t="s">
        <v>1094</v>
      </c>
      <c r="ANJ48">
        <v>0</v>
      </c>
      <c r="ANK48">
        <v>0</v>
      </c>
      <c r="ANL48">
        <v>0</v>
      </c>
      <c r="ANM48">
        <v>0</v>
      </c>
      <c r="ANN48">
        <v>0</v>
      </c>
      <c r="ANO48">
        <v>0</v>
      </c>
      <c r="ANP48">
        <v>0</v>
      </c>
      <c r="ANQ48">
        <v>1</v>
      </c>
      <c r="ANR48">
        <v>0</v>
      </c>
      <c r="ANW48">
        <v>362922492</v>
      </c>
      <c r="ANX48" s="2">
        <v>44882.699803240743</v>
      </c>
      <c r="AOA48" t="s">
        <v>1095</v>
      </c>
      <c r="AOB48" t="s">
        <v>1096</v>
      </c>
    </row>
    <row r="49" spans="1:983 1029:1068" x14ac:dyDescent="0.35">
      <c r="A49">
        <v>48</v>
      </c>
      <c r="B49" t="s">
        <v>1299</v>
      </c>
      <c r="C49" s="2">
        <v>44882</v>
      </c>
      <c r="D49" t="s">
        <v>1245</v>
      </c>
      <c r="E49" s="2">
        <v>44882.526704768519</v>
      </c>
      <c r="F49" s="2">
        <v>44882.548053356477</v>
      </c>
      <c r="G49" t="s">
        <v>1072</v>
      </c>
      <c r="J49" t="s">
        <v>1246</v>
      </c>
      <c r="K49" s="2">
        <v>44882</v>
      </c>
      <c r="L49" t="s">
        <v>1247</v>
      </c>
      <c r="M49" t="s">
        <v>1248</v>
      </c>
      <c r="N49" t="s">
        <v>1249</v>
      </c>
      <c r="O49" t="s">
        <v>1077</v>
      </c>
      <c r="R49" t="s">
        <v>1250</v>
      </c>
      <c r="S49" t="s">
        <v>1251</v>
      </c>
      <c r="U49" t="s">
        <v>1080</v>
      </c>
      <c r="W49" t="s">
        <v>1163</v>
      </c>
      <c r="Z49" t="s">
        <v>1300</v>
      </c>
      <c r="AA49">
        <v>0</v>
      </c>
      <c r="AB49">
        <v>1</v>
      </c>
      <c r="AC49">
        <v>1</v>
      </c>
      <c r="AD49">
        <v>0</v>
      </c>
      <c r="AE49">
        <v>2</v>
      </c>
      <c r="AP49" t="s">
        <v>1083</v>
      </c>
      <c r="AQ49" t="s">
        <v>1101</v>
      </c>
      <c r="AR49">
        <v>1</v>
      </c>
      <c r="AS49">
        <v>0</v>
      </c>
      <c r="AT49">
        <v>750</v>
      </c>
      <c r="AV49" t="s">
        <v>1088</v>
      </c>
      <c r="AY49">
        <v>10</v>
      </c>
      <c r="AZ49">
        <v>1</v>
      </c>
      <c r="BA49">
        <v>0</v>
      </c>
      <c r="BC49" t="s">
        <v>1083</v>
      </c>
      <c r="BD49" t="s">
        <v>1102</v>
      </c>
      <c r="BE49">
        <v>1</v>
      </c>
      <c r="BF49">
        <v>1</v>
      </c>
      <c r="BG49">
        <v>300</v>
      </c>
      <c r="BH49">
        <v>250</v>
      </c>
      <c r="BI49" t="s">
        <v>1088</v>
      </c>
      <c r="BL49">
        <v>5</v>
      </c>
      <c r="BM49">
        <v>1</v>
      </c>
      <c r="BN49">
        <v>0</v>
      </c>
      <c r="BP49" t="s">
        <v>1093</v>
      </c>
      <c r="CM49" t="s">
        <v>1086</v>
      </c>
      <c r="CN49">
        <v>1</v>
      </c>
      <c r="CO49">
        <v>0</v>
      </c>
      <c r="CP49">
        <v>0</v>
      </c>
      <c r="CQ49">
        <v>0</v>
      </c>
      <c r="EE49" t="s">
        <v>1115</v>
      </c>
      <c r="EF49">
        <v>0</v>
      </c>
      <c r="EG49">
        <v>0</v>
      </c>
      <c r="EH49">
        <v>0</v>
      </c>
      <c r="EI49">
        <v>0</v>
      </c>
      <c r="EJ49">
        <v>1</v>
      </c>
      <c r="EK49">
        <v>1</v>
      </c>
      <c r="IO49" t="s">
        <v>1198</v>
      </c>
      <c r="IP49">
        <v>0</v>
      </c>
      <c r="IQ49">
        <v>0</v>
      </c>
      <c r="IR49">
        <v>1</v>
      </c>
      <c r="IS49">
        <v>0</v>
      </c>
      <c r="IT49">
        <v>0</v>
      </c>
      <c r="IU49">
        <v>0</v>
      </c>
      <c r="IV49">
        <v>0</v>
      </c>
      <c r="IW49">
        <v>0</v>
      </c>
      <c r="IX49">
        <v>0</v>
      </c>
      <c r="IY49">
        <v>0</v>
      </c>
      <c r="IZ49">
        <v>0</v>
      </c>
      <c r="JA49">
        <v>0</v>
      </c>
      <c r="JB49">
        <v>0</v>
      </c>
      <c r="JC49">
        <v>0</v>
      </c>
      <c r="JD49">
        <v>0</v>
      </c>
      <c r="JE49">
        <v>1</v>
      </c>
      <c r="JF49">
        <v>2</v>
      </c>
      <c r="JG49">
        <v>5</v>
      </c>
      <c r="KE49" t="s">
        <v>1107</v>
      </c>
      <c r="KF49" t="s">
        <v>1180</v>
      </c>
      <c r="KG49">
        <v>0</v>
      </c>
      <c r="KH49">
        <v>1</v>
      </c>
      <c r="KI49">
        <v>1</v>
      </c>
      <c r="KK49">
        <v>27500</v>
      </c>
      <c r="KL49">
        <v>35000</v>
      </c>
      <c r="KM49" t="s">
        <v>1088</v>
      </c>
      <c r="KP49">
        <v>90</v>
      </c>
      <c r="KQ49">
        <v>2</v>
      </c>
      <c r="KR49">
        <v>0</v>
      </c>
      <c r="PF49" t="s">
        <v>1093</v>
      </c>
      <c r="QO49" t="s">
        <v>1086</v>
      </c>
      <c r="QP49">
        <v>1</v>
      </c>
      <c r="QQ49">
        <v>0</v>
      </c>
      <c r="QR49">
        <v>0</v>
      </c>
      <c r="QS49">
        <v>0</v>
      </c>
      <c r="TF49" t="s">
        <v>1301</v>
      </c>
      <c r="TG49">
        <v>0</v>
      </c>
      <c r="TH49">
        <v>0</v>
      </c>
      <c r="TI49">
        <v>0</v>
      </c>
      <c r="TJ49">
        <v>0</v>
      </c>
      <c r="TK49">
        <v>0</v>
      </c>
      <c r="TL49">
        <v>1</v>
      </c>
      <c r="TM49">
        <v>0</v>
      </c>
      <c r="TN49">
        <v>0</v>
      </c>
      <c r="TO49">
        <v>0</v>
      </c>
      <c r="TP49">
        <v>0</v>
      </c>
      <c r="TQ49">
        <v>0</v>
      </c>
      <c r="TR49">
        <v>0</v>
      </c>
      <c r="TS49">
        <v>0</v>
      </c>
      <c r="TT49">
        <v>0</v>
      </c>
      <c r="TU49">
        <v>0</v>
      </c>
      <c r="TV49">
        <v>0</v>
      </c>
      <c r="TW49">
        <v>0</v>
      </c>
      <c r="TX49">
        <v>0</v>
      </c>
      <c r="TY49">
        <v>0</v>
      </c>
      <c r="TZ49">
        <v>0</v>
      </c>
      <c r="UA49">
        <v>0</v>
      </c>
      <c r="UB49">
        <v>0</v>
      </c>
      <c r="UC49">
        <v>0</v>
      </c>
      <c r="UD49">
        <v>0</v>
      </c>
      <c r="UE49">
        <v>0</v>
      </c>
      <c r="UF49">
        <v>1</v>
      </c>
      <c r="UG49">
        <v>1</v>
      </c>
      <c r="UH49">
        <v>0</v>
      </c>
      <c r="UI49">
        <v>3</v>
      </c>
      <c r="XH49" t="s">
        <v>1083</v>
      </c>
      <c r="XI49" t="s">
        <v>1272</v>
      </c>
      <c r="XJ49">
        <v>1</v>
      </c>
      <c r="XK49">
        <v>0</v>
      </c>
      <c r="XL49">
        <v>0</v>
      </c>
      <c r="XM49">
        <v>450</v>
      </c>
      <c r="XP49" t="s">
        <v>1088</v>
      </c>
      <c r="XS49">
        <v>5</v>
      </c>
      <c r="XT49">
        <v>1</v>
      </c>
      <c r="XU49">
        <v>0</v>
      </c>
      <c r="AGJ49" t="s">
        <v>1083</v>
      </c>
      <c r="AGK49" t="s">
        <v>1258</v>
      </c>
      <c r="AGL49">
        <v>1</v>
      </c>
      <c r="AGM49">
        <v>1</v>
      </c>
      <c r="AGN49">
        <v>650</v>
      </c>
      <c r="AGO49">
        <v>850</v>
      </c>
      <c r="AGP49" t="s">
        <v>1088</v>
      </c>
      <c r="AGS49">
        <v>10</v>
      </c>
      <c r="AGT49">
        <v>1</v>
      </c>
      <c r="AGU49">
        <v>0</v>
      </c>
      <c r="AGW49" t="s">
        <v>1083</v>
      </c>
      <c r="AGX49">
        <v>200</v>
      </c>
      <c r="AGY49" t="s">
        <v>1088</v>
      </c>
      <c r="AHB49">
        <v>10</v>
      </c>
      <c r="AHC49">
        <v>1</v>
      </c>
      <c r="AHD49">
        <v>0</v>
      </c>
      <c r="AHF49" t="s">
        <v>1093</v>
      </c>
      <c r="AJA49" t="s">
        <v>1103</v>
      </c>
      <c r="AJB49">
        <v>0</v>
      </c>
      <c r="AJC49">
        <v>1</v>
      </c>
      <c r="AJD49">
        <v>0</v>
      </c>
      <c r="AJE49">
        <v>0</v>
      </c>
      <c r="AJF49" t="s">
        <v>1302</v>
      </c>
      <c r="AJG49">
        <v>0</v>
      </c>
      <c r="AJH49">
        <v>0</v>
      </c>
      <c r="AJI49">
        <v>0</v>
      </c>
      <c r="AJJ49">
        <v>0</v>
      </c>
      <c r="AJK49">
        <v>0</v>
      </c>
      <c r="AJL49">
        <v>0</v>
      </c>
      <c r="AJM49">
        <v>0</v>
      </c>
      <c r="AJN49">
        <v>0</v>
      </c>
      <c r="AJO49">
        <v>0</v>
      </c>
      <c r="AJP49">
        <v>0</v>
      </c>
      <c r="AJQ49">
        <v>0</v>
      </c>
      <c r="AJR49">
        <v>0</v>
      </c>
      <c r="AJS49">
        <v>0</v>
      </c>
      <c r="AJT49">
        <v>0</v>
      </c>
      <c r="AJU49">
        <v>0</v>
      </c>
      <c r="AJV49">
        <v>0</v>
      </c>
      <c r="AJW49">
        <v>0</v>
      </c>
      <c r="AJX49">
        <v>0</v>
      </c>
      <c r="AJY49">
        <v>0</v>
      </c>
      <c r="AJZ49">
        <v>0</v>
      </c>
      <c r="AKA49">
        <v>0</v>
      </c>
      <c r="AKB49">
        <v>0</v>
      </c>
      <c r="AKC49">
        <v>0</v>
      </c>
      <c r="AKD49">
        <v>0</v>
      </c>
      <c r="AKE49">
        <v>0</v>
      </c>
      <c r="AKF49">
        <v>1</v>
      </c>
      <c r="AKG49">
        <v>0</v>
      </c>
      <c r="AKH49">
        <v>0</v>
      </c>
      <c r="AKI49" t="s">
        <v>1213</v>
      </c>
      <c r="AKJ49">
        <v>0</v>
      </c>
      <c r="AKK49">
        <v>0</v>
      </c>
      <c r="AKL49">
        <v>0</v>
      </c>
      <c r="AKM49">
        <v>0</v>
      </c>
      <c r="AKN49">
        <v>0</v>
      </c>
      <c r="AKO49">
        <v>1</v>
      </c>
      <c r="AKP49">
        <v>0</v>
      </c>
      <c r="AKQ49">
        <v>0</v>
      </c>
      <c r="AKR49">
        <v>0</v>
      </c>
      <c r="AKS49">
        <v>0</v>
      </c>
      <c r="AKT49">
        <v>0</v>
      </c>
      <c r="AKU49">
        <v>0</v>
      </c>
      <c r="AMO49" t="s">
        <v>1181</v>
      </c>
      <c r="AMP49">
        <v>1</v>
      </c>
      <c r="AMQ49">
        <v>0</v>
      </c>
      <c r="AMR49">
        <v>0</v>
      </c>
      <c r="AMS49">
        <v>0</v>
      </c>
      <c r="AMT49">
        <v>0</v>
      </c>
      <c r="AMU49">
        <v>0</v>
      </c>
      <c r="AMW49" t="s">
        <v>1112</v>
      </c>
      <c r="AMX49" t="s">
        <v>1093</v>
      </c>
      <c r="ANI49" t="s">
        <v>1094</v>
      </c>
      <c r="ANJ49">
        <v>0</v>
      </c>
      <c r="ANK49">
        <v>0</v>
      </c>
      <c r="ANL49">
        <v>0</v>
      </c>
      <c r="ANM49">
        <v>0</v>
      </c>
      <c r="ANN49">
        <v>0</v>
      </c>
      <c r="ANO49">
        <v>0</v>
      </c>
      <c r="ANP49">
        <v>0</v>
      </c>
      <c r="ANQ49">
        <v>1</v>
      </c>
      <c r="ANR49">
        <v>0</v>
      </c>
      <c r="ANW49">
        <v>362922507</v>
      </c>
      <c r="ANX49" s="2">
        <v>44882.699837962973</v>
      </c>
      <c r="AOA49" t="s">
        <v>1095</v>
      </c>
      <c r="AOB49" t="s">
        <v>1096</v>
      </c>
    </row>
    <row r="50" spans="1:983 1029:1068" x14ac:dyDescent="0.35">
      <c r="A50">
        <v>49</v>
      </c>
      <c r="B50" t="s">
        <v>1303</v>
      </c>
      <c r="C50" s="2">
        <v>44882</v>
      </c>
      <c r="D50" t="s">
        <v>1245</v>
      </c>
      <c r="E50" s="2">
        <v>44882.499913090272</v>
      </c>
      <c r="F50" s="2">
        <v>44882.53686868056</v>
      </c>
      <c r="G50" t="s">
        <v>1072</v>
      </c>
      <c r="J50" t="s">
        <v>1246</v>
      </c>
      <c r="K50" s="2">
        <v>44882</v>
      </c>
      <c r="L50" t="s">
        <v>1247</v>
      </c>
      <c r="M50" t="s">
        <v>1248</v>
      </c>
      <c r="N50" t="s">
        <v>1249</v>
      </c>
      <c r="O50" t="s">
        <v>1077</v>
      </c>
      <c r="R50" t="s">
        <v>1250</v>
      </c>
      <c r="S50" t="s">
        <v>1251</v>
      </c>
      <c r="U50" t="s">
        <v>1080</v>
      </c>
      <c r="W50" t="s">
        <v>1252</v>
      </c>
      <c r="Z50" t="s">
        <v>1300</v>
      </c>
      <c r="AA50">
        <v>0</v>
      </c>
      <c r="AB50">
        <v>1</v>
      </c>
      <c r="AC50">
        <v>1</v>
      </c>
      <c r="AD50">
        <v>0</v>
      </c>
      <c r="AE50">
        <v>2</v>
      </c>
      <c r="AP50" t="s">
        <v>1107</v>
      </c>
      <c r="AQ50" t="s">
        <v>1101</v>
      </c>
      <c r="AR50">
        <v>1</v>
      </c>
      <c r="AS50">
        <v>0</v>
      </c>
      <c r="AT50">
        <v>1000</v>
      </c>
      <c r="AV50" t="s">
        <v>1219</v>
      </c>
      <c r="AY50">
        <v>7</v>
      </c>
      <c r="AZ50">
        <v>10</v>
      </c>
      <c r="BA50">
        <v>1</v>
      </c>
      <c r="BC50" t="s">
        <v>1083</v>
      </c>
      <c r="BD50" t="s">
        <v>1102</v>
      </c>
      <c r="BE50">
        <v>1</v>
      </c>
      <c r="BF50">
        <v>1</v>
      </c>
      <c r="BG50">
        <v>400</v>
      </c>
      <c r="BH50">
        <v>250</v>
      </c>
      <c r="BI50" t="s">
        <v>1088</v>
      </c>
      <c r="BL50">
        <v>7</v>
      </c>
      <c r="BM50">
        <v>1</v>
      </c>
      <c r="BN50">
        <v>0</v>
      </c>
      <c r="BP50" t="s">
        <v>1093</v>
      </c>
      <c r="CM50" t="s">
        <v>1086</v>
      </c>
      <c r="CN50">
        <v>1</v>
      </c>
      <c r="CO50">
        <v>0</v>
      </c>
      <c r="CP50">
        <v>0</v>
      </c>
      <c r="CQ50">
        <v>0</v>
      </c>
      <c r="EE50" t="s">
        <v>1115</v>
      </c>
      <c r="EF50">
        <v>0</v>
      </c>
      <c r="EG50">
        <v>0</v>
      </c>
      <c r="EH50">
        <v>0</v>
      </c>
      <c r="EI50">
        <v>0</v>
      </c>
      <c r="EJ50">
        <v>1</v>
      </c>
      <c r="EK50">
        <v>1</v>
      </c>
      <c r="IO50" t="s">
        <v>1304</v>
      </c>
      <c r="IP50">
        <v>0</v>
      </c>
      <c r="IQ50">
        <v>0</v>
      </c>
      <c r="IR50">
        <v>1</v>
      </c>
      <c r="IS50">
        <v>0</v>
      </c>
      <c r="IT50">
        <v>0</v>
      </c>
      <c r="IU50">
        <v>0</v>
      </c>
      <c r="IV50">
        <v>0</v>
      </c>
      <c r="IW50">
        <v>0</v>
      </c>
      <c r="IX50">
        <v>0</v>
      </c>
      <c r="IY50">
        <v>0</v>
      </c>
      <c r="IZ50">
        <v>0</v>
      </c>
      <c r="JA50">
        <v>0</v>
      </c>
      <c r="JB50">
        <v>1</v>
      </c>
      <c r="JC50">
        <v>0</v>
      </c>
      <c r="JD50">
        <v>1</v>
      </c>
      <c r="JE50">
        <v>0</v>
      </c>
      <c r="JF50">
        <v>3</v>
      </c>
      <c r="JG50">
        <v>6</v>
      </c>
      <c r="KE50" t="s">
        <v>1083</v>
      </c>
      <c r="KF50" t="s">
        <v>1180</v>
      </c>
      <c r="KG50">
        <v>0</v>
      </c>
      <c r="KH50">
        <v>1</v>
      </c>
      <c r="KI50">
        <v>1</v>
      </c>
      <c r="KK50">
        <v>27500</v>
      </c>
      <c r="KL50">
        <v>35000</v>
      </c>
      <c r="KM50" t="s">
        <v>1088</v>
      </c>
      <c r="KP50">
        <v>30</v>
      </c>
      <c r="KQ50">
        <v>1</v>
      </c>
      <c r="KR50">
        <v>0</v>
      </c>
      <c r="OC50" t="s">
        <v>1083</v>
      </c>
      <c r="OD50">
        <v>650</v>
      </c>
      <c r="OE50" t="s">
        <v>1088</v>
      </c>
      <c r="OH50">
        <v>14</v>
      </c>
      <c r="OI50">
        <v>1</v>
      </c>
      <c r="OJ50">
        <v>0</v>
      </c>
      <c r="OW50" t="s">
        <v>1083</v>
      </c>
      <c r="OX50">
        <v>500</v>
      </c>
      <c r="OY50" t="s">
        <v>1088</v>
      </c>
      <c r="PB50">
        <v>7</v>
      </c>
      <c r="PC50">
        <v>1</v>
      </c>
      <c r="PD50">
        <v>0</v>
      </c>
      <c r="PF50" t="s">
        <v>1093</v>
      </c>
      <c r="QO50" t="s">
        <v>1086</v>
      </c>
      <c r="QP50">
        <v>1</v>
      </c>
      <c r="QQ50">
        <v>0</v>
      </c>
      <c r="QR50">
        <v>0</v>
      </c>
      <c r="QS50">
        <v>0</v>
      </c>
      <c r="TF50" t="s">
        <v>1305</v>
      </c>
      <c r="TG50">
        <v>0</v>
      </c>
      <c r="TH50">
        <v>0</v>
      </c>
      <c r="TI50">
        <v>0</v>
      </c>
      <c r="TJ50">
        <v>0</v>
      </c>
      <c r="TK50">
        <v>1</v>
      </c>
      <c r="TL50">
        <v>1</v>
      </c>
      <c r="TM50">
        <v>0</v>
      </c>
      <c r="TN50">
        <v>0</v>
      </c>
      <c r="TO50">
        <v>0</v>
      </c>
      <c r="TP50">
        <v>0</v>
      </c>
      <c r="TQ50">
        <v>0</v>
      </c>
      <c r="TR50">
        <v>0</v>
      </c>
      <c r="TS50">
        <v>0</v>
      </c>
      <c r="TT50">
        <v>0</v>
      </c>
      <c r="TU50">
        <v>0</v>
      </c>
      <c r="TV50">
        <v>0</v>
      </c>
      <c r="TW50">
        <v>0</v>
      </c>
      <c r="TX50">
        <v>0</v>
      </c>
      <c r="TY50">
        <v>0</v>
      </c>
      <c r="TZ50">
        <v>0</v>
      </c>
      <c r="UA50">
        <v>0</v>
      </c>
      <c r="UB50">
        <v>0</v>
      </c>
      <c r="UC50">
        <v>0</v>
      </c>
      <c r="UD50">
        <v>0</v>
      </c>
      <c r="UE50">
        <v>0</v>
      </c>
      <c r="UF50">
        <v>1</v>
      </c>
      <c r="UG50">
        <v>1</v>
      </c>
      <c r="UH50">
        <v>0</v>
      </c>
      <c r="UI50">
        <v>4</v>
      </c>
      <c r="WS50" t="s">
        <v>1083</v>
      </c>
      <c r="WT50" t="s">
        <v>1272</v>
      </c>
      <c r="WU50">
        <v>1</v>
      </c>
      <c r="WV50">
        <v>0</v>
      </c>
      <c r="WW50">
        <v>0</v>
      </c>
      <c r="WX50">
        <v>450</v>
      </c>
      <c r="XA50" t="s">
        <v>1088</v>
      </c>
      <c r="XD50">
        <v>12</v>
      </c>
      <c r="XE50">
        <v>2</v>
      </c>
      <c r="XF50">
        <v>0</v>
      </c>
      <c r="XH50" t="s">
        <v>1083</v>
      </c>
      <c r="XI50" t="s">
        <v>1272</v>
      </c>
      <c r="XJ50">
        <v>1</v>
      </c>
      <c r="XK50">
        <v>0</v>
      </c>
      <c r="XL50">
        <v>0</v>
      </c>
      <c r="XM50">
        <v>400</v>
      </c>
      <c r="XP50" t="s">
        <v>1088</v>
      </c>
      <c r="XS50">
        <v>10</v>
      </c>
      <c r="XT50">
        <v>2</v>
      </c>
      <c r="XU50">
        <v>0</v>
      </c>
      <c r="AGJ50" t="s">
        <v>1083</v>
      </c>
      <c r="AGK50" t="s">
        <v>1258</v>
      </c>
      <c r="AGL50">
        <v>1</v>
      </c>
      <c r="AGM50">
        <v>1</v>
      </c>
      <c r="AGN50">
        <v>650</v>
      </c>
      <c r="AGO50">
        <v>850</v>
      </c>
      <c r="AGP50" t="s">
        <v>1088</v>
      </c>
      <c r="AGS50">
        <v>7</v>
      </c>
      <c r="AGT50">
        <v>2</v>
      </c>
      <c r="AGU50">
        <v>0</v>
      </c>
      <c r="AGW50" t="s">
        <v>1083</v>
      </c>
      <c r="AGX50">
        <v>350</v>
      </c>
      <c r="AGY50" t="s">
        <v>1088</v>
      </c>
      <c r="AHB50">
        <v>30</v>
      </c>
      <c r="AHC50">
        <v>2</v>
      </c>
      <c r="AHD50">
        <v>0</v>
      </c>
      <c r="AHF50" t="s">
        <v>1080</v>
      </c>
      <c r="AHH50" t="s">
        <v>1306</v>
      </c>
      <c r="AHI50">
        <v>0</v>
      </c>
      <c r="AHJ50">
        <v>0</v>
      </c>
      <c r="AHK50">
        <v>0</v>
      </c>
      <c r="AHL50">
        <v>0</v>
      </c>
      <c r="AHM50">
        <v>1</v>
      </c>
      <c r="AHN50">
        <v>0</v>
      </c>
      <c r="AHO50">
        <v>0</v>
      </c>
      <c r="AHP50">
        <v>0</v>
      </c>
      <c r="AHQ50">
        <v>0</v>
      </c>
      <c r="AHR50">
        <v>0</v>
      </c>
      <c r="AHS50">
        <v>0</v>
      </c>
      <c r="AHT50">
        <v>0</v>
      </c>
      <c r="AHU50">
        <v>0</v>
      </c>
      <c r="AHV50">
        <v>0</v>
      </c>
      <c r="AHW50">
        <v>0</v>
      </c>
      <c r="AHX50">
        <v>0</v>
      </c>
      <c r="AHY50">
        <v>0</v>
      </c>
      <c r="AHZ50">
        <v>0</v>
      </c>
      <c r="AIA50">
        <v>0</v>
      </c>
      <c r="AIB50">
        <v>0</v>
      </c>
      <c r="AIC50">
        <v>0</v>
      </c>
      <c r="AID50">
        <v>0</v>
      </c>
      <c r="AIE50">
        <v>0</v>
      </c>
      <c r="AIF50">
        <v>0</v>
      </c>
      <c r="AIG50">
        <v>0</v>
      </c>
      <c r="AIH50">
        <v>1</v>
      </c>
      <c r="AII50">
        <v>0</v>
      </c>
      <c r="AIJ50">
        <v>0</v>
      </c>
      <c r="AIL50" t="s">
        <v>1307</v>
      </c>
      <c r="AIM50">
        <v>0</v>
      </c>
      <c r="AIN50">
        <v>0</v>
      </c>
      <c r="AIO50">
        <v>0</v>
      </c>
      <c r="AIP50">
        <v>0</v>
      </c>
      <c r="AIQ50">
        <v>1</v>
      </c>
      <c r="AIR50">
        <v>0</v>
      </c>
      <c r="AIS50">
        <v>0</v>
      </c>
      <c r="AIT50">
        <v>0</v>
      </c>
      <c r="AIU50">
        <v>1</v>
      </c>
      <c r="AIV50">
        <v>1</v>
      </c>
      <c r="AIW50">
        <v>0</v>
      </c>
      <c r="AIX50">
        <v>0</v>
      </c>
      <c r="AJA50" t="s">
        <v>1086</v>
      </c>
      <c r="AJB50">
        <v>1</v>
      </c>
      <c r="AJC50">
        <v>0</v>
      </c>
      <c r="AJD50">
        <v>0</v>
      </c>
      <c r="AJE50">
        <v>0</v>
      </c>
      <c r="AMO50" t="s">
        <v>1091</v>
      </c>
      <c r="AMP50">
        <v>1</v>
      </c>
      <c r="AMQ50">
        <v>0</v>
      </c>
      <c r="AMR50">
        <v>0</v>
      </c>
      <c r="AMS50">
        <v>1</v>
      </c>
      <c r="AMT50">
        <v>0</v>
      </c>
      <c r="AMU50">
        <v>0</v>
      </c>
      <c r="AMW50" t="s">
        <v>1117</v>
      </c>
      <c r="AMX50" t="s">
        <v>1093</v>
      </c>
      <c r="ANI50" t="s">
        <v>1094</v>
      </c>
      <c r="ANJ50">
        <v>0</v>
      </c>
      <c r="ANK50">
        <v>0</v>
      </c>
      <c r="ANL50">
        <v>0</v>
      </c>
      <c r="ANM50">
        <v>0</v>
      </c>
      <c r="ANN50">
        <v>0</v>
      </c>
      <c r="ANO50">
        <v>0</v>
      </c>
      <c r="ANP50">
        <v>0</v>
      </c>
      <c r="ANQ50">
        <v>1</v>
      </c>
      <c r="ANR50">
        <v>0</v>
      </c>
      <c r="ANW50">
        <v>362922516</v>
      </c>
      <c r="ANX50" s="2">
        <v>44882.699849537043</v>
      </c>
      <c r="AOA50" t="s">
        <v>1095</v>
      </c>
      <c r="AOB50" t="s">
        <v>1096</v>
      </c>
    </row>
    <row r="51" spans="1:983 1029:1068" x14ac:dyDescent="0.35">
      <c r="A51">
        <v>50</v>
      </c>
      <c r="B51" t="s">
        <v>1308</v>
      </c>
      <c r="C51" s="2">
        <v>44882</v>
      </c>
      <c r="D51" t="s">
        <v>1245</v>
      </c>
      <c r="E51" s="2">
        <v>44882.552882013893</v>
      </c>
      <c r="F51" s="2">
        <v>44882.582183796301</v>
      </c>
      <c r="G51" t="s">
        <v>1072</v>
      </c>
      <c r="J51" t="s">
        <v>1246</v>
      </c>
      <c r="K51" s="2">
        <v>44882</v>
      </c>
      <c r="L51" t="s">
        <v>1247</v>
      </c>
      <c r="M51" t="s">
        <v>1248</v>
      </c>
      <c r="N51" t="s">
        <v>1249</v>
      </c>
      <c r="O51" t="s">
        <v>1077</v>
      </c>
      <c r="R51" t="s">
        <v>1250</v>
      </c>
      <c r="S51" t="s">
        <v>1251</v>
      </c>
      <c r="U51" t="s">
        <v>1080</v>
      </c>
      <c r="W51" t="s">
        <v>1081</v>
      </c>
      <c r="Z51" t="s">
        <v>1115</v>
      </c>
      <c r="AA51">
        <v>0</v>
      </c>
      <c r="AB51">
        <v>0</v>
      </c>
      <c r="AC51">
        <v>0</v>
      </c>
      <c r="AD51">
        <v>1</v>
      </c>
      <c r="AE51">
        <v>1</v>
      </c>
      <c r="EE51" t="s">
        <v>1309</v>
      </c>
      <c r="EF51">
        <v>1</v>
      </c>
      <c r="EG51">
        <v>1</v>
      </c>
      <c r="EH51">
        <v>1</v>
      </c>
      <c r="EI51">
        <v>1</v>
      </c>
      <c r="EJ51">
        <v>0</v>
      </c>
      <c r="EK51">
        <v>4</v>
      </c>
      <c r="EM51" t="s">
        <v>1107</v>
      </c>
      <c r="EN51">
        <v>8000</v>
      </c>
      <c r="EO51" t="s">
        <v>1088</v>
      </c>
      <c r="ER51">
        <v>30</v>
      </c>
      <c r="ES51">
        <v>1</v>
      </c>
      <c r="ET51">
        <v>0</v>
      </c>
      <c r="EV51" t="s">
        <v>1107</v>
      </c>
      <c r="EW51">
        <v>2000</v>
      </c>
      <c r="EX51" t="s">
        <v>1088</v>
      </c>
      <c r="FA51">
        <v>60</v>
      </c>
      <c r="FB51">
        <v>1</v>
      </c>
      <c r="FC51">
        <v>0</v>
      </c>
      <c r="FE51" t="s">
        <v>1083</v>
      </c>
      <c r="FF51">
        <v>750</v>
      </c>
      <c r="FG51" t="s">
        <v>1088</v>
      </c>
      <c r="FJ51">
        <v>25</v>
      </c>
      <c r="FK51">
        <v>1</v>
      </c>
      <c r="FL51">
        <v>0</v>
      </c>
      <c r="FN51" t="s">
        <v>1083</v>
      </c>
      <c r="FO51">
        <v>1500</v>
      </c>
      <c r="FP51" t="s">
        <v>1088</v>
      </c>
      <c r="FS51">
        <v>30</v>
      </c>
      <c r="FT51">
        <v>1</v>
      </c>
      <c r="FU51">
        <v>0</v>
      </c>
      <c r="FW51" t="s">
        <v>1093</v>
      </c>
      <c r="GU51" t="s">
        <v>1086</v>
      </c>
      <c r="GV51">
        <v>1</v>
      </c>
      <c r="GW51">
        <v>0</v>
      </c>
      <c r="GX51">
        <v>0</v>
      </c>
      <c r="GY51">
        <v>0</v>
      </c>
      <c r="IO51" t="s">
        <v>1115</v>
      </c>
      <c r="IP51">
        <v>0</v>
      </c>
      <c r="IQ51">
        <v>0</v>
      </c>
      <c r="IR51">
        <v>0</v>
      </c>
      <c r="IS51">
        <v>0</v>
      </c>
      <c r="IT51">
        <v>0</v>
      </c>
      <c r="IU51">
        <v>0</v>
      </c>
      <c r="IV51">
        <v>0</v>
      </c>
      <c r="IW51">
        <v>0</v>
      </c>
      <c r="IX51">
        <v>0</v>
      </c>
      <c r="IY51">
        <v>0</v>
      </c>
      <c r="IZ51">
        <v>0</v>
      </c>
      <c r="JA51">
        <v>0</v>
      </c>
      <c r="JB51">
        <v>0</v>
      </c>
      <c r="JC51">
        <v>0</v>
      </c>
      <c r="JD51">
        <v>0</v>
      </c>
      <c r="JE51">
        <v>1</v>
      </c>
      <c r="JF51">
        <v>1</v>
      </c>
      <c r="JG51">
        <v>6</v>
      </c>
      <c r="TF51" t="s">
        <v>1115</v>
      </c>
      <c r="TG51">
        <v>0</v>
      </c>
      <c r="TH51">
        <v>0</v>
      </c>
      <c r="TI51">
        <v>0</v>
      </c>
      <c r="TJ51">
        <v>0</v>
      </c>
      <c r="TK51">
        <v>0</v>
      </c>
      <c r="TL51">
        <v>0</v>
      </c>
      <c r="TM51">
        <v>0</v>
      </c>
      <c r="TN51">
        <v>0</v>
      </c>
      <c r="TO51">
        <v>0</v>
      </c>
      <c r="TP51">
        <v>0</v>
      </c>
      <c r="TQ51">
        <v>0</v>
      </c>
      <c r="TR51">
        <v>0</v>
      </c>
      <c r="TS51">
        <v>0</v>
      </c>
      <c r="TT51">
        <v>0</v>
      </c>
      <c r="TU51">
        <v>0</v>
      </c>
      <c r="TV51">
        <v>0</v>
      </c>
      <c r="TW51">
        <v>0</v>
      </c>
      <c r="TX51">
        <v>0</v>
      </c>
      <c r="TY51">
        <v>0</v>
      </c>
      <c r="TZ51">
        <v>0</v>
      </c>
      <c r="UA51">
        <v>0</v>
      </c>
      <c r="UB51">
        <v>0</v>
      </c>
      <c r="UC51">
        <v>0</v>
      </c>
      <c r="UD51">
        <v>0</v>
      </c>
      <c r="UE51">
        <v>0</v>
      </c>
      <c r="UF51">
        <v>0</v>
      </c>
      <c r="UG51">
        <v>0</v>
      </c>
      <c r="UH51">
        <v>1</v>
      </c>
      <c r="UI51">
        <v>1</v>
      </c>
      <c r="AMO51" t="s">
        <v>1181</v>
      </c>
      <c r="AMP51">
        <v>1</v>
      </c>
      <c r="AMQ51">
        <v>0</v>
      </c>
      <c r="AMR51">
        <v>0</v>
      </c>
      <c r="AMS51">
        <v>0</v>
      </c>
      <c r="AMT51">
        <v>0</v>
      </c>
      <c r="AMU51">
        <v>0</v>
      </c>
      <c r="AMW51" t="s">
        <v>1117</v>
      </c>
      <c r="AMX51" t="s">
        <v>1093</v>
      </c>
      <c r="ANI51" t="s">
        <v>1094</v>
      </c>
      <c r="ANJ51">
        <v>0</v>
      </c>
      <c r="ANK51">
        <v>0</v>
      </c>
      <c r="ANL51">
        <v>0</v>
      </c>
      <c r="ANM51">
        <v>0</v>
      </c>
      <c r="ANN51">
        <v>0</v>
      </c>
      <c r="ANO51">
        <v>0</v>
      </c>
      <c r="ANP51">
        <v>0</v>
      </c>
      <c r="ANQ51">
        <v>1</v>
      </c>
      <c r="ANR51">
        <v>0</v>
      </c>
      <c r="ANW51">
        <v>362922531</v>
      </c>
      <c r="ANX51" s="2">
        <v>44882.699872685189</v>
      </c>
      <c r="AOA51" t="s">
        <v>1095</v>
      </c>
      <c r="AOB51" t="s">
        <v>1096</v>
      </c>
    </row>
    <row r="52" spans="1:983 1029:1068" x14ac:dyDescent="0.35">
      <c r="A52">
        <v>51</v>
      </c>
      <c r="B52" t="s">
        <v>1310</v>
      </c>
      <c r="C52" s="2">
        <v>44882</v>
      </c>
      <c r="D52" t="s">
        <v>1245</v>
      </c>
      <c r="E52" s="2">
        <v>44882.560266087967</v>
      </c>
      <c r="F52" s="2">
        <v>44882.582942534718</v>
      </c>
      <c r="G52" t="s">
        <v>1072</v>
      </c>
      <c r="J52" t="s">
        <v>1246</v>
      </c>
      <c r="K52" s="2">
        <v>44882</v>
      </c>
      <c r="L52" t="s">
        <v>1247</v>
      </c>
      <c r="M52" t="s">
        <v>1248</v>
      </c>
      <c r="N52" t="s">
        <v>1249</v>
      </c>
      <c r="O52" t="s">
        <v>1077</v>
      </c>
      <c r="R52" t="s">
        <v>1250</v>
      </c>
      <c r="S52" t="s">
        <v>1251</v>
      </c>
      <c r="U52" t="s">
        <v>1080</v>
      </c>
      <c r="W52" t="s">
        <v>1081</v>
      </c>
      <c r="Z52" t="s">
        <v>1115</v>
      </c>
      <c r="AA52">
        <v>0</v>
      </c>
      <c r="AB52">
        <v>0</v>
      </c>
      <c r="AC52">
        <v>0</v>
      </c>
      <c r="AD52">
        <v>1</v>
      </c>
      <c r="AE52">
        <v>1</v>
      </c>
      <c r="EE52" t="s">
        <v>1115</v>
      </c>
      <c r="EF52">
        <v>0</v>
      </c>
      <c r="EG52">
        <v>0</v>
      </c>
      <c r="EH52">
        <v>0</v>
      </c>
      <c r="EI52">
        <v>0</v>
      </c>
      <c r="EJ52">
        <v>1</v>
      </c>
      <c r="EK52">
        <v>1</v>
      </c>
      <c r="IO52" t="s">
        <v>1275</v>
      </c>
      <c r="IP52">
        <v>0</v>
      </c>
      <c r="IQ52">
        <v>0</v>
      </c>
      <c r="IR52">
        <v>0</v>
      </c>
      <c r="IS52">
        <v>0</v>
      </c>
      <c r="IT52">
        <v>0</v>
      </c>
      <c r="IU52">
        <v>0</v>
      </c>
      <c r="IV52">
        <v>0</v>
      </c>
      <c r="IW52">
        <v>0</v>
      </c>
      <c r="IX52">
        <v>0</v>
      </c>
      <c r="IY52">
        <v>1</v>
      </c>
      <c r="IZ52">
        <v>1</v>
      </c>
      <c r="JA52">
        <v>0</v>
      </c>
      <c r="JB52">
        <v>0</v>
      </c>
      <c r="JC52">
        <v>1</v>
      </c>
      <c r="JD52">
        <v>0</v>
      </c>
      <c r="JE52">
        <v>0</v>
      </c>
      <c r="JF52">
        <v>3</v>
      </c>
      <c r="JG52">
        <v>5</v>
      </c>
      <c r="NB52" t="s">
        <v>1083</v>
      </c>
      <c r="NC52">
        <v>3500</v>
      </c>
      <c r="ND52" t="s">
        <v>1088</v>
      </c>
      <c r="NG52">
        <v>32</v>
      </c>
      <c r="NH52">
        <v>1</v>
      </c>
      <c r="NI52">
        <v>0</v>
      </c>
      <c r="NK52" t="s">
        <v>1083</v>
      </c>
      <c r="NL52">
        <v>2000</v>
      </c>
      <c r="NM52" t="s">
        <v>1088</v>
      </c>
      <c r="NP52">
        <v>29</v>
      </c>
      <c r="NQ52">
        <v>1</v>
      </c>
      <c r="NR52">
        <v>0</v>
      </c>
      <c r="OL52" t="s">
        <v>1083</v>
      </c>
      <c r="OM52" t="s">
        <v>1080</v>
      </c>
      <c r="OO52">
        <v>2000</v>
      </c>
      <c r="OP52" t="s">
        <v>1088</v>
      </c>
      <c r="OS52">
        <v>30</v>
      </c>
      <c r="OT52">
        <v>1</v>
      </c>
      <c r="OU52">
        <v>0</v>
      </c>
      <c r="PF52" t="s">
        <v>1093</v>
      </c>
      <c r="QO52" t="s">
        <v>1103</v>
      </c>
      <c r="QP52">
        <v>0</v>
      </c>
      <c r="QQ52">
        <v>1</v>
      </c>
      <c r="QR52">
        <v>0</v>
      </c>
      <c r="QS52">
        <v>0</v>
      </c>
      <c r="QT52" t="s">
        <v>1275</v>
      </c>
      <c r="QU52">
        <v>0</v>
      </c>
      <c r="QV52">
        <v>0</v>
      </c>
      <c r="QW52">
        <v>0</v>
      </c>
      <c r="QX52">
        <v>0</v>
      </c>
      <c r="QY52">
        <v>0</v>
      </c>
      <c r="QZ52">
        <v>0</v>
      </c>
      <c r="RA52">
        <v>0</v>
      </c>
      <c r="RB52">
        <v>0</v>
      </c>
      <c r="RC52">
        <v>0</v>
      </c>
      <c r="RD52">
        <v>1</v>
      </c>
      <c r="RE52">
        <v>1</v>
      </c>
      <c r="RF52">
        <v>0</v>
      </c>
      <c r="RG52">
        <v>0</v>
      </c>
      <c r="RH52">
        <v>1</v>
      </c>
      <c r="RI52">
        <v>0</v>
      </c>
      <c r="RJ52">
        <v>0</v>
      </c>
      <c r="RK52" t="s">
        <v>1213</v>
      </c>
      <c r="RL52">
        <v>0</v>
      </c>
      <c r="RM52">
        <v>0</v>
      </c>
      <c r="RN52">
        <v>0</v>
      </c>
      <c r="RO52">
        <v>0</v>
      </c>
      <c r="RP52">
        <v>0</v>
      </c>
      <c r="RQ52">
        <v>1</v>
      </c>
      <c r="RR52">
        <v>0</v>
      </c>
      <c r="RS52">
        <v>0</v>
      </c>
      <c r="RT52">
        <v>0</v>
      </c>
      <c r="RU52">
        <v>0</v>
      </c>
      <c r="RV52">
        <v>0</v>
      </c>
      <c r="RW52">
        <v>0</v>
      </c>
      <c r="TF52" t="s">
        <v>1115</v>
      </c>
      <c r="TG52">
        <v>0</v>
      </c>
      <c r="TH52">
        <v>0</v>
      </c>
      <c r="TI52">
        <v>0</v>
      </c>
      <c r="TJ52">
        <v>0</v>
      </c>
      <c r="TK52">
        <v>0</v>
      </c>
      <c r="TL52">
        <v>0</v>
      </c>
      <c r="TM52">
        <v>0</v>
      </c>
      <c r="TN52">
        <v>0</v>
      </c>
      <c r="TO52">
        <v>0</v>
      </c>
      <c r="TP52">
        <v>0</v>
      </c>
      <c r="TQ52">
        <v>0</v>
      </c>
      <c r="TR52">
        <v>0</v>
      </c>
      <c r="TS52">
        <v>0</v>
      </c>
      <c r="TT52">
        <v>0</v>
      </c>
      <c r="TU52">
        <v>0</v>
      </c>
      <c r="TV52">
        <v>0</v>
      </c>
      <c r="TW52">
        <v>0</v>
      </c>
      <c r="TX52">
        <v>0</v>
      </c>
      <c r="TY52">
        <v>0</v>
      </c>
      <c r="TZ52">
        <v>0</v>
      </c>
      <c r="UA52">
        <v>0</v>
      </c>
      <c r="UB52">
        <v>0</v>
      </c>
      <c r="UC52">
        <v>0</v>
      </c>
      <c r="UD52">
        <v>0</v>
      </c>
      <c r="UE52">
        <v>0</v>
      </c>
      <c r="UF52">
        <v>0</v>
      </c>
      <c r="UG52">
        <v>0</v>
      </c>
      <c r="UH52">
        <v>1</v>
      </c>
      <c r="UI52">
        <v>1</v>
      </c>
      <c r="AMO52" t="s">
        <v>1311</v>
      </c>
      <c r="AMP52">
        <v>1</v>
      </c>
      <c r="AMQ52">
        <v>0</v>
      </c>
      <c r="AMR52">
        <v>1</v>
      </c>
      <c r="AMS52">
        <v>1</v>
      </c>
      <c r="AMT52">
        <v>0</v>
      </c>
      <c r="AMU52">
        <v>0</v>
      </c>
      <c r="AMW52" t="s">
        <v>1092</v>
      </c>
      <c r="AMX52" t="s">
        <v>1093</v>
      </c>
      <c r="ANI52" t="s">
        <v>1094</v>
      </c>
      <c r="ANJ52">
        <v>0</v>
      </c>
      <c r="ANK52">
        <v>0</v>
      </c>
      <c r="ANL52">
        <v>0</v>
      </c>
      <c r="ANM52">
        <v>0</v>
      </c>
      <c r="ANN52">
        <v>0</v>
      </c>
      <c r="ANO52">
        <v>0</v>
      </c>
      <c r="ANP52">
        <v>0</v>
      </c>
      <c r="ANQ52">
        <v>1</v>
      </c>
      <c r="ANR52">
        <v>0</v>
      </c>
      <c r="ANW52">
        <v>362922533</v>
      </c>
      <c r="ANX52" s="2">
        <v>44882.699872685189</v>
      </c>
      <c r="AOA52" t="s">
        <v>1095</v>
      </c>
      <c r="AOB52" t="s">
        <v>1096</v>
      </c>
    </row>
    <row r="53" spans="1:983 1029:1068" x14ac:dyDescent="0.35">
      <c r="A53">
        <v>52</v>
      </c>
      <c r="B53" t="s">
        <v>1312</v>
      </c>
      <c r="C53" s="2">
        <v>44882</v>
      </c>
      <c r="D53" t="s">
        <v>1245</v>
      </c>
      <c r="E53" s="2">
        <v>44882.597232673608</v>
      </c>
      <c r="F53" s="2">
        <v>44882.611384074073</v>
      </c>
      <c r="G53" t="s">
        <v>1072</v>
      </c>
      <c r="J53" t="s">
        <v>1246</v>
      </c>
      <c r="K53" s="2">
        <v>44882</v>
      </c>
      <c r="L53" t="s">
        <v>1247</v>
      </c>
      <c r="M53" t="s">
        <v>1248</v>
      </c>
      <c r="N53" t="s">
        <v>1249</v>
      </c>
      <c r="O53" t="s">
        <v>1077</v>
      </c>
      <c r="R53" t="s">
        <v>1250</v>
      </c>
      <c r="S53" t="s">
        <v>1251</v>
      </c>
      <c r="U53" t="s">
        <v>1080</v>
      </c>
      <c r="W53" t="s">
        <v>1163</v>
      </c>
      <c r="Z53" t="s">
        <v>1082</v>
      </c>
      <c r="AA53">
        <v>1</v>
      </c>
      <c r="AB53">
        <v>0</v>
      </c>
      <c r="AC53">
        <v>0</v>
      </c>
      <c r="AD53">
        <v>0</v>
      </c>
      <c r="AE53">
        <v>1</v>
      </c>
      <c r="AG53" t="s">
        <v>1083</v>
      </c>
      <c r="AH53">
        <v>1100</v>
      </c>
      <c r="AI53" t="s">
        <v>1088</v>
      </c>
      <c r="AL53">
        <v>2</v>
      </c>
      <c r="AM53">
        <v>1</v>
      </c>
      <c r="AN53">
        <v>0</v>
      </c>
      <c r="BP53" t="s">
        <v>1093</v>
      </c>
      <c r="CM53" t="s">
        <v>1086</v>
      </c>
      <c r="CN53">
        <v>1</v>
      </c>
      <c r="CO53">
        <v>0</v>
      </c>
      <c r="CP53">
        <v>0</v>
      </c>
      <c r="CQ53">
        <v>0</v>
      </c>
      <c r="EE53" t="s">
        <v>1115</v>
      </c>
      <c r="EF53">
        <v>0</v>
      </c>
      <c r="EG53">
        <v>0</v>
      </c>
      <c r="EH53">
        <v>0</v>
      </c>
      <c r="EI53">
        <v>0</v>
      </c>
      <c r="EJ53">
        <v>1</v>
      </c>
      <c r="EK53">
        <v>1</v>
      </c>
      <c r="IO53" t="s">
        <v>1313</v>
      </c>
      <c r="IP53">
        <v>0</v>
      </c>
      <c r="IQ53">
        <v>0</v>
      </c>
      <c r="IR53">
        <v>0</v>
      </c>
      <c r="IS53">
        <v>1</v>
      </c>
      <c r="IT53">
        <v>1</v>
      </c>
      <c r="IU53">
        <v>0</v>
      </c>
      <c r="IV53">
        <v>1</v>
      </c>
      <c r="IW53">
        <v>0</v>
      </c>
      <c r="IX53">
        <v>1</v>
      </c>
      <c r="IY53">
        <v>1</v>
      </c>
      <c r="IZ53">
        <v>0</v>
      </c>
      <c r="JA53">
        <v>0</v>
      </c>
      <c r="JB53">
        <v>0</v>
      </c>
      <c r="JC53">
        <v>0</v>
      </c>
      <c r="JD53">
        <v>0</v>
      </c>
      <c r="JE53">
        <v>0</v>
      </c>
      <c r="JF53">
        <v>5</v>
      </c>
      <c r="JG53">
        <v>7</v>
      </c>
      <c r="KT53" t="s">
        <v>1083</v>
      </c>
      <c r="KU53">
        <v>12500</v>
      </c>
      <c r="KV53" t="s">
        <v>1088</v>
      </c>
      <c r="KY53">
        <v>30</v>
      </c>
      <c r="KZ53">
        <v>1</v>
      </c>
      <c r="LA53">
        <v>0</v>
      </c>
      <c r="LC53" t="s">
        <v>1083</v>
      </c>
      <c r="LD53">
        <v>7500</v>
      </c>
      <c r="LE53" t="s">
        <v>1088</v>
      </c>
      <c r="LH53">
        <v>30</v>
      </c>
      <c r="LI53">
        <v>1</v>
      </c>
      <c r="LJ53">
        <v>0</v>
      </c>
      <c r="LU53" t="s">
        <v>1083</v>
      </c>
      <c r="LV53">
        <v>125</v>
      </c>
      <c r="LW53" t="s">
        <v>1088</v>
      </c>
      <c r="LZ53">
        <v>10</v>
      </c>
      <c r="MA53">
        <v>1</v>
      </c>
      <c r="MB53">
        <v>0</v>
      </c>
      <c r="MS53" t="s">
        <v>1083</v>
      </c>
      <c r="MT53">
        <v>3500</v>
      </c>
      <c r="MU53" t="s">
        <v>1088</v>
      </c>
      <c r="MX53">
        <v>10</v>
      </c>
      <c r="MY53">
        <v>1</v>
      </c>
      <c r="MZ53">
        <v>0</v>
      </c>
      <c r="NB53" t="s">
        <v>1083</v>
      </c>
      <c r="NC53">
        <v>3000</v>
      </c>
      <c r="ND53" t="s">
        <v>1088</v>
      </c>
      <c r="NG53">
        <v>10</v>
      </c>
      <c r="NH53">
        <v>1</v>
      </c>
      <c r="NI53">
        <v>0</v>
      </c>
      <c r="PF53" t="s">
        <v>1093</v>
      </c>
      <c r="QO53" t="s">
        <v>1103</v>
      </c>
      <c r="QP53">
        <v>0</v>
      </c>
      <c r="QQ53">
        <v>1</v>
      </c>
      <c r="QR53">
        <v>0</v>
      </c>
      <c r="QS53">
        <v>0</v>
      </c>
      <c r="QT53" t="s">
        <v>1314</v>
      </c>
      <c r="QU53">
        <v>0</v>
      </c>
      <c r="QV53">
        <v>0</v>
      </c>
      <c r="QW53">
        <v>0</v>
      </c>
      <c r="QX53">
        <v>1</v>
      </c>
      <c r="QY53">
        <v>1</v>
      </c>
      <c r="QZ53">
        <v>0</v>
      </c>
      <c r="RA53">
        <v>1</v>
      </c>
      <c r="RB53">
        <v>0</v>
      </c>
      <c r="RC53">
        <v>1</v>
      </c>
      <c r="RD53">
        <v>1</v>
      </c>
      <c r="RE53">
        <v>0</v>
      </c>
      <c r="RF53">
        <v>0</v>
      </c>
      <c r="RG53">
        <v>0</v>
      </c>
      <c r="RH53">
        <v>0</v>
      </c>
      <c r="RI53">
        <v>0</v>
      </c>
      <c r="RJ53">
        <v>0</v>
      </c>
      <c r="RK53" t="s">
        <v>1149</v>
      </c>
      <c r="RL53">
        <v>1</v>
      </c>
      <c r="RM53">
        <v>0</v>
      </c>
      <c r="RN53">
        <v>0</v>
      </c>
      <c r="RO53">
        <v>0</v>
      </c>
      <c r="RP53">
        <v>0</v>
      </c>
      <c r="RQ53">
        <v>1</v>
      </c>
      <c r="RR53">
        <v>0</v>
      </c>
      <c r="RS53">
        <v>0</v>
      </c>
      <c r="RT53">
        <v>0</v>
      </c>
      <c r="RU53">
        <v>0</v>
      </c>
      <c r="RV53">
        <v>0</v>
      </c>
      <c r="RW53">
        <v>0</v>
      </c>
      <c r="TF53" t="s">
        <v>1115</v>
      </c>
      <c r="TG53">
        <v>0</v>
      </c>
      <c r="TH53">
        <v>0</v>
      </c>
      <c r="TI53">
        <v>0</v>
      </c>
      <c r="TJ53">
        <v>0</v>
      </c>
      <c r="TK53">
        <v>0</v>
      </c>
      <c r="TL53">
        <v>0</v>
      </c>
      <c r="TM53">
        <v>0</v>
      </c>
      <c r="TN53">
        <v>0</v>
      </c>
      <c r="TO53">
        <v>0</v>
      </c>
      <c r="TP53">
        <v>0</v>
      </c>
      <c r="TQ53">
        <v>0</v>
      </c>
      <c r="TR53">
        <v>0</v>
      </c>
      <c r="TS53">
        <v>0</v>
      </c>
      <c r="TT53">
        <v>0</v>
      </c>
      <c r="TU53">
        <v>0</v>
      </c>
      <c r="TV53">
        <v>0</v>
      </c>
      <c r="TW53">
        <v>0</v>
      </c>
      <c r="TX53">
        <v>0</v>
      </c>
      <c r="TY53">
        <v>0</v>
      </c>
      <c r="TZ53">
        <v>0</v>
      </c>
      <c r="UA53">
        <v>0</v>
      </c>
      <c r="UB53">
        <v>0</v>
      </c>
      <c r="UC53">
        <v>0</v>
      </c>
      <c r="UD53">
        <v>0</v>
      </c>
      <c r="UE53">
        <v>0</v>
      </c>
      <c r="UF53">
        <v>0</v>
      </c>
      <c r="UG53">
        <v>0</v>
      </c>
      <c r="UH53">
        <v>1</v>
      </c>
      <c r="UI53">
        <v>1</v>
      </c>
      <c r="AMO53" t="s">
        <v>1181</v>
      </c>
      <c r="AMP53">
        <v>1</v>
      </c>
      <c r="AMQ53">
        <v>0</v>
      </c>
      <c r="AMR53">
        <v>0</v>
      </c>
      <c r="AMS53">
        <v>0</v>
      </c>
      <c r="AMT53">
        <v>0</v>
      </c>
      <c r="AMU53">
        <v>0</v>
      </c>
      <c r="AMW53" t="s">
        <v>1112</v>
      </c>
      <c r="AMX53" t="s">
        <v>1093</v>
      </c>
      <c r="ANI53" t="s">
        <v>1094</v>
      </c>
      <c r="ANJ53">
        <v>0</v>
      </c>
      <c r="ANK53">
        <v>0</v>
      </c>
      <c r="ANL53">
        <v>0</v>
      </c>
      <c r="ANM53">
        <v>0</v>
      </c>
      <c r="ANN53">
        <v>0</v>
      </c>
      <c r="ANO53">
        <v>0</v>
      </c>
      <c r="ANP53">
        <v>0</v>
      </c>
      <c r="ANQ53">
        <v>1</v>
      </c>
      <c r="ANR53">
        <v>0</v>
      </c>
      <c r="ANW53">
        <v>362922559</v>
      </c>
      <c r="ANX53" s="2">
        <v>44882.699895833328</v>
      </c>
      <c r="AOA53" t="s">
        <v>1095</v>
      </c>
      <c r="AOB53" t="s">
        <v>1096</v>
      </c>
    </row>
    <row r="54" spans="1:983 1029:1068" x14ac:dyDescent="0.35">
      <c r="A54">
        <v>53</v>
      </c>
      <c r="B54" t="s">
        <v>1315</v>
      </c>
      <c r="C54" s="2">
        <v>44882</v>
      </c>
      <c r="D54" t="s">
        <v>1245</v>
      </c>
      <c r="E54" s="2">
        <v>44882.596997962959</v>
      </c>
      <c r="F54" s="2">
        <v>44882.608079895828</v>
      </c>
      <c r="G54" t="s">
        <v>1072</v>
      </c>
      <c r="J54" t="s">
        <v>1246</v>
      </c>
      <c r="K54" s="2">
        <v>44882</v>
      </c>
      <c r="L54" t="s">
        <v>1247</v>
      </c>
      <c r="M54" t="s">
        <v>1248</v>
      </c>
      <c r="N54" t="s">
        <v>1249</v>
      </c>
      <c r="O54" t="s">
        <v>1077</v>
      </c>
      <c r="R54" t="s">
        <v>1250</v>
      </c>
      <c r="S54" t="s">
        <v>1251</v>
      </c>
      <c r="U54" t="s">
        <v>1080</v>
      </c>
      <c r="W54" t="s">
        <v>1081</v>
      </c>
      <c r="Z54" t="s">
        <v>1115</v>
      </c>
      <c r="AA54">
        <v>0</v>
      </c>
      <c r="AB54">
        <v>0</v>
      </c>
      <c r="AC54">
        <v>0</v>
      </c>
      <c r="AD54">
        <v>1</v>
      </c>
      <c r="AE54">
        <v>1</v>
      </c>
      <c r="EE54" t="s">
        <v>1105</v>
      </c>
      <c r="EF54">
        <v>1</v>
      </c>
      <c r="EG54">
        <v>1</v>
      </c>
      <c r="EH54">
        <v>1</v>
      </c>
      <c r="EI54">
        <v>1</v>
      </c>
      <c r="EJ54">
        <v>0</v>
      </c>
      <c r="EK54">
        <v>4</v>
      </c>
      <c r="EM54" t="s">
        <v>1083</v>
      </c>
      <c r="EN54">
        <v>4500</v>
      </c>
      <c r="EO54" t="s">
        <v>1088</v>
      </c>
      <c r="ER54">
        <v>20</v>
      </c>
      <c r="ES54">
        <v>1</v>
      </c>
      <c r="ET54">
        <v>0</v>
      </c>
      <c r="EV54" t="s">
        <v>1107</v>
      </c>
      <c r="EW54">
        <v>6000</v>
      </c>
      <c r="EX54" t="s">
        <v>1088</v>
      </c>
      <c r="FA54">
        <v>30</v>
      </c>
      <c r="FB54">
        <v>1</v>
      </c>
      <c r="FC54">
        <v>0</v>
      </c>
      <c r="FE54" t="s">
        <v>1107</v>
      </c>
      <c r="FF54">
        <v>1500</v>
      </c>
      <c r="FG54" t="s">
        <v>1088</v>
      </c>
      <c r="FJ54">
        <v>32</v>
      </c>
      <c r="FK54">
        <v>1</v>
      </c>
      <c r="FL54">
        <v>0</v>
      </c>
      <c r="FN54" t="s">
        <v>1083</v>
      </c>
      <c r="FO54">
        <v>1500</v>
      </c>
      <c r="FP54" t="s">
        <v>1088</v>
      </c>
      <c r="FS54">
        <v>60</v>
      </c>
      <c r="FT54">
        <v>1</v>
      </c>
      <c r="FU54">
        <v>0</v>
      </c>
      <c r="FW54" t="s">
        <v>1093</v>
      </c>
      <c r="GU54" t="s">
        <v>1103</v>
      </c>
      <c r="GV54">
        <v>0</v>
      </c>
      <c r="GW54">
        <v>1</v>
      </c>
      <c r="GX54">
        <v>0</v>
      </c>
      <c r="GY54">
        <v>0</v>
      </c>
      <c r="GZ54" t="s">
        <v>1105</v>
      </c>
      <c r="HA54">
        <v>1</v>
      </c>
      <c r="HB54">
        <v>1</v>
      </c>
      <c r="HC54">
        <v>1</v>
      </c>
      <c r="HD54">
        <v>1</v>
      </c>
      <c r="HE54">
        <v>0</v>
      </c>
      <c r="HF54" t="s">
        <v>1316</v>
      </c>
      <c r="HG54">
        <v>1</v>
      </c>
      <c r="HH54">
        <v>0</v>
      </c>
      <c r="HI54">
        <v>0</v>
      </c>
      <c r="HJ54">
        <v>0</v>
      </c>
      <c r="HK54">
        <v>0</v>
      </c>
      <c r="HL54">
        <v>1</v>
      </c>
      <c r="HM54">
        <v>0</v>
      </c>
      <c r="HN54">
        <v>0</v>
      </c>
      <c r="HO54">
        <v>0</v>
      </c>
      <c r="HP54">
        <v>0</v>
      </c>
      <c r="HQ54">
        <v>0</v>
      </c>
      <c r="HR54">
        <v>0</v>
      </c>
      <c r="IO54" t="s">
        <v>1317</v>
      </c>
      <c r="IP54">
        <v>0</v>
      </c>
      <c r="IQ54">
        <v>0</v>
      </c>
      <c r="IR54">
        <v>0</v>
      </c>
      <c r="IS54">
        <v>0</v>
      </c>
      <c r="IT54">
        <v>0</v>
      </c>
      <c r="IU54">
        <v>0</v>
      </c>
      <c r="IV54">
        <v>0</v>
      </c>
      <c r="IW54">
        <v>0</v>
      </c>
      <c r="IX54">
        <v>0</v>
      </c>
      <c r="IY54">
        <v>0</v>
      </c>
      <c r="IZ54">
        <v>0</v>
      </c>
      <c r="JA54">
        <v>0</v>
      </c>
      <c r="JB54">
        <v>1</v>
      </c>
      <c r="JC54">
        <v>0</v>
      </c>
      <c r="JD54">
        <v>1</v>
      </c>
      <c r="JE54">
        <v>0</v>
      </c>
      <c r="JF54">
        <v>2</v>
      </c>
      <c r="JG54">
        <v>7</v>
      </c>
      <c r="OC54" t="s">
        <v>1083</v>
      </c>
      <c r="OD54">
        <v>650</v>
      </c>
      <c r="OE54" t="s">
        <v>1088</v>
      </c>
      <c r="OH54">
        <v>20</v>
      </c>
      <c r="OI54">
        <v>1</v>
      </c>
      <c r="OJ54">
        <v>0</v>
      </c>
      <c r="OW54" t="s">
        <v>1083</v>
      </c>
      <c r="OX54">
        <v>500</v>
      </c>
      <c r="OY54" t="s">
        <v>1088</v>
      </c>
      <c r="PB54">
        <v>14</v>
      </c>
      <c r="PC54">
        <v>1</v>
      </c>
      <c r="PD54">
        <v>0</v>
      </c>
      <c r="PF54" t="s">
        <v>1093</v>
      </c>
      <c r="QO54" t="s">
        <v>1103</v>
      </c>
      <c r="QP54">
        <v>0</v>
      </c>
      <c r="QQ54">
        <v>1</v>
      </c>
      <c r="QR54">
        <v>0</v>
      </c>
      <c r="QS54">
        <v>0</v>
      </c>
      <c r="QT54" t="s">
        <v>1254</v>
      </c>
      <c r="QU54">
        <v>0</v>
      </c>
      <c r="QV54">
        <v>0</v>
      </c>
      <c r="QW54">
        <v>0</v>
      </c>
      <c r="QX54">
        <v>0</v>
      </c>
      <c r="QY54">
        <v>0</v>
      </c>
      <c r="QZ54">
        <v>0</v>
      </c>
      <c r="RA54">
        <v>0</v>
      </c>
      <c r="RB54">
        <v>0</v>
      </c>
      <c r="RC54">
        <v>0</v>
      </c>
      <c r="RD54">
        <v>0</v>
      </c>
      <c r="RE54">
        <v>0</v>
      </c>
      <c r="RF54">
        <v>0</v>
      </c>
      <c r="RG54">
        <v>1</v>
      </c>
      <c r="RH54">
        <v>0</v>
      </c>
      <c r="RI54">
        <v>1</v>
      </c>
      <c r="RJ54">
        <v>0</v>
      </c>
      <c r="RK54" t="s">
        <v>1108</v>
      </c>
      <c r="RL54">
        <v>1</v>
      </c>
      <c r="RM54">
        <v>0</v>
      </c>
      <c r="RN54">
        <v>0</v>
      </c>
      <c r="RO54">
        <v>0</v>
      </c>
      <c r="RP54">
        <v>0</v>
      </c>
      <c r="RQ54">
        <v>0</v>
      </c>
      <c r="RR54">
        <v>0</v>
      </c>
      <c r="RS54">
        <v>0</v>
      </c>
      <c r="RT54">
        <v>0</v>
      </c>
      <c r="RU54">
        <v>0</v>
      </c>
      <c r="RV54">
        <v>0</v>
      </c>
      <c r="RW54">
        <v>0</v>
      </c>
      <c r="TF54" t="s">
        <v>1115</v>
      </c>
      <c r="TG54">
        <v>0</v>
      </c>
      <c r="TH54">
        <v>0</v>
      </c>
      <c r="TI54">
        <v>0</v>
      </c>
      <c r="TJ54">
        <v>0</v>
      </c>
      <c r="TK54">
        <v>0</v>
      </c>
      <c r="TL54">
        <v>0</v>
      </c>
      <c r="TM54">
        <v>0</v>
      </c>
      <c r="TN54">
        <v>0</v>
      </c>
      <c r="TO54">
        <v>0</v>
      </c>
      <c r="TP54">
        <v>0</v>
      </c>
      <c r="TQ54">
        <v>0</v>
      </c>
      <c r="TR54">
        <v>0</v>
      </c>
      <c r="TS54">
        <v>0</v>
      </c>
      <c r="TT54">
        <v>0</v>
      </c>
      <c r="TU54">
        <v>0</v>
      </c>
      <c r="TV54">
        <v>0</v>
      </c>
      <c r="TW54">
        <v>0</v>
      </c>
      <c r="TX54">
        <v>0</v>
      </c>
      <c r="TY54">
        <v>0</v>
      </c>
      <c r="TZ54">
        <v>0</v>
      </c>
      <c r="UA54">
        <v>0</v>
      </c>
      <c r="UB54">
        <v>0</v>
      </c>
      <c r="UC54">
        <v>0</v>
      </c>
      <c r="UD54">
        <v>0</v>
      </c>
      <c r="UE54">
        <v>0</v>
      </c>
      <c r="UF54">
        <v>0</v>
      </c>
      <c r="UG54">
        <v>0</v>
      </c>
      <c r="UH54">
        <v>1</v>
      </c>
      <c r="UI54">
        <v>1</v>
      </c>
      <c r="AMO54" t="s">
        <v>1091</v>
      </c>
      <c r="AMP54">
        <v>1</v>
      </c>
      <c r="AMQ54">
        <v>0</v>
      </c>
      <c r="AMR54">
        <v>0</v>
      </c>
      <c r="AMS54">
        <v>1</v>
      </c>
      <c r="AMT54">
        <v>0</v>
      </c>
      <c r="AMU54">
        <v>0</v>
      </c>
      <c r="AMW54" t="s">
        <v>1117</v>
      </c>
      <c r="AMX54" t="s">
        <v>1093</v>
      </c>
      <c r="ANI54" t="s">
        <v>1094</v>
      </c>
      <c r="ANJ54">
        <v>0</v>
      </c>
      <c r="ANK54">
        <v>0</v>
      </c>
      <c r="ANL54">
        <v>0</v>
      </c>
      <c r="ANM54">
        <v>0</v>
      </c>
      <c r="ANN54">
        <v>0</v>
      </c>
      <c r="ANO54">
        <v>0</v>
      </c>
      <c r="ANP54">
        <v>0</v>
      </c>
      <c r="ANQ54">
        <v>1</v>
      </c>
      <c r="ANR54">
        <v>0</v>
      </c>
      <c r="ANW54">
        <v>362922560</v>
      </c>
      <c r="ANX54" s="2">
        <v>44882.699907407412</v>
      </c>
      <c r="AOA54" t="s">
        <v>1095</v>
      </c>
      <c r="AOB54" t="s">
        <v>1096</v>
      </c>
    </row>
    <row r="55" spans="1:983 1029:1068" x14ac:dyDescent="0.35">
      <c r="A55">
        <v>54</v>
      </c>
      <c r="B55" t="s">
        <v>1318</v>
      </c>
      <c r="C55" s="2">
        <v>44883</v>
      </c>
      <c r="D55" t="s">
        <v>1071</v>
      </c>
      <c r="E55" s="2">
        <v>44883.384394444452</v>
      </c>
      <c r="F55" s="2">
        <v>44883.401889016197</v>
      </c>
      <c r="G55" t="s">
        <v>1072</v>
      </c>
      <c r="J55" t="s">
        <v>1073</v>
      </c>
      <c r="K55" s="2">
        <v>44883</v>
      </c>
      <c r="L55" t="s">
        <v>1074</v>
      </c>
      <c r="M55" t="s">
        <v>1075</v>
      </c>
      <c r="N55" t="s">
        <v>1076</v>
      </c>
      <c r="O55" t="s">
        <v>1077</v>
      </c>
      <c r="R55" t="s">
        <v>1078</v>
      </c>
      <c r="S55" t="s">
        <v>1079</v>
      </c>
      <c r="U55" t="s">
        <v>1080</v>
      </c>
      <c r="W55" t="s">
        <v>1081</v>
      </c>
      <c r="Z55" t="s">
        <v>1082</v>
      </c>
      <c r="AA55">
        <v>1</v>
      </c>
      <c r="AB55">
        <v>0</v>
      </c>
      <c r="AC55">
        <v>0</v>
      </c>
      <c r="AD55">
        <v>0</v>
      </c>
      <c r="AE55">
        <v>1</v>
      </c>
      <c r="AG55" t="s">
        <v>1083</v>
      </c>
      <c r="AH55">
        <v>1100</v>
      </c>
      <c r="AI55" t="s">
        <v>1084</v>
      </c>
      <c r="AL55">
        <v>30</v>
      </c>
      <c r="AM55">
        <v>1</v>
      </c>
      <c r="AN55">
        <v>0</v>
      </c>
      <c r="BP55" t="s">
        <v>1093</v>
      </c>
      <c r="CM55" t="s">
        <v>1086</v>
      </c>
      <c r="CN55">
        <v>1</v>
      </c>
      <c r="CO55">
        <v>0</v>
      </c>
      <c r="CP55">
        <v>0</v>
      </c>
      <c r="CQ55">
        <v>0</v>
      </c>
      <c r="EE55" t="s">
        <v>1115</v>
      </c>
      <c r="EF55">
        <v>0</v>
      </c>
      <c r="EG55">
        <v>0</v>
      </c>
      <c r="EH55">
        <v>0</v>
      </c>
      <c r="EI55">
        <v>0</v>
      </c>
      <c r="EJ55">
        <v>1</v>
      </c>
      <c r="EK55">
        <v>1</v>
      </c>
      <c r="IO55" t="s">
        <v>1319</v>
      </c>
      <c r="IP55">
        <v>0</v>
      </c>
      <c r="IQ55">
        <v>0</v>
      </c>
      <c r="IR55">
        <v>0</v>
      </c>
      <c r="IS55">
        <v>1</v>
      </c>
      <c r="IT55">
        <v>1</v>
      </c>
      <c r="IU55">
        <v>0</v>
      </c>
      <c r="IV55">
        <v>1</v>
      </c>
      <c r="IW55">
        <v>1</v>
      </c>
      <c r="IX55">
        <v>0</v>
      </c>
      <c r="IY55">
        <v>0</v>
      </c>
      <c r="IZ55">
        <v>0</v>
      </c>
      <c r="JA55">
        <v>0</v>
      </c>
      <c r="JB55">
        <v>0</v>
      </c>
      <c r="JC55">
        <v>0</v>
      </c>
      <c r="JD55">
        <v>0</v>
      </c>
      <c r="JE55">
        <v>0</v>
      </c>
      <c r="JF55">
        <v>4</v>
      </c>
      <c r="JG55">
        <v>6</v>
      </c>
      <c r="KT55" t="s">
        <v>1083</v>
      </c>
      <c r="KU55">
        <v>6000</v>
      </c>
      <c r="KV55" t="s">
        <v>1084</v>
      </c>
      <c r="KY55">
        <v>30</v>
      </c>
      <c r="KZ55">
        <v>1</v>
      </c>
      <c r="LA55">
        <v>0</v>
      </c>
      <c r="LC55" t="s">
        <v>1083</v>
      </c>
      <c r="LD55">
        <v>4500</v>
      </c>
      <c r="LE55" t="s">
        <v>1084</v>
      </c>
      <c r="LH55">
        <v>30</v>
      </c>
      <c r="LI55">
        <v>1</v>
      </c>
      <c r="LJ55">
        <v>0</v>
      </c>
      <c r="LU55" t="s">
        <v>1083</v>
      </c>
      <c r="LV55">
        <v>125</v>
      </c>
      <c r="LW55" t="s">
        <v>1084</v>
      </c>
      <c r="LZ55">
        <v>30</v>
      </c>
      <c r="MA55">
        <v>2</v>
      </c>
      <c r="MB55">
        <v>0</v>
      </c>
      <c r="MD55" t="s">
        <v>1083</v>
      </c>
      <c r="ME55" t="s">
        <v>1139</v>
      </c>
      <c r="MF55">
        <v>1</v>
      </c>
      <c r="MG55">
        <v>1</v>
      </c>
      <c r="MH55">
        <v>1</v>
      </c>
      <c r="MI55">
        <v>1000</v>
      </c>
      <c r="MJ55">
        <v>1250</v>
      </c>
      <c r="MK55">
        <v>1500</v>
      </c>
      <c r="ML55" t="s">
        <v>1084</v>
      </c>
      <c r="MO55">
        <v>2</v>
      </c>
      <c r="MP55">
        <v>2</v>
      </c>
      <c r="MQ55">
        <v>1</v>
      </c>
      <c r="PF55" t="s">
        <v>1093</v>
      </c>
      <c r="QO55" t="s">
        <v>1086</v>
      </c>
      <c r="QP55">
        <v>1</v>
      </c>
      <c r="QQ55">
        <v>0</v>
      </c>
      <c r="QR55">
        <v>0</v>
      </c>
      <c r="QS55">
        <v>0</v>
      </c>
      <c r="AMO55" t="s">
        <v>1320</v>
      </c>
      <c r="AMP55">
        <v>1</v>
      </c>
      <c r="AMQ55">
        <v>1</v>
      </c>
      <c r="AMR55">
        <v>0</v>
      </c>
      <c r="AMS55">
        <v>1</v>
      </c>
      <c r="AMT55">
        <v>1</v>
      </c>
      <c r="AMU55">
        <v>0</v>
      </c>
      <c r="AMW55" t="s">
        <v>1092</v>
      </c>
      <c r="AMX55" t="s">
        <v>1093</v>
      </c>
      <c r="ANI55" t="s">
        <v>1094</v>
      </c>
      <c r="ANJ55">
        <v>0</v>
      </c>
      <c r="ANK55">
        <v>0</v>
      </c>
      <c r="ANL55">
        <v>0</v>
      </c>
      <c r="ANM55">
        <v>0</v>
      </c>
      <c r="ANN55">
        <v>0</v>
      </c>
      <c r="ANO55">
        <v>0</v>
      </c>
      <c r="ANP55">
        <v>0</v>
      </c>
      <c r="ANQ55">
        <v>1</v>
      </c>
      <c r="ANR55">
        <v>0</v>
      </c>
      <c r="ANW55">
        <v>363224579</v>
      </c>
      <c r="ANX55" s="2">
        <v>44883.584733796291</v>
      </c>
      <c r="AOA55" t="s">
        <v>1095</v>
      </c>
      <c r="AOB55" t="s">
        <v>1096</v>
      </c>
    </row>
    <row r="56" spans="1:983 1029:1068" x14ac:dyDescent="0.35">
      <c r="A56">
        <v>55</v>
      </c>
      <c r="B56" t="s">
        <v>1321</v>
      </c>
      <c r="C56" s="2">
        <v>44883</v>
      </c>
      <c r="D56" t="s">
        <v>1071</v>
      </c>
      <c r="E56" s="2">
        <v>44883.427648842597</v>
      </c>
      <c r="F56" s="2">
        <v>44883.455262210649</v>
      </c>
      <c r="G56" t="s">
        <v>1072</v>
      </c>
      <c r="J56" t="s">
        <v>1073</v>
      </c>
      <c r="K56" s="2">
        <v>44883</v>
      </c>
      <c r="L56" t="s">
        <v>1074</v>
      </c>
      <c r="M56" t="s">
        <v>1075</v>
      </c>
      <c r="N56" t="s">
        <v>1076</v>
      </c>
      <c r="O56" t="s">
        <v>1077</v>
      </c>
      <c r="R56" t="s">
        <v>1078</v>
      </c>
      <c r="S56" t="s">
        <v>1079</v>
      </c>
      <c r="U56" t="s">
        <v>1080</v>
      </c>
      <c r="W56" t="s">
        <v>1163</v>
      </c>
      <c r="Z56" t="s">
        <v>1115</v>
      </c>
      <c r="AA56">
        <v>0</v>
      </c>
      <c r="AB56">
        <v>0</v>
      </c>
      <c r="AC56">
        <v>0</v>
      </c>
      <c r="AD56">
        <v>1</v>
      </c>
      <c r="AE56">
        <v>1</v>
      </c>
      <c r="EE56" t="s">
        <v>1322</v>
      </c>
      <c r="EF56">
        <v>0</v>
      </c>
      <c r="EG56">
        <v>0</v>
      </c>
      <c r="EH56">
        <v>1</v>
      </c>
      <c r="EI56">
        <v>1</v>
      </c>
      <c r="EJ56">
        <v>0</v>
      </c>
      <c r="EK56">
        <v>2</v>
      </c>
      <c r="FE56" t="s">
        <v>1083</v>
      </c>
      <c r="FF56">
        <v>1250</v>
      </c>
      <c r="FG56" t="s">
        <v>1088</v>
      </c>
      <c r="FJ56">
        <v>30</v>
      </c>
      <c r="FK56">
        <v>2</v>
      </c>
      <c r="FL56">
        <v>0</v>
      </c>
      <c r="FN56" t="s">
        <v>1083</v>
      </c>
      <c r="FO56">
        <v>3500</v>
      </c>
      <c r="FP56" t="s">
        <v>1088</v>
      </c>
      <c r="FS56">
        <v>30</v>
      </c>
      <c r="FT56">
        <v>2</v>
      </c>
      <c r="FU56">
        <v>0</v>
      </c>
      <c r="FW56" t="s">
        <v>1080</v>
      </c>
      <c r="FY56" t="s">
        <v>1322</v>
      </c>
      <c r="FZ56">
        <v>0</v>
      </c>
      <c r="GA56">
        <v>0</v>
      </c>
      <c r="GB56">
        <v>1</v>
      </c>
      <c r="GC56">
        <v>1</v>
      </c>
      <c r="GD56">
        <v>0</v>
      </c>
      <c r="GF56" t="s">
        <v>1085</v>
      </c>
      <c r="GG56">
        <v>0</v>
      </c>
      <c r="GH56">
        <v>0</v>
      </c>
      <c r="GI56">
        <v>0</v>
      </c>
      <c r="GJ56">
        <v>0</v>
      </c>
      <c r="GK56">
        <v>0</v>
      </c>
      <c r="GL56">
        <v>1</v>
      </c>
      <c r="GM56">
        <v>0</v>
      </c>
      <c r="GN56">
        <v>0</v>
      </c>
      <c r="GO56">
        <v>0</v>
      </c>
      <c r="GP56">
        <v>0</v>
      </c>
      <c r="GQ56">
        <v>0</v>
      </c>
      <c r="GR56">
        <v>0</v>
      </c>
      <c r="GU56" t="s">
        <v>1103</v>
      </c>
      <c r="GV56">
        <v>0</v>
      </c>
      <c r="GW56">
        <v>1</v>
      </c>
      <c r="GX56">
        <v>0</v>
      </c>
      <c r="GY56">
        <v>0</v>
      </c>
      <c r="GZ56" t="s">
        <v>1322</v>
      </c>
      <c r="HA56">
        <v>0</v>
      </c>
      <c r="HB56">
        <v>0</v>
      </c>
      <c r="HC56">
        <v>1</v>
      </c>
      <c r="HD56">
        <v>1</v>
      </c>
      <c r="HE56">
        <v>0</v>
      </c>
      <c r="HF56" t="s">
        <v>1213</v>
      </c>
      <c r="HG56">
        <v>0</v>
      </c>
      <c r="HH56">
        <v>0</v>
      </c>
      <c r="HI56">
        <v>0</v>
      </c>
      <c r="HJ56">
        <v>0</v>
      </c>
      <c r="HK56">
        <v>0</v>
      </c>
      <c r="HL56">
        <v>1</v>
      </c>
      <c r="HM56">
        <v>0</v>
      </c>
      <c r="HN56">
        <v>0</v>
      </c>
      <c r="HO56">
        <v>0</v>
      </c>
      <c r="HP56">
        <v>0</v>
      </c>
      <c r="HQ56">
        <v>0</v>
      </c>
      <c r="HR56">
        <v>0</v>
      </c>
      <c r="IO56" t="s">
        <v>1205</v>
      </c>
      <c r="IP56">
        <v>0</v>
      </c>
      <c r="IQ56">
        <v>0</v>
      </c>
      <c r="IR56">
        <v>0</v>
      </c>
      <c r="IS56">
        <v>0</v>
      </c>
      <c r="IT56">
        <v>0</v>
      </c>
      <c r="IU56">
        <v>0</v>
      </c>
      <c r="IV56">
        <v>0</v>
      </c>
      <c r="IW56">
        <v>0</v>
      </c>
      <c r="IX56">
        <v>0</v>
      </c>
      <c r="IY56">
        <v>0</v>
      </c>
      <c r="IZ56">
        <v>0</v>
      </c>
      <c r="JA56">
        <v>0</v>
      </c>
      <c r="JB56">
        <v>1</v>
      </c>
      <c r="JC56">
        <v>0</v>
      </c>
      <c r="JD56">
        <v>0</v>
      </c>
      <c r="JE56">
        <v>0</v>
      </c>
      <c r="JF56">
        <v>1</v>
      </c>
      <c r="JG56">
        <v>4</v>
      </c>
      <c r="OC56" t="s">
        <v>1083</v>
      </c>
      <c r="OD56">
        <v>1000</v>
      </c>
      <c r="OE56" t="s">
        <v>1088</v>
      </c>
      <c r="OH56">
        <v>7</v>
      </c>
      <c r="OI56">
        <v>2</v>
      </c>
      <c r="OJ56">
        <v>0</v>
      </c>
      <c r="PF56" t="s">
        <v>1093</v>
      </c>
      <c r="QO56" t="s">
        <v>1086</v>
      </c>
      <c r="QP56">
        <v>1</v>
      </c>
      <c r="QQ56">
        <v>0</v>
      </c>
      <c r="QR56">
        <v>0</v>
      </c>
      <c r="QS56">
        <v>0</v>
      </c>
      <c r="AMO56" t="s">
        <v>1323</v>
      </c>
      <c r="AMP56">
        <v>1</v>
      </c>
      <c r="AMQ56">
        <v>1</v>
      </c>
      <c r="AMR56">
        <v>0</v>
      </c>
      <c r="AMS56">
        <v>1</v>
      </c>
      <c r="AMT56">
        <v>1</v>
      </c>
      <c r="AMU56">
        <v>0</v>
      </c>
      <c r="AMW56" t="s">
        <v>1092</v>
      </c>
      <c r="AMX56" t="s">
        <v>1093</v>
      </c>
      <c r="ANI56" t="s">
        <v>1094</v>
      </c>
      <c r="ANJ56">
        <v>0</v>
      </c>
      <c r="ANK56">
        <v>0</v>
      </c>
      <c r="ANL56">
        <v>0</v>
      </c>
      <c r="ANM56">
        <v>0</v>
      </c>
      <c r="ANN56">
        <v>0</v>
      </c>
      <c r="ANO56">
        <v>0</v>
      </c>
      <c r="ANP56">
        <v>0</v>
      </c>
      <c r="ANQ56">
        <v>1</v>
      </c>
      <c r="ANR56">
        <v>0</v>
      </c>
      <c r="ANW56">
        <v>363224673</v>
      </c>
      <c r="ANX56" s="2">
        <v>44883.584861111107</v>
      </c>
      <c r="AOA56" t="s">
        <v>1095</v>
      </c>
      <c r="AOB56" t="s">
        <v>1096</v>
      </c>
    </row>
    <row r="57" spans="1:983 1029:1068" x14ac:dyDescent="0.35">
      <c r="A57">
        <v>56</v>
      </c>
      <c r="B57" t="s">
        <v>1324</v>
      </c>
      <c r="C57" s="2">
        <v>44883</v>
      </c>
      <c r="D57" t="s">
        <v>1071</v>
      </c>
      <c r="E57" s="2">
        <v>44883.391659537039</v>
      </c>
      <c r="F57" s="2">
        <v>44883.420362256948</v>
      </c>
      <c r="G57" t="s">
        <v>1072</v>
      </c>
      <c r="J57" t="s">
        <v>1073</v>
      </c>
      <c r="K57" s="2">
        <v>44883</v>
      </c>
      <c r="L57" t="s">
        <v>1074</v>
      </c>
      <c r="M57" t="s">
        <v>1075</v>
      </c>
      <c r="N57" t="s">
        <v>1076</v>
      </c>
      <c r="O57" t="s">
        <v>1077</v>
      </c>
      <c r="R57" t="s">
        <v>1078</v>
      </c>
      <c r="S57" t="s">
        <v>1079</v>
      </c>
      <c r="U57" t="s">
        <v>1080</v>
      </c>
      <c r="W57" t="s">
        <v>1081</v>
      </c>
      <c r="Z57" t="s">
        <v>1082</v>
      </c>
      <c r="AA57">
        <v>1</v>
      </c>
      <c r="AB57">
        <v>0</v>
      </c>
      <c r="AC57">
        <v>0</v>
      </c>
      <c r="AD57">
        <v>0</v>
      </c>
      <c r="AE57">
        <v>1</v>
      </c>
      <c r="AG57" t="s">
        <v>1083</v>
      </c>
      <c r="AH57">
        <v>1250</v>
      </c>
      <c r="AI57" t="s">
        <v>1088</v>
      </c>
      <c r="AL57">
        <v>60</v>
      </c>
      <c r="AM57">
        <v>3</v>
      </c>
      <c r="AN57">
        <v>0</v>
      </c>
      <c r="BP57" t="s">
        <v>1093</v>
      </c>
      <c r="CM57" t="s">
        <v>1103</v>
      </c>
      <c r="CN57">
        <v>0</v>
      </c>
      <c r="CO57">
        <v>1</v>
      </c>
      <c r="CP57">
        <v>0</v>
      </c>
      <c r="CQ57">
        <v>0</v>
      </c>
      <c r="CR57" t="s">
        <v>1082</v>
      </c>
      <c r="CS57">
        <v>1</v>
      </c>
      <c r="CT57">
        <v>0</v>
      </c>
      <c r="CU57">
        <v>0</v>
      </c>
      <c r="CV57">
        <v>0</v>
      </c>
      <c r="CW57" t="s">
        <v>1325</v>
      </c>
      <c r="CX57">
        <v>1</v>
      </c>
      <c r="CY57">
        <v>0</v>
      </c>
      <c r="CZ57">
        <v>1</v>
      </c>
      <c r="DA57">
        <v>0</v>
      </c>
      <c r="DB57">
        <v>0</v>
      </c>
      <c r="DC57">
        <v>0</v>
      </c>
      <c r="DD57">
        <v>0</v>
      </c>
      <c r="DE57">
        <v>0</v>
      </c>
      <c r="DF57">
        <v>0</v>
      </c>
      <c r="DG57">
        <v>0</v>
      </c>
      <c r="DH57">
        <v>0</v>
      </c>
      <c r="DI57">
        <v>0</v>
      </c>
      <c r="EE57" t="s">
        <v>1115</v>
      </c>
      <c r="EF57">
        <v>0</v>
      </c>
      <c r="EG57">
        <v>0</v>
      </c>
      <c r="EH57">
        <v>0</v>
      </c>
      <c r="EI57">
        <v>0</v>
      </c>
      <c r="EJ57">
        <v>1</v>
      </c>
      <c r="EK57">
        <v>1</v>
      </c>
      <c r="IO57" t="s">
        <v>1326</v>
      </c>
      <c r="IP57">
        <v>0</v>
      </c>
      <c r="IQ57">
        <v>0</v>
      </c>
      <c r="IR57">
        <v>0</v>
      </c>
      <c r="IS57">
        <v>0</v>
      </c>
      <c r="IT57">
        <v>0</v>
      </c>
      <c r="IU57">
        <v>0</v>
      </c>
      <c r="IV57">
        <v>1</v>
      </c>
      <c r="IW57">
        <v>1</v>
      </c>
      <c r="IX57">
        <v>0</v>
      </c>
      <c r="IY57">
        <v>1</v>
      </c>
      <c r="IZ57">
        <v>0</v>
      </c>
      <c r="JA57">
        <v>0</v>
      </c>
      <c r="JB57">
        <v>0</v>
      </c>
      <c r="JC57">
        <v>0</v>
      </c>
      <c r="JD57">
        <v>0</v>
      </c>
      <c r="JE57">
        <v>0</v>
      </c>
      <c r="JF57">
        <v>3</v>
      </c>
      <c r="JG57">
        <v>5</v>
      </c>
      <c r="LU57" t="s">
        <v>1083</v>
      </c>
      <c r="LV57">
        <v>150</v>
      </c>
      <c r="LW57" t="s">
        <v>1088</v>
      </c>
      <c r="LZ57">
        <v>90</v>
      </c>
      <c r="MA57">
        <v>5</v>
      </c>
      <c r="MB57">
        <v>0</v>
      </c>
      <c r="MD57" t="s">
        <v>1107</v>
      </c>
      <c r="ME57" t="s">
        <v>1327</v>
      </c>
      <c r="MF57">
        <v>0</v>
      </c>
      <c r="MG57">
        <v>0</v>
      </c>
      <c r="MH57">
        <v>1</v>
      </c>
      <c r="MK57">
        <v>1500</v>
      </c>
      <c r="ML57" t="s">
        <v>1088</v>
      </c>
      <c r="MO57">
        <v>90</v>
      </c>
      <c r="MP57">
        <v>5</v>
      </c>
      <c r="MQ57">
        <v>0</v>
      </c>
      <c r="NB57" t="s">
        <v>1083</v>
      </c>
      <c r="NC57">
        <v>3750</v>
      </c>
      <c r="ND57" t="s">
        <v>1088</v>
      </c>
      <c r="NG57">
        <v>30</v>
      </c>
      <c r="NH57">
        <v>5</v>
      </c>
      <c r="NI57">
        <v>0</v>
      </c>
      <c r="PF57" t="s">
        <v>1093</v>
      </c>
      <c r="QO57" t="s">
        <v>1103</v>
      </c>
      <c r="QP57">
        <v>0</v>
      </c>
      <c r="QQ57">
        <v>1</v>
      </c>
      <c r="QR57">
        <v>0</v>
      </c>
      <c r="QS57">
        <v>0</v>
      </c>
      <c r="QT57" t="s">
        <v>1326</v>
      </c>
      <c r="QU57">
        <v>0</v>
      </c>
      <c r="QV57">
        <v>0</v>
      </c>
      <c r="QW57">
        <v>0</v>
      </c>
      <c r="QX57">
        <v>0</v>
      </c>
      <c r="QY57">
        <v>0</v>
      </c>
      <c r="QZ57">
        <v>0</v>
      </c>
      <c r="RA57">
        <v>1</v>
      </c>
      <c r="RB57">
        <v>1</v>
      </c>
      <c r="RC57">
        <v>0</v>
      </c>
      <c r="RD57">
        <v>1</v>
      </c>
      <c r="RE57">
        <v>0</v>
      </c>
      <c r="RF57">
        <v>0</v>
      </c>
      <c r="RG57">
        <v>0</v>
      </c>
      <c r="RH57">
        <v>0</v>
      </c>
      <c r="RI57">
        <v>0</v>
      </c>
      <c r="RJ57">
        <v>0</v>
      </c>
      <c r="RK57" t="s">
        <v>1325</v>
      </c>
      <c r="RL57">
        <v>1</v>
      </c>
      <c r="RM57">
        <v>0</v>
      </c>
      <c r="RN57">
        <v>1</v>
      </c>
      <c r="RO57">
        <v>0</v>
      </c>
      <c r="RP57">
        <v>0</v>
      </c>
      <c r="RQ57">
        <v>0</v>
      </c>
      <c r="RR57">
        <v>0</v>
      </c>
      <c r="RS57">
        <v>0</v>
      </c>
      <c r="RT57">
        <v>0</v>
      </c>
      <c r="RU57">
        <v>0</v>
      </c>
      <c r="RV57">
        <v>0</v>
      </c>
      <c r="RW57">
        <v>0</v>
      </c>
      <c r="AMO57" t="s">
        <v>1091</v>
      </c>
      <c r="AMP57">
        <v>1</v>
      </c>
      <c r="AMQ57">
        <v>0</v>
      </c>
      <c r="AMR57">
        <v>0</v>
      </c>
      <c r="AMS57">
        <v>1</v>
      </c>
      <c r="AMT57">
        <v>0</v>
      </c>
      <c r="AMU57">
        <v>0</v>
      </c>
      <c r="AMW57" t="s">
        <v>1092</v>
      </c>
      <c r="AMX57" t="s">
        <v>1093</v>
      </c>
      <c r="ANI57" t="s">
        <v>1328</v>
      </c>
      <c r="ANJ57">
        <v>0</v>
      </c>
      <c r="ANK57">
        <v>0</v>
      </c>
      <c r="ANL57">
        <v>0</v>
      </c>
      <c r="ANM57">
        <v>1</v>
      </c>
      <c r="ANN57">
        <v>1</v>
      </c>
      <c r="ANO57">
        <v>1</v>
      </c>
      <c r="ANP57">
        <v>0</v>
      </c>
      <c r="ANQ57">
        <v>0</v>
      </c>
      <c r="ANR57">
        <v>0</v>
      </c>
      <c r="ANT57" t="s">
        <v>1329</v>
      </c>
      <c r="ANW57">
        <v>363224706</v>
      </c>
      <c r="ANX57" s="2">
        <v>44883.584918981483</v>
      </c>
      <c r="AOA57" t="s">
        <v>1095</v>
      </c>
      <c r="AOB57" t="s">
        <v>1096</v>
      </c>
    </row>
    <row r="58" spans="1:983 1029:1068" x14ac:dyDescent="0.35">
      <c r="A58">
        <v>57</v>
      </c>
      <c r="B58" t="s">
        <v>1330</v>
      </c>
      <c r="C58" s="2">
        <v>44883</v>
      </c>
      <c r="D58" t="s">
        <v>1071</v>
      </c>
      <c r="E58" s="2">
        <v>44883.466083391213</v>
      </c>
      <c r="F58" s="2">
        <v>44883.478166412038</v>
      </c>
      <c r="G58" t="s">
        <v>1072</v>
      </c>
      <c r="J58" t="s">
        <v>1073</v>
      </c>
      <c r="K58" s="2">
        <v>44883</v>
      </c>
      <c r="L58" t="s">
        <v>1074</v>
      </c>
      <c r="M58" t="s">
        <v>1075</v>
      </c>
      <c r="N58" t="s">
        <v>1076</v>
      </c>
      <c r="O58" t="s">
        <v>1077</v>
      </c>
      <c r="R58" t="s">
        <v>1078</v>
      </c>
      <c r="S58" t="s">
        <v>1079</v>
      </c>
      <c r="U58" t="s">
        <v>1080</v>
      </c>
      <c r="W58" t="s">
        <v>1081</v>
      </c>
      <c r="Z58" t="s">
        <v>1115</v>
      </c>
      <c r="AA58">
        <v>0</v>
      </c>
      <c r="AB58">
        <v>0</v>
      </c>
      <c r="AC58">
        <v>0</v>
      </c>
      <c r="AD58">
        <v>1</v>
      </c>
      <c r="AE58">
        <v>1</v>
      </c>
      <c r="EE58" t="s">
        <v>1115</v>
      </c>
      <c r="EF58">
        <v>0</v>
      </c>
      <c r="EG58">
        <v>0</v>
      </c>
      <c r="EH58">
        <v>0</v>
      </c>
      <c r="EI58">
        <v>0</v>
      </c>
      <c r="EJ58">
        <v>1</v>
      </c>
      <c r="EK58">
        <v>1</v>
      </c>
      <c r="IO58" t="s">
        <v>1331</v>
      </c>
      <c r="IP58">
        <v>0</v>
      </c>
      <c r="IQ58">
        <v>0</v>
      </c>
      <c r="IR58">
        <v>0</v>
      </c>
      <c r="IS58">
        <v>0</v>
      </c>
      <c r="IT58">
        <v>0</v>
      </c>
      <c r="IU58">
        <v>0</v>
      </c>
      <c r="IV58">
        <v>0</v>
      </c>
      <c r="IW58">
        <v>0</v>
      </c>
      <c r="IX58">
        <v>0</v>
      </c>
      <c r="IY58">
        <v>1</v>
      </c>
      <c r="IZ58">
        <v>1</v>
      </c>
      <c r="JA58">
        <v>1</v>
      </c>
      <c r="JB58">
        <v>0</v>
      </c>
      <c r="JC58">
        <v>0</v>
      </c>
      <c r="JD58">
        <v>0</v>
      </c>
      <c r="JE58">
        <v>0</v>
      </c>
      <c r="JF58">
        <v>3</v>
      </c>
      <c r="JG58">
        <v>5</v>
      </c>
      <c r="NB58" t="s">
        <v>1083</v>
      </c>
      <c r="NC58">
        <v>3000</v>
      </c>
      <c r="ND58" t="s">
        <v>1084</v>
      </c>
      <c r="NG58">
        <v>30</v>
      </c>
      <c r="NH58">
        <v>1</v>
      </c>
      <c r="NI58">
        <v>0</v>
      </c>
      <c r="NK58" t="s">
        <v>1083</v>
      </c>
      <c r="NL58">
        <v>1750</v>
      </c>
      <c r="NM58" t="s">
        <v>1084</v>
      </c>
      <c r="NP58">
        <v>30</v>
      </c>
      <c r="NQ58">
        <v>1</v>
      </c>
      <c r="NR58">
        <v>0</v>
      </c>
      <c r="NT58" t="s">
        <v>1107</v>
      </c>
      <c r="NU58">
        <v>1750</v>
      </c>
      <c r="NV58" t="s">
        <v>1084</v>
      </c>
      <c r="NY58">
        <v>30</v>
      </c>
      <c r="NZ58">
        <v>1</v>
      </c>
      <c r="OA58">
        <v>0</v>
      </c>
      <c r="PF58" t="s">
        <v>1080</v>
      </c>
      <c r="PH58" t="s">
        <v>1332</v>
      </c>
      <c r="PI58">
        <v>0</v>
      </c>
      <c r="PJ58">
        <v>0</v>
      </c>
      <c r="PK58">
        <v>0</v>
      </c>
      <c r="PL58">
        <v>0</v>
      </c>
      <c r="PM58">
        <v>0</v>
      </c>
      <c r="PN58">
        <v>0</v>
      </c>
      <c r="PO58">
        <v>0</v>
      </c>
      <c r="PP58">
        <v>0</v>
      </c>
      <c r="PQ58">
        <v>0</v>
      </c>
      <c r="PR58">
        <v>1</v>
      </c>
      <c r="PS58">
        <v>1</v>
      </c>
      <c r="PT58">
        <v>1</v>
      </c>
      <c r="PU58">
        <v>0</v>
      </c>
      <c r="PV58">
        <v>0</v>
      </c>
      <c r="PW58">
        <v>0</v>
      </c>
      <c r="PX58">
        <v>0</v>
      </c>
      <c r="PZ58" t="s">
        <v>1085</v>
      </c>
      <c r="QA58">
        <v>0</v>
      </c>
      <c r="QB58">
        <v>0</v>
      </c>
      <c r="QC58">
        <v>0</v>
      </c>
      <c r="QD58">
        <v>0</v>
      </c>
      <c r="QE58">
        <v>0</v>
      </c>
      <c r="QF58">
        <v>1</v>
      </c>
      <c r="QG58">
        <v>0</v>
      </c>
      <c r="QH58">
        <v>0</v>
      </c>
      <c r="QI58">
        <v>0</v>
      </c>
      <c r="QJ58">
        <v>0</v>
      </c>
      <c r="QK58">
        <v>0</v>
      </c>
      <c r="QL58">
        <v>0</v>
      </c>
      <c r="QO58" t="s">
        <v>1086</v>
      </c>
      <c r="QP58">
        <v>1</v>
      </c>
      <c r="QQ58">
        <v>0</v>
      </c>
      <c r="QR58">
        <v>0</v>
      </c>
      <c r="QS58">
        <v>0</v>
      </c>
      <c r="AMO58" t="s">
        <v>1091</v>
      </c>
      <c r="AMP58">
        <v>1</v>
      </c>
      <c r="AMQ58">
        <v>0</v>
      </c>
      <c r="AMR58">
        <v>0</v>
      </c>
      <c r="AMS58">
        <v>1</v>
      </c>
      <c r="AMT58">
        <v>0</v>
      </c>
      <c r="AMU58">
        <v>0</v>
      </c>
      <c r="AMW58" t="s">
        <v>1092</v>
      </c>
      <c r="AMX58" t="s">
        <v>1093</v>
      </c>
      <c r="ANI58" t="s">
        <v>1094</v>
      </c>
      <c r="ANJ58">
        <v>0</v>
      </c>
      <c r="ANK58">
        <v>0</v>
      </c>
      <c r="ANL58">
        <v>0</v>
      </c>
      <c r="ANM58">
        <v>0</v>
      </c>
      <c r="ANN58">
        <v>0</v>
      </c>
      <c r="ANO58">
        <v>0</v>
      </c>
      <c r="ANP58">
        <v>0</v>
      </c>
      <c r="ANQ58">
        <v>1</v>
      </c>
      <c r="ANR58">
        <v>0</v>
      </c>
      <c r="ANW58">
        <v>363224713</v>
      </c>
      <c r="ANX58" s="2">
        <v>44883.58494212963</v>
      </c>
      <c r="AOA58" t="s">
        <v>1095</v>
      </c>
      <c r="AOB58" t="s">
        <v>1096</v>
      </c>
    </row>
    <row r="59" spans="1:983 1029:1068" x14ac:dyDescent="0.35">
      <c r="A59">
        <v>58</v>
      </c>
      <c r="B59" t="s">
        <v>1333</v>
      </c>
      <c r="C59" s="2">
        <v>44883</v>
      </c>
      <c r="D59" t="s">
        <v>1071</v>
      </c>
      <c r="E59" s="2">
        <v>44883.425682696761</v>
      </c>
      <c r="F59" s="2">
        <v>44883.461011446758</v>
      </c>
      <c r="G59" t="s">
        <v>1072</v>
      </c>
      <c r="J59" t="s">
        <v>1073</v>
      </c>
      <c r="K59" s="2">
        <v>44883</v>
      </c>
      <c r="L59" t="s">
        <v>1074</v>
      </c>
      <c r="M59" t="s">
        <v>1075</v>
      </c>
      <c r="N59" t="s">
        <v>1076</v>
      </c>
      <c r="O59" t="s">
        <v>1077</v>
      </c>
      <c r="R59" t="s">
        <v>1078</v>
      </c>
      <c r="S59" t="s">
        <v>1079</v>
      </c>
      <c r="U59" t="s">
        <v>1080</v>
      </c>
      <c r="W59" t="s">
        <v>1081</v>
      </c>
      <c r="Z59" t="s">
        <v>1082</v>
      </c>
      <c r="AA59">
        <v>1</v>
      </c>
      <c r="AB59">
        <v>0</v>
      </c>
      <c r="AC59">
        <v>0</v>
      </c>
      <c r="AD59">
        <v>0</v>
      </c>
      <c r="AE59">
        <v>1</v>
      </c>
      <c r="AG59" t="s">
        <v>1083</v>
      </c>
      <c r="AH59">
        <v>1000</v>
      </c>
      <c r="AI59" t="s">
        <v>1088</v>
      </c>
      <c r="AL59">
        <v>10</v>
      </c>
      <c r="AM59">
        <v>4</v>
      </c>
      <c r="AN59">
        <v>0</v>
      </c>
      <c r="BP59" t="s">
        <v>1093</v>
      </c>
      <c r="CM59" t="s">
        <v>1103</v>
      </c>
      <c r="CN59">
        <v>0</v>
      </c>
      <c r="CO59">
        <v>1</v>
      </c>
      <c r="CP59">
        <v>0</v>
      </c>
      <c r="CQ59">
        <v>0</v>
      </c>
      <c r="CR59" t="s">
        <v>1082</v>
      </c>
      <c r="CS59">
        <v>1</v>
      </c>
      <c r="CT59">
        <v>0</v>
      </c>
      <c r="CU59">
        <v>0</v>
      </c>
      <c r="CV59">
        <v>0</v>
      </c>
      <c r="CW59" t="s">
        <v>1334</v>
      </c>
      <c r="CX59">
        <v>0</v>
      </c>
      <c r="CY59">
        <v>0</v>
      </c>
      <c r="CZ59">
        <v>1</v>
      </c>
      <c r="DA59">
        <v>0</v>
      </c>
      <c r="DB59">
        <v>0</v>
      </c>
      <c r="DC59">
        <v>1</v>
      </c>
      <c r="DD59">
        <v>0</v>
      </c>
      <c r="DE59">
        <v>0</v>
      </c>
      <c r="DF59">
        <v>0</v>
      </c>
      <c r="DG59">
        <v>0</v>
      </c>
      <c r="DH59">
        <v>0</v>
      </c>
      <c r="DI59">
        <v>0</v>
      </c>
      <c r="EE59" t="s">
        <v>1115</v>
      </c>
      <c r="EF59">
        <v>0</v>
      </c>
      <c r="EG59">
        <v>0</v>
      </c>
      <c r="EH59">
        <v>0</v>
      </c>
      <c r="EI59">
        <v>0</v>
      </c>
      <c r="EJ59">
        <v>1</v>
      </c>
      <c r="EK59">
        <v>1</v>
      </c>
      <c r="IO59" t="s">
        <v>1335</v>
      </c>
      <c r="IP59">
        <v>0</v>
      </c>
      <c r="IQ59">
        <v>0</v>
      </c>
      <c r="IR59">
        <v>0</v>
      </c>
      <c r="IS59">
        <v>1</v>
      </c>
      <c r="IT59">
        <v>1</v>
      </c>
      <c r="IU59">
        <v>0</v>
      </c>
      <c r="IV59">
        <v>0</v>
      </c>
      <c r="IW59">
        <v>1</v>
      </c>
      <c r="IX59">
        <v>0</v>
      </c>
      <c r="IY59">
        <v>0</v>
      </c>
      <c r="IZ59">
        <v>0</v>
      </c>
      <c r="JA59">
        <v>0</v>
      </c>
      <c r="JB59">
        <v>0</v>
      </c>
      <c r="JC59">
        <v>0</v>
      </c>
      <c r="JD59">
        <v>0</v>
      </c>
      <c r="JE59">
        <v>0</v>
      </c>
      <c r="JF59">
        <v>3</v>
      </c>
      <c r="JG59">
        <v>5</v>
      </c>
      <c r="KT59" t="s">
        <v>1083</v>
      </c>
      <c r="KU59">
        <v>6000</v>
      </c>
      <c r="KV59" t="s">
        <v>1084</v>
      </c>
      <c r="KY59">
        <v>10</v>
      </c>
      <c r="KZ59">
        <v>10</v>
      </c>
      <c r="LA59">
        <v>1</v>
      </c>
      <c r="LC59" t="s">
        <v>1083</v>
      </c>
      <c r="LD59">
        <v>4500</v>
      </c>
      <c r="LE59" t="s">
        <v>1084</v>
      </c>
      <c r="LH59">
        <v>15</v>
      </c>
      <c r="LI59">
        <v>5</v>
      </c>
      <c r="LJ59">
        <v>0</v>
      </c>
      <c r="MD59" t="s">
        <v>1107</v>
      </c>
      <c r="ME59" t="s">
        <v>1139</v>
      </c>
      <c r="MF59">
        <v>1</v>
      </c>
      <c r="MG59">
        <v>1</v>
      </c>
      <c r="MH59">
        <v>1</v>
      </c>
      <c r="MI59">
        <v>500</v>
      </c>
      <c r="MJ59">
        <v>750</v>
      </c>
      <c r="MK59">
        <v>1000</v>
      </c>
      <c r="ML59" t="s">
        <v>1088</v>
      </c>
      <c r="MO59">
        <v>30</v>
      </c>
      <c r="MP59">
        <v>4</v>
      </c>
      <c r="MQ59">
        <v>0</v>
      </c>
      <c r="PF59" t="s">
        <v>1093</v>
      </c>
      <c r="QO59" t="s">
        <v>1103</v>
      </c>
      <c r="QP59">
        <v>0</v>
      </c>
      <c r="QQ59">
        <v>1</v>
      </c>
      <c r="QR59">
        <v>0</v>
      </c>
      <c r="QS59">
        <v>0</v>
      </c>
      <c r="QT59" t="s">
        <v>1089</v>
      </c>
      <c r="QU59">
        <v>0</v>
      </c>
      <c r="QV59">
        <v>0</v>
      </c>
      <c r="QW59">
        <v>0</v>
      </c>
      <c r="QX59">
        <v>1</v>
      </c>
      <c r="QY59">
        <v>1</v>
      </c>
      <c r="QZ59">
        <v>0</v>
      </c>
      <c r="RA59">
        <v>0</v>
      </c>
      <c r="RB59">
        <v>0</v>
      </c>
      <c r="RC59">
        <v>0</v>
      </c>
      <c r="RD59">
        <v>0</v>
      </c>
      <c r="RE59">
        <v>0</v>
      </c>
      <c r="RF59">
        <v>0</v>
      </c>
      <c r="RG59">
        <v>0</v>
      </c>
      <c r="RH59">
        <v>0</v>
      </c>
      <c r="RI59">
        <v>0</v>
      </c>
      <c r="RJ59">
        <v>0</v>
      </c>
      <c r="RK59" t="s">
        <v>1144</v>
      </c>
      <c r="RL59">
        <v>0</v>
      </c>
      <c r="RM59">
        <v>0</v>
      </c>
      <c r="RN59">
        <v>0</v>
      </c>
      <c r="RO59">
        <v>0</v>
      </c>
      <c r="RP59">
        <v>0</v>
      </c>
      <c r="RQ59">
        <v>0</v>
      </c>
      <c r="RR59">
        <v>0</v>
      </c>
      <c r="RS59">
        <v>0</v>
      </c>
      <c r="RT59">
        <v>0</v>
      </c>
      <c r="RU59">
        <v>0</v>
      </c>
      <c r="RV59">
        <v>1</v>
      </c>
      <c r="RW59">
        <v>0</v>
      </c>
      <c r="RX59" t="s">
        <v>1336</v>
      </c>
      <c r="AMO59" t="s">
        <v>1181</v>
      </c>
      <c r="AMP59">
        <v>1</v>
      </c>
      <c r="AMQ59">
        <v>0</v>
      </c>
      <c r="AMR59">
        <v>0</v>
      </c>
      <c r="AMS59">
        <v>0</v>
      </c>
      <c r="AMT59">
        <v>0</v>
      </c>
      <c r="AMU59">
        <v>0</v>
      </c>
      <c r="AMW59" t="s">
        <v>1092</v>
      </c>
      <c r="AMX59" t="s">
        <v>1093</v>
      </c>
      <c r="ANI59" t="s">
        <v>1337</v>
      </c>
      <c r="ANJ59">
        <v>0</v>
      </c>
      <c r="ANK59">
        <v>0</v>
      </c>
      <c r="ANL59">
        <v>0</v>
      </c>
      <c r="ANM59">
        <v>0</v>
      </c>
      <c r="ANN59">
        <v>1</v>
      </c>
      <c r="ANO59">
        <v>1</v>
      </c>
      <c r="ANP59">
        <v>0</v>
      </c>
      <c r="ANQ59">
        <v>0</v>
      </c>
      <c r="ANR59">
        <v>0</v>
      </c>
      <c r="ANT59" t="s">
        <v>1338</v>
      </c>
      <c r="ANW59">
        <v>363224720</v>
      </c>
      <c r="ANX59" s="2">
        <v>44883.58494212963</v>
      </c>
      <c r="AOA59" t="s">
        <v>1095</v>
      </c>
      <c r="AOB59" t="s">
        <v>1096</v>
      </c>
    </row>
    <row r="60" spans="1:983 1029:1068" x14ac:dyDescent="0.35">
      <c r="A60">
        <v>59</v>
      </c>
      <c r="B60" t="s">
        <v>1339</v>
      </c>
      <c r="C60" s="2">
        <v>44883</v>
      </c>
      <c r="D60" t="s">
        <v>1071</v>
      </c>
      <c r="E60" s="2">
        <v>44883.489779884258</v>
      </c>
      <c r="F60" s="2">
        <v>44883.504933703713</v>
      </c>
      <c r="G60" t="s">
        <v>1072</v>
      </c>
      <c r="J60" t="s">
        <v>1073</v>
      </c>
      <c r="K60" s="2">
        <v>44883</v>
      </c>
      <c r="L60" t="s">
        <v>1074</v>
      </c>
      <c r="M60" t="s">
        <v>1075</v>
      </c>
      <c r="N60" t="s">
        <v>1076</v>
      </c>
      <c r="O60" t="s">
        <v>1077</v>
      </c>
      <c r="R60" t="s">
        <v>1078</v>
      </c>
      <c r="S60" t="s">
        <v>1079</v>
      </c>
      <c r="U60" t="s">
        <v>1080</v>
      </c>
      <c r="W60" t="s">
        <v>1163</v>
      </c>
      <c r="Z60" t="s">
        <v>1158</v>
      </c>
      <c r="AA60">
        <v>0</v>
      </c>
      <c r="AB60">
        <v>0</v>
      </c>
      <c r="AC60">
        <v>1</v>
      </c>
      <c r="AD60">
        <v>0</v>
      </c>
      <c r="AE60">
        <v>1</v>
      </c>
      <c r="BC60" t="s">
        <v>1083</v>
      </c>
      <c r="BD60" t="s">
        <v>1102</v>
      </c>
      <c r="BE60">
        <v>1</v>
      </c>
      <c r="BF60">
        <v>1</v>
      </c>
      <c r="BG60">
        <v>400</v>
      </c>
      <c r="BH60">
        <v>200</v>
      </c>
      <c r="BI60" t="s">
        <v>1084</v>
      </c>
      <c r="BL60">
        <v>30</v>
      </c>
      <c r="BM60">
        <v>1</v>
      </c>
      <c r="BN60">
        <v>0</v>
      </c>
      <c r="BP60" t="s">
        <v>1080</v>
      </c>
      <c r="BR60" t="s">
        <v>1158</v>
      </c>
      <c r="BS60">
        <v>0</v>
      </c>
      <c r="BT60">
        <v>0</v>
      </c>
      <c r="BU60">
        <v>1</v>
      </c>
      <c r="BV60">
        <v>0</v>
      </c>
      <c r="BX60" t="s">
        <v>1085</v>
      </c>
      <c r="BY60">
        <v>0</v>
      </c>
      <c r="BZ60">
        <v>0</v>
      </c>
      <c r="CA60">
        <v>0</v>
      </c>
      <c r="CB60">
        <v>0</v>
      </c>
      <c r="CC60">
        <v>0</v>
      </c>
      <c r="CD60">
        <v>1</v>
      </c>
      <c r="CE60">
        <v>0</v>
      </c>
      <c r="CF60">
        <v>0</v>
      </c>
      <c r="CG60">
        <v>0</v>
      </c>
      <c r="CH60">
        <v>0</v>
      </c>
      <c r="CI60">
        <v>0</v>
      </c>
      <c r="CJ60">
        <v>0</v>
      </c>
      <c r="CM60" t="s">
        <v>1086</v>
      </c>
      <c r="CN60">
        <v>1</v>
      </c>
      <c r="CO60">
        <v>0</v>
      </c>
      <c r="CP60">
        <v>0</v>
      </c>
      <c r="CQ60">
        <v>0</v>
      </c>
      <c r="EE60" t="s">
        <v>1115</v>
      </c>
      <c r="EF60">
        <v>0</v>
      </c>
      <c r="EG60">
        <v>0</v>
      </c>
      <c r="EH60">
        <v>0</v>
      </c>
      <c r="EI60">
        <v>0</v>
      </c>
      <c r="EJ60">
        <v>1</v>
      </c>
      <c r="EK60">
        <v>1</v>
      </c>
      <c r="IO60" t="s">
        <v>1090</v>
      </c>
      <c r="IP60">
        <v>0</v>
      </c>
      <c r="IQ60">
        <v>0</v>
      </c>
      <c r="IR60">
        <v>0</v>
      </c>
      <c r="IS60">
        <v>1</v>
      </c>
      <c r="IT60">
        <v>1</v>
      </c>
      <c r="IU60">
        <v>0</v>
      </c>
      <c r="IV60">
        <v>0</v>
      </c>
      <c r="IW60">
        <v>0</v>
      </c>
      <c r="IX60">
        <v>0</v>
      </c>
      <c r="IY60">
        <v>0</v>
      </c>
      <c r="IZ60">
        <v>0</v>
      </c>
      <c r="JA60">
        <v>0</v>
      </c>
      <c r="JB60">
        <v>0</v>
      </c>
      <c r="JC60">
        <v>0</v>
      </c>
      <c r="JD60">
        <v>0</v>
      </c>
      <c r="JE60">
        <v>0</v>
      </c>
      <c r="JF60">
        <v>2</v>
      </c>
      <c r="JG60">
        <v>4</v>
      </c>
      <c r="KT60" t="s">
        <v>1083</v>
      </c>
      <c r="KU60">
        <v>5000</v>
      </c>
      <c r="KV60" t="s">
        <v>1084</v>
      </c>
      <c r="KY60">
        <v>30</v>
      </c>
      <c r="KZ60">
        <v>3</v>
      </c>
      <c r="LA60">
        <v>0</v>
      </c>
      <c r="LC60" t="s">
        <v>1083</v>
      </c>
      <c r="LD60">
        <v>4250</v>
      </c>
      <c r="LE60" t="s">
        <v>1084</v>
      </c>
      <c r="LH60">
        <v>90</v>
      </c>
      <c r="LI60">
        <v>3</v>
      </c>
      <c r="LJ60">
        <v>0</v>
      </c>
      <c r="PF60" t="s">
        <v>1080</v>
      </c>
      <c r="PH60" t="s">
        <v>1089</v>
      </c>
      <c r="PI60">
        <v>0</v>
      </c>
      <c r="PJ60">
        <v>0</v>
      </c>
      <c r="PK60">
        <v>0</v>
      </c>
      <c r="PL60">
        <v>1</v>
      </c>
      <c r="PM60">
        <v>1</v>
      </c>
      <c r="PN60">
        <v>0</v>
      </c>
      <c r="PO60">
        <v>0</v>
      </c>
      <c r="PP60">
        <v>0</v>
      </c>
      <c r="PQ60">
        <v>0</v>
      </c>
      <c r="PR60">
        <v>0</v>
      </c>
      <c r="PS60">
        <v>0</v>
      </c>
      <c r="PT60">
        <v>0</v>
      </c>
      <c r="PU60">
        <v>0</v>
      </c>
      <c r="PV60">
        <v>0</v>
      </c>
      <c r="PW60">
        <v>0</v>
      </c>
      <c r="PX60">
        <v>0</v>
      </c>
      <c r="PZ60" t="s">
        <v>1085</v>
      </c>
      <c r="QA60">
        <v>0</v>
      </c>
      <c r="QB60">
        <v>0</v>
      </c>
      <c r="QC60">
        <v>0</v>
      </c>
      <c r="QD60">
        <v>0</v>
      </c>
      <c r="QE60">
        <v>0</v>
      </c>
      <c r="QF60">
        <v>1</v>
      </c>
      <c r="QG60">
        <v>0</v>
      </c>
      <c r="QH60">
        <v>0</v>
      </c>
      <c r="QI60">
        <v>0</v>
      </c>
      <c r="QJ60">
        <v>0</v>
      </c>
      <c r="QK60">
        <v>0</v>
      </c>
      <c r="QL60">
        <v>0</v>
      </c>
      <c r="QO60" t="s">
        <v>1086</v>
      </c>
      <c r="QP60">
        <v>1</v>
      </c>
      <c r="QQ60">
        <v>0</v>
      </c>
      <c r="QR60">
        <v>0</v>
      </c>
      <c r="QS60">
        <v>0</v>
      </c>
      <c r="AMO60" t="s">
        <v>1340</v>
      </c>
      <c r="AMP60">
        <v>1</v>
      </c>
      <c r="AMQ60">
        <v>0</v>
      </c>
      <c r="AMR60">
        <v>0</v>
      </c>
      <c r="AMS60">
        <v>1</v>
      </c>
      <c r="AMT60">
        <v>1</v>
      </c>
      <c r="AMU60">
        <v>0</v>
      </c>
      <c r="AMW60" t="s">
        <v>1092</v>
      </c>
      <c r="AMX60" t="s">
        <v>1093</v>
      </c>
      <c r="ANI60" t="s">
        <v>1094</v>
      </c>
      <c r="ANJ60">
        <v>0</v>
      </c>
      <c r="ANK60">
        <v>0</v>
      </c>
      <c r="ANL60">
        <v>0</v>
      </c>
      <c r="ANM60">
        <v>0</v>
      </c>
      <c r="ANN60">
        <v>0</v>
      </c>
      <c r="ANO60">
        <v>0</v>
      </c>
      <c r="ANP60">
        <v>0</v>
      </c>
      <c r="ANQ60">
        <v>1</v>
      </c>
      <c r="ANR60">
        <v>0</v>
      </c>
      <c r="ANW60">
        <v>363224734</v>
      </c>
      <c r="ANX60" s="2">
        <v>44883.584965277783</v>
      </c>
      <c r="AOA60" t="s">
        <v>1095</v>
      </c>
      <c r="AOB60" t="s">
        <v>1096</v>
      </c>
    </row>
    <row r="61" spans="1:983 1029:1068" x14ac:dyDescent="0.35">
      <c r="A61">
        <v>60</v>
      </c>
      <c r="B61" t="s">
        <v>1341</v>
      </c>
      <c r="C61" s="2">
        <v>44883</v>
      </c>
      <c r="D61" t="s">
        <v>1071</v>
      </c>
      <c r="E61" s="2">
        <v>44883.525968009257</v>
      </c>
      <c r="F61" s="2">
        <v>44883.540709895839</v>
      </c>
      <c r="G61" t="s">
        <v>1072</v>
      </c>
      <c r="J61" t="s">
        <v>1073</v>
      </c>
      <c r="K61" s="2">
        <v>44883</v>
      </c>
      <c r="L61" t="s">
        <v>1074</v>
      </c>
      <c r="M61" t="s">
        <v>1075</v>
      </c>
      <c r="N61" t="s">
        <v>1076</v>
      </c>
      <c r="O61" t="s">
        <v>1077</v>
      </c>
      <c r="R61" t="s">
        <v>1078</v>
      </c>
      <c r="S61" t="s">
        <v>1079</v>
      </c>
      <c r="U61" t="s">
        <v>1080</v>
      </c>
      <c r="W61" t="s">
        <v>1163</v>
      </c>
      <c r="Z61" t="s">
        <v>1158</v>
      </c>
      <c r="AA61">
        <v>0</v>
      </c>
      <c r="AB61">
        <v>0</v>
      </c>
      <c r="AC61">
        <v>1</v>
      </c>
      <c r="AD61">
        <v>0</v>
      </c>
      <c r="AE61">
        <v>1</v>
      </c>
      <c r="BC61" t="s">
        <v>1083</v>
      </c>
      <c r="BD61" t="s">
        <v>1102</v>
      </c>
      <c r="BE61">
        <v>1</v>
      </c>
      <c r="BF61">
        <v>1</v>
      </c>
      <c r="BG61">
        <v>400</v>
      </c>
      <c r="BH61">
        <v>250</v>
      </c>
      <c r="BI61" t="s">
        <v>1084</v>
      </c>
      <c r="BL61">
        <v>25</v>
      </c>
      <c r="BM61">
        <v>1</v>
      </c>
      <c r="BN61">
        <v>0</v>
      </c>
      <c r="BP61" t="s">
        <v>1080</v>
      </c>
      <c r="BR61" t="s">
        <v>1158</v>
      </c>
      <c r="BS61">
        <v>0</v>
      </c>
      <c r="BT61">
        <v>0</v>
      </c>
      <c r="BU61">
        <v>1</v>
      </c>
      <c r="BV61">
        <v>0</v>
      </c>
      <c r="BX61" t="s">
        <v>1085</v>
      </c>
      <c r="BY61">
        <v>0</v>
      </c>
      <c r="BZ61">
        <v>0</v>
      </c>
      <c r="CA61">
        <v>0</v>
      </c>
      <c r="CB61">
        <v>0</v>
      </c>
      <c r="CC61">
        <v>0</v>
      </c>
      <c r="CD61">
        <v>1</v>
      </c>
      <c r="CE61">
        <v>0</v>
      </c>
      <c r="CF61">
        <v>0</v>
      </c>
      <c r="CG61">
        <v>0</v>
      </c>
      <c r="CH61">
        <v>0</v>
      </c>
      <c r="CI61">
        <v>0</v>
      </c>
      <c r="CJ61">
        <v>0</v>
      </c>
      <c r="CM61" t="s">
        <v>1086</v>
      </c>
      <c r="CN61">
        <v>1</v>
      </c>
      <c r="CO61">
        <v>0</v>
      </c>
      <c r="CP61">
        <v>0</v>
      </c>
      <c r="CQ61">
        <v>0</v>
      </c>
      <c r="EE61" t="s">
        <v>1115</v>
      </c>
      <c r="EF61">
        <v>0</v>
      </c>
      <c r="EG61">
        <v>0</v>
      </c>
      <c r="EH61">
        <v>0</v>
      </c>
      <c r="EI61">
        <v>0</v>
      </c>
      <c r="EJ61">
        <v>1</v>
      </c>
      <c r="EK61">
        <v>1</v>
      </c>
      <c r="IO61" t="s">
        <v>1342</v>
      </c>
      <c r="IP61">
        <v>0</v>
      </c>
      <c r="IQ61">
        <v>0</v>
      </c>
      <c r="IR61">
        <v>0</v>
      </c>
      <c r="IS61">
        <v>0</v>
      </c>
      <c r="IT61">
        <v>0</v>
      </c>
      <c r="IU61">
        <v>0</v>
      </c>
      <c r="IV61">
        <v>1</v>
      </c>
      <c r="IW61">
        <v>1</v>
      </c>
      <c r="IX61">
        <v>0</v>
      </c>
      <c r="IY61">
        <v>0</v>
      </c>
      <c r="IZ61">
        <v>0</v>
      </c>
      <c r="JA61">
        <v>0</v>
      </c>
      <c r="JB61">
        <v>0</v>
      </c>
      <c r="JC61">
        <v>0</v>
      </c>
      <c r="JD61">
        <v>0</v>
      </c>
      <c r="JE61">
        <v>0</v>
      </c>
      <c r="JF61">
        <v>2</v>
      </c>
      <c r="JG61">
        <v>4</v>
      </c>
      <c r="LU61" t="s">
        <v>1083</v>
      </c>
      <c r="LV61">
        <v>350</v>
      </c>
      <c r="LW61" t="s">
        <v>1084</v>
      </c>
      <c r="LZ61">
        <v>50</v>
      </c>
      <c r="MA61">
        <v>1</v>
      </c>
      <c r="MB61">
        <v>0</v>
      </c>
      <c r="MD61" t="s">
        <v>1083</v>
      </c>
      <c r="ME61" t="s">
        <v>1148</v>
      </c>
      <c r="MF61">
        <v>1</v>
      </c>
      <c r="MG61">
        <v>1</v>
      </c>
      <c r="MH61">
        <v>1</v>
      </c>
      <c r="MI61">
        <v>1000</v>
      </c>
      <c r="MJ61">
        <v>1250</v>
      </c>
      <c r="MK61">
        <v>1500</v>
      </c>
      <c r="ML61" t="s">
        <v>1084</v>
      </c>
      <c r="MO61">
        <v>30</v>
      </c>
      <c r="MP61">
        <v>1</v>
      </c>
      <c r="MQ61">
        <v>0</v>
      </c>
      <c r="PF61" t="s">
        <v>1080</v>
      </c>
      <c r="PH61" t="s">
        <v>1343</v>
      </c>
      <c r="PI61">
        <v>0</v>
      </c>
      <c r="PJ61">
        <v>0</v>
      </c>
      <c r="PK61">
        <v>0</v>
      </c>
      <c r="PL61">
        <v>0</v>
      </c>
      <c r="PM61">
        <v>0</v>
      </c>
      <c r="PN61">
        <v>0</v>
      </c>
      <c r="PO61">
        <v>1</v>
      </c>
      <c r="PP61">
        <v>1</v>
      </c>
      <c r="PQ61">
        <v>0</v>
      </c>
      <c r="PR61">
        <v>0</v>
      </c>
      <c r="PS61">
        <v>0</v>
      </c>
      <c r="PT61">
        <v>0</v>
      </c>
      <c r="PU61">
        <v>0</v>
      </c>
      <c r="PV61">
        <v>0</v>
      </c>
      <c r="PW61">
        <v>0</v>
      </c>
      <c r="PX61">
        <v>0</v>
      </c>
      <c r="PZ61" t="s">
        <v>1085</v>
      </c>
      <c r="QA61">
        <v>0</v>
      </c>
      <c r="QB61">
        <v>0</v>
      </c>
      <c r="QC61">
        <v>0</v>
      </c>
      <c r="QD61">
        <v>0</v>
      </c>
      <c r="QE61">
        <v>0</v>
      </c>
      <c r="QF61">
        <v>1</v>
      </c>
      <c r="QG61">
        <v>0</v>
      </c>
      <c r="QH61">
        <v>0</v>
      </c>
      <c r="QI61">
        <v>0</v>
      </c>
      <c r="QJ61">
        <v>0</v>
      </c>
      <c r="QK61">
        <v>0</v>
      </c>
      <c r="QL61">
        <v>0</v>
      </c>
      <c r="QO61" t="s">
        <v>1086</v>
      </c>
      <c r="QP61">
        <v>1</v>
      </c>
      <c r="QQ61">
        <v>0</v>
      </c>
      <c r="QR61">
        <v>0</v>
      </c>
      <c r="QS61">
        <v>0</v>
      </c>
      <c r="AMO61" t="s">
        <v>1091</v>
      </c>
      <c r="AMP61">
        <v>1</v>
      </c>
      <c r="AMQ61">
        <v>0</v>
      </c>
      <c r="AMR61">
        <v>0</v>
      </c>
      <c r="AMS61">
        <v>1</v>
      </c>
      <c r="AMT61">
        <v>0</v>
      </c>
      <c r="AMU61">
        <v>0</v>
      </c>
      <c r="AMW61" t="s">
        <v>1092</v>
      </c>
      <c r="AMX61" t="s">
        <v>1093</v>
      </c>
      <c r="ANI61" t="s">
        <v>1094</v>
      </c>
      <c r="ANJ61">
        <v>0</v>
      </c>
      <c r="ANK61">
        <v>0</v>
      </c>
      <c r="ANL61">
        <v>0</v>
      </c>
      <c r="ANM61">
        <v>0</v>
      </c>
      <c r="ANN61">
        <v>0</v>
      </c>
      <c r="ANO61">
        <v>0</v>
      </c>
      <c r="ANP61">
        <v>0</v>
      </c>
      <c r="ANQ61">
        <v>1</v>
      </c>
      <c r="ANR61">
        <v>0</v>
      </c>
      <c r="ANW61">
        <v>363224761</v>
      </c>
      <c r="ANX61" s="2">
        <v>44883.585023148153</v>
      </c>
      <c r="AOA61" t="s">
        <v>1095</v>
      </c>
      <c r="AOB61" t="s">
        <v>1096</v>
      </c>
    </row>
    <row r="62" spans="1:983 1029:1068" x14ac:dyDescent="0.35">
      <c r="A62">
        <v>61</v>
      </c>
      <c r="B62" t="s">
        <v>1344</v>
      </c>
      <c r="C62" s="2">
        <v>44883</v>
      </c>
      <c r="D62" t="s">
        <v>1071</v>
      </c>
      <c r="E62" s="2">
        <v>44883.463716122693</v>
      </c>
      <c r="F62" s="2">
        <v>44883.470049780088</v>
      </c>
      <c r="G62" t="s">
        <v>1072</v>
      </c>
      <c r="J62" t="s">
        <v>1073</v>
      </c>
      <c r="K62" s="2">
        <v>44883</v>
      </c>
      <c r="L62" t="s">
        <v>1074</v>
      </c>
      <c r="M62" t="s">
        <v>1075</v>
      </c>
      <c r="N62" t="s">
        <v>1076</v>
      </c>
      <c r="O62" t="s">
        <v>1077</v>
      </c>
      <c r="R62" t="s">
        <v>1078</v>
      </c>
      <c r="S62" t="s">
        <v>1079</v>
      </c>
      <c r="U62" t="s">
        <v>1080</v>
      </c>
      <c r="W62" t="s">
        <v>1081</v>
      </c>
      <c r="Z62" t="s">
        <v>1115</v>
      </c>
      <c r="AA62">
        <v>0</v>
      </c>
      <c r="AB62">
        <v>0</v>
      </c>
      <c r="AC62">
        <v>0</v>
      </c>
      <c r="AD62">
        <v>1</v>
      </c>
      <c r="AE62">
        <v>1</v>
      </c>
      <c r="EE62" t="s">
        <v>1115</v>
      </c>
      <c r="EF62">
        <v>0</v>
      </c>
      <c r="EG62">
        <v>0</v>
      </c>
      <c r="EH62">
        <v>0</v>
      </c>
      <c r="EI62">
        <v>0</v>
      </c>
      <c r="EJ62">
        <v>1</v>
      </c>
      <c r="EK62">
        <v>1</v>
      </c>
      <c r="IO62" t="s">
        <v>1123</v>
      </c>
      <c r="IP62">
        <v>0</v>
      </c>
      <c r="IQ62">
        <v>0</v>
      </c>
      <c r="IR62">
        <v>1</v>
      </c>
      <c r="IS62">
        <v>0</v>
      </c>
      <c r="IT62">
        <v>0</v>
      </c>
      <c r="IU62">
        <v>0</v>
      </c>
      <c r="IV62">
        <v>0</v>
      </c>
      <c r="IW62">
        <v>0</v>
      </c>
      <c r="IX62">
        <v>0</v>
      </c>
      <c r="IY62">
        <v>0</v>
      </c>
      <c r="IZ62">
        <v>0</v>
      </c>
      <c r="JA62">
        <v>0</v>
      </c>
      <c r="JB62">
        <v>0</v>
      </c>
      <c r="JC62">
        <v>0</v>
      </c>
      <c r="JD62">
        <v>0</v>
      </c>
      <c r="JE62">
        <v>0</v>
      </c>
      <c r="JF62">
        <v>1</v>
      </c>
      <c r="JG62">
        <v>3</v>
      </c>
      <c r="KE62" t="s">
        <v>1107</v>
      </c>
      <c r="KF62" t="s">
        <v>1345</v>
      </c>
      <c r="KG62">
        <v>1</v>
      </c>
      <c r="KH62">
        <v>1</v>
      </c>
      <c r="KI62">
        <v>1</v>
      </c>
      <c r="KJ62">
        <v>17500</v>
      </c>
      <c r="KK62">
        <v>25000</v>
      </c>
      <c r="KL62">
        <v>30000</v>
      </c>
      <c r="KM62" t="s">
        <v>1088</v>
      </c>
      <c r="KP62">
        <v>5</v>
      </c>
      <c r="KQ62">
        <v>10</v>
      </c>
      <c r="KR62">
        <v>1</v>
      </c>
      <c r="PF62" t="s">
        <v>1093</v>
      </c>
      <c r="QO62" t="s">
        <v>1086</v>
      </c>
      <c r="QP62">
        <v>1</v>
      </c>
      <c r="QQ62">
        <v>0</v>
      </c>
      <c r="QR62">
        <v>0</v>
      </c>
      <c r="QS62">
        <v>0</v>
      </c>
      <c r="AMO62" t="s">
        <v>1181</v>
      </c>
      <c r="AMP62">
        <v>1</v>
      </c>
      <c r="AMQ62">
        <v>0</v>
      </c>
      <c r="AMR62">
        <v>0</v>
      </c>
      <c r="AMS62">
        <v>0</v>
      </c>
      <c r="AMT62">
        <v>0</v>
      </c>
      <c r="AMU62">
        <v>0</v>
      </c>
      <c r="AMW62" t="s">
        <v>1112</v>
      </c>
      <c r="AMX62" t="s">
        <v>1093</v>
      </c>
      <c r="ANI62" t="s">
        <v>1346</v>
      </c>
      <c r="ANJ62">
        <v>0</v>
      </c>
      <c r="ANK62">
        <v>0</v>
      </c>
      <c r="ANL62">
        <v>0</v>
      </c>
      <c r="ANM62">
        <v>1</v>
      </c>
      <c r="ANN62">
        <v>1</v>
      </c>
      <c r="ANO62">
        <v>1</v>
      </c>
      <c r="ANP62">
        <v>0</v>
      </c>
      <c r="ANQ62">
        <v>0</v>
      </c>
      <c r="ANR62">
        <v>0</v>
      </c>
      <c r="ANT62" t="s">
        <v>1170</v>
      </c>
      <c r="ANW62">
        <v>363224763</v>
      </c>
      <c r="ANX62" s="2">
        <v>44883.585023148153</v>
      </c>
      <c r="AOA62" t="s">
        <v>1095</v>
      </c>
      <c r="AOB62" t="s">
        <v>1096</v>
      </c>
    </row>
    <row r="63" spans="1:983 1029:1068" x14ac:dyDescent="0.35">
      <c r="A63">
        <v>62</v>
      </c>
      <c r="B63" t="s">
        <v>1347</v>
      </c>
      <c r="C63" s="2">
        <v>44883</v>
      </c>
      <c r="D63" t="s">
        <v>1071</v>
      </c>
      <c r="E63" s="2">
        <v>44883.483442928242</v>
      </c>
      <c r="F63" s="2">
        <v>44883.490197638886</v>
      </c>
      <c r="G63" t="s">
        <v>1072</v>
      </c>
      <c r="J63" t="s">
        <v>1073</v>
      </c>
      <c r="K63" s="2">
        <v>44883</v>
      </c>
      <c r="L63" t="s">
        <v>1074</v>
      </c>
      <c r="M63" t="s">
        <v>1075</v>
      </c>
      <c r="N63" t="s">
        <v>1076</v>
      </c>
      <c r="O63" t="s">
        <v>1077</v>
      </c>
      <c r="R63" t="s">
        <v>1078</v>
      </c>
      <c r="S63" t="s">
        <v>1079</v>
      </c>
      <c r="U63" t="s">
        <v>1080</v>
      </c>
      <c r="W63" t="s">
        <v>1081</v>
      </c>
      <c r="Z63" t="s">
        <v>1115</v>
      </c>
      <c r="AA63">
        <v>0</v>
      </c>
      <c r="AB63">
        <v>0</v>
      </c>
      <c r="AC63">
        <v>0</v>
      </c>
      <c r="AD63">
        <v>1</v>
      </c>
      <c r="AE63">
        <v>1</v>
      </c>
      <c r="EE63" t="s">
        <v>1238</v>
      </c>
      <c r="EF63">
        <v>1</v>
      </c>
      <c r="EG63">
        <v>0</v>
      </c>
      <c r="EH63">
        <v>0</v>
      </c>
      <c r="EI63">
        <v>0</v>
      </c>
      <c r="EJ63">
        <v>0</v>
      </c>
      <c r="EK63">
        <v>1</v>
      </c>
      <c r="EM63" t="s">
        <v>1083</v>
      </c>
      <c r="EN63">
        <v>10000</v>
      </c>
      <c r="EO63" t="s">
        <v>1088</v>
      </c>
      <c r="ER63">
        <v>10</v>
      </c>
      <c r="ES63">
        <v>3</v>
      </c>
      <c r="ET63">
        <v>0</v>
      </c>
      <c r="FW63" t="s">
        <v>1093</v>
      </c>
      <c r="GU63" t="s">
        <v>1086</v>
      </c>
      <c r="GV63">
        <v>1</v>
      </c>
      <c r="GW63">
        <v>0</v>
      </c>
      <c r="GX63">
        <v>0</v>
      </c>
      <c r="GY63">
        <v>0</v>
      </c>
      <c r="IO63" t="s">
        <v>1174</v>
      </c>
      <c r="IP63">
        <v>0</v>
      </c>
      <c r="IQ63">
        <v>0</v>
      </c>
      <c r="IR63">
        <v>0</v>
      </c>
      <c r="IS63">
        <v>0</v>
      </c>
      <c r="IT63">
        <v>0</v>
      </c>
      <c r="IU63">
        <v>0</v>
      </c>
      <c r="IV63">
        <v>0</v>
      </c>
      <c r="IW63">
        <v>0</v>
      </c>
      <c r="IX63">
        <v>0</v>
      </c>
      <c r="IY63">
        <v>0</v>
      </c>
      <c r="IZ63">
        <v>0</v>
      </c>
      <c r="JA63">
        <v>0</v>
      </c>
      <c r="JB63">
        <v>0</v>
      </c>
      <c r="JC63">
        <v>0</v>
      </c>
      <c r="JD63">
        <v>1</v>
      </c>
      <c r="JE63">
        <v>0</v>
      </c>
      <c r="JF63">
        <v>1</v>
      </c>
      <c r="JG63">
        <v>3</v>
      </c>
      <c r="OW63" t="s">
        <v>1107</v>
      </c>
      <c r="OX63">
        <v>200</v>
      </c>
      <c r="OY63" t="s">
        <v>1088</v>
      </c>
      <c r="PB63">
        <v>20</v>
      </c>
      <c r="PC63">
        <v>4</v>
      </c>
      <c r="PD63">
        <v>0</v>
      </c>
      <c r="PF63" t="s">
        <v>1093</v>
      </c>
      <c r="QO63" t="s">
        <v>1086</v>
      </c>
      <c r="QP63">
        <v>1</v>
      </c>
      <c r="QQ63">
        <v>0</v>
      </c>
      <c r="QR63">
        <v>0</v>
      </c>
      <c r="QS63">
        <v>0</v>
      </c>
      <c r="AMO63" t="s">
        <v>1181</v>
      </c>
      <c r="AMP63">
        <v>1</v>
      </c>
      <c r="AMQ63">
        <v>0</v>
      </c>
      <c r="AMR63">
        <v>0</v>
      </c>
      <c r="AMS63">
        <v>0</v>
      </c>
      <c r="AMT63">
        <v>0</v>
      </c>
      <c r="AMU63">
        <v>0</v>
      </c>
      <c r="AMW63" t="s">
        <v>1092</v>
      </c>
      <c r="AMX63" t="s">
        <v>1093</v>
      </c>
      <c r="ANI63" t="s">
        <v>1348</v>
      </c>
      <c r="ANJ63">
        <v>0</v>
      </c>
      <c r="ANK63">
        <v>0</v>
      </c>
      <c r="ANL63">
        <v>0</v>
      </c>
      <c r="ANM63">
        <v>0</v>
      </c>
      <c r="ANN63">
        <v>1</v>
      </c>
      <c r="ANO63">
        <v>1</v>
      </c>
      <c r="ANP63">
        <v>0</v>
      </c>
      <c r="ANQ63">
        <v>0</v>
      </c>
      <c r="ANR63">
        <v>0</v>
      </c>
      <c r="ANT63" t="s">
        <v>1338</v>
      </c>
      <c r="ANW63">
        <v>363224776</v>
      </c>
      <c r="ANX63" s="2">
        <v>44883.585046296299</v>
      </c>
      <c r="AOA63" t="s">
        <v>1095</v>
      </c>
      <c r="AOB63" t="s">
        <v>1096</v>
      </c>
    </row>
    <row r="64" spans="1:983 1029:1068" x14ac:dyDescent="0.35">
      <c r="A64">
        <v>63</v>
      </c>
      <c r="B64" t="s">
        <v>1349</v>
      </c>
      <c r="C64" s="2">
        <v>44883</v>
      </c>
      <c r="D64" t="s">
        <v>1071</v>
      </c>
      <c r="E64" s="2">
        <v>44883.390346469911</v>
      </c>
      <c r="F64" s="2">
        <v>44883.428795798609</v>
      </c>
      <c r="G64" t="s">
        <v>1072</v>
      </c>
      <c r="J64" t="s">
        <v>1073</v>
      </c>
      <c r="K64" s="2">
        <v>44883</v>
      </c>
      <c r="L64" t="s">
        <v>1074</v>
      </c>
      <c r="M64" t="s">
        <v>1075</v>
      </c>
      <c r="N64" t="s">
        <v>1076</v>
      </c>
      <c r="O64" t="s">
        <v>1077</v>
      </c>
      <c r="R64" t="s">
        <v>1078</v>
      </c>
      <c r="S64" t="s">
        <v>1079</v>
      </c>
      <c r="U64" t="s">
        <v>1080</v>
      </c>
      <c r="W64" t="s">
        <v>1163</v>
      </c>
      <c r="Z64" t="s">
        <v>1082</v>
      </c>
      <c r="AA64">
        <v>1</v>
      </c>
      <c r="AB64">
        <v>0</v>
      </c>
      <c r="AC64">
        <v>0</v>
      </c>
      <c r="AD64">
        <v>0</v>
      </c>
      <c r="AE64">
        <v>1</v>
      </c>
      <c r="AG64" t="s">
        <v>1083</v>
      </c>
      <c r="AH64">
        <v>2000</v>
      </c>
      <c r="AI64" t="s">
        <v>1084</v>
      </c>
      <c r="AL64">
        <v>90</v>
      </c>
      <c r="AM64">
        <v>1</v>
      </c>
      <c r="AN64">
        <v>0</v>
      </c>
      <c r="BP64" t="s">
        <v>1093</v>
      </c>
      <c r="CM64" t="s">
        <v>1086</v>
      </c>
      <c r="CN64">
        <v>1</v>
      </c>
      <c r="CO64">
        <v>0</v>
      </c>
      <c r="CP64">
        <v>0</v>
      </c>
      <c r="CQ64">
        <v>0</v>
      </c>
      <c r="EE64" t="s">
        <v>1105</v>
      </c>
      <c r="EF64">
        <v>1</v>
      </c>
      <c r="EG64">
        <v>1</v>
      </c>
      <c r="EH64">
        <v>1</v>
      </c>
      <c r="EI64">
        <v>1</v>
      </c>
      <c r="EJ64">
        <v>0</v>
      </c>
      <c r="EK64">
        <v>4</v>
      </c>
      <c r="EM64" t="s">
        <v>1083</v>
      </c>
      <c r="EN64">
        <v>6000</v>
      </c>
      <c r="EO64" t="s">
        <v>1088</v>
      </c>
      <c r="ER64">
        <v>90</v>
      </c>
      <c r="ES64">
        <v>2</v>
      </c>
      <c r="ET64">
        <v>0</v>
      </c>
      <c r="EV64" t="s">
        <v>1083</v>
      </c>
      <c r="EW64">
        <v>13750</v>
      </c>
      <c r="EX64" t="s">
        <v>1088</v>
      </c>
      <c r="FA64">
        <v>90</v>
      </c>
      <c r="FB64">
        <v>2</v>
      </c>
      <c r="FC64">
        <v>0</v>
      </c>
      <c r="FE64" t="s">
        <v>1083</v>
      </c>
      <c r="FF64">
        <v>1500</v>
      </c>
      <c r="FG64" t="s">
        <v>1088</v>
      </c>
      <c r="FJ64">
        <v>90</v>
      </c>
      <c r="FK64">
        <v>2</v>
      </c>
      <c r="FL64">
        <v>0</v>
      </c>
      <c r="FN64" t="s">
        <v>1083</v>
      </c>
      <c r="FO64">
        <v>4000</v>
      </c>
      <c r="FP64" t="s">
        <v>1088</v>
      </c>
      <c r="FS64">
        <v>90</v>
      </c>
      <c r="FT64">
        <v>2</v>
      </c>
      <c r="FU64">
        <v>0</v>
      </c>
      <c r="FW64" t="s">
        <v>1093</v>
      </c>
      <c r="GU64" t="s">
        <v>1086</v>
      </c>
      <c r="GV64">
        <v>1</v>
      </c>
      <c r="GW64">
        <v>0</v>
      </c>
      <c r="GX64">
        <v>0</v>
      </c>
      <c r="GY64">
        <v>0</v>
      </c>
      <c r="IO64" t="s">
        <v>1350</v>
      </c>
      <c r="IP64">
        <v>0</v>
      </c>
      <c r="IQ64">
        <v>0</v>
      </c>
      <c r="IR64">
        <v>1</v>
      </c>
      <c r="IS64">
        <v>0</v>
      </c>
      <c r="IT64">
        <v>0</v>
      </c>
      <c r="IU64">
        <v>0</v>
      </c>
      <c r="IV64">
        <v>0</v>
      </c>
      <c r="IW64">
        <v>0</v>
      </c>
      <c r="IX64">
        <v>0</v>
      </c>
      <c r="IY64">
        <v>1</v>
      </c>
      <c r="IZ64">
        <v>0</v>
      </c>
      <c r="JA64">
        <v>0</v>
      </c>
      <c r="JB64">
        <v>0</v>
      </c>
      <c r="JC64">
        <v>0</v>
      </c>
      <c r="JD64">
        <v>1</v>
      </c>
      <c r="JE64">
        <v>0</v>
      </c>
      <c r="JF64">
        <v>3</v>
      </c>
      <c r="JG64">
        <v>8</v>
      </c>
      <c r="KE64" t="s">
        <v>1083</v>
      </c>
      <c r="KF64" t="s">
        <v>1180</v>
      </c>
      <c r="KG64">
        <v>0</v>
      </c>
      <c r="KH64">
        <v>1</v>
      </c>
      <c r="KI64">
        <v>1</v>
      </c>
      <c r="KK64">
        <v>25000</v>
      </c>
      <c r="KL64">
        <v>30000</v>
      </c>
      <c r="KM64" t="s">
        <v>1088</v>
      </c>
      <c r="KP64">
        <v>60</v>
      </c>
      <c r="KQ64">
        <v>2</v>
      </c>
      <c r="KR64">
        <v>0</v>
      </c>
      <c r="NB64" t="s">
        <v>1083</v>
      </c>
      <c r="NC64">
        <v>3500</v>
      </c>
      <c r="ND64" t="s">
        <v>1088</v>
      </c>
      <c r="NG64">
        <v>90</v>
      </c>
      <c r="NH64">
        <v>2</v>
      </c>
      <c r="NI64">
        <v>0</v>
      </c>
      <c r="OW64" t="s">
        <v>1083</v>
      </c>
      <c r="OX64">
        <v>200</v>
      </c>
      <c r="OY64" t="s">
        <v>1084</v>
      </c>
      <c r="PB64">
        <v>90</v>
      </c>
      <c r="PC64">
        <v>1</v>
      </c>
      <c r="PD64">
        <v>0</v>
      </c>
      <c r="PF64" t="s">
        <v>1093</v>
      </c>
      <c r="QO64" t="s">
        <v>1086</v>
      </c>
      <c r="QP64">
        <v>1</v>
      </c>
      <c r="QQ64">
        <v>0</v>
      </c>
      <c r="QR64">
        <v>0</v>
      </c>
      <c r="QS64">
        <v>0</v>
      </c>
      <c r="AMO64" t="s">
        <v>1091</v>
      </c>
      <c r="AMP64">
        <v>1</v>
      </c>
      <c r="AMQ64">
        <v>0</v>
      </c>
      <c r="AMR64">
        <v>0</v>
      </c>
      <c r="AMS64">
        <v>1</v>
      </c>
      <c r="AMT64">
        <v>0</v>
      </c>
      <c r="AMU64">
        <v>0</v>
      </c>
      <c r="AMW64" t="s">
        <v>1112</v>
      </c>
      <c r="AMX64" t="s">
        <v>1093</v>
      </c>
      <c r="ANI64" t="s">
        <v>1094</v>
      </c>
      <c r="ANJ64">
        <v>0</v>
      </c>
      <c r="ANK64">
        <v>0</v>
      </c>
      <c r="ANL64">
        <v>0</v>
      </c>
      <c r="ANM64">
        <v>0</v>
      </c>
      <c r="ANN64">
        <v>0</v>
      </c>
      <c r="ANO64">
        <v>0</v>
      </c>
      <c r="ANP64">
        <v>0</v>
      </c>
      <c r="ANQ64">
        <v>1</v>
      </c>
      <c r="ANR64">
        <v>0</v>
      </c>
      <c r="ANT64" t="s">
        <v>1351</v>
      </c>
      <c r="ANW64">
        <v>363225392</v>
      </c>
      <c r="ANX64" s="2">
        <v>44883.586469907408</v>
      </c>
      <c r="AOA64" t="s">
        <v>1095</v>
      </c>
      <c r="AOB64" t="s">
        <v>1096</v>
      </c>
    </row>
    <row r="65" spans="1:555 1029:1068" x14ac:dyDescent="0.35">
      <c r="A65">
        <v>64</v>
      </c>
      <c r="B65" t="s">
        <v>1352</v>
      </c>
      <c r="C65" s="2">
        <v>44883</v>
      </c>
      <c r="D65" t="s">
        <v>1071</v>
      </c>
      <c r="E65" s="2">
        <v>44883.434360995358</v>
      </c>
      <c r="F65" s="2">
        <v>44883.460986817117</v>
      </c>
      <c r="G65" t="s">
        <v>1072</v>
      </c>
      <c r="J65" t="s">
        <v>1073</v>
      </c>
      <c r="K65" s="2">
        <v>44883</v>
      </c>
      <c r="L65" t="s">
        <v>1074</v>
      </c>
      <c r="M65" t="s">
        <v>1075</v>
      </c>
      <c r="N65" t="s">
        <v>1076</v>
      </c>
      <c r="O65" t="s">
        <v>1077</v>
      </c>
      <c r="R65" t="s">
        <v>1078</v>
      </c>
      <c r="S65" t="s">
        <v>1079</v>
      </c>
      <c r="U65" t="s">
        <v>1080</v>
      </c>
      <c r="W65" t="s">
        <v>1081</v>
      </c>
      <c r="Z65" t="s">
        <v>1082</v>
      </c>
      <c r="AA65">
        <v>1</v>
      </c>
      <c r="AB65">
        <v>0</v>
      </c>
      <c r="AC65">
        <v>0</v>
      </c>
      <c r="AD65">
        <v>0</v>
      </c>
      <c r="AE65">
        <v>1</v>
      </c>
      <c r="AG65" t="s">
        <v>1083</v>
      </c>
      <c r="AH65">
        <v>1000</v>
      </c>
      <c r="AI65" t="s">
        <v>1084</v>
      </c>
      <c r="AL65">
        <v>30</v>
      </c>
      <c r="AM65">
        <v>1</v>
      </c>
      <c r="AN65">
        <v>0</v>
      </c>
      <c r="BP65" t="s">
        <v>1093</v>
      </c>
      <c r="CM65" t="s">
        <v>1086</v>
      </c>
      <c r="CN65">
        <v>1</v>
      </c>
      <c r="CO65">
        <v>0</v>
      </c>
      <c r="CP65">
        <v>0</v>
      </c>
      <c r="CQ65">
        <v>0</v>
      </c>
      <c r="EE65" t="s">
        <v>1115</v>
      </c>
      <c r="EF65">
        <v>0</v>
      </c>
      <c r="EG65">
        <v>0</v>
      </c>
      <c r="EH65">
        <v>0</v>
      </c>
      <c r="EI65">
        <v>0</v>
      </c>
      <c r="EJ65">
        <v>1</v>
      </c>
      <c r="EK65">
        <v>1</v>
      </c>
      <c r="IO65" t="s">
        <v>1353</v>
      </c>
      <c r="IP65">
        <v>0</v>
      </c>
      <c r="IQ65">
        <v>0</v>
      </c>
      <c r="IR65">
        <v>1</v>
      </c>
      <c r="IS65">
        <v>0</v>
      </c>
      <c r="IT65">
        <v>0</v>
      </c>
      <c r="IU65">
        <v>1</v>
      </c>
      <c r="IV65">
        <v>1</v>
      </c>
      <c r="IW65">
        <v>0</v>
      </c>
      <c r="IX65">
        <v>1</v>
      </c>
      <c r="IY65">
        <v>0</v>
      </c>
      <c r="IZ65">
        <v>1</v>
      </c>
      <c r="JA65">
        <v>0</v>
      </c>
      <c r="JB65">
        <v>1</v>
      </c>
      <c r="JC65">
        <v>0</v>
      </c>
      <c r="JD65">
        <v>0</v>
      </c>
      <c r="JE65">
        <v>0</v>
      </c>
      <c r="JF65">
        <v>6</v>
      </c>
      <c r="JG65">
        <v>8</v>
      </c>
      <c r="KE65" t="s">
        <v>1083</v>
      </c>
      <c r="KF65" t="s">
        <v>1180</v>
      </c>
      <c r="KG65">
        <v>0</v>
      </c>
      <c r="KH65">
        <v>1</v>
      </c>
      <c r="KI65">
        <v>1</v>
      </c>
      <c r="KK65">
        <v>23500</v>
      </c>
      <c r="KL65">
        <v>30000</v>
      </c>
      <c r="KM65" t="s">
        <v>1084</v>
      </c>
      <c r="KP65">
        <v>30</v>
      </c>
      <c r="KQ65">
        <v>1</v>
      </c>
      <c r="KR65">
        <v>0</v>
      </c>
      <c r="LL65" t="s">
        <v>1083</v>
      </c>
      <c r="LM65">
        <v>500</v>
      </c>
      <c r="LN65" t="s">
        <v>1084</v>
      </c>
      <c r="LQ65">
        <v>90</v>
      </c>
      <c r="LR65">
        <v>1</v>
      </c>
      <c r="LS65">
        <v>0</v>
      </c>
      <c r="LU65" t="s">
        <v>1083</v>
      </c>
      <c r="LV65">
        <v>250</v>
      </c>
      <c r="LW65" t="s">
        <v>1084</v>
      </c>
      <c r="LZ65">
        <v>30</v>
      </c>
      <c r="MA65">
        <v>1</v>
      </c>
      <c r="MB65">
        <v>0</v>
      </c>
      <c r="MS65" t="s">
        <v>1083</v>
      </c>
      <c r="MT65">
        <v>1000</v>
      </c>
      <c r="MU65" t="s">
        <v>1084</v>
      </c>
      <c r="MX65">
        <v>30</v>
      </c>
      <c r="MY65">
        <v>1</v>
      </c>
      <c r="MZ65">
        <v>0</v>
      </c>
      <c r="NK65" t="s">
        <v>1083</v>
      </c>
      <c r="NL65">
        <v>2000</v>
      </c>
      <c r="NM65" t="s">
        <v>1084</v>
      </c>
      <c r="NP65">
        <v>120</v>
      </c>
      <c r="NQ65">
        <v>1</v>
      </c>
      <c r="NR65">
        <v>0</v>
      </c>
      <c r="OC65" t="s">
        <v>1083</v>
      </c>
      <c r="OD65">
        <v>1250</v>
      </c>
      <c r="OE65" t="s">
        <v>1084</v>
      </c>
      <c r="OH65">
        <v>30</v>
      </c>
      <c r="OI65">
        <v>1</v>
      </c>
      <c r="OJ65">
        <v>0</v>
      </c>
      <c r="PF65" t="s">
        <v>1093</v>
      </c>
      <c r="QO65" t="s">
        <v>1086</v>
      </c>
      <c r="QP65">
        <v>1</v>
      </c>
      <c r="QQ65">
        <v>0</v>
      </c>
      <c r="QR65">
        <v>0</v>
      </c>
      <c r="QS65">
        <v>0</v>
      </c>
      <c r="AMO65" t="s">
        <v>1181</v>
      </c>
      <c r="AMP65">
        <v>1</v>
      </c>
      <c r="AMQ65">
        <v>0</v>
      </c>
      <c r="AMR65">
        <v>0</v>
      </c>
      <c r="AMS65">
        <v>0</v>
      </c>
      <c r="AMT65">
        <v>0</v>
      </c>
      <c r="AMU65">
        <v>0</v>
      </c>
      <c r="AMW65" t="s">
        <v>1092</v>
      </c>
      <c r="AMX65" t="s">
        <v>1093</v>
      </c>
      <c r="ANI65" t="s">
        <v>1094</v>
      </c>
      <c r="ANJ65">
        <v>0</v>
      </c>
      <c r="ANK65">
        <v>0</v>
      </c>
      <c r="ANL65">
        <v>0</v>
      </c>
      <c r="ANM65">
        <v>0</v>
      </c>
      <c r="ANN65">
        <v>0</v>
      </c>
      <c r="ANO65">
        <v>0</v>
      </c>
      <c r="ANP65">
        <v>0</v>
      </c>
      <c r="ANQ65">
        <v>1</v>
      </c>
      <c r="ANR65">
        <v>0</v>
      </c>
      <c r="ANT65" t="s">
        <v>1354</v>
      </c>
      <c r="ANW65">
        <v>363225428</v>
      </c>
      <c r="ANX65" s="2">
        <v>44883.58662037037</v>
      </c>
      <c r="AOA65" t="s">
        <v>1095</v>
      </c>
      <c r="AOB65" t="s">
        <v>1096</v>
      </c>
    </row>
    <row r="66" spans="1:555 1029:1068" x14ac:dyDescent="0.35">
      <c r="A66">
        <v>65</v>
      </c>
      <c r="B66" t="s">
        <v>1355</v>
      </c>
      <c r="C66" s="2">
        <v>44883</v>
      </c>
      <c r="D66" t="s">
        <v>1071</v>
      </c>
      <c r="E66" s="2">
        <v>44883.465759074083</v>
      </c>
      <c r="F66" s="2">
        <v>44883.479025300927</v>
      </c>
      <c r="G66" t="s">
        <v>1072</v>
      </c>
      <c r="J66" t="s">
        <v>1073</v>
      </c>
      <c r="K66" s="2">
        <v>44883</v>
      </c>
      <c r="L66" t="s">
        <v>1074</v>
      </c>
      <c r="M66" t="s">
        <v>1075</v>
      </c>
      <c r="N66" t="s">
        <v>1076</v>
      </c>
      <c r="O66" t="s">
        <v>1077</v>
      </c>
      <c r="R66" t="s">
        <v>1078</v>
      </c>
      <c r="S66" t="s">
        <v>1079</v>
      </c>
      <c r="U66" t="s">
        <v>1080</v>
      </c>
      <c r="W66" t="s">
        <v>1163</v>
      </c>
      <c r="Z66" t="s">
        <v>1115</v>
      </c>
      <c r="AA66">
        <v>0</v>
      </c>
      <c r="AB66">
        <v>0</v>
      </c>
      <c r="AC66">
        <v>0</v>
      </c>
      <c r="AD66">
        <v>1</v>
      </c>
      <c r="AE66">
        <v>1</v>
      </c>
      <c r="EE66" t="s">
        <v>1115</v>
      </c>
      <c r="EF66">
        <v>0</v>
      </c>
      <c r="EG66">
        <v>0</v>
      </c>
      <c r="EH66">
        <v>0</v>
      </c>
      <c r="EI66">
        <v>0</v>
      </c>
      <c r="EJ66">
        <v>1</v>
      </c>
      <c r="EK66">
        <v>1</v>
      </c>
      <c r="IO66" t="s">
        <v>1356</v>
      </c>
      <c r="IP66">
        <v>0</v>
      </c>
      <c r="IQ66">
        <v>0</v>
      </c>
      <c r="IR66">
        <v>0</v>
      </c>
      <c r="IS66">
        <v>0</v>
      </c>
      <c r="IT66">
        <v>0</v>
      </c>
      <c r="IU66">
        <v>0</v>
      </c>
      <c r="IV66">
        <v>0</v>
      </c>
      <c r="IW66">
        <v>0</v>
      </c>
      <c r="IX66">
        <v>0</v>
      </c>
      <c r="IY66">
        <v>0</v>
      </c>
      <c r="IZ66">
        <v>1</v>
      </c>
      <c r="JA66">
        <v>1</v>
      </c>
      <c r="JB66">
        <v>0</v>
      </c>
      <c r="JC66">
        <v>1</v>
      </c>
      <c r="JD66">
        <v>0</v>
      </c>
      <c r="JE66">
        <v>0</v>
      </c>
      <c r="JF66">
        <v>3</v>
      </c>
      <c r="JG66">
        <v>5</v>
      </c>
      <c r="NK66" t="s">
        <v>1083</v>
      </c>
      <c r="NL66">
        <v>2000</v>
      </c>
      <c r="NM66" t="s">
        <v>1088</v>
      </c>
      <c r="NP66">
        <v>20</v>
      </c>
      <c r="NQ66">
        <v>3</v>
      </c>
      <c r="NR66">
        <v>0</v>
      </c>
      <c r="NT66" t="s">
        <v>1083</v>
      </c>
      <c r="NU66">
        <v>2000</v>
      </c>
      <c r="NV66" t="s">
        <v>1088</v>
      </c>
      <c r="NY66">
        <v>150</v>
      </c>
      <c r="NZ66">
        <v>3</v>
      </c>
      <c r="OA66">
        <v>0</v>
      </c>
      <c r="OL66" t="s">
        <v>1083</v>
      </c>
      <c r="OM66" t="s">
        <v>1080</v>
      </c>
      <c r="OO66">
        <v>3000</v>
      </c>
      <c r="OP66" t="s">
        <v>1088</v>
      </c>
      <c r="OS66">
        <v>60</v>
      </c>
      <c r="OT66">
        <v>3</v>
      </c>
      <c r="OU66">
        <v>0</v>
      </c>
      <c r="PF66" t="s">
        <v>1093</v>
      </c>
      <c r="QO66" t="s">
        <v>1103</v>
      </c>
      <c r="QP66">
        <v>0</v>
      </c>
      <c r="QQ66">
        <v>1</v>
      </c>
      <c r="QR66">
        <v>0</v>
      </c>
      <c r="QS66">
        <v>0</v>
      </c>
      <c r="QT66" t="s">
        <v>1357</v>
      </c>
      <c r="QU66">
        <v>0</v>
      </c>
      <c r="QV66">
        <v>0</v>
      </c>
      <c r="QW66">
        <v>0</v>
      </c>
      <c r="QX66">
        <v>0</v>
      </c>
      <c r="QY66">
        <v>0</v>
      </c>
      <c r="QZ66">
        <v>0</v>
      </c>
      <c r="RA66">
        <v>0</v>
      </c>
      <c r="RB66">
        <v>0</v>
      </c>
      <c r="RC66">
        <v>0</v>
      </c>
      <c r="RD66">
        <v>0</v>
      </c>
      <c r="RE66">
        <v>1</v>
      </c>
      <c r="RF66">
        <v>1</v>
      </c>
      <c r="RG66">
        <v>0</v>
      </c>
      <c r="RH66">
        <v>1</v>
      </c>
      <c r="RI66">
        <v>0</v>
      </c>
      <c r="RJ66">
        <v>0</v>
      </c>
      <c r="RK66" t="s">
        <v>1206</v>
      </c>
      <c r="RL66">
        <v>1</v>
      </c>
      <c r="RM66">
        <v>0</v>
      </c>
      <c r="RN66">
        <v>1</v>
      </c>
      <c r="RO66">
        <v>0</v>
      </c>
      <c r="RP66">
        <v>0</v>
      </c>
      <c r="RQ66">
        <v>1</v>
      </c>
      <c r="RR66">
        <v>0</v>
      </c>
      <c r="RS66">
        <v>0</v>
      </c>
      <c r="RT66">
        <v>0</v>
      </c>
      <c r="RU66">
        <v>0</v>
      </c>
      <c r="RV66">
        <v>0</v>
      </c>
      <c r="RW66">
        <v>0</v>
      </c>
      <c r="AMO66" t="s">
        <v>1276</v>
      </c>
      <c r="AMP66">
        <v>1</v>
      </c>
      <c r="AMQ66">
        <v>1</v>
      </c>
      <c r="AMR66">
        <v>0</v>
      </c>
      <c r="AMS66">
        <v>1</v>
      </c>
      <c r="AMT66">
        <v>0</v>
      </c>
      <c r="AMU66">
        <v>0</v>
      </c>
      <c r="AMW66" t="s">
        <v>1112</v>
      </c>
      <c r="AMX66" t="s">
        <v>1093</v>
      </c>
      <c r="ANI66" t="s">
        <v>1094</v>
      </c>
      <c r="ANJ66">
        <v>0</v>
      </c>
      <c r="ANK66">
        <v>0</v>
      </c>
      <c r="ANL66">
        <v>0</v>
      </c>
      <c r="ANM66">
        <v>0</v>
      </c>
      <c r="ANN66">
        <v>0</v>
      </c>
      <c r="ANO66">
        <v>0</v>
      </c>
      <c r="ANP66">
        <v>0</v>
      </c>
      <c r="ANQ66">
        <v>1</v>
      </c>
      <c r="ANR66">
        <v>0</v>
      </c>
      <c r="ANT66" t="s">
        <v>1358</v>
      </c>
      <c r="ANW66">
        <v>363225510</v>
      </c>
      <c r="ANX66" s="2">
        <v>44883.586840277778</v>
      </c>
      <c r="AOA66" t="s">
        <v>1095</v>
      </c>
      <c r="AOB66" t="s">
        <v>1096</v>
      </c>
    </row>
    <row r="67" spans="1:555 1029:1068" x14ac:dyDescent="0.35">
      <c r="A67">
        <v>66</v>
      </c>
      <c r="B67" t="s">
        <v>1359</v>
      </c>
      <c r="C67" s="2">
        <v>44883</v>
      </c>
      <c r="D67" t="s">
        <v>1071</v>
      </c>
      <c r="E67" s="2">
        <v>44883.529969432871</v>
      </c>
      <c r="F67" s="2">
        <v>44883.560597233787</v>
      </c>
      <c r="G67" t="s">
        <v>1072</v>
      </c>
      <c r="J67" t="s">
        <v>1073</v>
      </c>
      <c r="K67" s="2">
        <v>44883</v>
      </c>
      <c r="L67" t="s">
        <v>1074</v>
      </c>
      <c r="M67" t="s">
        <v>1075</v>
      </c>
      <c r="N67" t="s">
        <v>1076</v>
      </c>
      <c r="O67" t="s">
        <v>1077</v>
      </c>
      <c r="R67" t="s">
        <v>1078</v>
      </c>
      <c r="S67" t="s">
        <v>1079</v>
      </c>
      <c r="U67" t="s">
        <v>1080</v>
      </c>
      <c r="W67" t="s">
        <v>1163</v>
      </c>
      <c r="Z67" t="s">
        <v>1098</v>
      </c>
      <c r="AA67">
        <v>1</v>
      </c>
      <c r="AB67">
        <v>1</v>
      </c>
      <c r="AC67">
        <v>1</v>
      </c>
      <c r="AD67">
        <v>0</v>
      </c>
      <c r="AE67">
        <v>3</v>
      </c>
      <c r="AG67" t="s">
        <v>1083</v>
      </c>
      <c r="AH67">
        <v>1250</v>
      </c>
      <c r="AI67" t="s">
        <v>1088</v>
      </c>
      <c r="AL67">
        <v>24</v>
      </c>
      <c r="AM67">
        <v>2</v>
      </c>
      <c r="AN67">
        <v>0</v>
      </c>
      <c r="AP67" t="s">
        <v>1135</v>
      </c>
      <c r="BC67" t="s">
        <v>1083</v>
      </c>
      <c r="BD67" t="s">
        <v>1102</v>
      </c>
      <c r="BE67">
        <v>1</v>
      </c>
      <c r="BF67">
        <v>1</v>
      </c>
      <c r="BG67">
        <v>450</v>
      </c>
      <c r="BH67">
        <v>250</v>
      </c>
      <c r="BI67" t="s">
        <v>1088</v>
      </c>
      <c r="BL67">
        <v>24</v>
      </c>
      <c r="BM67">
        <v>1</v>
      </c>
      <c r="BN67">
        <v>0</v>
      </c>
      <c r="BP67" t="s">
        <v>1080</v>
      </c>
      <c r="BR67" t="s">
        <v>1146</v>
      </c>
      <c r="BS67">
        <v>0</v>
      </c>
      <c r="BT67">
        <v>1</v>
      </c>
      <c r="BU67">
        <v>0</v>
      </c>
      <c r="BV67">
        <v>0</v>
      </c>
      <c r="BX67" t="s">
        <v>1360</v>
      </c>
      <c r="BY67">
        <v>0</v>
      </c>
      <c r="BZ67">
        <v>0</v>
      </c>
      <c r="CA67">
        <v>0</v>
      </c>
      <c r="CB67">
        <v>0</v>
      </c>
      <c r="CC67">
        <v>1</v>
      </c>
      <c r="CD67">
        <v>0</v>
      </c>
      <c r="CE67">
        <v>0</v>
      </c>
      <c r="CF67">
        <v>0</v>
      </c>
      <c r="CG67">
        <v>0</v>
      </c>
      <c r="CH67">
        <v>1</v>
      </c>
      <c r="CI67">
        <v>0</v>
      </c>
      <c r="CJ67">
        <v>0</v>
      </c>
      <c r="CM67" t="s">
        <v>1103</v>
      </c>
      <c r="CN67">
        <v>0</v>
      </c>
      <c r="CO67">
        <v>1</v>
      </c>
      <c r="CP67">
        <v>0</v>
      </c>
      <c r="CQ67">
        <v>0</v>
      </c>
      <c r="CR67" t="s">
        <v>1146</v>
      </c>
      <c r="CS67">
        <v>0</v>
      </c>
      <c r="CT67">
        <v>1</v>
      </c>
      <c r="CU67">
        <v>0</v>
      </c>
      <c r="CV67">
        <v>0</v>
      </c>
      <c r="CW67" t="s">
        <v>1361</v>
      </c>
      <c r="CX67">
        <v>1</v>
      </c>
      <c r="CY67">
        <v>0</v>
      </c>
      <c r="CZ67">
        <v>0</v>
      </c>
      <c r="DA67">
        <v>0</v>
      </c>
      <c r="DB67">
        <v>0</v>
      </c>
      <c r="DC67">
        <v>1</v>
      </c>
      <c r="DD67">
        <v>0</v>
      </c>
      <c r="DE67">
        <v>0</v>
      </c>
      <c r="DF67">
        <v>0</v>
      </c>
      <c r="DG67">
        <v>1</v>
      </c>
      <c r="DH67">
        <v>0</v>
      </c>
      <c r="DI67">
        <v>0</v>
      </c>
      <c r="EE67" t="s">
        <v>1115</v>
      </c>
      <c r="EF67">
        <v>0</v>
      </c>
      <c r="EG67">
        <v>0</v>
      </c>
      <c r="EH67">
        <v>0</v>
      </c>
      <c r="EI67">
        <v>0</v>
      </c>
      <c r="EJ67">
        <v>1</v>
      </c>
      <c r="EK67">
        <v>1</v>
      </c>
      <c r="IO67" t="s">
        <v>1362</v>
      </c>
      <c r="IP67">
        <v>0</v>
      </c>
      <c r="IQ67">
        <v>0</v>
      </c>
      <c r="IR67">
        <v>0</v>
      </c>
      <c r="IS67">
        <v>0</v>
      </c>
      <c r="IT67">
        <v>0</v>
      </c>
      <c r="IU67">
        <v>0</v>
      </c>
      <c r="IV67">
        <v>0</v>
      </c>
      <c r="IW67">
        <v>0</v>
      </c>
      <c r="IX67">
        <v>0</v>
      </c>
      <c r="IY67">
        <v>0</v>
      </c>
      <c r="IZ67">
        <v>1</v>
      </c>
      <c r="JA67">
        <v>1</v>
      </c>
      <c r="JB67">
        <v>1</v>
      </c>
      <c r="JC67">
        <v>0</v>
      </c>
      <c r="JD67">
        <v>0</v>
      </c>
      <c r="JE67">
        <v>0</v>
      </c>
      <c r="JF67">
        <v>3</v>
      </c>
      <c r="JG67">
        <v>7</v>
      </c>
      <c r="NK67" t="s">
        <v>1083</v>
      </c>
      <c r="NL67">
        <v>3500</v>
      </c>
      <c r="NM67" t="s">
        <v>1088</v>
      </c>
      <c r="NP67">
        <v>14</v>
      </c>
      <c r="NQ67">
        <v>2</v>
      </c>
      <c r="NR67">
        <v>0</v>
      </c>
      <c r="NT67" t="s">
        <v>1107</v>
      </c>
      <c r="NU67">
        <v>2000</v>
      </c>
      <c r="NV67" t="s">
        <v>1088</v>
      </c>
      <c r="NY67">
        <v>15</v>
      </c>
      <c r="NZ67">
        <v>2</v>
      </c>
      <c r="OA67">
        <v>0</v>
      </c>
      <c r="OC67" t="s">
        <v>1083</v>
      </c>
      <c r="OD67">
        <v>2000</v>
      </c>
      <c r="OE67" t="s">
        <v>1088</v>
      </c>
      <c r="OH67">
        <v>12</v>
      </c>
      <c r="OI67">
        <v>10</v>
      </c>
      <c r="OJ67">
        <v>0</v>
      </c>
      <c r="PF67" t="s">
        <v>1093</v>
      </c>
      <c r="QO67" t="s">
        <v>1103</v>
      </c>
      <c r="QP67">
        <v>0</v>
      </c>
      <c r="QQ67">
        <v>1</v>
      </c>
      <c r="QR67">
        <v>0</v>
      </c>
      <c r="QS67">
        <v>0</v>
      </c>
      <c r="QT67" t="s">
        <v>1363</v>
      </c>
      <c r="QU67">
        <v>0</v>
      </c>
      <c r="QV67">
        <v>0</v>
      </c>
      <c r="QW67">
        <v>0</v>
      </c>
      <c r="QX67">
        <v>0</v>
      </c>
      <c r="QY67">
        <v>0</v>
      </c>
      <c r="QZ67">
        <v>0</v>
      </c>
      <c r="RA67">
        <v>0</v>
      </c>
      <c r="RB67">
        <v>0</v>
      </c>
      <c r="RC67">
        <v>0</v>
      </c>
      <c r="RD67">
        <v>0</v>
      </c>
      <c r="RE67">
        <v>1</v>
      </c>
      <c r="RF67">
        <v>0</v>
      </c>
      <c r="RG67">
        <v>1</v>
      </c>
      <c r="RH67">
        <v>0</v>
      </c>
      <c r="RI67">
        <v>0</v>
      </c>
      <c r="RJ67">
        <v>0</v>
      </c>
      <c r="RK67" t="s">
        <v>1108</v>
      </c>
      <c r="RL67">
        <v>1</v>
      </c>
      <c r="RM67">
        <v>0</v>
      </c>
      <c r="RN67">
        <v>0</v>
      </c>
      <c r="RO67">
        <v>0</v>
      </c>
      <c r="RP67">
        <v>0</v>
      </c>
      <c r="RQ67">
        <v>0</v>
      </c>
      <c r="RR67">
        <v>0</v>
      </c>
      <c r="RS67">
        <v>0</v>
      </c>
      <c r="RT67">
        <v>0</v>
      </c>
      <c r="RU67">
        <v>0</v>
      </c>
      <c r="RV67">
        <v>0</v>
      </c>
      <c r="RW67">
        <v>0</v>
      </c>
      <c r="AMO67" t="s">
        <v>1181</v>
      </c>
      <c r="AMP67">
        <v>1</v>
      </c>
      <c r="AMQ67">
        <v>0</v>
      </c>
      <c r="AMR67">
        <v>0</v>
      </c>
      <c r="AMS67">
        <v>0</v>
      </c>
      <c r="AMT67">
        <v>0</v>
      </c>
      <c r="AMU67">
        <v>0</v>
      </c>
      <c r="AMW67" t="s">
        <v>1092</v>
      </c>
      <c r="AMX67" t="s">
        <v>1093</v>
      </c>
      <c r="ANI67" t="s">
        <v>1364</v>
      </c>
      <c r="ANJ67">
        <v>0</v>
      </c>
      <c r="ANK67">
        <v>0</v>
      </c>
      <c r="ANL67">
        <v>0</v>
      </c>
      <c r="ANM67">
        <v>1</v>
      </c>
      <c r="ANN67">
        <v>0</v>
      </c>
      <c r="ANO67">
        <v>0</v>
      </c>
      <c r="ANP67">
        <v>0</v>
      </c>
      <c r="ANQ67">
        <v>0</v>
      </c>
      <c r="ANR67">
        <v>0</v>
      </c>
      <c r="ANT67" t="s">
        <v>1365</v>
      </c>
      <c r="ANW67">
        <v>363226849</v>
      </c>
      <c r="ANX67" s="2">
        <v>44883.588877314818</v>
      </c>
      <c r="AOA67" t="s">
        <v>1095</v>
      </c>
      <c r="AOB67" t="s">
        <v>1096</v>
      </c>
    </row>
    <row r="68" spans="1:555 1029:1068" x14ac:dyDescent="0.35">
      <c r="A68">
        <v>67</v>
      </c>
      <c r="B68" t="s">
        <v>1366</v>
      </c>
      <c r="C68" s="2">
        <v>44883</v>
      </c>
      <c r="D68" t="s">
        <v>1071</v>
      </c>
      <c r="E68" s="2">
        <v>44883.484347662037</v>
      </c>
      <c r="F68" s="2">
        <v>44883.507403240743</v>
      </c>
      <c r="G68" t="s">
        <v>1072</v>
      </c>
      <c r="J68" t="s">
        <v>1073</v>
      </c>
      <c r="K68" s="2">
        <v>44883</v>
      </c>
      <c r="L68" t="s">
        <v>1074</v>
      </c>
      <c r="M68" t="s">
        <v>1075</v>
      </c>
      <c r="N68" t="s">
        <v>1076</v>
      </c>
      <c r="O68" t="s">
        <v>1077</v>
      </c>
      <c r="R68" t="s">
        <v>1078</v>
      </c>
      <c r="S68" t="s">
        <v>1079</v>
      </c>
      <c r="U68" t="s">
        <v>1080</v>
      </c>
      <c r="W68" t="s">
        <v>1081</v>
      </c>
      <c r="Z68" t="s">
        <v>1115</v>
      </c>
      <c r="AA68">
        <v>0</v>
      </c>
      <c r="AB68">
        <v>0</v>
      </c>
      <c r="AC68">
        <v>0</v>
      </c>
      <c r="AD68">
        <v>1</v>
      </c>
      <c r="AE68">
        <v>1</v>
      </c>
      <c r="EE68" t="s">
        <v>1173</v>
      </c>
      <c r="EF68">
        <v>1</v>
      </c>
      <c r="EG68">
        <v>1</v>
      </c>
      <c r="EH68">
        <v>0</v>
      </c>
      <c r="EI68">
        <v>0</v>
      </c>
      <c r="EJ68">
        <v>0</v>
      </c>
      <c r="EK68">
        <v>2</v>
      </c>
      <c r="EM68" t="s">
        <v>1083</v>
      </c>
      <c r="EN68">
        <v>12500</v>
      </c>
      <c r="EO68" t="s">
        <v>1088</v>
      </c>
      <c r="ER68">
        <v>60</v>
      </c>
      <c r="ES68">
        <v>7</v>
      </c>
      <c r="ET68">
        <v>0</v>
      </c>
      <c r="EV68" t="s">
        <v>1083</v>
      </c>
      <c r="EW68">
        <v>15000</v>
      </c>
      <c r="EX68" t="s">
        <v>1088</v>
      </c>
      <c r="FA68">
        <v>40</v>
      </c>
      <c r="FB68">
        <v>7</v>
      </c>
      <c r="FC68">
        <v>0</v>
      </c>
      <c r="FW68" t="s">
        <v>1093</v>
      </c>
      <c r="GU68" t="s">
        <v>1103</v>
      </c>
      <c r="GV68">
        <v>0</v>
      </c>
      <c r="GW68">
        <v>1</v>
      </c>
      <c r="GX68">
        <v>0</v>
      </c>
      <c r="GY68">
        <v>0</v>
      </c>
      <c r="GZ68" t="s">
        <v>1173</v>
      </c>
      <c r="HA68">
        <v>1</v>
      </c>
      <c r="HB68">
        <v>1</v>
      </c>
      <c r="HC68">
        <v>0</v>
      </c>
      <c r="HD68">
        <v>0</v>
      </c>
      <c r="HE68">
        <v>0</v>
      </c>
      <c r="HF68" t="s">
        <v>1316</v>
      </c>
      <c r="HG68">
        <v>1</v>
      </c>
      <c r="HH68">
        <v>0</v>
      </c>
      <c r="HI68">
        <v>0</v>
      </c>
      <c r="HJ68">
        <v>0</v>
      </c>
      <c r="HK68">
        <v>0</v>
      </c>
      <c r="HL68">
        <v>1</v>
      </c>
      <c r="HM68">
        <v>0</v>
      </c>
      <c r="HN68">
        <v>0</v>
      </c>
      <c r="HO68">
        <v>0</v>
      </c>
      <c r="HP68">
        <v>0</v>
      </c>
      <c r="HQ68">
        <v>0</v>
      </c>
      <c r="HR68">
        <v>0</v>
      </c>
      <c r="IO68" t="s">
        <v>1367</v>
      </c>
      <c r="IP68">
        <v>0</v>
      </c>
      <c r="IQ68">
        <v>0</v>
      </c>
      <c r="IR68">
        <v>0</v>
      </c>
      <c r="IS68">
        <v>0</v>
      </c>
      <c r="IT68">
        <v>0</v>
      </c>
      <c r="IU68">
        <v>0</v>
      </c>
      <c r="IV68">
        <v>0</v>
      </c>
      <c r="IW68">
        <v>0</v>
      </c>
      <c r="IX68">
        <v>0</v>
      </c>
      <c r="IY68">
        <v>1</v>
      </c>
      <c r="IZ68">
        <v>1</v>
      </c>
      <c r="JA68">
        <v>0</v>
      </c>
      <c r="JB68">
        <v>0</v>
      </c>
      <c r="JC68">
        <v>0</v>
      </c>
      <c r="JD68">
        <v>1</v>
      </c>
      <c r="JE68">
        <v>0</v>
      </c>
      <c r="JF68">
        <v>3</v>
      </c>
      <c r="JG68">
        <v>6</v>
      </c>
      <c r="NB68" t="s">
        <v>1083</v>
      </c>
      <c r="NC68">
        <v>3000</v>
      </c>
      <c r="ND68" t="s">
        <v>1088</v>
      </c>
      <c r="NG68">
        <v>28</v>
      </c>
      <c r="NH68">
        <v>7</v>
      </c>
      <c r="NI68">
        <v>0</v>
      </c>
      <c r="NK68" t="s">
        <v>1083</v>
      </c>
      <c r="NL68">
        <v>3000</v>
      </c>
      <c r="NM68" t="s">
        <v>1088</v>
      </c>
      <c r="NP68">
        <v>21</v>
      </c>
      <c r="NQ68">
        <v>7</v>
      </c>
      <c r="NR68">
        <v>0</v>
      </c>
      <c r="OW68" t="s">
        <v>1083</v>
      </c>
      <c r="OX68">
        <v>700</v>
      </c>
      <c r="OY68" t="s">
        <v>1088</v>
      </c>
      <c r="PB68">
        <v>21</v>
      </c>
      <c r="PC68">
        <v>7</v>
      </c>
      <c r="PD68">
        <v>0</v>
      </c>
      <c r="PF68" t="s">
        <v>1093</v>
      </c>
      <c r="QO68" t="s">
        <v>1103</v>
      </c>
      <c r="QP68">
        <v>0</v>
      </c>
      <c r="QQ68">
        <v>1</v>
      </c>
      <c r="QR68">
        <v>0</v>
      </c>
      <c r="QS68">
        <v>0</v>
      </c>
      <c r="QT68" t="s">
        <v>1368</v>
      </c>
      <c r="QU68">
        <v>0</v>
      </c>
      <c r="QV68">
        <v>0</v>
      </c>
      <c r="QW68">
        <v>0</v>
      </c>
      <c r="QX68">
        <v>0</v>
      </c>
      <c r="QY68">
        <v>0</v>
      </c>
      <c r="QZ68">
        <v>0</v>
      </c>
      <c r="RA68">
        <v>0</v>
      </c>
      <c r="RB68">
        <v>0</v>
      </c>
      <c r="RC68">
        <v>0</v>
      </c>
      <c r="RD68">
        <v>1</v>
      </c>
      <c r="RE68">
        <v>1</v>
      </c>
      <c r="RF68">
        <v>0</v>
      </c>
      <c r="RG68">
        <v>0</v>
      </c>
      <c r="RH68">
        <v>0</v>
      </c>
      <c r="RI68">
        <v>1</v>
      </c>
      <c r="RJ68">
        <v>0</v>
      </c>
      <c r="RK68" t="s">
        <v>1179</v>
      </c>
      <c r="RL68">
        <v>1</v>
      </c>
      <c r="RM68">
        <v>0</v>
      </c>
      <c r="RN68">
        <v>0</v>
      </c>
      <c r="RO68">
        <v>0</v>
      </c>
      <c r="RP68">
        <v>0</v>
      </c>
      <c r="RQ68">
        <v>1</v>
      </c>
      <c r="RR68">
        <v>0</v>
      </c>
      <c r="RS68">
        <v>0</v>
      </c>
      <c r="RT68">
        <v>1</v>
      </c>
      <c r="RU68">
        <v>0</v>
      </c>
      <c r="RV68">
        <v>0</v>
      </c>
      <c r="RW68">
        <v>0</v>
      </c>
      <c r="AMO68" t="s">
        <v>1091</v>
      </c>
      <c r="AMP68">
        <v>1</v>
      </c>
      <c r="AMQ68">
        <v>0</v>
      </c>
      <c r="AMR68">
        <v>0</v>
      </c>
      <c r="AMS68">
        <v>1</v>
      </c>
      <c r="AMT68">
        <v>0</v>
      </c>
      <c r="AMU68">
        <v>0</v>
      </c>
      <c r="AMW68" t="s">
        <v>1112</v>
      </c>
      <c r="AMX68" t="s">
        <v>1093</v>
      </c>
      <c r="ANI68" t="s">
        <v>1094</v>
      </c>
      <c r="ANJ68">
        <v>0</v>
      </c>
      <c r="ANK68">
        <v>0</v>
      </c>
      <c r="ANL68">
        <v>0</v>
      </c>
      <c r="ANM68">
        <v>0</v>
      </c>
      <c r="ANN68">
        <v>0</v>
      </c>
      <c r="ANO68">
        <v>0</v>
      </c>
      <c r="ANP68">
        <v>0</v>
      </c>
      <c r="ANQ68">
        <v>1</v>
      </c>
      <c r="ANR68">
        <v>0</v>
      </c>
      <c r="ANW68">
        <v>364040843</v>
      </c>
      <c r="ANX68" s="2">
        <v>44886.323738425926</v>
      </c>
      <c r="AOA68" t="s">
        <v>1095</v>
      </c>
      <c r="AOB68" t="s">
        <v>1096</v>
      </c>
    </row>
    <row r="69" spans="1:555 1029:1068" x14ac:dyDescent="0.35">
      <c r="A69">
        <v>68</v>
      </c>
      <c r="B69" t="s">
        <v>1369</v>
      </c>
      <c r="C69" s="2">
        <v>44886</v>
      </c>
      <c r="D69" t="s">
        <v>1071</v>
      </c>
      <c r="E69" s="2">
        <v>44886.43342021991</v>
      </c>
      <c r="F69" s="2">
        <v>44886.446728877323</v>
      </c>
      <c r="G69" t="s">
        <v>1072</v>
      </c>
      <c r="J69" t="s">
        <v>1073</v>
      </c>
      <c r="K69" s="2">
        <v>44886</v>
      </c>
      <c r="L69" t="s">
        <v>1074</v>
      </c>
      <c r="M69" t="s">
        <v>1075</v>
      </c>
      <c r="N69" t="s">
        <v>1076</v>
      </c>
      <c r="O69" t="s">
        <v>1077</v>
      </c>
      <c r="R69" t="s">
        <v>1078</v>
      </c>
      <c r="S69" t="s">
        <v>1079</v>
      </c>
      <c r="U69" t="s">
        <v>1080</v>
      </c>
      <c r="W69" t="s">
        <v>1081</v>
      </c>
      <c r="Z69" t="s">
        <v>1115</v>
      </c>
      <c r="AA69">
        <v>0</v>
      </c>
      <c r="AB69">
        <v>0</v>
      </c>
      <c r="AC69">
        <v>0</v>
      </c>
      <c r="AD69">
        <v>1</v>
      </c>
      <c r="AE69">
        <v>1</v>
      </c>
      <c r="EE69" t="s">
        <v>1115</v>
      </c>
      <c r="EF69">
        <v>0</v>
      </c>
      <c r="EG69">
        <v>0</v>
      </c>
      <c r="EH69">
        <v>0</v>
      </c>
      <c r="EI69">
        <v>0</v>
      </c>
      <c r="EJ69">
        <v>1</v>
      </c>
      <c r="EK69">
        <v>1</v>
      </c>
      <c r="IO69" t="s">
        <v>1370</v>
      </c>
      <c r="IP69">
        <v>1</v>
      </c>
      <c r="IQ69">
        <v>1</v>
      </c>
      <c r="IR69">
        <v>0</v>
      </c>
      <c r="IS69">
        <v>0</v>
      </c>
      <c r="IT69">
        <v>0</v>
      </c>
      <c r="IU69">
        <v>0</v>
      </c>
      <c r="IV69">
        <v>0</v>
      </c>
      <c r="IW69">
        <v>0</v>
      </c>
      <c r="IX69">
        <v>0</v>
      </c>
      <c r="IY69">
        <v>0</v>
      </c>
      <c r="IZ69">
        <v>0</v>
      </c>
      <c r="JA69">
        <v>0</v>
      </c>
      <c r="JB69">
        <v>0</v>
      </c>
      <c r="JC69">
        <v>0</v>
      </c>
      <c r="JD69">
        <v>0</v>
      </c>
      <c r="JE69">
        <v>0</v>
      </c>
      <c r="JF69">
        <v>2</v>
      </c>
      <c r="JG69">
        <v>4</v>
      </c>
      <c r="JI69" t="s">
        <v>1107</v>
      </c>
      <c r="JJ69">
        <v>200</v>
      </c>
      <c r="JK69" t="s">
        <v>1084</v>
      </c>
      <c r="JN69">
        <v>30</v>
      </c>
      <c r="JO69">
        <v>20</v>
      </c>
      <c r="JP69">
        <v>0</v>
      </c>
      <c r="JR69" t="s">
        <v>1083</v>
      </c>
      <c r="JS69" t="s">
        <v>1371</v>
      </c>
      <c r="JT69">
        <v>0</v>
      </c>
      <c r="JU69">
        <v>1</v>
      </c>
      <c r="JW69">
        <v>100</v>
      </c>
      <c r="JX69" t="s">
        <v>1084</v>
      </c>
      <c r="KA69">
        <v>10</v>
      </c>
      <c r="KB69">
        <v>2</v>
      </c>
      <c r="KC69">
        <v>0</v>
      </c>
      <c r="PF69" t="s">
        <v>1080</v>
      </c>
      <c r="PH69" t="s">
        <v>1372</v>
      </c>
      <c r="PI69">
        <v>1</v>
      </c>
      <c r="PJ69">
        <v>1</v>
      </c>
      <c r="PK69">
        <v>0</v>
      </c>
      <c r="PL69">
        <v>0</v>
      </c>
      <c r="PM69">
        <v>0</v>
      </c>
      <c r="PN69">
        <v>0</v>
      </c>
      <c r="PO69">
        <v>0</v>
      </c>
      <c r="PP69">
        <v>0</v>
      </c>
      <c r="PQ69">
        <v>0</v>
      </c>
      <c r="PR69">
        <v>0</v>
      </c>
      <c r="PS69">
        <v>0</v>
      </c>
      <c r="PT69">
        <v>0</v>
      </c>
      <c r="PU69">
        <v>0</v>
      </c>
      <c r="PV69">
        <v>0</v>
      </c>
      <c r="PW69">
        <v>0</v>
      </c>
      <c r="PX69">
        <v>0</v>
      </c>
      <c r="PZ69" t="s">
        <v>1085</v>
      </c>
      <c r="QA69">
        <v>0</v>
      </c>
      <c r="QB69">
        <v>0</v>
      </c>
      <c r="QC69">
        <v>0</v>
      </c>
      <c r="QD69">
        <v>0</v>
      </c>
      <c r="QE69">
        <v>0</v>
      </c>
      <c r="QF69">
        <v>1</v>
      </c>
      <c r="QG69">
        <v>0</v>
      </c>
      <c r="QH69">
        <v>0</v>
      </c>
      <c r="QI69">
        <v>0</v>
      </c>
      <c r="QJ69">
        <v>0</v>
      </c>
      <c r="QK69">
        <v>0</v>
      </c>
      <c r="QL69">
        <v>0</v>
      </c>
      <c r="QO69" t="s">
        <v>1103</v>
      </c>
      <c r="QP69">
        <v>0</v>
      </c>
      <c r="QQ69">
        <v>1</v>
      </c>
      <c r="QR69">
        <v>0</v>
      </c>
      <c r="QS69">
        <v>0</v>
      </c>
      <c r="QT69" t="s">
        <v>1372</v>
      </c>
      <c r="QU69">
        <v>1</v>
      </c>
      <c r="QV69">
        <v>1</v>
      </c>
      <c r="QW69">
        <v>0</v>
      </c>
      <c r="QX69">
        <v>0</v>
      </c>
      <c r="QY69">
        <v>0</v>
      </c>
      <c r="QZ69">
        <v>0</v>
      </c>
      <c r="RA69">
        <v>0</v>
      </c>
      <c r="RB69">
        <v>0</v>
      </c>
      <c r="RC69">
        <v>0</v>
      </c>
      <c r="RD69">
        <v>0</v>
      </c>
      <c r="RE69">
        <v>0</v>
      </c>
      <c r="RF69">
        <v>0</v>
      </c>
      <c r="RG69">
        <v>0</v>
      </c>
      <c r="RH69">
        <v>0</v>
      </c>
      <c r="RI69">
        <v>0</v>
      </c>
      <c r="RJ69">
        <v>0</v>
      </c>
      <c r="RK69" t="s">
        <v>1149</v>
      </c>
      <c r="RL69">
        <v>1</v>
      </c>
      <c r="RM69">
        <v>0</v>
      </c>
      <c r="RN69">
        <v>0</v>
      </c>
      <c r="RO69">
        <v>0</v>
      </c>
      <c r="RP69">
        <v>0</v>
      </c>
      <c r="RQ69">
        <v>1</v>
      </c>
      <c r="RR69">
        <v>0</v>
      </c>
      <c r="RS69">
        <v>0</v>
      </c>
      <c r="RT69">
        <v>0</v>
      </c>
      <c r="RU69">
        <v>0</v>
      </c>
      <c r="RV69">
        <v>0</v>
      </c>
      <c r="RW69">
        <v>0</v>
      </c>
      <c r="AMO69" t="s">
        <v>1181</v>
      </c>
      <c r="AMP69">
        <v>1</v>
      </c>
      <c r="AMQ69">
        <v>0</v>
      </c>
      <c r="AMR69">
        <v>0</v>
      </c>
      <c r="AMS69">
        <v>0</v>
      </c>
      <c r="AMT69">
        <v>0</v>
      </c>
      <c r="AMU69">
        <v>0</v>
      </c>
      <c r="AMW69" t="s">
        <v>1092</v>
      </c>
      <c r="AMX69" t="s">
        <v>1093</v>
      </c>
      <c r="ANI69" t="s">
        <v>1094</v>
      </c>
      <c r="ANJ69">
        <v>0</v>
      </c>
      <c r="ANK69">
        <v>0</v>
      </c>
      <c r="ANL69">
        <v>0</v>
      </c>
      <c r="ANM69">
        <v>0</v>
      </c>
      <c r="ANN69">
        <v>0</v>
      </c>
      <c r="ANO69">
        <v>0</v>
      </c>
      <c r="ANP69">
        <v>0</v>
      </c>
      <c r="ANQ69">
        <v>1</v>
      </c>
      <c r="ANR69">
        <v>0</v>
      </c>
      <c r="ANW69">
        <v>364288501</v>
      </c>
      <c r="ANX69" s="2">
        <v>44886.664479166662</v>
      </c>
      <c r="AOA69" t="s">
        <v>1095</v>
      </c>
      <c r="AOB69" t="s">
        <v>1096</v>
      </c>
    </row>
    <row r="70" spans="1:555 1029:1068" x14ac:dyDescent="0.35">
      <c r="A70">
        <v>69</v>
      </c>
      <c r="B70" t="s">
        <v>1373</v>
      </c>
      <c r="C70" s="2">
        <v>44886</v>
      </c>
      <c r="D70" t="s">
        <v>1071</v>
      </c>
      <c r="E70" s="2">
        <v>44886.447947152767</v>
      </c>
      <c r="F70" s="2">
        <v>44886.460808923614</v>
      </c>
      <c r="G70" t="s">
        <v>1072</v>
      </c>
      <c r="J70" t="s">
        <v>1073</v>
      </c>
      <c r="K70" s="2">
        <v>44886</v>
      </c>
      <c r="L70" t="s">
        <v>1074</v>
      </c>
      <c r="M70" t="s">
        <v>1075</v>
      </c>
      <c r="N70" t="s">
        <v>1076</v>
      </c>
      <c r="O70" t="s">
        <v>1077</v>
      </c>
      <c r="R70" t="s">
        <v>1078</v>
      </c>
      <c r="S70" t="s">
        <v>1079</v>
      </c>
      <c r="U70" t="s">
        <v>1080</v>
      </c>
      <c r="W70" t="s">
        <v>1081</v>
      </c>
      <c r="Z70" t="s">
        <v>1115</v>
      </c>
      <c r="AA70">
        <v>0</v>
      </c>
      <c r="AB70">
        <v>0</v>
      </c>
      <c r="AC70">
        <v>0</v>
      </c>
      <c r="AD70">
        <v>1</v>
      </c>
      <c r="AE70">
        <v>1</v>
      </c>
      <c r="EE70" t="s">
        <v>1115</v>
      </c>
      <c r="EF70">
        <v>0</v>
      </c>
      <c r="EG70">
        <v>0</v>
      </c>
      <c r="EH70">
        <v>0</v>
      </c>
      <c r="EI70">
        <v>0</v>
      </c>
      <c r="EJ70">
        <v>1</v>
      </c>
      <c r="EK70">
        <v>1</v>
      </c>
      <c r="IO70" t="s">
        <v>1372</v>
      </c>
      <c r="IP70">
        <v>1</v>
      </c>
      <c r="IQ70">
        <v>1</v>
      </c>
      <c r="IR70">
        <v>0</v>
      </c>
      <c r="IS70">
        <v>0</v>
      </c>
      <c r="IT70">
        <v>0</v>
      </c>
      <c r="IU70">
        <v>0</v>
      </c>
      <c r="IV70">
        <v>0</v>
      </c>
      <c r="IW70">
        <v>0</v>
      </c>
      <c r="IX70">
        <v>0</v>
      </c>
      <c r="IY70">
        <v>0</v>
      </c>
      <c r="IZ70">
        <v>0</v>
      </c>
      <c r="JA70">
        <v>0</v>
      </c>
      <c r="JB70">
        <v>0</v>
      </c>
      <c r="JC70">
        <v>0</v>
      </c>
      <c r="JD70">
        <v>0</v>
      </c>
      <c r="JE70">
        <v>0</v>
      </c>
      <c r="JF70">
        <v>2</v>
      </c>
      <c r="JG70">
        <v>4</v>
      </c>
      <c r="JI70" t="s">
        <v>1107</v>
      </c>
      <c r="JJ70">
        <v>250</v>
      </c>
      <c r="JK70" t="s">
        <v>1138</v>
      </c>
      <c r="JN70">
        <v>1</v>
      </c>
      <c r="JO70">
        <v>5</v>
      </c>
      <c r="JP70">
        <v>1</v>
      </c>
      <c r="JR70" t="s">
        <v>1083</v>
      </c>
      <c r="JS70" t="s">
        <v>1374</v>
      </c>
      <c r="JT70">
        <v>1</v>
      </c>
      <c r="JU70">
        <v>1</v>
      </c>
      <c r="JV70">
        <v>7000</v>
      </c>
      <c r="JW70">
        <v>100</v>
      </c>
      <c r="JX70" t="s">
        <v>1084</v>
      </c>
      <c r="KA70">
        <v>2</v>
      </c>
      <c r="KB70">
        <v>1</v>
      </c>
      <c r="KC70">
        <v>0</v>
      </c>
      <c r="PF70" t="s">
        <v>1080</v>
      </c>
      <c r="PH70" t="s">
        <v>1372</v>
      </c>
      <c r="PI70">
        <v>1</v>
      </c>
      <c r="PJ70">
        <v>1</v>
      </c>
      <c r="PK70">
        <v>0</v>
      </c>
      <c r="PL70">
        <v>0</v>
      </c>
      <c r="PM70">
        <v>0</v>
      </c>
      <c r="PN70">
        <v>0</v>
      </c>
      <c r="PO70">
        <v>0</v>
      </c>
      <c r="PP70">
        <v>0</v>
      </c>
      <c r="PQ70">
        <v>0</v>
      </c>
      <c r="PR70">
        <v>0</v>
      </c>
      <c r="PS70">
        <v>0</v>
      </c>
      <c r="PT70">
        <v>0</v>
      </c>
      <c r="PU70">
        <v>0</v>
      </c>
      <c r="PV70">
        <v>0</v>
      </c>
      <c r="PW70">
        <v>0</v>
      </c>
      <c r="PX70">
        <v>0</v>
      </c>
      <c r="PZ70" t="s">
        <v>1375</v>
      </c>
      <c r="QA70">
        <v>0</v>
      </c>
      <c r="QB70">
        <v>0</v>
      </c>
      <c r="QC70">
        <v>0</v>
      </c>
      <c r="QD70">
        <v>0</v>
      </c>
      <c r="QE70">
        <v>0</v>
      </c>
      <c r="QF70">
        <v>1</v>
      </c>
      <c r="QG70">
        <v>0</v>
      </c>
      <c r="QH70">
        <v>1</v>
      </c>
      <c r="QI70">
        <v>1</v>
      </c>
      <c r="QJ70">
        <v>0</v>
      </c>
      <c r="QK70">
        <v>0</v>
      </c>
      <c r="QL70">
        <v>0</v>
      </c>
      <c r="QO70" t="s">
        <v>1103</v>
      </c>
      <c r="QP70">
        <v>0</v>
      </c>
      <c r="QQ70">
        <v>1</v>
      </c>
      <c r="QR70">
        <v>0</v>
      </c>
      <c r="QS70">
        <v>0</v>
      </c>
      <c r="QT70" t="s">
        <v>1372</v>
      </c>
      <c r="QU70">
        <v>1</v>
      </c>
      <c r="QV70">
        <v>1</v>
      </c>
      <c r="QW70">
        <v>0</v>
      </c>
      <c r="QX70">
        <v>0</v>
      </c>
      <c r="QY70">
        <v>0</v>
      </c>
      <c r="QZ70">
        <v>0</v>
      </c>
      <c r="RA70">
        <v>0</v>
      </c>
      <c r="RB70">
        <v>0</v>
      </c>
      <c r="RC70">
        <v>0</v>
      </c>
      <c r="RD70">
        <v>0</v>
      </c>
      <c r="RE70">
        <v>0</v>
      </c>
      <c r="RF70">
        <v>0</v>
      </c>
      <c r="RG70">
        <v>0</v>
      </c>
      <c r="RH70">
        <v>0</v>
      </c>
      <c r="RI70">
        <v>0</v>
      </c>
      <c r="RJ70">
        <v>0</v>
      </c>
      <c r="RK70" t="s">
        <v>1179</v>
      </c>
      <c r="RL70">
        <v>1</v>
      </c>
      <c r="RM70">
        <v>0</v>
      </c>
      <c r="RN70">
        <v>0</v>
      </c>
      <c r="RO70">
        <v>0</v>
      </c>
      <c r="RP70">
        <v>0</v>
      </c>
      <c r="RQ70">
        <v>1</v>
      </c>
      <c r="RR70">
        <v>0</v>
      </c>
      <c r="RS70">
        <v>0</v>
      </c>
      <c r="RT70">
        <v>1</v>
      </c>
      <c r="RU70">
        <v>0</v>
      </c>
      <c r="RV70">
        <v>0</v>
      </c>
      <c r="RW70">
        <v>0</v>
      </c>
      <c r="AMO70" t="s">
        <v>1091</v>
      </c>
      <c r="AMP70">
        <v>1</v>
      </c>
      <c r="AMQ70">
        <v>0</v>
      </c>
      <c r="AMR70">
        <v>0</v>
      </c>
      <c r="AMS70">
        <v>1</v>
      </c>
      <c r="AMT70">
        <v>0</v>
      </c>
      <c r="AMU70">
        <v>0</v>
      </c>
      <c r="AMW70" t="s">
        <v>1117</v>
      </c>
      <c r="AMX70" t="s">
        <v>1093</v>
      </c>
      <c r="ANI70" t="s">
        <v>1094</v>
      </c>
      <c r="ANJ70">
        <v>0</v>
      </c>
      <c r="ANK70">
        <v>0</v>
      </c>
      <c r="ANL70">
        <v>0</v>
      </c>
      <c r="ANM70">
        <v>0</v>
      </c>
      <c r="ANN70">
        <v>0</v>
      </c>
      <c r="ANO70">
        <v>0</v>
      </c>
      <c r="ANP70">
        <v>0</v>
      </c>
      <c r="ANQ70">
        <v>1</v>
      </c>
      <c r="ANR70">
        <v>0</v>
      </c>
      <c r="ANW70">
        <v>364288536</v>
      </c>
      <c r="ANX70" s="2">
        <v>44886.664525462962</v>
      </c>
      <c r="AOA70" t="s">
        <v>1095</v>
      </c>
      <c r="AOB70" t="s">
        <v>1096</v>
      </c>
    </row>
    <row r="71" spans="1:555 1029:1068" x14ac:dyDescent="0.35">
      <c r="A71">
        <v>70</v>
      </c>
      <c r="B71" t="s">
        <v>1376</v>
      </c>
      <c r="C71" s="2">
        <v>44886</v>
      </c>
      <c r="D71" t="s">
        <v>1071</v>
      </c>
      <c r="E71" s="2">
        <v>44886.534724305558</v>
      </c>
      <c r="F71" s="2">
        <v>44886.582633518519</v>
      </c>
      <c r="G71" t="s">
        <v>1072</v>
      </c>
      <c r="J71" t="s">
        <v>1073</v>
      </c>
      <c r="K71" s="2">
        <v>44886</v>
      </c>
      <c r="L71" t="s">
        <v>1074</v>
      </c>
      <c r="M71" t="s">
        <v>1075</v>
      </c>
      <c r="N71" t="s">
        <v>1076</v>
      </c>
      <c r="O71" t="s">
        <v>1077</v>
      </c>
      <c r="R71" t="s">
        <v>1078</v>
      </c>
      <c r="S71" t="s">
        <v>1079</v>
      </c>
      <c r="U71" t="s">
        <v>1080</v>
      </c>
      <c r="W71" t="s">
        <v>1081</v>
      </c>
      <c r="Z71" t="s">
        <v>1115</v>
      </c>
      <c r="AA71">
        <v>0</v>
      </c>
      <c r="AB71">
        <v>0</v>
      </c>
      <c r="AC71">
        <v>0</v>
      </c>
      <c r="AD71">
        <v>1</v>
      </c>
      <c r="AE71">
        <v>1</v>
      </c>
      <c r="EE71" t="s">
        <v>1238</v>
      </c>
      <c r="EF71">
        <v>1</v>
      </c>
      <c r="EG71">
        <v>0</v>
      </c>
      <c r="EH71">
        <v>0</v>
      </c>
      <c r="EI71">
        <v>0</v>
      </c>
      <c r="EJ71">
        <v>0</v>
      </c>
      <c r="EK71">
        <v>1</v>
      </c>
      <c r="EM71" t="s">
        <v>1083</v>
      </c>
      <c r="EN71">
        <v>6000</v>
      </c>
      <c r="EO71" t="s">
        <v>1084</v>
      </c>
      <c r="ER71">
        <v>20</v>
      </c>
      <c r="ES71">
        <v>1</v>
      </c>
      <c r="ET71">
        <v>0</v>
      </c>
      <c r="FW71" t="s">
        <v>1080</v>
      </c>
      <c r="FY71" t="s">
        <v>1238</v>
      </c>
      <c r="FZ71">
        <v>1</v>
      </c>
      <c r="GA71">
        <v>0</v>
      </c>
      <c r="GB71">
        <v>0</v>
      </c>
      <c r="GC71">
        <v>0</v>
      </c>
      <c r="GD71">
        <v>0</v>
      </c>
      <c r="GF71" t="s">
        <v>1085</v>
      </c>
      <c r="GG71">
        <v>0</v>
      </c>
      <c r="GH71">
        <v>0</v>
      </c>
      <c r="GI71">
        <v>0</v>
      </c>
      <c r="GJ71">
        <v>0</v>
      </c>
      <c r="GK71">
        <v>0</v>
      </c>
      <c r="GL71">
        <v>1</v>
      </c>
      <c r="GM71">
        <v>0</v>
      </c>
      <c r="GN71">
        <v>0</v>
      </c>
      <c r="GO71">
        <v>0</v>
      </c>
      <c r="GP71">
        <v>0</v>
      </c>
      <c r="GQ71">
        <v>0</v>
      </c>
      <c r="GR71">
        <v>0</v>
      </c>
      <c r="GU71" t="s">
        <v>1103</v>
      </c>
      <c r="GV71">
        <v>0</v>
      </c>
      <c r="GW71">
        <v>1</v>
      </c>
      <c r="GX71">
        <v>0</v>
      </c>
      <c r="GY71">
        <v>0</v>
      </c>
      <c r="GZ71" t="s">
        <v>1238</v>
      </c>
      <c r="HA71">
        <v>1</v>
      </c>
      <c r="HB71">
        <v>0</v>
      </c>
      <c r="HC71">
        <v>0</v>
      </c>
      <c r="HD71">
        <v>0</v>
      </c>
      <c r="HE71">
        <v>0</v>
      </c>
      <c r="HF71" t="s">
        <v>1213</v>
      </c>
      <c r="HG71">
        <v>0</v>
      </c>
      <c r="HH71">
        <v>0</v>
      </c>
      <c r="HI71">
        <v>0</v>
      </c>
      <c r="HJ71">
        <v>0</v>
      </c>
      <c r="HK71">
        <v>0</v>
      </c>
      <c r="HL71">
        <v>1</v>
      </c>
      <c r="HM71">
        <v>0</v>
      </c>
      <c r="HN71">
        <v>0</v>
      </c>
      <c r="HO71">
        <v>0</v>
      </c>
      <c r="HP71">
        <v>0</v>
      </c>
      <c r="HQ71">
        <v>0</v>
      </c>
      <c r="HR71">
        <v>0</v>
      </c>
      <c r="IO71" t="s">
        <v>1174</v>
      </c>
      <c r="IP71">
        <v>0</v>
      </c>
      <c r="IQ71">
        <v>0</v>
      </c>
      <c r="IR71">
        <v>0</v>
      </c>
      <c r="IS71">
        <v>0</v>
      </c>
      <c r="IT71">
        <v>0</v>
      </c>
      <c r="IU71">
        <v>0</v>
      </c>
      <c r="IV71">
        <v>0</v>
      </c>
      <c r="IW71">
        <v>0</v>
      </c>
      <c r="IX71">
        <v>0</v>
      </c>
      <c r="IY71">
        <v>0</v>
      </c>
      <c r="IZ71">
        <v>0</v>
      </c>
      <c r="JA71">
        <v>0</v>
      </c>
      <c r="JB71">
        <v>0</v>
      </c>
      <c r="JC71">
        <v>0</v>
      </c>
      <c r="JD71">
        <v>1</v>
      </c>
      <c r="JE71">
        <v>0</v>
      </c>
      <c r="JF71">
        <v>1</v>
      </c>
      <c r="JG71">
        <v>3</v>
      </c>
      <c r="OW71" t="s">
        <v>1083</v>
      </c>
      <c r="OX71">
        <v>250</v>
      </c>
      <c r="OY71" t="s">
        <v>1084</v>
      </c>
      <c r="PB71">
        <v>20</v>
      </c>
      <c r="PC71">
        <v>1</v>
      </c>
      <c r="PD71">
        <v>0</v>
      </c>
      <c r="PF71" t="s">
        <v>1080</v>
      </c>
      <c r="PH71" t="s">
        <v>1174</v>
      </c>
      <c r="PI71">
        <v>0</v>
      </c>
      <c r="PJ71">
        <v>0</v>
      </c>
      <c r="PK71">
        <v>0</v>
      </c>
      <c r="PL71">
        <v>0</v>
      </c>
      <c r="PM71">
        <v>0</v>
      </c>
      <c r="PN71">
        <v>0</v>
      </c>
      <c r="PO71">
        <v>0</v>
      </c>
      <c r="PP71">
        <v>0</v>
      </c>
      <c r="PQ71">
        <v>0</v>
      </c>
      <c r="PR71">
        <v>0</v>
      </c>
      <c r="PS71">
        <v>0</v>
      </c>
      <c r="PT71">
        <v>0</v>
      </c>
      <c r="PU71">
        <v>0</v>
      </c>
      <c r="PV71">
        <v>0</v>
      </c>
      <c r="PW71">
        <v>1</v>
      </c>
      <c r="PX71">
        <v>0</v>
      </c>
      <c r="PZ71" t="s">
        <v>1085</v>
      </c>
      <c r="QA71">
        <v>0</v>
      </c>
      <c r="QB71">
        <v>0</v>
      </c>
      <c r="QC71">
        <v>0</v>
      </c>
      <c r="QD71">
        <v>0</v>
      </c>
      <c r="QE71">
        <v>0</v>
      </c>
      <c r="QF71">
        <v>1</v>
      </c>
      <c r="QG71">
        <v>0</v>
      </c>
      <c r="QH71">
        <v>0</v>
      </c>
      <c r="QI71">
        <v>0</v>
      </c>
      <c r="QJ71">
        <v>0</v>
      </c>
      <c r="QK71">
        <v>0</v>
      </c>
      <c r="QL71">
        <v>0</v>
      </c>
      <c r="QO71" t="s">
        <v>1103</v>
      </c>
      <c r="QP71">
        <v>0</v>
      </c>
      <c r="QQ71">
        <v>1</v>
      </c>
      <c r="QR71">
        <v>0</v>
      </c>
      <c r="QS71">
        <v>0</v>
      </c>
      <c r="QT71" t="s">
        <v>1174</v>
      </c>
      <c r="QU71">
        <v>0</v>
      </c>
      <c r="QV71">
        <v>0</v>
      </c>
      <c r="QW71">
        <v>0</v>
      </c>
      <c r="QX71">
        <v>0</v>
      </c>
      <c r="QY71">
        <v>0</v>
      </c>
      <c r="QZ71">
        <v>0</v>
      </c>
      <c r="RA71">
        <v>0</v>
      </c>
      <c r="RB71">
        <v>0</v>
      </c>
      <c r="RC71">
        <v>0</v>
      </c>
      <c r="RD71">
        <v>0</v>
      </c>
      <c r="RE71">
        <v>0</v>
      </c>
      <c r="RF71">
        <v>0</v>
      </c>
      <c r="RG71">
        <v>0</v>
      </c>
      <c r="RH71">
        <v>0</v>
      </c>
      <c r="RI71">
        <v>1</v>
      </c>
      <c r="RJ71">
        <v>0</v>
      </c>
      <c r="RK71" t="s">
        <v>1213</v>
      </c>
      <c r="RL71">
        <v>0</v>
      </c>
      <c r="RM71">
        <v>0</v>
      </c>
      <c r="RN71">
        <v>0</v>
      </c>
      <c r="RO71">
        <v>0</v>
      </c>
      <c r="RP71">
        <v>0</v>
      </c>
      <c r="RQ71">
        <v>1</v>
      </c>
      <c r="RR71">
        <v>0</v>
      </c>
      <c r="RS71">
        <v>0</v>
      </c>
      <c r="RT71">
        <v>0</v>
      </c>
      <c r="RU71">
        <v>0</v>
      </c>
      <c r="RV71">
        <v>0</v>
      </c>
      <c r="RW71">
        <v>0</v>
      </c>
      <c r="AMO71" t="s">
        <v>1091</v>
      </c>
      <c r="AMP71">
        <v>1</v>
      </c>
      <c r="AMQ71">
        <v>0</v>
      </c>
      <c r="AMR71">
        <v>0</v>
      </c>
      <c r="AMS71">
        <v>1</v>
      </c>
      <c r="AMT71">
        <v>0</v>
      </c>
      <c r="AMU71">
        <v>0</v>
      </c>
      <c r="AMW71" t="s">
        <v>1092</v>
      </c>
      <c r="AMX71" t="s">
        <v>1093</v>
      </c>
      <c r="ANI71" t="s">
        <v>1094</v>
      </c>
      <c r="ANJ71">
        <v>0</v>
      </c>
      <c r="ANK71">
        <v>0</v>
      </c>
      <c r="ANL71">
        <v>0</v>
      </c>
      <c r="ANM71">
        <v>0</v>
      </c>
      <c r="ANN71">
        <v>0</v>
      </c>
      <c r="ANO71">
        <v>0</v>
      </c>
      <c r="ANP71">
        <v>0</v>
      </c>
      <c r="ANQ71">
        <v>1</v>
      </c>
      <c r="ANR71">
        <v>0</v>
      </c>
      <c r="ANW71">
        <v>364288603</v>
      </c>
      <c r="ANX71" s="2">
        <v>44886.664594907408</v>
      </c>
      <c r="AOA71" t="s">
        <v>1095</v>
      </c>
      <c r="AOB71" t="s">
        <v>1096</v>
      </c>
    </row>
    <row r="72" spans="1:555 1029:1068" x14ac:dyDescent="0.35">
      <c r="A72">
        <v>71</v>
      </c>
      <c r="B72" t="s">
        <v>1377</v>
      </c>
      <c r="C72" s="2">
        <v>44886</v>
      </c>
      <c r="D72" t="s">
        <v>1071</v>
      </c>
      <c r="E72" s="2">
        <v>44886.582691944437</v>
      </c>
      <c r="F72" s="2">
        <v>44886.59863158565</v>
      </c>
      <c r="G72" t="s">
        <v>1072</v>
      </c>
      <c r="J72" t="s">
        <v>1073</v>
      </c>
      <c r="K72" s="2">
        <v>44886</v>
      </c>
      <c r="L72" t="s">
        <v>1074</v>
      </c>
      <c r="M72" t="s">
        <v>1075</v>
      </c>
      <c r="N72" t="s">
        <v>1076</v>
      </c>
      <c r="O72" t="s">
        <v>1077</v>
      </c>
      <c r="R72" t="s">
        <v>1078</v>
      </c>
      <c r="S72" t="s">
        <v>1079</v>
      </c>
      <c r="U72" t="s">
        <v>1080</v>
      </c>
      <c r="W72" t="s">
        <v>1163</v>
      </c>
      <c r="Z72" t="s">
        <v>1115</v>
      </c>
      <c r="AA72">
        <v>0</v>
      </c>
      <c r="AB72">
        <v>0</v>
      </c>
      <c r="AC72">
        <v>0</v>
      </c>
      <c r="AD72">
        <v>1</v>
      </c>
      <c r="AE72">
        <v>1</v>
      </c>
      <c r="EE72" t="s">
        <v>1176</v>
      </c>
      <c r="EF72">
        <v>1</v>
      </c>
      <c r="EG72">
        <v>0</v>
      </c>
      <c r="EH72">
        <v>1</v>
      </c>
      <c r="EI72">
        <v>1</v>
      </c>
      <c r="EJ72">
        <v>0</v>
      </c>
      <c r="EK72">
        <v>3</v>
      </c>
      <c r="EM72" t="s">
        <v>1083</v>
      </c>
      <c r="EN72">
        <v>4000</v>
      </c>
      <c r="EO72" t="s">
        <v>1088</v>
      </c>
      <c r="ER72">
        <v>120</v>
      </c>
      <c r="ES72">
        <v>2</v>
      </c>
      <c r="ET72">
        <v>0</v>
      </c>
      <c r="FE72" t="s">
        <v>1083</v>
      </c>
      <c r="FF72">
        <v>1000</v>
      </c>
      <c r="FG72" t="s">
        <v>1088</v>
      </c>
      <c r="FJ72">
        <v>120</v>
      </c>
      <c r="FK72">
        <v>2</v>
      </c>
      <c r="FL72">
        <v>0</v>
      </c>
      <c r="FN72" t="s">
        <v>1107</v>
      </c>
      <c r="FO72">
        <v>6000</v>
      </c>
      <c r="FP72" t="s">
        <v>1088</v>
      </c>
      <c r="FS72">
        <v>90</v>
      </c>
      <c r="FT72">
        <v>2</v>
      </c>
      <c r="FU72">
        <v>0</v>
      </c>
      <c r="FW72" t="s">
        <v>1080</v>
      </c>
      <c r="FY72" t="s">
        <v>1176</v>
      </c>
      <c r="FZ72">
        <v>1</v>
      </c>
      <c r="GA72">
        <v>0</v>
      </c>
      <c r="GB72">
        <v>1</v>
      </c>
      <c r="GC72">
        <v>1</v>
      </c>
      <c r="GD72">
        <v>0</v>
      </c>
      <c r="GF72" t="s">
        <v>1260</v>
      </c>
      <c r="GG72">
        <v>0</v>
      </c>
      <c r="GH72">
        <v>0</v>
      </c>
      <c r="GI72">
        <v>0</v>
      </c>
      <c r="GJ72">
        <v>0</v>
      </c>
      <c r="GK72">
        <v>0</v>
      </c>
      <c r="GL72">
        <v>1</v>
      </c>
      <c r="GM72">
        <v>0</v>
      </c>
      <c r="GN72">
        <v>1</v>
      </c>
      <c r="GO72">
        <v>0</v>
      </c>
      <c r="GP72">
        <v>0</v>
      </c>
      <c r="GQ72">
        <v>0</v>
      </c>
      <c r="GR72">
        <v>0</v>
      </c>
      <c r="GU72" t="s">
        <v>1103</v>
      </c>
      <c r="GV72">
        <v>0</v>
      </c>
      <c r="GW72">
        <v>1</v>
      </c>
      <c r="GX72">
        <v>0</v>
      </c>
      <c r="GY72">
        <v>0</v>
      </c>
      <c r="GZ72" t="s">
        <v>1289</v>
      </c>
      <c r="HA72">
        <v>0</v>
      </c>
      <c r="HB72">
        <v>0</v>
      </c>
      <c r="HC72">
        <v>0</v>
      </c>
      <c r="HD72">
        <v>1</v>
      </c>
      <c r="HE72">
        <v>0</v>
      </c>
      <c r="HF72" t="s">
        <v>1149</v>
      </c>
      <c r="HG72">
        <v>1</v>
      </c>
      <c r="HH72">
        <v>0</v>
      </c>
      <c r="HI72">
        <v>0</v>
      </c>
      <c r="HJ72">
        <v>0</v>
      </c>
      <c r="HK72">
        <v>0</v>
      </c>
      <c r="HL72">
        <v>1</v>
      </c>
      <c r="HM72">
        <v>0</v>
      </c>
      <c r="HN72">
        <v>0</v>
      </c>
      <c r="HO72">
        <v>0</v>
      </c>
      <c r="HP72">
        <v>0</v>
      </c>
      <c r="HQ72">
        <v>0</v>
      </c>
      <c r="HR72">
        <v>0</v>
      </c>
      <c r="IO72" t="s">
        <v>1123</v>
      </c>
      <c r="IP72">
        <v>0</v>
      </c>
      <c r="IQ72">
        <v>0</v>
      </c>
      <c r="IR72">
        <v>1</v>
      </c>
      <c r="IS72">
        <v>0</v>
      </c>
      <c r="IT72">
        <v>0</v>
      </c>
      <c r="IU72">
        <v>0</v>
      </c>
      <c r="IV72">
        <v>0</v>
      </c>
      <c r="IW72">
        <v>0</v>
      </c>
      <c r="IX72">
        <v>0</v>
      </c>
      <c r="IY72">
        <v>0</v>
      </c>
      <c r="IZ72">
        <v>0</v>
      </c>
      <c r="JA72">
        <v>0</v>
      </c>
      <c r="JB72">
        <v>0</v>
      </c>
      <c r="JC72">
        <v>0</v>
      </c>
      <c r="JD72">
        <v>0</v>
      </c>
      <c r="JE72">
        <v>0</v>
      </c>
      <c r="JF72">
        <v>1</v>
      </c>
      <c r="JG72">
        <v>5</v>
      </c>
      <c r="KE72" t="s">
        <v>1107</v>
      </c>
      <c r="KF72" t="s">
        <v>1378</v>
      </c>
      <c r="KG72">
        <v>1</v>
      </c>
      <c r="KH72">
        <v>0</v>
      </c>
      <c r="KI72">
        <v>0</v>
      </c>
      <c r="KJ72">
        <v>15000</v>
      </c>
      <c r="KM72" t="s">
        <v>1088</v>
      </c>
      <c r="KP72">
        <v>0</v>
      </c>
      <c r="KQ72">
        <v>30</v>
      </c>
      <c r="KR72">
        <v>1</v>
      </c>
      <c r="PF72" t="s">
        <v>1080</v>
      </c>
      <c r="PH72" t="s">
        <v>1123</v>
      </c>
      <c r="PI72">
        <v>0</v>
      </c>
      <c r="PJ72">
        <v>0</v>
      </c>
      <c r="PK72">
        <v>1</v>
      </c>
      <c r="PL72">
        <v>0</v>
      </c>
      <c r="PM72">
        <v>0</v>
      </c>
      <c r="PN72">
        <v>0</v>
      </c>
      <c r="PO72">
        <v>0</v>
      </c>
      <c r="PP72">
        <v>0</v>
      </c>
      <c r="PQ72">
        <v>0</v>
      </c>
      <c r="PR72">
        <v>0</v>
      </c>
      <c r="PS72">
        <v>0</v>
      </c>
      <c r="PT72">
        <v>0</v>
      </c>
      <c r="PU72">
        <v>0</v>
      </c>
      <c r="PV72">
        <v>0</v>
      </c>
      <c r="PW72">
        <v>0</v>
      </c>
      <c r="PX72">
        <v>0</v>
      </c>
      <c r="PZ72" t="s">
        <v>1379</v>
      </c>
      <c r="QA72">
        <v>0</v>
      </c>
      <c r="QB72">
        <v>0</v>
      </c>
      <c r="QC72">
        <v>0</v>
      </c>
      <c r="QD72">
        <v>0</v>
      </c>
      <c r="QE72">
        <v>0</v>
      </c>
      <c r="QF72">
        <v>0</v>
      </c>
      <c r="QG72">
        <v>0</v>
      </c>
      <c r="QH72">
        <v>0</v>
      </c>
      <c r="QI72">
        <v>0</v>
      </c>
      <c r="QJ72">
        <v>1</v>
      </c>
      <c r="QK72">
        <v>0</v>
      </c>
      <c r="QL72">
        <v>0</v>
      </c>
      <c r="QO72" t="s">
        <v>1086</v>
      </c>
      <c r="QP72">
        <v>1</v>
      </c>
      <c r="QQ72">
        <v>0</v>
      </c>
      <c r="QR72">
        <v>0</v>
      </c>
      <c r="QS72">
        <v>0</v>
      </c>
      <c r="AMO72" t="s">
        <v>1380</v>
      </c>
      <c r="AMP72">
        <v>1</v>
      </c>
      <c r="AMQ72">
        <v>1</v>
      </c>
      <c r="AMR72">
        <v>0</v>
      </c>
      <c r="AMS72">
        <v>1</v>
      </c>
      <c r="AMT72">
        <v>0</v>
      </c>
      <c r="AMU72">
        <v>0</v>
      </c>
      <c r="AMW72" t="s">
        <v>1092</v>
      </c>
      <c r="AMX72" t="s">
        <v>1093</v>
      </c>
      <c r="ANI72" t="s">
        <v>1094</v>
      </c>
      <c r="ANJ72">
        <v>0</v>
      </c>
      <c r="ANK72">
        <v>0</v>
      </c>
      <c r="ANL72">
        <v>0</v>
      </c>
      <c r="ANM72">
        <v>0</v>
      </c>
      <c r="ANN72">
        <v>0</v>
      </c>
      <c r="ANO72">
        <v>0</v>
      </c>
      <c r="ANP72">
        <v>0</v>
      </c>
      <c r="ANQ72">
        <v>1</v>
      </c>
      <c r="ANR72">
        <v>0</v>
      </c>
      <c r="ANW72">
        <v>364288708</v>
      </c>
      <c r="ANX72" s="2">
        <v>44886.664733796293</v>
      </c>
      <c r="AOA72" t="s">
        <v>1095</v>
      </c>
      <c r="AOB72" t="s">
        <v>1096</v>
      </c>
    </row>
    <row r="73" spans="1:555 1029:1068" x14ac:dyDescent="0.35">
      <c r="A73">
        <v>72</v>
      </c>
      <c r="B73" t="s">
        <v>1381</v>
      </c>
      <c r="C73" s="2">
        <v>44886</v>
      </c>
      <c r="D73" t="s">
        <v>1071</v>
      </c>
      <c r="E73" s="2">
        <v>44886.608874525467</v>
      </c>
      <c r="F73" s="2">
        <v>44886.621572118063</v>
      </c>
      <c r="G73" t="s">
        <v>1072</v>
      </c>
      <c r="J73" t="s">
        <v>1073</v>
      </c>
      <c r="K73" s="2">
        <v>44886</v>
      </c>
      <c r="L73" t="s">
        <v>1074</v>
      </c>
      <c r="M73" t="s">
        <v>1075</v>
      </c>
      <c r="N73" t="s">
        <v>1076</v>
      </c>
      <c r="O73" t="s">
        <v>1077</v>
      </c>
      <c r="R73" t="s">
        <v>1078</v>
      </c>
      <c r="S73" t="s">
        <v>1079</v>
      </c>
      <c r="U73" t="s">
        <v>1080</v>
      </c>
      <c r="W73" t="s">
        <v>1163</v>
      </c>
      <c r="Z73" t="s">
        <v>1300</v>
      </c>
      <c r="AA73">
        <v>0</v>
      </c>
      <c r="AB73">
        <v>1</v>
      </c>
      <c r="AC73">
        <v>1</v>
      </c>
      <c r="AD73">
        <v>0</v>
      </c>
      <c r="AE73">
        <v>2</v>
      </c>
      <c r="AP73" t="s">
        <v>1135</v>
      </c>
      <c r="BC73" t="s">
        <v>1083</v>
      </c>
      <c r="BD73" t="s">
        <v>1102</v>
      </c>
      <c r="BE73">
        <v>1</v>
      </c>
      <c r="BF73">
        <v>1</v>
      </c>
      <c r="BG73">
        <v>400</v>
      </c>
      <c r="BH73">
        <v>250</v>
      </c>
      <c r="BI73" t="s">
        <v>1084</v>
      </c>
      <c r="BL73">
        <v>30</v>
      </c>
      <c r="BM73">
        <v>1</v>
      </c>
      <c r="BN73">
        <v>0</v>
      </c>
      <c r="BP73" t="s">
        <v>1080</v>
      </c>
      <c r="BR73" t="s">
        <v>1300</v>
      </c>
      <c r="BS73">
        <v>0</v>
      </c>
      <c r="BT73">
        <v>1</v>
      </c>
      <c r="BU73">
        <v>1</v>
      </c>
      <c r="BV73">
        <v>0</v>
      </c>
      <c r="BX73" t="s">
        <v>1085</v>
      </c>
      <c r="BY73">
        <v>0</v>
      </c>
      <c r="BZ73">
        <v>0</v>
      </c>
      <c r="CA73">
        <v>0</v>
      </c>
      <c r="CB73">
        <v>0</v>
      </c>
      <c r="CC73">
        <v>0</v>
      </c>
      <c r="CD73">
        <v>1</v>
      </c>
      <c r="CE73">
        <v>0</v>
      </c>
      <c r="CF73">
        <v>0</v>
      </c>
      <c r="CG73">
        <v>0</v>
      </c>
      <c r="CH73">
        <v>0</v>
      </c>
      <c r="CI73">
        <v>0</v>
      </c>
      <c r="CJ73">
        <v>0</v>
      </c>
      <c r="CM73" t="s">
        <v>1086</v>
      </c>
      <c r="CN73">
        <v>1</v>
      </c>
      <c r="CO73">
        <v>0</v>
      </c>
      <c r="CP73">
        <v>0</v>
      </c>
      <c r="CQ73">
        <v>0</v>
      </c>
      <c r="EE73" t="s">
        <v>1115</v>
      </c>
      <c r="EF73">
        <v>0</v>
      </c>
      <c r="EG73">
        <v>0</v>
      </c>
      <c r="EH73">
        <v>0</v>
      </c>
      <c r="EI73">
        <v>0</v>
      </c>
      <c r="EJ73">
        <v>1</v>
      </c>
      <c r="EK73">
        <v>1</v>
      </c>
      <c r="IO73" t="s">
        <v>1115</v>
      </c>
      <c r="IP73">
        <v>0</v>
      </c>
      <c r="IQ73">
        <v>0</v>
      </c>
      <c r="IR73">
        <v>0</v>
      </c>
      <c r="IS73">
        <v>0</v>
      </c>
      <c r="IT73">
        <v>0</v>
      </c>
      <c r="IU73">
        <v>0</v>
      </c>
      <c r="IV73">
        <v>0</v>
      </c>
      <c r="IW73">
        <v>0</v>
      </c>
      <c r="IX73">
        <v>0</v>
      </c>
      <c r="IY73">
        <v>0</v>
      </c>
      <c r="IZ73">
        <v>0</v>
      </c>
      <c r="JA73">
        <v>0</v>
      </c>
      <c r="JB73">
        <v>0</v>
      </c>
      <c r="JC73">
        <v>0</v>
      </c>
      <c r="JD73">
        <v>0</v>
      </c>
      <c r="JE73">
        <v>1</v>
      </c>
      <c r="JF73">
        <v>1</v>
      </c>
      <c r="JG73">
        <v>4</v>
      </c>
      <c r="AMO73" t="s">
        <v>1380</v>
      </c>
      <c r="AMP73">
        <v>1</v>
      </c>
      <c r="AMQ73">
        <v>1</v>
      </c>
      <c r="AMR73">
        <v>0</v>
      </c>
      <c r="AMS73">
        <v>1</v>
      </c>
      <c r="AMT73">
        <v>0</v>
      </c>
      <c r="AMU73">
        <v>0</v>
      </c>
      <c r="AMW73" t="s">
        <v>1092</v>
      </c>
      <c r="AMX73" t="s">
        <v>1093</v>
      </c>
      <c r="ANI73" t="s">
        <v>1094</v>
      </c>
      <c r="ANJ73">
        <v>0</v>
      </c>
      <c r="ANK73">
        <v>0</v>
      </c>
      <c r="ANL73">
        <v>0</v>
      </c>
      <c r="ANM73">
        <v>0</v>
      </c>
      <c r="ANN73">
        <v>0</v>
      </c>
      <c r="ANO73">
        <v>0</v>
      </c>
      <c r="ANP73">
        <v>0</v>
      </c>
      <c r="ANQ73">
        <v>1</v>
      </c>
      <c r="ANR73">
        <v>0</v>
      </c>
      <c r="ANW73">
        <v>364288779</v>
      </c>
      <c r="ANX73" s="2">
        <v>44886.664814814823</v>
      </c>
      <c r="AOA73" t="s">
        <v>1095</v>
      </c>
      <c r="AOB73" t="s">
        <v>1096</v>
      </c>
    </row>
    <row r="74" spans="1:555 1029:1068" x14ac:dyDescent="0.35">
      <c r="A74">
        <v>73</v>
      </c>
      <c r="B74" t="s">
        <v>1382</v>
      </c>
      <c r="C74" s="2">
        <v>44886</v>
      </c>
      <c r="D74" t="s">
        <v>1071</v>
      </c>
      <c r="E74" s="2">
        <v>44886.43381905093</v>
      </c>
      <c r="F74" s="2">
        <v>44886.44341133102</v>
      </c>
      <c r="G74" t="s">
        <v>1072</v>
      </c>
      <c r="J74" t="s">
        <v>1073</v>
      </c>
      <c r="K74" s="2">
        <v>44886</v>
      </c>
      <c r="L74" t="s">
        <v>1074</v>
      </c>
      <c r="M74" t="s">
        <v>1075</v>
      </c>
      <c r="N74" t="s">
        <v>1076</v>
      </c>
      <c r="O74" t="s">
        <v>1077</v>
      </c>
      <c r="R74" t="s">
        <v>1078</v>
      </c>
      <c r="S74" t="s">
        <v>1079</v>
      </c>
      <c r="U74" t="s">
        <v>1080</v>
      </c>
      <c r="W74" t="s">
        <v>1081</v>
      </c>
      <c r="Z74" t="s">
        <v>1115</v>
      </c>
      <c r="AA74">
        <v>0</v>
      </c>
      <c r="AB74">
        <v>0</v>
      </c>
      <c r="AC74">
        <v>0</v>
      </c>
      <c r="AD74">
        <v>1</v>
      </c>
      <c r="AE74">
        <v>1</v>
      </c>
      <c r="EE74" t="s">
        <v>1115</v>
      </c>
      <c r="EF74">
        <v>0</v>
      </c>
      <c r="EG74">
        <v>0</v>
      </c>
      <c r="EH74">
        <v>0</v>
      </c>
      <c r="EI74">
        <v>0</v>
      </c>
      <c r="EJ74">
        <v>1</v>
      </c>
      <c r="EK74">
        <v>1</v>
      </c>
      <c r="IO74" t="s">
        <v>1221</v>
      </c>
      <c r="IP74">
        <v>1</v>
      </c>
      <c r="IQ74">
        <v>0</v>
      </c>
      <c r="IR74">
        <v>0</v>
      </c>
      <c r="IS74">
        <v>0</v>
      </c>
      <c r="IT74">
        <v>0</v>
      </c>
      <c r="IU74">
        <v>0</v>
      </c>
      <c r="IV74">
        <v>0</v>
      </c>
      <c r="IW74">
        <v>0</v>
      </c>
      <c r="IX74">
        <v>0</v>
      </c>
      <c r="IY74">
        <v>0</v>
      </c>
      <c r="IZ74">
        <v>0</v>
      </c>
      <c r="JA74">
        <v>0</v>
      </c>
      <c r="JB74">
        <v>0</v>
      </c>
      <c r="JC74">
        <v>0</v>
      </c>
      <c r="JD74">
        <v>0</v>
      </c>
      <c r="JE74">
        <v>0</v>
      </c>
      <c r="JF74">
        <v>1</v>
      </c>
      <c r="JG74">
        <v>3</v>
      </c>
      <c r="JI74" t="s">
        <v>1107</v>
      </c>
      <c r="JJ74">
        <v>250</v>
      </c>
      <c r="JK74" t="s">
        <v>1138</v>
      </c>
      <c r="JN74">
        <v>15</v>
      </c>
      <c r="JO74">
        <v>60</v>
      </c>
      <c r="JP74">
        <v>1</v>
      </c>
      <c r="PF74" t="s">
        <v>1080</v>
      </c>
      <c r="PH74" t="s">
        <v>1221</v>
      </c>
      <c r="PI74">
        <v>1</v>
      </c>
      <c r="PJ74">
        <v>0</v>
      </c>
      <c r="PK74">
        <v>0</v>
      </c>
      <c r="PL74">
        <v>0</v>
      </c>
      <c r="PM74">
        <v>0</v>
      </c>
      <c r="PN74">
        <v>0</v>
      </c>
      <c r="PO74">
        <v>0</v>
      </c>
      <c r="PP74">
        <v>0</v>
      </c>
      <c r="PQ74">
        <v>0</v>
      </c>
      <c r="PR74">
        <v>0</v>
      </c>
      <c r="PS74">
        <v>0</v>
      </c>
      <c r="PT74">
        <v>0</v>
      </c>
      <c r="PU74">
        <v>0</v>
      </c>
      <c r="PV74">
        <v>0</v>
      </c>
      <c r="PW74">
        <v>0</v>
      </c>
      <c r="PX74">
        <v>0</v>
      </c>
      <c r="PZ74" t="s">
        <v>1156</v>
      </c>
      <c r="QA74">
        <v>0</v>
      </c>
      <c r="QB74">
        <v>0</v>
      </c>
      <c r="QC74">
        <v>0</v>
      </c>
      <c r="QD74">
        <v>0</v>
      </c>
      <c r="QE74">
        <v>0</v>
      </c>
      <c r="QF74">
        <v>1</v>
      </c>
      <c r="QG74">
        <v>0</v>
      </c>
      <c r="QH74">
        <v>1</v>
      </c>
      <c r="QI74">
        <v>0</v>
      </c>
      <c r="QJ74">
        <v>0</v>
      </c>
      <c r="QK74">
        <v>0</v>
      </c>
      <c r="QL74">
        <v>0</v>
      </c>
      <c r="QO74" t="s">
        <v>1103</v>
      </c>
      <c r="QP74">
        <v>0</v>
      </c>
      <c r="QQ74">
        <v>1</v>
      </c>
      <c r="QR74">
        <v>0</v>
      </c>
      <c r="QS74">
        <v>0</v>
      </c>
      <c r="QT74" t="s">
        <v>1221</v>
      </c>
      <c r="QU74">
        <v>1</v>
      </c>
      <c r="QV74">
        <v>0</v>
      </c>
      <c r="QW74">
        <v>0</v>
      </c>
      <c r="QX74">
        <v>0</v>
      </c>
      <c r="QY74">
        <v>0</v>
      </c>
      <c r="QZ74">
        <v>0</v>
      </c>
      <c r="RA74">
        <v>0</v>
      </c>
      <c r="RB74">
        <v>0</v>
      </c>
      <c r="RC74">
        <v>0</v>
      </c>
      <c r="RD74">
        <v>0</v>
      </c>
      <c r="RE74">
        <v>0</v>
      </c>
      <c r="RF74">
        <v>0</v>
      </c>
      <c r="RG74">
        <v>0</v>
      </c>
      <c r="RH74">
        <v>0</v>
      </c>
      <c r="RI74">
        <v>0</v>
      </c>
      <c r="RJ74">
        <v>0</v>
      </c>
      <c r="RK74" t="s">
        <v>1383</v>
      </c>
      <c r="RL74">
        <v>0</v>
      </c>
      <c r="RM74">
        <v>0</v>
      </c>
      <c r="RN74">
        <v>0</v>
      </c>
      <c r="RO74">
        <v>1</v>
      </c>
      <c r="RP74">
        <v>0</v>
      </c>
      <c r="RQ74">
        <v>1</v>
      </c>
      <c r="RR74">
        <v>0</v>
      </c>
      <c r="RS74">
        <v>0</v>
      </c>
      <c r="RT74">
        <v>1</v>
      </c>
      <c r="RU74">
        <v>0</v>
      </c>
      <c r="RV74">
        <v>0</v>
      </c>
      <c r="RW74">
        <v>0</v>
      </c>
      <c r="AMO74" t="s">
        <v>1181</v>
      </c>
      <c r="AMP74">
        <v>1</v>
      </c>
      <c r="AMQ74">
        <v>0</v>
      </c>
      <c r="AMR74">
        <v>0</v>
      </c>
      <c r="AMS74">
        <v>0</v>
      </c>
      <c r="AMT74">
        <v>0</v>
      </c>
      <c r="AMU74">
        <v>0</v>
      </c>
      <c r="AMW74" t="s">
        <v>1112</v>
      </c>
      <c r="AMX74" t="s">
        <v>1093</v>
      </c>
      <c r="ANI74" t="s">
        <v>1094</v>
      </c>
      <c r="ANJ74">
        <v>0</v>
      </c>
      <c r="ANK74">
        <v>0</v>
      </c>
      <c r="ANL74">
        <v>0</v>
      </c>
      <c r="ANM74">
        <v>0</v>
      </c>
      <c r="ANN74">
        <v>0</v>
      </c>
      <c r="ANO74">
        <v>0</v>
      </c>
      <c r="ANP74">
        <v>0</v>
      </c>
      <c r="ANQ74">
        <v>1</v>
      </c>
      <c r="ANR74">
        <v>0</v>
      </c>
      <c r="ANT74" t="s">
        <v>1384</v>
      </c>
      <c r="ANW74">
        <v>364289208</v>
      </c>
      <c r="ANX74" s="2">
        <v>44886.665393518517</v>
      </c>
      <c r="AOA74" t="s">
        <v>1095</v>
      </c>
      <c r="AOB74" t="s">
        <v>1096</v>
      </c>
    </row>
    <row r="75" spans="1:555 1029:1068" x14ac:dyDescent="0.35">
      <c r="A75">
        <v>74</v>
      </c>
      <c r="B75" t="s">
        <v>1385</v>
      </c>
      <c r="C75" s="2">
        <v>44886</v>
      </c>
      <c r="D75" t="s">
        <v>1071</v>
      </c>
      <c r="E75" s="2">
        <v>44886.446350451377</v>
      </c>
      <c r="F75" s="2">
        <v>44886.454214270831</v>
      </c>
      <c r="G75" t="s">
        <v>1072</v>
      </c>
      <c r="J75" t="s">
        <v>1073</v>
      </c>
      <c r="K75" s="2">
        <v>44886</v>
      </c>
      <c r="L75" t="s">
        <v>1074</v>
      </c>
      <c r="M75" t="s">
        <v>1075</v>
      </c>
      <c r="N75" t="s">
        <v>1076</v>
      </c>
      <c r="O75" t="s">
        <v>1077</v>
      </c>
      <c r="R75" t="s">
        <v>1078</v>
      </c>
      <c r="S75" t="s">
        <v>1079</v>
      </c>
      <c r="U75" t="s">
        <v>1080</v>
      </c>
      <c r="W75" t="s">
        <v>1081</v>
      </c>
      <c r="Z75" t="s">
        <v>1115</v>
      </c>
      <c r="AA75">
        <v>0</v>
      </c>
      <c r="AB75">
        <v>0</v>
      </c>
      <c r="AC75">
        <v>0</v>
      </c>
      <c r="AD75">
        <v>1</v>
      </c>
      <c r="AE75">
        <v>1</v>
      </c>
      <c r="EE75" t="s">
        <v>1115</v>
      </c>
      <c r="EF75">
        <v>0</v>
      </c>
      <c r="EG75">
        <v>0</v>
      </c>
      <c r="EH75">
        <v>0</v>
      </c>
      <c r="EI75">
        <v>0</v>
      </c>
      <c r="EJ75">
        <v>1</v>
      </c>
      <c r="EK75">
        <v>1</v>
      </c>
      <c r="IO75" t="s">
        <v>1372</v>
      </c>
      <c r="IP75">
        <v>1</v>
      </c>
      <c r="IQ75">
        <v>1</v>
      </c>
      <c r="IR75">
        <v>0</v>
      </c>
      <c r="IS75">
        <v>0</v>
      </c>
      <c r="IT75">
        <v>0</v>
      </c>
      <c r="IU75">
        <v>0</v>
      </c>
      <c r="IV75">
        <v>0</v>
      </c>
      <c r="IW75">
        <v>0</v>
      </c>
      <c r="IX75">
        <v>0</v>
      </c>
      <c r="IY75">
        <v>0</v>
      </c>
      <c r="IZ75">
        <v>0</v>
      </c>
      <c r="JA75">
        <v>0</v>
      </c>
      <c r="JB75">
        <v>0</v>
      </c>
      <c r="JC75">
        <v>0</v>
      </c>
      <c r="JD75">
        <v>0</v>
      </c>
      <c r="JE75">
        <v>0</v>
      </c>
      <c r="JF75">
        <v>2</v>
      </c>
      <c r="JG75">
        <v>4</v>
      </c>
      <c r="JI75" t="s">
        <v>1107</v>
      </c>
      <c r="JJ75">
        <v>250</v>
      </c>
      <c r="JK75" t="s">
        <v>1138</v>
      </c>
      <c r="JN75">
        <v>30</v>
      </c>
      <c r="JO75">
        <v>60</v>
      </c>
      <c r="JP75">
        <v>1</v>
      </c>
      <c r="JR75" t="s">
        <v>1107</v>
      </c>
      <c r="JS75" t="s">
        <v>1212</v>
      </c>
      <c r="JT75">
        <v>1</v>
      </c>
      <c r="JU75">
        <v>1</v>
      </c>
      <c r="JV75">
        <v>6500</v>
      </c>
      <c r="JW75">
        <v>100</v>
      </c>
      <c r="JX75" t="s">
        <v>1084</v>
      </c>
      <c r="KA75">
        <v>30</v>
      </c>
      <c r="KB75">
        <v>1</v>
      </c>
      <c r="KC75">
        <v>0</v>
      </c>
      <c r="PF75" t="s">
        <v>1080</v>
      </c>
      <c r="PH75" t="s">
        <v>1372</v>
      </c>
      <c r="PI75">
        <v>1</v>
      </c>
      <c r="PJ75">
        <v>1</v>
      </c>
      <c r="PK75">
        <v>0</v>
      </c>
      <c r="PL75">
        <v>0</v>
      </c>
      <c r="PM75">
        <v>0</v>
      </c>
      <c r="PN75">
        <v>0</v>
      </c>
      <c r="PO75">
        <v>0</v>
      </c>
      <c r="PP75">
        <v>0</v>
      </c>
      <c r="PQ75">
        <v>0</v>
      </c>
      <c r="PR75">
        <v>0</v>
      </c>
      <c r="PS75">
        <v>0</v>
      </c>
      <c r="PT75">
        <v>0</v>
      </c>
      <c r="PU75">
        <v>0</v>
      </c>
      <c r="PV75">
        <v>0</v>
      </c>
      <c r="PW75">
        <v>0</v>
      </c>
      <c r="PX75">
        <v>0</v>
      </c>
      <c r="PZ75" t="s">
        <v>1386</v>
      </c>
      <c r="QA75">
        <v>0</v>
      </c>
      <c r="QB75">
        <v>0</v>
      </c>
      <c r="QC75">
        <v>0</v>
      </c>
      <c r="QD75">
        <v>0</v>
      </c>
      <c r="QE75">
        <v>0</v>
      </c>
      <c r="QF75">
        <v>1</v>
      </c>
      <c r="QG75">
        <v>1</v>
      </c>
      <c r="QH75">
        <v>1</v>
      </c>
      <c r="QI75">
        <v>0</v>
      </c>
      <c r="QJ75">
        <v>0</v>
      </c>
      <c r="QK75">
        <v>0</v>
      </c>
      <c r="QL75">
        <v>0</v>
      </c>
      <c r="QO75" t="s">
        <v>1103</v>
      </c>
      <c r="QP75">
        <v>0</v>
      </c>
      <c r="QQ75">
        <v>1</v>
      </c>
      <c r="QR75">
        <v>0</v>
      </c>
      <c r="QS75">
        <v>0</v>
      </c>
      <c r="QT75" t="s">
        <v>1372</v>
      </c>
      <c r="QU75">
        <v>1</v>
      </c>
      <c r="QV75">
        <v>1</v>
      </c>
      <c r="QW75">
        <v>0</v>
      </c>
      <c r="QX75">
        <v>0</v>
      </c>
      <c r="QY75">
        <v>0</v>
      </c>
      <c r="QZ75">
        <v>0</v>
      </c>
      <c r="RA75">
        <v>0</v>
      </c>
      <c r="RB75">
        <v>0</v>
      </c>
      <c r="RC75">
        <v>0</v>
      </c>
      <c r="RD75">
        <v>0</v>
      </c>
      <c r="RE75">
        <v>0</v>
      </c>
      <c r="RF75">
        <v>0</v>
      </c>
      <c r="RG75">
        <v>0</v>
      </c>
      <c r="RH75">
        <v>0</v>
      </c>
      <c r="RI75">
        <v>0</v>
      </c>
      <c r="RJ75">
        <v>0</v>
      </c>
      <c r="RK75" t="s">
        <v>1179</v>
      </c>
      <c r="RL75">
        <v>1</v>
      </c>
      <c r="RM75">
        <v>0</v>
      </c>
      <c r="RN75">
        <v>0</v>
      </c>
      <c r="RO75">
        <v>0</v>
      </c>
      <c r="RP75">
        <v>0</v>
      </c>
      <c r="RQ75">
        <v>1</v>
      </c>
      <c r="RR75">
        <v>0</v>
      </c>
      <c r="RS75">
        <v>0</v>
      </c>
      <c r="RT75">
        <v>1</v>
      </c>
      <c r="RU75">
        <v>0</v>
      </c>
      <c r="RV75">
        <v>0</v>
      </c>
      <c r="RW75">
        <v>0</v>
      </c>
      <c r="AMO75" t="s">
        <v>1181</v>
      </c>
      <c r="AMP75">
        <v>1</v>
      </c>
      <c r="AMQ75">
        <v>0</v>
      </c>
      <c r="AMR75">
        <v>0</v>
      </c>
      <c r="AMS75">
        <v>0</v>
      </c>
      <c r="AMT75">
        <v>0</v>
      </c>
      <c r="AMU75">
        <v>0</v>
      </c>
      <c r="AMW75" t="s">
        <v>1112</v>
      </c>
      <c r="AMX75" t="s">
        <v>1093</v>
      </c>
      <c r="ANI75" t="s">
        <v>1094</v>
      </c>
      <c r="ANJ75">
        <v>0</v>
      </c>
      <c r="ANK75">
        <v>0</v>
      </c>
      <c r="ANL75">
        <v>0</v>
      </c>
      <c r="ANM75">
        <v>0</v>
      </c>
      <c r="ANN75">
        <v>0</v>
      </c>
      <c r="ANO75">
        <v>0</v>
      </c>
      <c r="ANP75">
        <v>0</v>
      </c>
      <c r="ANQ75">
        <v>1</v>
      </c>
      <c r="ANR75">
        <v>0</v>
      </c>
      <c r="ANT75" t="s">
        <v>1387</v>
      </c>
      <c r="ANW75">
        <v>364289525</v>
      </c>
      <c r="ANX75" s="2">
        <v>44886.665868055563</v>
      </c>
      <c r="AOA75" t="s">
        <v>1095</v>
      </c>
      <c r="AOB75" t="s">
        <v>1096</v>
      </c>
    </row>
    <row r="76" spans="1:555 1029:1068" x14ac:dyDescent="0.35">
      <c r="A76">
        <v>75</v>
      </c>
      <c r="B76" t="s">
        <v>1388</v>
      </c>
      <c r="C76" s="2">
        <v>44886</v>
      </c>
      <c r="D76" t="s">
        <v>1071</v>
      </c>
      <c r="E76" s="2">
        <v>44886.467203263892</v>
      </c>
      <c r="F76" s="2">
        <v>44886.478174629643</v>
      </c>
      <c r="G76" t="s">
        <v>1072</v>
      </c>
      <c r="J76" t="s">
        <v>1073</v>
      </c>
      <c r="K76" s="2">
        <v>44886</v>
      </c>
      <c r="L76" t="s">
        <v>1074</v>
      </c>
      <c r="M76" t="s">
        <v>1075</v>
      </c>
      <c r="N76" t="s">
        <v>1076</v>
      </c>
      <c r="O76" t="s">
        <v>1077</v>
      </c>
      <c r="R76" t="s">
        <v>1078</v>
      </c>
      <c r="S76" t="s">
        <v>1079</v>
      </c>
      <c r="U76" t="s">
        <v>1080</v>
      </c>
      <c r="W76" t="s">
        <v>1163</v>
      </c>
      <c r="Z76" t="s">
        <v>1158</v>
      </c>
      <c r="AA76">
        <v>0</v>
      </c>
      <c r="AB76">
        <v>0</v>
      </c>
      <c r="AC76">
        <v>1</v>
      </c>
      <c r="AD76">
        <v>0</v>
      </c>
      <c r="AE76">
        <v>1</v>
      </c>
      <c r="BC76" t="s">
        <v>1083</v>
      </c>
      <c r="BD76" t="s">
        <v>1102</v>
      </c>
      <c r="BE76">
        <v>1</v>
      </c>
      <c r="BF76">
        <v>1</v>
      </c>
      <c r="BG76">
        <v>350</v>
      </c>
      <c r="BH76">
        <v>200</v>
      </c>
      <c r="BI76" t="s">
        <v>1084</v>
      </c>
      <c r="BL76">
        <v>30</v>
      </c>
      <c r="BM76">
        <v>1</v>
      </c>
      <c r="BN76">
        <v>0</v>
      </c>
      <c r="BP76" t="s">
        <v>1093</v>
      </c>
      <c r="CM76" t="s">
        <v>1086</v>
      </c>
      <c r="CN76">
        <v>1</v>
      </c>
      <c r="CO76">
        <v>0</v>
      </c>
      <c r="CP76">
        <v>0</v>
      </c>
      <c r="CQ76">
        <v>0</v>
      </c>
      <c r="EE76" t="s">
        <v>1115</v>
      </c>
      <c r="EF76">
        <v>0</v>
      </c>
      <c r="EG76">
        <v>0</v>
      </c>
      <c r="EH76">
        <v>0</v>
      </c>
      <c r="EI76">
        <v>0</v>
      </c>
      <c r="EJ76">
        <v>1</v>
      </c>
      <c r="EK76">
        <v>1</v>
      </c>
      <c r="IO76" t="s">
        <v>1389</v>
      </c>
      <c r="IP76">
        <v>0</v>
      </c>
      <c r="IQ76">
        <v>0</v>
      </c>
      <c r="IR76">
        <v>0</v>
      </c>
      <c r="IS76">
        <v>0</v>
      </c>
      <c r="IT76">
        <v>0</v>
      </c>
      <c r="IU76">
        <v>0</v>
      </c>
      <c r="IV76">
        <v>1</v>
      </c>
      <c r="IW76">
        <v>0</v>
      </c>
      <c r="IX76">
        <v>0</v>
      </c>
      <c r="IY76">
        <v>0</v>
      </c>
      <c r="IZ76">
        <v>0</v>
      </c>
      <c r="JA76">
        <v>0</v>
      </c>
      <c r="JB76">
        <v>1</v>
      </c>
      <c r="JC76">
        <v>0</v>
      </c>
      <c r="JD76">
        <v>0</v>
      </c>
      <c r="JE76">
        <v>0</v>
      </c>
      <c r="JF76">
        <v>2</v>
      </c>
      <c r="JG76">
        <v>4</v>
      </c>
      <c r="LU76" t="s">
        <v>1083</v>
      </c>
      <c r="LV76">
        <v>200</v>
      </c>
      <c r="LW76" t="s">
        <v>1084</v>
      </c>
      <c r="LZ76">
        <v>30</v>
      </c>
      <c r="MA76">
        <v>1</v>
      </c>
      <c r="MB76">
        <v>0</v>
      </c>
      <c r="OC76" t="s">
        <v>1083</v>
      </c>
      <c r="OD76">
        <v>750</v>
      </c>
      <c r="OE76" t="s">
        <v>1084</v>
      </c>
      <c r="OH76">
        <v>30</v>
      </c>
      <c r="OI76">
        <v>1</v>
      </c>
      <c r="OJ76">
        <v>0</v>
      </c>
      <c r="PF76" t="s">
        <v>1093</v>
      </c>
      <c r="QO76" t="s">
        <v>1086</v>
      </c>
      <c r="QP76">
        <v>1</v>
      </c>
      <c r="QQ76">
        <v>0</v>
      </c>
      <c r="QR76">
        <v>0</v>
      </c>
      <c r="QS76">
        <v>0</v>
      </c>
      <c r="AMO76" t="s">
        <v>1091</v>
      </c>
      <c r="AMP76">
        <v>1</v>
      </c>
      <c r="AMQ76">
        <v>0</v>
      </c>
      <c r="AMR76">
        <v>0</v>
      </c>
      <c r="AMS76">
        <v>1</v>
      </c>
      <c r="AMT76">
        <v>0</v>
      </c>
      <c r="AMU76">
        <v>0</v>
      </c>
      <c r="AMW76" t="s">
        <v>1112</v>
      </c>
      <c r="AMX76" t="s">
        <v>1093</v>
      </c>
      <c r="ANI76" t="s">
        <v>1094</v>
      </c>
      <c r="ANJ76">
        <v>0</v>
      </c>
      <c r="ANK76">
        <v>0</v>
      </c>
      <c r="ANL76">
        <v>0</v>
      </c>
      <c r="ANM76">
        <v>0</v>
      </c>
      <c r="ANN76">
        <v>0</v>
      </c>
      <c r="ANO76">
        <v>0</v>
      </c>
      <c r="ANP76">
        <v>0</v>
      </c>
      <c r="ANQ76">
        <v>1</v>
      </c>
      <c r="ANR76">
        <v>0</v>
      </c>
      <c r="ANW76">
        <v>364289617</v>
      </c>
      <c r="ANX76" s="2">
        <v>44886.66605324074</v>
      </c>
      <c r="AOA76" t="s">
        <v>1095</v>
      </c>
      <c r="AOB76" t="s">
        <v>1096</v>
      </c>
    </row>
    <row r="77" spans="1:555 1029:1068" x14ac:dyDescent="0.35">
      <c r="A77">
        <v>76</v>
      </c>
      <c r="B77" t="s">
        <v>1390</v>
      </c>
      <c r="C77" s="2">
        <v>44886</v>
      </c>
      <c r="D77" t="s">
        <v>1071</v>
      </c>
      <c r="E77" s="2">
        <v>44886.541375069442</v>
      </c>
      <c r="F77" s="2">
        <v>44886.549520196757</v>
      </c>
      <c r="G77" t="s">
        <v>1072</v>
      </c>
      <c r="J77" t="s">
        <v>1073</v>
      </c>
      <c r="K77" s="2">
        <v>44886</v>
      </c>
      <c r="L77" t="s">
        <v>1074</v>
      </c>
      <c r="M77" t="s">
        <v>1075</v>
      </c>
      <c r="N77" t="s">
        <v>1076</v>
      </c>
      <c r="O77" t="s">
        <v>1077</v>
      </c>
      <c r="R77" t="s">
        <v>1078</v>
      </c>
      <c r="S77" t="s">
        <v>1079</v>
      </c>
      <c r="U77" t="s">
        <v>1080</v>
      </c>
      <c r="W77" t="s">
        <v>1081</v>
      </c>
      <c r="Z77" t="s">
        <v>1115</v>
      </c>
      <c r="AA77">
        <v>0</v>
      </c>
      <c r="AB77">
        <v>0</v>
      </c>
      <c r="AC77">
        <v>0</v>
      </c>
      <c r="AD77">
        <v>1</v>
      </c>
      <c r="AE77">
        <v>1</v>
      </c>
      <c r="EE77" t="s">
        <v>1115</v>
      </c>
      <c r="EF77">
        <v>0</v>
      </c>
      <c r="EG77">
        <v>0</v>
      </c>
      <c r="EH77">
        <v>0</v>
      </c>
      <c r="EI77">
        <v>0</v>
      </c>
      <c r="EJ77">
        <v>1</v>
      </c>
      <c r="EK77">
        <v>1</v>
      </c>
      <c r="IO77" t="s">
        <v>1154</v>
      </c>
      <c r="IP77">
        <v>0</v>
      </c>
      <c r="IQ77">
        <v>0</v>
      </c>
      <c r="IR77">
        <v>0</v>
      </c>
      <c r="IS77">
        <v>0</v>
      </c>
      <c r="IT77">
        <v>0</v>
      </c>
      <c r="IU77">
        <v>0</v>
      </c>
      <c r="IV77">
        <v>0</v>
      </c>
      <c r="IW77">
        <v>0</v>
      </c>
      <c r="IX77">
        <v>0</v>
      </c>
      <c r="IY77">
        <v>0</v>
      </c>
      <c r="IZ77">
        <v>0</v>
      </c>
      <c r="JA77">
        <v>0</v>
      </c>
      <c r="JB77">
        <v>0</v>
      </c>
      <c r="JC77">
        <v>1</v>
      </c>
      <c r="JD77">
        <v>0</v>
      </c>
      <c r="JE77">
        <v>0</v>
      </c>
      <c r="JF77">
        <v>1</v>
      </c>
      <c r="JG77">
        <v>3</v>
      </c>
      <c r="OL77" t="s">
        <v>1083</v>
      </c>
      <c r="OM77" t="s">
        <v>1080</v>
      </c>
      <c r="OO77">
        <v>2250</v>
      </c>
      <c r="OP77" t="s">
        <v>1084</v>
      </c>
      <c r="OS77">
        <v>120</v>
      </c>
      <c r="OT77">
        <v>1</v>
      </c>
      <c r="OU77">
        <v>0</v>
      </c>
      <c r="PF77" t="s">
        <v>1093</v>
      </c>
      <c r="QO77" t="s">
        <v>1086</v>
      </c>
      <c r="QP77">
        <v>1</v>
      </c>
      <c r="QQ77">
        <v>0</v>
      </c>
      <c r="QR77">
        <v>0</v>
      </c>
      <c r="QS77">
        <v>0</v>
      </c>
      <c r="AMO77" t="s">
        <v>1181</v>
      </c>
      <c r="AMP77">
        <v>1</v>
      </c>
      <c r="AMQ77">
        <v>0</v>
      </c>
      <c r="AMR77">
        <v>0</v>
      </c>
      <c r="AMS77">
        <v>0</v>
      </c>
      <c r="AMT77">
        <v>0</v>
      </c>
      <c r="AMU77">
        <v>0</v>
      </c>
      <c r="AMW77" t="s">
        <v>1117</v>
      </c>
      <c r="AMX77" t="s">
        <v>1093</v>
      </c>
      <c r="ANI77" t="s">
        <v>1094</v>
      </c>
      <c r="ANJ77">
        <v>0</v>
      </c>
      <c r="ANK77">
        <v>0</v>
      </c>
      <c r="ANL77">
        <v>0</v>
      </c>
      <c r="ANM77">
        <v>0</v>
      </c>
      <c r="ANN77">
        <v>0</v>
      </c>
      <c r="ANO77">
        <v>0</v>
      </c>
      <c r="ANP77">
        <v>0</v>
      </c>
      <c r="ANQ77">
        <v>1</v>
      </c>
      <c r="ANR77">
        <v>0</v>
      </c>
      <c r="ANW77">
        <v>364289798</v>
      </c>
      <c r="ANX77" s="2">
        <v>44886.666377314818</v>
      </c>
      <c r="AOA77" t="s">
        <v>1095</v>
      </c>
      <c r="AOB77" t="s">
        <v>1096</v>
      </c>
    </row>
    <row r="78" spans="1:555 1029:1068" x14ac:dyDescent="0.35">
      <c r="A78">
        <v>77</v>
      </c>
      <c r="B78" t="s">
        <v>1391</v>
      </c>
      <c r="C78" s="2">
        <v>44886</v>
      </c>
      <c r="D78" t="s">
        <v>1071</v>
      </c>
      <c r="E78" s="2">
        <v>44886.589107928237</v>
      </c>
      <c r="F78" s="2">
        <v>44886.605191585651</v>
      </c>
      <c r="G78" t="s">
        <v>1072</v>
      </c>
      <c r="J78" t="s">
        <v>1073</v>
      </c>
      <c r="K78" s="2">
        <v>44886</v>
      </c>
      <c r="L78" t="s">
        <v>1074</v>
      </c>
      <c r="M78" t="s">
        <v>1075</v>
      </c>
      <c r="N78" t="s">
        <v>1076</v>
      </c>
      <c r="O78" t="s">
        <v>1077</v>
      </c>
      <c r="R78" t="s">
        <v>1078</v>
      </c>
      <c r="S78" t="s">
        <v>1079</v>
      </c>
      <c r="U78" t="s">
        <v>1080</v>
      </c>
      <c r="W78" t="s">
        <v>1081</v>
      </c>
      <c r="Z78" t="s">
        <v>1115</v>
      </c>
      <c r="AA78">
        <v>0</v>
      </c>
      <c r="AB78">
        <v>0</v>
      </c>
      <c r="AC78">
        <v>0</v>
      </c>
      <c r="AD78">
        <v>1</v>
      </c>
      <c r="AE78">
        <v>1</v>
      </c>
      <c r="EE78" t="s">
        <v>1115</v>
      </c>
      <c r="EF78">
        <v>0</v>
      </c>
      <c r="EG78">
        <v>0</v>
      </c>
      <c r="EH78">
        <v>0</v>
      </c>
      <c r="EI78">
        <v>0</v>
      </c>
      <c r="EJ78">
        <v>1</v>
      </c>
      <c r="EK78">
        <v>1</v>
      </c>
      <c r="IO78" t="s">
        <v>1392</v>
      </c>
      <c r="IP78">
        <v>0</v>
      </c>
      <c r="IQ78">
        <v>0</v>
      </c>
      <c r="IR78">
        <v>0</v>
      </c>
      <c r="IS78">
        <v>1</v>
      </c>
      <c r="IT78">
        <v>1</v>
      </c>
      <c r="IU78">
        <v>1</v>
      </c>
      <c r="IV78">
        <v>1</v>
      </c>
      <c r="IW78">
        <v>1</v>
      </c>
      <c r="IX78">
        <v>0</v>
      </c>
      <c r="IY78">
        <v>0</v>
      </c>
      <c r="IZ78">
        <v>0</v>
      </c>
      <c r="JA78">
        <v>0</v>
      </c>
      <c r="JB78">
        <v>0</v>
      </c>
      <c r="JC78">
        <v>0</v>
      </c>
      <c r="JD78">
        <v>0</v>
      </c>
      <c r="JE78">
        <v>0</v>
      </c>
      <c r="JF78">
        <v>5</v>
      </c>
      <c r="JG78">
        <v>7</v>
      </c>
      <c r="KT78" t="s">
        <v>1083</v>
      </c>
      <c r="KU78">
        <v>6000</v>
      </c>
      <c r="KV78" t="s">
        <v>1084</v>
      </c>
      <c r="KY78">
        <v>60</v>
      </c>
      <c r="KZ78">
        <v>1</v>
      </c>
      <c r="LA78">
        <v>0</v>
      </c>
      <c r="LC78" t="s">
        <v>1083</v>
      </c>
      <c r="LD78">
        <v>5000</v>
      </c>
      <c r="LE78" t="s">
        <v>1084</v>
      </c>
      <c r="LH78">
        <v>60</v>
      </c>
      <c r="LI78">
        <v>1</v>
      </c>
      <c r="LJ78">
        <v>0</v>
      </c>
      <c r="LL78" t="s">
        <v>1083</v>
      </c>
      <c r="LM78">
        <v>1000</v>
      </c>
      <c r="LN78" t="s">
        <v>1084</v>
      </c>
      <c r="LQ78">
        <v>60</v>
      </c>
      <c r="LR78">
        <v>1</v>
      </c>
      <c r="LS78">
        <v>0</v>
      </c>
      <c r="LU78" t="s">
        <v>1083</v>
      </c>
      <c r="LV78">
        <v>150</v>
      </c>
      <c r="LW78" t="s">
        <v>1084</v>
      </c>
      <c r="LZ78">
        <v>60</v>
      </c>
      <c r="MA78">
        <v>1</v>
      </c>
      <c r="MB78">
        <v>0</v>
      </c>
      <c r="MD78" t="s">
        <v>1083</v>
      </c>
      <c r="ME78" t="s">
        <v>1148</v>
      </c>
      <c r="MF78">
        <v>1</v>
      </c>
      <c r="MG78">
        <v>1</v>
      </c>
      <c r="MH78">
        <v>1</v>
      </c>
      <c r="MI78">
        <v>500</v>
      </c>
      <c r="MJ78">
        <v>800</v>
      </c>
      <c r="MK78">
        <v>1000</v>
      </c>
      <c r="ML78" t="s">
        <v>1084</v>
      </c>
      <c r="MO78">
        <v>60</v>
      </c>
      <c r="MP78">
        <v>1</v>
      </c>
      <c r="MQ78">
        <v>0</v>
      </c>
      <c r="PF78" t="s">
        <v>1093</v>
      </c>
      <c r="QO78" t="s">
        <v>1086</v>
      </c>
      <c r="QP78">
        <v>1</v>
      </c>
      <c r="QQ78">
        <v>0</v>
      </c>
      <c r="QR78">
        <v>0</v>
      </c>
      <c r="QS78">
        <v>0</v>
      </c>
      <c r="AMO78" t="s">
        <v>1181</v>
      </c>
      <c r="AMP78">
        <v>1</v>
      </c>
      <c r="AMQ78">
        <v>0</v>
      </c>
      <c r="AMR78">
        <v>0</v>
      </c>
      <c r="AMS78">
        <v>0</v>
      </c>
      <c r="AMT78">
        <v>0</v>
      </c>
      <c r="AMU78">
        <v>0</v>
      </c>
      <c r="AMW78" t="s">
        <v>1117</v>
      </c>
      <c r="AMX78" t="s">
        <v>1093</v>
      </c>
      <c r="ANI78" t="s">
        <v>1094</v>
      </c>
      <c r="ANJ78">
        <v>0</v>
      </c>
      <c r="ANK78">
        <v>0</v>
      </c>
      <c r="ANL78">
        <v>0</v>
      </c>
      <c r="ANM78">
        <v>0</v>
      </c>
      <c r="ANN78">
        <v>0</v>
      </c>
      <c r="ANO78">
        <v>0</v>
      </c>
      <c r="ANP78">
        <v>0</v>
      </c>
      <c r="ANQ78">
        <v>1</v>
      </c>
      <c r="ANR78">
        <v>0</v>
      </c>
      <c r="ANT78" t="s">
        <v>1393</v>
      </c>
      <c r="ANW78">
        <v>364294115</v>
      </c>
      <c r="ANX78" s="2">
        <v>44886.674108796287</v>
      </c>
      <c r="AOA78" t="s">
        <v>1095</v>
      </c>
      <c r="AOB78" t="s">
        <v>1096</v>
      </c>
    </row>
    <row r="79" spans="1:555 1029:1068" x14ac:dyDescent="0.35">
      <c r="A79">
        <v>78</v>
      </c>
      <c r="B79" t="s">
        <v>1394</v>
      </c>
      <c r="C79" s="2">
        <v>44886</v>
      </c>
      <c r="D79" t="s">
        <v>1071</v>
      </c>
      <c r="E79" s="2">
        <v>44886.625317013903</v>
      </c>
      <c r="F79" s="2">
        <v>44886.644170937499</v>
      </c>
      <c r="G79" t="s">
        <v>1072</v>
      </c>
      <c r="J79" t="s">
        <v>1073</v>
      </c>
      <c r="K79" s="2">
        <v>44886</v>
      </c>
      <c r="L79" t="s">
        <v>1074</v>
      </c>
      <c r="M79" t="s">
        <v>1075</v>
      </c>
      <c r="N79" t="s">
        <v>1076</v>
      </c>
      <c r="O79" t="s">
        <v>1077</v>
      </c>
      <c r="R79" t="s">
        <v>1078</v>
      </c>
      <c r="S79" t="s">
        <v>1079</v>
      </c>
      <c r="U79" t="s">
        <v>1080</v>
      </c>
      <c r="W79" t="s">
        <v>1163</v>
      </c>
      <c r="Z79" t="s">
        <v>1115</v>
      </c>
      <c r="AA79">
        <v>0</v>
      </c>
      <c r="AB79">
        <v>0</v>
      </c>
      <c r="AC79">
        <v>0</v>
      </c>
      <c r="AD79">
        <v>1</v>
      </c>
      <c r="AE79">
        <v>1</v>
      </c>
      <c r="EE79" t="s">
        <v>1395</v>
      </c>
      <c r="EF79">
        <v>0</v>
      </c>
      <c r="EG79">
        <v>1</v>
      </c>
      <c r="EH79">
        <v>0</v>
      </c>
      <c r="EI79">
        <v>0</v>
      </c>
      <c r="EJ79">
        <v>0</v>
      </c>
      <c r="EK79">
        <v>1</v>
      </c>
      <c r="EV79" t="s">
        <v>1083</v>
      </c>
      <c r="EW79">
        <v>14750</v>
      </c>
      <c r="EX79" t="s">
        <v>1084</v>
      </c>
      <c r="FA79">
        <v>120</v>
      </c>
      <c r="FB79">
        <v>1</v>
      </c>
      <c r="FC79">
        <v>0</v>
      </c>
      <c r="FW79" t="s">
        <v>1093</v>
      </c>
      <c r="GU79" t="s">
        <v>1086</v>
      </c>
      <c r="GV79">
        <v>1</v>
      </c>
      <c r="GW79">
        <v>0</v>
      </c>
      <c r="GX79">
        <v>0</v>
      </c>
      <c r="GY79">
        <v>0</v>
      </c>
      <c r="IO79" t="s">
        <v>1396</v>
      </c>
      <c r="IP79">
        <v>0</v>
      </c>
      <c r="IQ79">
        <v>1</v>
      </c>
      <c r="IR79">
        <v>0</v>
      </c>
      <c r="IS79">
        <v>0</v>
      </c>
      <c r="IT79">
        <v>0</v>
      </c>
      <c r="IU79">
        <v>1</v>
      </c>
      <c r="IV79">
        <v>0</v>
      </c>
      <c r="IW79">
        <v>0</v>
      </c>
      <c r="IX79">
        <v>0</v>
      </c>
      <c r="IY79">
        <v>0</v>
      </c>
      <c r="IZ79">
        <v>0</v>
      </c>
      <c r="JA79">
        <v>0</v>
      </c>
      <c r="JB79">
        <v>0</v>
      </c>
      <c r="JC79">
        <v>1</v>
      </c>
      <c r="JD79">
        <v>0</v>
      </c>
      <c r="JE79">
        <v>0</v>
      </c>
      <c r="JF79">
        <v>3</v>
      </c>
      <c r="JG79">
        <v>5</v>
      </c>
      <c r="JR79" t="s">
        <v>1083</v>
      </c>
      <c r="JS79" t="s">
        <v>1374</v>
      </c>
      <c r="JT79">
        <v>1</v>
      </c>
      <c r="JU79">
        <v>1</v>
      </c>
      <c r="JV79">
        <v>7000</v>
      </c>
      <c r="JW79">
        <v>100</v>
      </c>
      <c r="JX79" t="s">
        <v>1084</v>
      </c>
      <c r="KA79">
        <v>10</v>
      </c>
      <c r="KB79">
        <v>1</v>
      </c>
      <c r="KC79">
        <v>0</v>
      </c>
      <c r="LL79" t="s">
        <v>1083</v>
      </c>
      <c r="LM79">
        <v>1250</v>
      </c>
      <c r="LN79" t="s">
        <v>1084</v>
      </c>
      <c r="LQ79">
        <v>60</v>
      </c>
      <c r="LR79">
        <v>1</v>
      </c>
      <c r="LS79">
        <v>0</v>
      </c>
      <c r="OL79" t="s">
        <v>1083</v>
      </c>
      <c r="OM79" t="s">
        <v>1080</v>
      </c>
      <c r="OO79">
        <v>3000</v>
      </c>
      <c r="OP79" t="s">
        <v>1084</v>
      </c>
      <c r="OS79">
        <v>60</v>
      </c>
      <c r="OT79">
        <v>1</v>
      </c>
      <c r="OU79">
        <v>0</v>
      </c>
      <c r="PF79" t="s">
        <v>1093</v>
      </c>
      <c r="QO79" t="s">
        <v>1086</v>
      </c>
      <c r="QP79">
        <v>1</v>
      </c>
      <c r="QQ79">
        <v>0</v>
      </c>
      <c r="QR79">
        <v>0</v>
      </c>
      <c r="QS79">
        <v>0</v>
      </c>
      <c r="AMO79" t="s">
        <v>1181</v>
      </c>
      <c r="AMP79">
        <v>1</v>
      </c>
      <c r="AMQ79">
        <v>0</v>
      </c>
      <c r="AMR79">
        <v>0</v>
      </c>
      <c r="AMS79">
        <v>0</v>
      </c>
      <c r="AMT79">
        <v>0</v>
      </c>
      <c r="AMU79">
        <v>0</v>
      </c>
      <c r="AMW79" t="s">
        <v>1117</v>
      </c>
      <c r="AMX79" t="s">
        <v>1093</v>
      </c>
      <c r="ANI79" t="s">
        <v>1094</v>
      </c>
      <c r="ANJ79">
        <v>0</v>
      </c>
      <c r="ANK79">
        <v>0</v>
      </c>
      <c r="ANL79">
        <v>0</v>
      </c>
      <c r="ANM79">
        <v>0</v>
      </c>
      <c r="ANN79">
        <v>0</v>
      </c>
      <c r="ANO79">
        <v>0</v>
      </c>
      <c r="ANP79">
        <v>0</v>
      </c>
      <c r="ANQ79">
        <v>1</v>
      </c>
      <c r="ANR79">
        <v>0</v>
      </c>
      <c r="ANT79" t="s">
        <v>1397</v>
      </c>
      <c r="ANW79">
        <v>364294123</v>
      </c>
      <c r="ANX79" s="2">
        <v>44886.674131944441</v>
      </c>
      <c r="AOA79" t="s">
        <v>1095</v>
      </c>
      <c r="AOB79" t="s">
        <v>1096</v>
      </c>
    </row>
    <row r="80" spans="1:555 1029:1068" x14ac:dyDescent="0.35">
      <c r="A80">
        <v>79</v>
      </c>
      <c r="B80" t="s">
        <v>1398</v>
      </c>
      <c r="C80" s="2">
        <v>44887</v>
      </c>
      <c r="D80" t="s">
        <v>1245</v>
      </c>
      <c r="E80" s="2">
        <v>44887.503149502307</v>
      </c>
      <c r="F80" s="2">
        <v>44887.550794872688</v>
      </c>
      <c r="G80" t="s">
        <v>1072</v>
      </c>
      <c r="J80" t="s">
        <v>1246</v>
      </c>
      <c r="K80" s="2">
        <v>44887</v>
      </c>
      <c r="L80" t="s">
        <v>1247</v>
      </c>
      <c r="M80" t="s">
        <v>1248</v>
      </c>
      <c r="N80" t="s">
        <v>1249</v>
      </c>
      <c r="O80" t="s">
        <v>1077</v>
      </c>
      <c r="R80" t="s">
        <v>1250</v>
      </c>
      <c r="S80" t="s">
        <v>1251</v>
      </c>
      <c r="U80" t="s">
        <v>1080</v>
      </c>
      <c r="W80" t="s">
        <v>1163</v>
      </c>
      <c r="Z80" t="s">
        <v>1133</v>
      </c>
      <c r="AA80">
        <v>1</v>
      </c>
      <c r="AB80">
        <v>1</v>
      </c>
      <c r="AC80">
        <v>0</v>
      </c>
      <c r="AD80">
        <v>0</v>
      </c>
      <c r="AE80">
        <v>2</v>
      </c>
      <c r="AG80" t="s">
        <v>1083</v>
      </c>
      <c r="AH80">
        <v>1100</v>
      </c>
      <c r="AI80" t="s">
        <v>1219</v>
      </c>
      <c r="AL80">
        <v>30</v>
      </c>
      <c r="AM80">
        <v>3</v>
      </c>
      <c r="AN80">
        <v>0</v>
      </c>
      <c r="AP80" t="s">
        <v>1083</v>
      </c>
      <c r="AQ80" t="s">
        <v>1399</v>
      </c>
      <c r="AR80">
        <v>0</v>
      </c>
      <c r="AS80">
        <v>1</v>
      </c>
      <c r="AU80">
        <v>1000</v>
      </c>
      <c r="AV80" t="s">
        <v>1219</v>
      </c>
      <c r="AY80">
        <v>40</v>
      </c>
      <c r="AZ80">
        <v>3</v>
      </c>
      <c r="BA80">
        <v>0</v>
      </c>
      <c r="BP80" t="s">
        <v>1093</v>
      </c>
      <c r="CM80" t="s">
        <v>1086</v>
      </c>
      <c r="CN80">
        <v>1</v>
      </c>
      <c r="CO80">
        <v>0</v>
      </c>
      <c r="CP80">
        <v>0</v>
      </c>
      <c r="CQ80">
        <v>0</v>
      </c>
      <c r="EE80" t="s">
        <v>1115</v>
      </c>
      <c r="EF80">
        <v>0</v>
      </c>
      <c r="EG80">
        <v>0</v>
      </c>
      <c r="EH80">
        <v>0</v>
      </c>
      <c r="EI80">
        <v>0</v>
      </c>
      <c r="EJ80">
        <v>1</v>
      </c>
      <c r="EK80">
        <v>1</v>
      </c>
      <c r="IO80" t="s">
        <v>1400</v>
      </c>
      <c r="IP80">
        <v>0</v>
      </c>
      <c r="IQ80">
        <v>0</v>
      </c>
      <c r="IR80">
        <v>0</v>
      </c>
      <c r="IS80">
        <v>1</v>
      </c>
      <c r="IT80">
        <v>1</v>
      </c>
      <c r="IU80">
        <v>1</v>
      </c>
      <c r="IV80">
        <v>1</v>
      </c>
      <c r="IW80">
        <v>1</v>
      </c>
      <c r="IX80">
        <v>1</v>
      </c>
      <c r="IY80">
        <v>1</v>
      </c>
      <c r="IZ80">
        <v>1</v>
      </c>
      <c r="JA80">
        <v>1</v>
      </c>
      <c r="JB80">
        <v>0</v>
      </c>
      <c r="JC80">
        <v>0</v>
      </c>
      <c r="JD80">
        <v>0</v>
      </c>
      <c r="JE80">
        <v>0</v>
      </c>
      <c r="JF80">
        <v>9</v>
      </c>
      <c r="JG80">
        <v>12</v>
      </c>
      <c r="KT80" t="s">
        <v>1083</v>
      </c>
      <c r="KU80">
        <v>6000</v>
      </c>
      <c r="KV80" t="s">
        <v>1084</v>
      </c>
      <c r="KY80">
        <v>60</v>
      </c>
      <c r="KZ80">
        <v>4</v>
      </c>
      <c r="LA80">
        <v>0</v>
      </c>
      <c r="LC80" t="s">
        <v>1083</v>
      </c>
      <c r="LD80">
        <v>5000</v>
      </c>
      <c r="LE80" t="s">
        <v>1084</v>
      </c>
      <c r="LH80">
        <v>30</v>
      </c>
      <c r="LI80">
        <v>5</v>
      </c>
      <c r="LJ80">
        <v>0</v>
      </c>
      <c r="LL80" t="s">
        <v>1083</v>
      </c>
      <c r="LM80">
        <v>300</v>
      </c>
      <c r="LN80" t="s">
        <v>1084</v>
      </c>
      <c r="LQ80">
        <v>20</v>
      </c>
      <c r="LR80">
        <v>5</v>
      </c>
      <c r="LS80">
        <v>0</v>
      </c>
      <c r="LU80" t="s">
        <v>1083</v>
      </c>
      <c r="LV80">
        <v>125</v>
      </c>
      <c r="LW80" t="s">
        <v>1084</v>
      </c>
      <c r="LZ80">
        <v>35</v>
      </c>
      <c r="MA80">
        <v>3</v>
      </c>
      <c r="MB80">
        <v>0</v>
      </c>
      <c r="MD80" t="s">
        <v>1083</v>
      </c>
      <c r="ME80" t="s">
        <v>1148</v>
      </c>
      <c r="MF80">
        <v>1</v>
      </c>
      <c r="MG80">
        <v>1</v>
      </c>
      <c r="MH80">
        <v>1</v>
      </c>
      <c r="MI80">
        <v>500</v>
      </c>
      <c r="MJ80">
        <v>1000</v>
      </c>
      <c r="MK80">
        <v>1500</v>
      </c>
      <c r="ML80" t="s">
        <v>1241</v>
      </c>
      <c r="MO80">
        <v>40</v>
      </c>
      <c r="MP80">
        <v>4</v>
      </c>
      <c r="MQ80">
        <v>0</v>
      </c>
      <c r="MS80" t="s">
        <v>1083</v>
      </c>
      <c r="MT80">
        <v>1500</v>
      </c>
      <c r="MU80" t="s">
        <v>1084</v>
      </c>
      <c r="MX80">
        <v>30</v>
      </c>
      <c r="MY80">
        <v>4</v>
      </c>
      <c r="MZ80">
        <v>0</v>
      </c>
      <c r="NB80" t="s">
        <v>1083</v>
      </c>
      <c r="NC80">
        <v>3500</v>
      </c>
      <c r="ND80" t="s">
        <v>1084</v>
      </c>
      <c r="NG80">
        <v>60</v>
      </c>
      <c r="NH80">
        <v>4</v>
      </c>
      <c r="NI80">
        <v>0</v>
      </c>
      <c r="NK80" t="s">
        <v>1083</v>
      </c>
      <c r="NL80">
        <v>2000</v>
      </c>
      <c r="NM80" t="s">
        <v>1084</v>
      </c>
      <c r="NP80">
        <v>60</v>
      </c>
      <c r="NQ80">
        <v>3</v>
      </c>
      <c r="NR80">
        <v>0</v>
      </c>
      <c r="NT80" t="s">
        <v>1083</v>
      </c>
      <c r="NU80">
        <v>2000</v>
      </c>
      <c r="NV80" t="s">
        <v>1084</v>
      </c>
      <c r="NY80">
        <v>60</v>
      </c>
      <c r="NZ80">
        <v>3</v>
      </c>
      <c r="OA80">
        <v>0</v>
      </c>
      <c r="PF80" t="s">
        <v>1093</v>
      </c>
      <c r="QO80" t="s">
        <v>1103</v>
      </c>
      <c r="QP80">
        <v>0</v>
      </c>
      <c r="QQ80">
        <v>1</v>
      </c>
      <c r="QR80">
        <v>0</v>
      </c>
      <c r="QS80">
        <v>0</v>
      </c>
      <c r="QT80" t="s">
        <v>1401</v>
      </c>
      <c r="QU80">
        <v>0</v>
      </c>
      <c r="QV80">
        <v>0</v>
      </c>
      <c r="QW80">
        <v>0</v>
      </c>
      <c r="QX80">
        <v>0</v>
      </c>
      <c r="QY80">
        <v>0</v>
      </c>
      <c r="QZ80">
        <v>0</v>
      </c>
      <c r="RA80">
        <v>0</v>
      </c>
      <c r="RB80">
        <v>0</v>
      </c>
      <c r="RC80">
        <v>0</v>
      </c>
      <c r="RD80">
        <v>1</v>
      </c>
      <c r="RE80">
        <v>0</v>
      </c>
      <c r="RF80">
        <v>0</v>
      </c>
      <c r="RG80">
        <v>0</v>
      </c>
      <c r="RH80">
        <v>0</v>
      </c>
      <c r="RI80">
        <v>0</v>
      </c>
      <c r="RJ80">
        <v>0</v>
      </c>
      <c r="RK80" t="s">
        <v>1108</v>
      </c>
      <c r="RL80">
        <v>1</v>
      </c>
      <c r="RM80">
        <v>0</v>
      </c>
      <c r="RN80">
        <v>0</v>
      </c>
      <c r="RO80">
        <v>0</v>
      </c>
      <c r="RP80">
        <v>0</v>
      </c>
      <c r="RQ80">
        <v>0</v>
      </c>
      <c r="RR80">
        <v>0</v>
      </c>
      <c r="RS80">
        <v>0</v>
      </c>
      <c r="RT80">
        <v>0</v>
      </c>
      <c r="RU80">
        <v>0</v>
      </c>
      <c r="RV80">
        <v>0</v>
      </c>
      <c r="RW80">
        <v>0</v>
      </c>
      <c r="TF80" t="s">
        <v>1115</v>
      </c>
      <c r="TG80">
        <v>0</v>
      </c>
      <c r="TH80">
        <v>0</v>
      </c>
      <c r="TI80">
        <v>0</v>
      </c>
      <c r="TJ80">
        <v>0</v>
      </c>
      <c r="TK80">
        <v>0</v>
      </c>
      <c r="TL80">
        <v>0</v>
      </c>
      <c r="TM80">
        <v>0</v>
      </c>
      <c r="TN80">
        <v>0</v>
      </c>
      <c r="TO80">
        <v>0</v>
      </c>
      <c r="TP80">
        <v>0</v>
      </c>
      <c r="TQ80">
        <v>0</v>
      </c>
      <c r="TR80">
        <v>0</v>
      </c>
      <c r="TS80">
        <v>0</v>
      </c>
      <c r="TT80">
        <v>0</v>
      </c>
      <c r="TU80">
        <v>0</v>
      </c>
      <c r="TV80">
        <v>0</v>
      </c>
      <c r="TW80">
        <v>0</v>
      </c>
      <c r="TX80">
        <v>0</v>
      </c>
      <c r="TY80">
        <v>0</v>
      </c>
      <c r="TZ80">
        <v>0</v>
      </c>
      <c r="UA80">
        <v>0</v>
      </c>
      <c r="UB80">
        <v>0</v>
      </c>
      <c r="UC80">
        <v>0</v>
      </c>
      <c r="UD80">
        <v>0</v>
      </c>
      <c r="UE80">
        <v>0</v>
      </c>
      <c r="UF80">
        <v>0</v>
      </c>
      <c r="UG80">
        <v>0</v>
      </c>
      <c r="UH80">
        <v>1</v>
      </c>
      <c r="UI80">
        <v>1</v>
      </c>
      <c r="AMO80" t="s">
        <v>1091</v>
      </c>
      <c r="AMP80">
        <v>1</v>
      </c>
      <c r="AMQ80">
        <v>0</v>
      </c>
      <c r="AMR80">
        <v>0</v>
      </c>
      <c r="AMS80">
        <v>1</v>
      </c>
      <c r="AMT80">
        <v>0</v>
      </c>
      <c r="AMU80">
        <v>0</v>
      </c>
      <c r="AMW80" t="s">
        <v>1117</v>
      </c>
      <c r="AMX80" t="s">
        <v>1093</v>
      </c>
      <c r="ANI80" t="s">
        <v>1094</v>
      </c>
      <c r="ANJ80">
        <v>0</v>
      </c>
      <c r="ANK80">
        <v>0</v>
      </c>
      <c r="ANL80">
        <v>0</v>
      </c>
      <c r="ANM80">
        <v>0</v>
      </c>
      <c r="ANN80">
        <v>0</v>
      </c>
      <c r="ANO80">
        <v>0</v>
      </c>
      <c r="ANP80">
        <v>0</v>
      </c>
      <c r="ANQ80">
        <v>1</v>
      </c>
      <c r="ANR80">
        <v>0</v>
      </c>
      <c r="ANT80" t="s">
        <v>1126</v>
      </c>
      <c r="ANW80">
        <v>364765108</v>
      </c>
      <c r="ANX80" s="2">
        <v>44887.693090277782</v>
      </c>
      <c r="AOA80" t="s">
        <v>1095</v>
      </c>
      <c r="AOB80" t="s">
        <v>1096</v>
      </c>
    </row>
    <row r="81" spans="1:1068" x14ac:dyDescent="0.35">
      <c r="A81">
        <v>80</v>
      </c>
      <c r="B81" t="s">
        <v>1402</v>
      </c>
      <c r="C81" s="2">
        <v>44887</v>
      </c>
      <c r="D81" t="s">
        <v>1245</v>
      </c>
      <c r="E81" s="2">
        <v>44887.550981944441</v>
      </c>
      <c r="F81" s="2">
        <v>44887.558149849538</v>
      </c>
      <c r="G81" t="s">
        <v>1072</v>
      </c>
      <c r="J81" t="s">
        <v>1246</v>
      </c>
      <c r="K81" s="2">
        <v>44887</v>
      </c>
      <c r="L81" t="s">
        <v>1247</v>
      </c>
      <c r="M81" t="s">
        <v>1248</v>
      </c>
      <c r="N81" t="s">
        <v>1249</v>
      </c>
      <c r="O81" t="s">
        <v>1077</v>
      </c>
      <c r="R81" t="s">
        <v>1250</v>
      </c>
      <c r="S81" t="s">
        <v>1251</v>
      </c>
      <c r="U81" t="s">
        <v>1080</v>
      </c>
      <c r="W81" t="s">
        <v>1163</v>
      </c>
      <c r="Z81" t="s">
        <v>1115</v>
      </c>
      <c r="AA81">
        <v>0</v>
      </c>
      <c r="AB81">
        <v>0</v>
      </c>
      <c r="AC81">
        <v>0</v>
      </c>
      <c r="AD81">
        <v>1</v>
      </c>
      <c r="AE81">
        <v>1</v>
      </c>
      <c r="EE81" t="s">
        <v>1115</v>
      </c>
      <c r="EF81">
        <v>0</v>
      </c>
      <c r="EG81">
        <v>0</v>
      </c>
      <c r="EH81">
        <v>0</v>
      </c>
      <c r="EI81">
        <v>0</v>
      </c>
      <c r="EJ81">
        <v>1</v>
      </c>
      <c r="EK81">
        <v>1</v>
      </c>
      <c r="IO81" t="s">
        <v>1115</v>
      </c>
      <c r="IP81">
        <v>0</v>
      </c>
      <c r="IQ81">
        <v>0</v>
      </c>
      <c r="IR81">
        <v>0</v>
      </c>
      <c r="IS81">
        <v>0</v>
      </c>
      <c r="IT81">
        <v>0</v>
      </c>
      <c r="IU81">
        <v>0</v>
      </c>
      <c r="IV81">
        <v>0</v>
      </c>
      <c r="IW81">
        <v>0</v>
      </c>
      <c r="IX81">
        <v>0</v>
      </c>
      <c r="IY81">
        <v>0</v>
      </c>
      <c r="IZ81">
        <v>0</v>
      </c>
      <c r="JA81">
        <v>0</v>
      </c>
      <c r="JB81">
        <v>0</v>
      </c>
      <c r="JC81">
        <v>0</v>
      </c>
      <c r="JD81">
        <v>0</v>
      </c>
      <c r="JE81">
        <v>1</v>
      </c>
      <c r="JF81">
        <v>1</v>
      </c>
      <c r="JG81">
        <v>3</v>
      </c>
      <c r="TF81" t="s">
        <v>1403</v>
      </c>
      <c r="TG81">
        <v>0</v>
      </c>
      <c r="TH81">
        <v>0</v>
      </c>
      <c r="TI81">
        <v>0</v>
      </c>
      <c r="TJ81">
        <v>0</v>
      </c>
      <c r="TK81">
        <v>0</v>
      </c>
      <c r="TL81">
        <v>0</v>
      </c>
      <c r="TM81">
        <v>0</v>
      </c>
      <c r="TN81">
        <v>0</v>
      </c>
      <c r="TO81">
        <v>0</v>
      </c>
      <c r="TP81">
        <v>0</v>
      </c>
      <c r="TQ81">
        <v>0</v>
      </c>
      <c r="TR81">
        <v>1</v>
      </c>
      <c r="TS81">
        <v>1</v>
      </c>
      <c r="TT81">
        <v>1</v>
      </c>
      <c r="TU81">
        <v>0</v>
      </c>
      <c r="TV81">
        <v>0</v>
      </c>
      <c r="TW81">
        <v>0</v>
      </c>
      <c r="TX81">
        <v>0</v>
      </c>
      <c r="TY81">
        <v>0</v>
      </c>
      <c r="TZ81">
        <v>0</v>
      </c>
      <c r="UA81">
        <v>0</v>
      </c>
      <c r="UB81">
        <v>0</v>
      </c>
      <c r="UC81">
        <v>0</v>
      </c>
      <c r="UD81">
        <v>0</v>
      </c>
      <c r="UE81">
        <v>0</v>
      </c>
      <c r="UF81">
        <v>0</v>
      </c>
      <c r="UG81">
        <v>0</v>
      </c>
      <c r="UH81">
        <v>0</v>
      </c>
      <c r="UI81">
        <v>3</v>
      </c>
      <c r="ZV81" t="s">
        <v>1083</v>
      </c>
      <c r="ZW81">
        <v>3000</v>
      </c>
      <c r="ZX81" t="s">
        <v>1084</v>
      </c>
      <c r="AAA81">
        <v>1</v>
      </c>
      <c r="AAB81">
        <v>2</v>
      </c>
      <c r="AAC81">
        <v>1</v>
      </c>
      <c r="AAE81" t="s">
        <v>1083</v>
      </c>
      <c r="AAF81">
        <v>2000</v>
      </c>
      <c r="AAG81" t="s">
        <v>1084</v>
      </c>
      <c r="AAJ81">
        <v>1</v>
      </c>
      <c r="AAK81">
        <v>2</v>
      </c>
      <c r="AAL81">
        <v>1</v>
      </c>
      <c r="AAN81" t="s">
        <v>1083</v>
      </c>
      <c r="AAO81">
        <v>1300</v>
      </c>
      <c r="AAP81" t="s">
        <v>1219</v>
      </c>
      <c r="AAS81">
        <v>5</v>
      </c>
      <c r="AAT81">
        <v>2</v>
      </c>
      <c r="AAU81">
        <v>0</v>
      </c>
      <c r="AHF81" t="s">
        <v>1093</v>
      </c>
      <c r="AJA81" t="s">
        <v>1103</v>
      </c>
      <c r="AJB81">
        <v>0</v>
      </c>
      <c r="AJC81">
        <v>1</v>
      </c>
      <c r="AJD81">
        <v>0</v>
      </c>
      <c r="AJE81">
        <v>0</v>
      </c>
      <c r="AJF81" t="s">
        <v>1403</v>
      </c>
      <c r="AJG81">
        <v>0</v>
      </c>
      <c r="AJH81">
        <v>0</v>
      </c>
      <c r="AJI81">
        <v>0</v>
      </c>
      <c r="AJJ81">
        <v>0</v>
      </c>
      <c r="AJK81">
        <v>0</v>
      </c>
      <c r="AJL81">
        <v>0</v>
      </c>
      <c r="AJM81">
        <v>0</v>
      </c>
      <c r="AJN81">
        <v>0</v>
      </c>
      <c r="AJO81">
        <v>0</v>
      </c>
      <c r="AJP81">
        <v>0</v>
      </c>
      <c r="AJQ81">
        <v>0</v>
      </c>
      <c r="AJR81">
        <v>1</v>
      </c>
      <c r="AJS81">
        <v>1</v>
      </c>
      <c r="AJT81">
        <v>1</v>
      </c>
      <c r="AJU81">
        <v>0</v>
      </c>
      <c r="AJV81">
        <v>0</v>
      </c>
      <c r="AJW81">
        <v>0</v>
      </c>
      <c r="AJX81">
        <v>0</v>
      </c>
      <c r="AJY81">
        <v>0</v>
      </c>
      <c r="AJZ81">
        <v>0</v>
      </c>
      <c r="AKA81">
        <v>0</v>
      </c>
      <c r="AKB81">
        <v>0</v>
      </c>
      <c r="AKC81">
        <v>0</v>
      </c>
      <c r="AKD81">
        <v>0</v>
      </c>
      <c r="AKE81">
        <v>0</v>
      </c>
      <c r="AKF81">
        <v>0</v>
      </c>
      <c r="AKG81">
        <v>0</v>
      </c>
      <c r="AKH81">
        <v>0</v>
      </c>
      <c r="AKI81" t="s">
        <v>1149</v>
      </c>
      <c r="AKJ81">
        <v>1</v>
      </c>
      <c r="AKK81">
        <v>0</v>
      </c>
      <c r="AKL81">
        <v>0</v>
      </c>
      <c r="AKM81">
        <v>0</v>
      </c>
      <c r="AKN81">
        <v>0</v>
      </c>
      <c r="AKO81">
        <v>1</v>
      </c>
      <c r="AKP81">
        <v>0</v>
      </c>
      <c r="AKQ81">
        <v>0</v>
      </c>
      <c r="AKR81">
        <v>0</v>
      </c>
      <c r="AKS81">
        <v>0</v>
      </c>
      <c r="AKT81">
        <v>0</v>
      </c>
      <c r="AKU81">
        <v>0</v>
      </c>
      <c r="AMO81" t="s">
        <v>1181</v>
      </c>
      <c r="AMP81">
        <v>1</v>
      </c>
      <c r="AMQ81">
        <v>0</v>
      </c>
      <c r="AMR81">
        <v>0</v>
      </c>
      <c r="AMS81">
        <v>0</v>
      </c>
      <c r="AMT81">
        <v>0</v>
      </c>
      <c r="AMU81">
        <v>0</v>
      </c>
      <c r="AMW81" t="s">
        <v>1117</v>
      </c>
      <c r="AMX81" t="s">
        <v>1093</v>
      </c>
      <c r="ANI81" t="s">
        <v>1094</v>
      </c>
      <c r="ANJ81">
        <v>0</v>
      </c>
      <c r="ANK81">
        <v>0</v>
      </c>
      <c r="ANL81">
        <v>0</v>
      </c>
      <c r="ANM81">
        <v>0</v>
      </c>
      <c r="ANN81">
        <v>0</v>
      </c>
      <c r="ANO81">
        <v>0</v>
      </c>
      <c r="ANP81">
        <v>0</v>
      </c>
      <c r="ANQ81">
        <v>1</v>
      </c>
      <c r="ANR81">
        <v>0</v>
      </c>
      <c r="ANT81" t="s">
        <v>1404</v>
      </c>
      <c r="ANW81">
        <v>364765129</v>
      </c>
      <c r="ANX81" s="2">
        <v>44887.693125000013</v>
      </c>
      <c r="AOA81" t="s">
        <v>1095</v>
      </c>
      <c r="AOB81" t="s">
        <v>1096</v>
      </c>
    </row>
    <row r="82" spans="1:1068" x14ac:dyDescent="0.35">
      <c r="A82">
        <v>81</v>
      </c>
      <c r="B82" t="s">
        <v>1405</v>
      </c>
      <c r="C82" s="2">
        <v>44887</v>
      </c>
      <c r="D82" t="s">
        <v>1245</v>
      </c>
      <c r="E82" s="2">
        <v>44887.560605625004</v>
      </c>
      <c r="F82" s="2">
        <v>44887.570521701389</v>
      </c>
      <c r="G82" t="s">
        <v>1072</v>
      </c>
      <c r="J82" t="s">
        <v>1246</v>
      </c>
      <c r="K82" s="2">
        <v>44887</v>
      </c>
      <c r="L82" t="s">
        <v>1247</v>
      </c>
      <c r="M82" t="s">
        <v>1248</v>
      </c>
      <c r="N82" t="s">
        <v>1249</v>
      </c>
      <c r="O82" t="s">
        <v>1077</v>
      </c>
      <c r="R82" t="s">
        <v>1250</v>
      </c>
      <c r="S82" t="s">
        <v>1251</v>
      </c>
      <c r="U82" t="s">
        <v>1080</v>
      </c>
      <c r="W82" t="s">
        <v>1163</v>
      </c>
      <c r="Z82" t="s">
        <v>1115</v>
      </c>
      <c r="AA82">
        <v>0</v>
      </c>
      <c r="AB82">
        <v>0</v>
      </c>
      <c r="AC82">
        <v>0</v>
      </c>
      <c r="AD82">
        <v>1</v>
      </c>
      <c r="AE82">
        <v>1</v>
      </c>
      <c r="EE82" t="s">
        <v>1115</v>
      </c>
      <c r="EF82">
        <v>0</v>
      </c>
      <c r="EG82">
        <v>0</v>
      </c>
      <c r="EH82">
        <v>0</v>
      </c>
      <c r="EI82">
        <v>0</v>
      </c>
      <c r="EJ82">
        <v>1</v>
      </c>
      <c r="EK82">
        <v>1</v>
      </c>
      <c r="IO82" t="s">
        <v>1406</v>
      </c>
      <c r="IP82">
        <v>1</v>
      </c>
      <c r="IQ82">
        <v>1</v>
      </c>
      <c r="IR82">
        <v>1</v>
      </c>
      <c r="IS82">
        <v>0</v>
      </c>
      <c r="IT82">
        <v>0</v>
      </c>
      <c r="IU82">
        <v>0</v>
      </c>
      <c r="IV82">
        <v>0</v>
      </c>
      <c r="IW82">
        <v>0</v>
      </c>
      <c r="IX82">
        <v>0</v>
      </c>
      <c r="IY82">
        <v>0</v>
      </c>
      <c r="IZ82">
        <v>0</v>
      </c>
      <c r="JA82">
        <v>0</v>
      </c>
      <c r="JB82">
        <v>0</v>
      </c>
      <c r="JC82">
        <v>0</v>
      </c>
      <c r="JD82">
        <v>0</v>
      </c>
      <c r="JE82">
        <v>0</v>
      </c>
      <c r="JF82">
        <v>3</v>
      </c>
      <c r="JG82">
        <v>5</v>
      </c>
      <c r="JI82" t="s">
        <v>1083</v>
      </c>
      <c r="JJ82">
        <v>500</v>
      </c>
      <c r="JK82" t="s">
        <v>1219</v>
      </c>
      <c r="JN82">
        <v>20</v>
      </c>
      <c r="JO82">
        <v>5</v>
      </c>
      <c r="JP82">
        <v>0</v>
      </c>
      <c r="JR82" t="s">
        <v>1083</v>
      </c>
      <c r="JS82" t="s">
        <v>1212</v>
      </c>
      <c r="JT82">
        <v>1</v>
      </c>
      <c r="JU82">
        <v>1</v>
      </c>
      <c r="JV82">
        <v>8000</v>
      </c>
      <c r="JW82">
        <v>200</v>
      </c>
      <c r="JX82" t="s">
        <v>1219</v>
      </c>
      <c r="KA82">
        <v>30</v>
      </c>
      <c r="KB82">
        <v>5</v>
      </c>
      <c r="KC82">
        <v>0</v>
      </c>
      <c r="KE82" t="s">
        <v>1083</v>
      </c>
      <c r="KF82" t="s">
        <v>1180</v>
      </c>
      <c r="KG82">
        <v>0</v>
      </c>
      <c r="KH82">
        <v>1</v>
      </c>
      <c r="KI82">
        <v>1</v>
      </c>
      <c r="KK82">
        <v>27500</v>
      </c>
      <c r="KL82">
        <v>40000</v>
      </c>
      <c r="KM82" t="s">
        <v>1219</v>
      </c>
      <c r="KP82">
        <v>25</v>
      </c>
      <c r="KQ82">
        <v>4</v>
      </c>
      <c r="KR82">
        <v>0</v>
      </c>
      <c r="PF82" t="s">
        <v>1093</v>
      </c>
      <c r="QO82" t="s">
        <v>1103</v>
      </c>
      <c r="QP82">
        <v>0</v>
      </c>
      <c r="QQ82">
        <v>1</v>
      </c>
      <c r="QR82">
        <v>0</v>
      </c>
      <c r="QS82">
        <v>0</v>
      </c>
      <c r="QT82" t="s">
        <v>1407</v>
      </c>
      <c r="QU82">
        <v>1</v>
      </c>
      <c r="QV82">
        <v>1</v>
      </c>
      <c r="QW82">
        <v>1</v>
      </c>
      <c r="QX82">
        <v>0</v>
      </c>
      <c r="QY82">
        <v>0</v>
      </c>
      <c r="QZ82">
        <v>0</v>
      </c>
      <c r="RA82">
        <v>0</v>
      </c>
      <c r="RB82">
        <v>0</v>
      </c>
      <c r="RC82">
        <v>0</v>
      </c>
      <c r="RD82">
        <v>0</v>
      </c>
      <c r="RE82">
        <v>0</v>
      </c>
      <c r="RF82">
        <v>0</v>
      </c>
      <c r="RG82">
        <v>0</v>
      </c>
      <c r="RH82">
        <v>0</v>
      </c>
      <c r="RI82">
        <v>0</v>
      </c>
      <c r="RJ82">
        <v>0</v>
      </c>
      <c r="RK82" t="s">
        <v>1108</v>
      </c>
      <c r="RL82">
        <v>1</v>
      </c>
      <c r="RM82">
        <v>0</v>
      </c>
      <c r="RN82">
        <v>0</v>
      </c>
      <c r="RO82">
        <v>0</v>
      </c>
      <c r="RP82">
        <v>0</v>
      </c>
      <c r="RQ82">
        <v>0</v>
      </c>
      <c r="RR82">
        <v>0</v>
      </c>
      <c r="RS82">
        <v>0</v>
      </c>
      <c r="RT82">
        <v>0</v>
      </c>
      <c r="RU82">
        <v>0</v>
      </c>
      <c r="RV82">
        <v>0</v>
      </c>
      <c r="RW82">
        <v>0</v>
      </c>
      <c r="TF82" t="s">
        <v>1115</v>
      </c>
      <c r="TG82">
        <v>0</v>
      </c>
      <c r="TH82">
        <v>0</v>
      </c>
      <c r="TI82">
        <v>0</v>
      </c>
      <c r="TJ82">
        <v>0</v>
      </c>
      <c r="TK82">
        <v>0</v>
      </c>
      <c r="TL82">
        <v>0</v>
      </c>
      <c r="TM82">
        <v>0</v>
      </c>
      <c r="TN82">
        <v>0</v>
      </c>
      <c r="TO82">
        <v>0</v>
      </c>
      <c r="TP82">
        <v>0</v>
      </c>
      <c r="TQ82">
        <v>0</v>
      </c>
      <c r="TR82">
        <v>0</v>
      </c>
      <c r="TS82">
        <v>0</v>
      </c>
      <c r="TT82">
        <v>0</v>
      </c>
      <c r="TU82">
        <v>0</v>
      </c>
      <c r="TV82">
        <v>0</v>
      </c>
      <c r="TW82">
        <v>0</v>
      </c>
      <c r="TX82">
        <v>0</v>
      </c>
      <c r="TY82">
        <v>0</v>
      </c>
      <c r="TZ82">
        <v>0</v>
      </c>
      <c r="UA82">
        <v>0</v>
      </c>
      <c r="UB82">
        <v>0</v>
      </c>
      <c r="UC82">
        <v>0</v>
      </c>
      <c r="UD82">
        <v>0</v>
      </c>
      <c r="UE82">
        <v>0</v>
      </c>
      <c r="UF82">
        <v>0</v>
      </c>
      <c r="UG82">
        <v>0</v>
      </c>
      <c r="UH82">
        <v>1</v>
      </c>
      <c r="UI82">
        <v>1</v>
      </c>
      <c r="AMO82" t="s">
        <v>1091</v>
      </c>
      <c r="AMP82">
        <v>1</v>
      </c>
      <c r="AMQ82">
        <v>0</v>
      </c>
      <c r="AMR82">
        <v>0</v>
      </c>
      <c r="AMS82">
        <v>1</v>
      </c>
      <c r="AMT82">
        <v>0</v>
      </c>
      <c r="AMU82">
        <v>0</v>
      </c>
      <c r="AMW82" t="s">
        <v>1112</v>
      </c>
      <c r="AMX82" t="s">
        <v>1093</v>
      </c>
      <c r="ANI82" t="s">
        <v>1094</v>
      </c>
      <c r="ANJ82">
        <v>0</v>
      </c>
      <c r="ANK82">
        <v>0</v>
      </c>
      <c r="ANL82">
        <v>0</v>
      </c>
      <c r="ANM82">
        <v>0</v>
      </c>
      <c r="ANN82">
        <v>0</v>
      </c>
      <c r="ANO82">
        <v>0</v>
      </c>
      <c r="ANP82">
        <v>0</v>
      </c>
      <c r="ANQ82">
        <v>1</v>
      </c>
      <c r="ANR82">
        <v>0</v>
      </c>
      <c r="ANT82" t="s">
        <v>1126</v>
      </c>
      <c r="ANW82">
        <v>364765150</v>
      </c>
      <c r="ANX82" s="2">
        <v>44887.693159722221</v>
      </c>
      <c r="AOA82" t="s">
        <v>1095</v>
      </c>
      <c r="AOB82" t="s">
        <v>1096</v>
      </c>
    </row>
    <row r="83" spans="1:1068" x14ac:dyDescent="0.35">
      <c r="A83">
        <v>82</v>
      </c>
      <c r="B83" t="s">
        <v>1408</v>
      </c>
      <c r="C83" s="2">
        <v>44887</v>
      </c>
      <c r="D83" t="s">
        <v>1245</v>
      </c>
      <c r="E83" s="2">
        <v>44887.570581041669</v>
      </c>
      <c r="F83" s="2">
        <v>44887.591385960652</v>
      </c>
      <c r="G83" t="s">
        <v>1072</v>
      </c>
      <c r="J83" t="s">
        <v>1246</v>
      </c>
      <c r="K83" s="2">
        <v>44887</v>
      </c>
      <c r="L83" t="s">
        <v>1247</v>
      </c>
      <c r="M83" t="s">
        <v>1248</v>
      </c>
      <c r="N83" t="s">
        <v>1249</v>
      </c>
      <c r="O83" t="s">
        <v>1077</v>
      </c>
      <c r="R83" t="s">
        <v>1250</v>
      </c>
      <c r="S83" t="s">
        <v>1251</v>
      </c>
      <c r="U83" t="s">
        <v>1080</v>
      </c>
      <c r="W83" t="s">
        <v>1163</v>
      </c>
      <c r="Z83" t="s">
        <v>1115</v>
      </c>
      <c r="AA83">
        <v>0</v>
      </c>
      <c r="AB83">
        <v>0</v>
      </c>
      <c r="AC83">
        <v>0</v>
      </c>
      <c r="AD83">
        <v>1</v>
      </c>
      <c r="AE83">
        <v>1</v>
      </c>
      <c r="EE83" t="s">
        <v>1115</v>
      </c>
      <c r="EF83">
        <v>0</v>
      </c>
      <c r="EG83">
        <v>0</v>
      </c>
      <c r="EH83">
        <v>0</v>
      </c>
      <c r="EI83">
        <v>0</v>
      </c>
      <c r="EJ83">
        <v>1</v>
      </c>
      <c r="EK83">
        <v>1</v>
      </c>
      <c r="IO83" t="s">
        <v>1115</v>
      </c>
      <c r="IP83">
        <v>0</v>
      </c>
      <c r="IQ83">
        <v>0</v>
      </c>
      <c r="IR83">
        <v>0</v>
      </c>
      <c r="IS83">
        <v>0</v>
      </c>
      <c r="IT83">
        <v>0</v>
      </c>
      <c r="IU83">
        <v>0</v>
      </c>
      <c r="IV83">
        <v>0</v>
      </c>
      <c r="IW83">
        <v>0</v>
      </c>
      <c r="IX83">
        <v>0</v>
      </c>
      <c r="IY83">
        <v>0</v>
      </c>
      <c r="IZ83">
        <v>0</v>
      </c>
      <c r="JA83">
        <v>0</v>
      </c>
      <c r="JB83">
        <v>0</v>
      </c>
      <c r="JC83">
        <v>0</v>
      </c>
      <c r="JD83">
        <v>0</v>
      </c>
      <c r="JE83">
        <v>1</v>
      </c>
      <c r="JF83">
        <v>1</v>
      </c>
      <c r="JG83">
        <v>3</v>
      </c>
      <c r="TF83" t="s">
        <v>1409</v>
      </c>
      <c r="TG83">
        <v>1</v>
      </c>
      <c r="TH83">
        <v>1</v>
      </c>
      <c r="TI83">
        <v>1</v>
      </c>
      <c r="TJ83">
        <v>1</v>
      </c>
      <c r="TK83">
        <v>1</v>
      </c>
      <c r="TL83">
        <v>1</v>
      </c>
      <c r="TM83">
        <v>1</v>
      </c>
      <c r="TN83">
        <v>0</v>
      </c>
      <c r="TO83">
        <v>0</v>
      </c>
      <c r="TP83">
        <v>0</v>
      </c>
      <c r="TQ83">
        <v>0</v>
      </c>
      <c r="TR83">
        <v>0</v>
      </c>
      <c r="TS83">
        <v>0</v>
      </c>
      <c r="TT83">
        <v>0</v>
      </c>
      <c r="TU83">
        <v>0</v>
      </c>
      <c r="TV83">
        <v>0</v>
      </c>
      <c r="TW83">
        <v>1</v>
      </c>
      <c r="TX83">
        <v>1</v>
      </c>
      <c r="TY83">
        <v>1</v>
      </c>
      <c r="TZ83">
        <v>1</v>
      </c>
      <c r="UA83">
        <v>0</v>
      </c>
      <c r="UB83">
        <v>0</v>
      </c>
      <c r="UC83">
        <v>0</v>
      </c>
      <c r="UD83">
        <v>0</v>
      </c>
      <c r="UE83">
        <v>0</v>
      </c>
      <c r="UF83">
        <v>0</v>
      </c>
      <c r="UG83">
        <v>0</v>
      </c>
      <c r="UH83">
        <v>0</v>
      </c>
      <c r="UI83">
        <v>11</v>
      </c>
      <c r="UK83" t="s">
        <v>1083</v>
      </c>
      <c r="UL83" t="s">
        <v>1410</v>
      </c>
      <c r="UM83">
        <v>1</v>
      </c>
      <c r="UN83">
        <v>1</v>
      </c>
      <c r="UO83">
        <v>1</v>
      </c>
      <c r="UP83">
        <v>250</v>
      </c>
      <c r="UQ83">
        <v>750</v>
      </c>
      <c r="UR83">
        <v>5250</v>
      </c>
      <c r="US83" t="s">
        <v>1084</v>
      </c>
      <c r="UV83">
        <v>15</v>
      </c>
      <c r="UW83">
        <v>6</v>
      </c>
      <c r="UX83">
        <v>0</v>
      </c>
      <c r="UZ83" t="s">
        <v>1083</v>
      </c>
      <c r="VA83" t="s">
        <v>1411</v>
      </c>
      <c r="VB83">
        <v>1</v>
      </c>
      <c r="VC83">
        <v>1</v>
      </c>
      <c r="VD83">
        <v>1</v>
      </c>
      <c r="VE83">
        <v>225</v>
      </c>
      <c r="VF83">
        <v>600</v>
      </c>
      <c r="VG83">
        <v>4200</v>
      </c>
      <c r="VH83" t="s">
        <v>1219</v>
      </c>
      <c r="VK83">
        <v>25</v>
      </c>
      <c r="VL83">
        <v>6</v>
      </c>
      <c r="VM83">
        <v>0</v>
      </c>
      <c r="VO83" t="s">
        <v>1083</v>
      </c>
      <c r="VP83" t="s">
        <v>1411</v>
      </c>
      <c r="VQ83">
        <v>1</v>
      </c>
      <c r="VR83">
        <v>1</v>
      </c>
      <c r="VS83">
        <v>1</v>
      </c>
      <c r="VT83">
        <v>300</v>
      </c>
      <c r="VU83">
        <v>900</v>
      </c>
      <c r="VV83">
        <v>6300</v>
      </c>
      <c r="VW83" t="s">
        <v>1084</v>
      </c>
      <c r="VZ83">
        <v>30</v>
      </c>
      <c r="WA83">
        <v>6</v>
      </c>
      <c r="WB83">
        <v>0</v>
      </c>
      <c r="WD83" t="s">
        <v>1083</v>
      </c>
      <c r="WE83" t="s">
        <v>1411</v>
      </c>
      <c r="WF83">
        <v>1</v>
      </c>
      <c r="WG83">
        <v>1</v>
      </c>
      <c r="WH83">
        <v>1</v>
      </c>
      <c r="WI83">
        <v>225</v>
      </c>
      <c r="WJ83">
        <v>650</v>
      </c>
      <c r="WK83">
        <v>4550</v>
      </c>
      <c r="WL83" t="s">
        <v>1084</v>
      </c>
      <c r="WO83">
        <v>30</v>
      </c>
      <c r="WP83">
        <v>6</v>
      </c>
      <c r="WQ83">
        <v>0</v>
      </c>
      <c r="WS83" t="s">
        <v>1083</v>
      </c>
      <c r="WT83" t="s">
        <v>1411</v>
      </c>
      <c r="WU83">
        <v>1</v>
      </c>
      <c r="WV83">
        <v>1</v>
      </c>
      <c r="WW83">
        <v>1</v>
      </c>
      <c r="WX83">
        <v>450</v>
      </c>
      <c r="WY83">
        <v>1350</v>
      </c>
      <c r="WZ83">
        <v>3150</v>
      </c>
      <c r="XA83" t="s">
        <v>1219</v>
      </c>
      <c r="XD83">
        <v>30</v>
      </c>
      <c r="XE83">
        <v>6</v>
      </c>
      <c r="XF83">
        <v>0</v>
      </c>
      <c r="XH83" t="s">
        <v>1083</v>
      </c>
      <c r="XI83" t="s">
        <v>1411</v>
      </c>
      <c r="XJ83">
        <v>1</v>
      </c>
      <c r="XK83">
        <v>1</v>
      </c>
      <c r="XL83">
        <v>1</v>
      </c>
      <c r="XM83">
        <v>400</v>
      </c>
      <c r="XN83">
        <v>1200</v>
      </c>
      <c r="XO83">
        <v>2800</v>
      </c>
      <c r="XP83" t="s">
        <v>1084</v>
      </c>
      <c r="XS83">
        <v>20</v>
      </c>
      <c r="XT83">
        <v>3</v>
      </c>
      <c r="XU83">
        <v>0</v>
      </c>
      <c r="XW83" t="s">
        <v>1083</v>
      </c>
      <c r="XX83" t="s">
        <v>1411</v>
      </c>
      <c r="XY83">
        <v>1</v>
      </c>
      <c r="XZ83">
        <v>1</v>
      </c>
      <c r="YA83">
        <v>1</v>
      </c>
      <c r="YB83">
        <v>425</v>
      </c>
      <c r="YC83">
        <v>1250</v>
      </c>
      <c r="YD83">
        <v>8750</v>
      </c>
      <c r="YE83" t="s">
        <v>1084</v>
      </c>
      <c r="YH83">
        <v>30</v>
      </c>
      <c r="YI83">
        <v>4</v>
      </c>
      <c r="YJ83">
        <v>0</v>
      </c>
      <c r="ACD83" t="s">
        <v>1083</v>
      </c>
      <c r="ACE83" t="s">
        <v>1410</v>
      </c>
      <c r="ACF83">
        <v>1</v>
      </c>
      <c r="ACG83">
        <v>1</v>
      </c>
      <c r="ACH83">
        <v>1</v>
      </c>
      <c r="ACI83">
        <v>175</v>
      </c>
      <c r="ACJ83">
        <v>500</v>
      </c>
      <c r="ACK83">
        <v>3500</v>
      </c>
      <c r="ACL83" t="s">
        <v>1084</v>
      </c>
      <c r="ACO83">
        <v>30</v>
      </c>
      <c r="ACP83">
        <v>6</v>
      </c>
      <c r="ACQ83">
        <v>0</v>
      </c>
      <c r="ACS83" t="s">
        <v>1083</v>
      </c>
      <c r="ACT83" t="s">
        <v>1411</v>
      </c>
      <c r="ACU83">
        <v>1</v>
      </c>
      <c r="ACV83">
        <v>1</v>
      </c>
      <c r="ACW83">
        <v>1</v>
      </c>
      <c r="ACX83">
        <v>500</v>
      </c>
      <c r="ACY83">
        <v>1500</v>
      </c>
      <c r="ACZ83">
        <v>10500</v>
      </c>
      <c r="ADA83" t="s">
        <v>1084</v>
      </c>
      <c r="ADD83">
        <v>30</v>
      </c>
      <c r="ADE83">
        <v>3</v>
      </c>
      <c r="ADF83">
        <v>0</v>
      </c>
      <c r="ADH83" t="s">
        <v>1083</v>
      </c>
      <c r="ADI83" t="s">
        <v>1411</v>
      </c>
      <c r="ADJ83">
        <v>1</v>
      </c>
      <c r="ADK83">
        <v>1</v>
      </c>
      <c r="ADL83">
        <v>1</v>
      </c>
      <c r="ADM83">
        <v>500</v>
      </c>
      <c r="ADN83">
        <v>1400</v>
      </c>
      <c r="ADO83">
        <v>9800</v>
      </c>
      <c r="ADP83" t="s">
        <v>1219</v>
      </c>
      <c r="ADS83">
        <v>15</v>
      </c>
      <c r="ADT83">
        <v>3</v>
      </c>
      <c r="ADU83">
        <v>0</v>
      </c>
      <c r="AHF83" t="s">
        <v>1093</v>
      </c>
      <c r="AJA83" t="s">
        <v>1183</v>
      </c>
      <c r="AJB83">
        <v>0</v>
      </c>
      <c r="AJC83">
        <v>0</v>
      </c>
      <c r="AJD83">
        <v>1</v>
      </c>
      <c r="AJE83">
        <v>0</v>
      </c>
      <c r="AKW83" t="s">
        <v>1409</v>
      </c>
      <c r="AKX83">
        <v>1</v>
      </c>
      <c r="AKY83">
        <v>1</v>
      </c>
      <c r="AKZ83">
        <v>1</v>
      </c>
      <c r="ALA83">
        <v>1</v>
      </c>
      <c r="ALB83">
        <v>1</v>
      </c>
      <c r="ALC83">
        <v>1</v>
      </c>
      <c r="ALD83">
        <v>1</v>
      </c>
      <c r="ALE83">
        <v>0</v>
      </c>
      <c r="ALF83">
        <v>0</v>
      </c>
      <c r="ALG83">
        <v>0</v>
      </c>
      <c r="ALH83">
        <v>0</v>
      </c>
      <c r="ALI83">
        <v>0</v>
      </c>
      <c r="ALJ83">
        <v>0</v>
      </c>
      <c r="ALK83">
        <v>0</v>
      </c>
      <c r="ALL83">
        <v>0</v>
      </c>
      <c r="ALM83">
        <v>0</v>
      </c>
      <c r="ALN83">
        <v>1</v>
      </c>
      <c r="ALO83">
        <v>1</v>
      </c>
      <c r="ALP83">
        <v>1</v>
      </c>
      <c r="ALQ83">
        <v>1</v>
      </c>
      <c r="ALR83">
        <v>0</v>
      </c>
      <c r="ALS83">
        <v>0</v>
      </c>
      <c r="ALT83">
        <v>0</v>
      </c>
      <c r="ALU83">
        <v>0</v>
      </c>
      <c r="ALV83">
        <v>0</v>
      </c>
      <c r="ALW83">
        <v>0</v>
      </c>
      <c r="ALX83">
        <v>0</v>
      </c>
      <c r="ALY83">
        <v>0</v>
      </c>
      <c r="ALZ83" t="s">
        <v>1412</v>
      </c>
      <c r="AMA83">
        <v>0</v>
      </c>
      <c r="AMB83">
        <v>0</v>
      </c>
      <c r="AMC83">
        <v>0</v>
      </c>
      <c r="AMD83">
        <v>0</v>
      </c>
      <c r="AME83">
        <v>0</v>
      </c>
      <c r="AMF83">
        <v>0</v>
      </c>
      <c r="AMG83">
        <v>0</v>
      </c>
      <c r="AMH83">
        <v>1</v>
      </c>
      <c r="AMI83">
        <v>0</v>
      </c>
      <c r="AMJ83">
        <v>0</v>
      </c>
      <c r="AMK83">
        <v>0</v>
      </c>
      <c r="AML83">
        <v>0</v>
      </c>
      <c r="AMO83" t="s">
        <v>1413</v>
      </c>
      <c r="AMP83">
        <v>0</v>
      </c>
      <c r="AMQ83">
        <v>1</v>
      </c>
      <c r="AMR83">
        <v>0</v>
      </c>
      <c r="AMS83">
        <v>0</v>
      </c>
      <c r="AMT83">
        <v>0</v>
      </c>
      <c r="AMU83">
        <v>0</v>
      </c>
      <c r="AMW83" t="s">
        <v>1112</v>
      </c>
      <c r="AMX83" t="s">
        <v>1093</v>
      </c>
      <c r="ANI83" t="s">
        <v>1094</v>
      </c>
      <c r="ANJ83">
        <v>0</v>
      </c>
      <c r="ANK83">
        <v>0</v>
      </c>
      <c r="ANL83">
        <v>0</v>
      </c>
      <c r="ANM83">
        <v>0</v>
      </c>
      <c r="ANN83">
        <v>0</v>
      </c>
      <c r="ANO83">
        <v>0</v>
      </c>
      <c r="ANP83">
        <v>0</v>
      </c>
      <c r="ANQ83">
        <v>1</v>
      </c>
      <c r="ANR83">
        <v>0</v>
      </c>
      <c r="ANT83" t="s">
        <v>1126</v>
      </c>
      <c r="ANW83">
        <v>364765173</v>
      </c>
      <c r="ANX83" s="2">
        <v>44887.693194444437</v>
      </c>
      <c r="AOA83" t="s">
        <v>1095</v>
      </c>
      <c r="AOB83" t="s">
        <v>1096</v>
      </c>
    </row>
    <row r="84" spans="1:1068" x14ac:dyDescent="0.35">
      <c r="A84">
        <v>83</v>
      </c>
      <c r="B84" t="s">
        <v>1414</v>
      </c>
      <c r="C84" s="2">
        <v>44887</v>
      </c>
      <c r="D84" t="s">
        <v>1245</v>
      </c>
      <c r="E84" s="2">
        <v>44887.592740949083</v>
      </c>
      <c r="F84" s="2">
        <v>44887.610212534717</v>
      </c>
      <c r="G84" t="s">
        <v>1072</v>
      </c>
      <c r="J84" t="s">
        <v>1246</v>
      </c>
      <c r="K84" s="2">
        <v>44887</v>
      </c>
      <c r="L84" t="s">
        <v>1247</v>
      </c>
      <c r="M84" t="s">
        <v>1248</v>
      </c>
      <c r="N84" t="s">
        <v>1249</v>
      </c>
      <c r="O84" t="s">
        <v>1077</v>
      </c>
      <c r="R84" t="s">
        <v>1250</v>
      </c>
      <c r="S84" t="s">
        <v>1251</v>
      </c>
      <c r="U84" t="s">
        <v>1080</v>
      </c>
      <c r="W84" t="s">
        <v>1163</v>
      </c>
      <c r="Z84" t="s">
        <v>1115</v>
      </c>
      <c r="AA84">
        <v>0</v>
      </c>
      <c r="AB84">
        <v>0</v>
      </c>
      <c r="AC84">
        <v>0</v>
      </c>
      <c r="AD84">
        <v>1</v>
      </c>
      <c r="AE84">
        <v>1</v>
      </c>
      <c r="EE84" t="s">
        <v>1115</v>
      </c>
      <c r="EF84">
        <v>0</v>
      </c>
      <c r="EG84">
        <v>0</v>
      </c>
      <c r="EH84">
        <v>0</v>
      </c>
      <c r="EI84">
        <v>0</v>
      </c>
      <c r="EJ84">
        <v>1</v>
      </c>
      <c r="EK84">
        <v>1</v>
      </c>
      <c r="IO84" t="s">
        <v>1115</v>
      </c>
      <c r="IP84">
        <v>0</v>
      </c>
      <c r="IQ84">
        <v>0</v>
      </c>
      <c r="IR84">
        <v>0</v>
      </c>
      <c r="IS84">
        <v>0</v>
      </c>
      <c r="IT84">
        <v>0</v>
      </c>
      <c r="IU84">
        <v>0</v>
      </c>
      <c r="IV84">
        <v>0</v>
      </c>
      <c r="IW84">
        <v>0</v>
      </c>
      <c r="IX84">
        <v>0</v>
      </c>
      <c r="IY84">
        <v>0</v>
      </c>
      <c r="IZ84">
        <v>0</v>
      </c>
      <c r="JA84">
        <v>0</v>
      </c>
      <c r="JB84">
        <v>0</v>
      </c>
      <c r="JC84">
        <v>0</v>
      </c>
      <c r="JD84">
        <v>0</v>
      </c>
      <c r="JE84">
        <v>1</v>
      </c>
      <c r="JF84">
        <v>1</v>
      </c>
      <c r="JG84">
        <v>3</v>
      </c>
      <c r="TF84" t="s">
        <v>1415</v>
      </c>
      <c r="TG84">
        <v>1</v>
      </c>
      <c r="TH84">
        <v>1</v>
      </c>
      <c r="TI84">
        <v>1</v>
      </c>
      <c r="TJ84">
        <v>1</v>
      </c>
      <c r="TK84">
        <v>1</v>
      </c>
      <c r="TL84">
        <v>1</v>
      </c>
      <c r="TM84">
        <v>1</v>
      </c>
      <c r="TN84">
        <v>0</v>
      </c>
      <c r="TO84">
        <v>0</v>
      </c>
      <c r="TP84">
        <v>0</v>
      </c>
      <c r="TQ84">
        <v>0</v>
      </c>
      <c r="TR84">
        <v>0</v>
      </c>
      <c r="TS84">
        <v>0</v>
      </c>
      <c r="TT84">
        <v>0</v>
      </c>
      <c r="TU84">
        <v>0</v>
      </c>
      <c r="TV84">
        <v>0</v>
      </c>
      <c r="TW84">
        <v>1</v>
      </c>
      <c r="TX84">
        <v>1</v>
      </c>
      <c r="TY84">
        <v>1</v>
      </c>
      <c r="TZ84">
        <v>1</v>
      </c>
      <c r="UA84">
        <v>0</v>
      </c>
      <c r="UB84">
        <v>0</v>
      </c>
      <c r="UC84">
        <v>0</v>
      </c>
      <c r="UD84">
        <v>0</v>
      </c>
      <c r="UE84">
        <v>0</v>
      </c>
      <c r="UF84">
        <v>0</v>
      </c>
      <c r="UG84">
        <v>0</v>
      </c>
      <c r="UH84">
        <v>0</v>
      </c>
      <c r="UI84">
        <v>11</v>
      </c>
      <c r="UK84" t="s">
        <v>1083</v>
      </c>
      <c r="UL84" t="s">
        <v>1416</v>
      </c>
      <c r="UM84">
        <v>1</v>
      </c>
      <c r="UN84">
        <v>1</v>
      </c>
      <c r="UO84">
        <v>1</v>
      </c>
      <c r="UP84">
        <v>250</v>
      </c>
      <c r="UQ84">
        <v>750</v>
      </c>
      <c r="UR84">
        <v>5250</v>
      </c>
      <c r="US84" t="s">
        <v>1219</v>
      </c>
      <c r="UV84">
        <v>30</v>
      </c>
      <c r="UW84">
        <v>6</v>
      </c>
      <c r="UX84">
        <v>0</v>
      </c>
      <c r="UZ84" t="s">
        <v>1083</v>
      </c>
      <c r="VA84" t="s">
        <v>1411</v>
      </c>
      <c r="VB84">
        <v>1</v>
      </c>
      <c r="VC84">
        <v>1</v>
      </c>
      <c r="VD84">
        <v>1</v>
      </c>
      <c r="VE84">
        <v>225</v>
      </c>
      <c r="VF84">
        <v>600</v>
      </c>
      <c r="VG84">
        <v>4200</v>
      </c>
      <c r="VH84" t="s">
        <v>1219</v>
      </c>
      <c r="VK84">
        <v>30</v>
      </c>
      <c r="VL84">
        <v>3</v>
      </c>
      <c r="VM84">
        <v>0</v>
      </c>
      <c r="VO84" t="s">
        <v>1083</v>
      </c>
      <c r="VP84" t="s">
        <v>1411</v>
      </c>
      <c r="VQ84">
        <v>1</v>
      </c>
      <c r="VR84">
        <v>1</v>
      </c>
      <c r="VS84">
        <v>1</v>
      </c>
      <c r="VT84">
        <v>300</v>
      </c>
      <c r="VU84">
        <v>900</v>
      </c>
      <c r="VV84">
        <v>6300</v>
      </c>
      <c r="VW84" t="s">
        <v>1219</v>
      </c>
      <c r="VZ84">
        <v>30</v>
      </c>
      <c r="WA84">
        <v>3</v>
      </c>
      <c r="WB84">
        <v>0</v>
      </c>
      <c r="WD84" t="s">
        <v>1083</v>
      </c>
      <c r="WE84" t="s">
        <v>1411</v>
      </c>
      <c r="WF84">
        <v>1</v>
      </c>
      <c r="WG84">
        <v>1</v>
      </c>
      <c r="WH84">
        <v>1</v>
      </c>
      <c r="WI84">
        <v>225</v>
      </c>
      <c r="WJ84">
        <v>650</v>
      </c>
      <c r="WK84">
        <v>4550</v>
      </c>
      <c r="WL84" t="s">
        <v>1219</v>
      </c>
      <c r="WO84">
        <v>20</v>
      </c>
      <c r="WP84">
        <v>3</v>
      </c>
      <c r="WQ84">
        <v>0</v>
      </c>
      <c r="WS84" t="s">
        <v>1083</v>
      </c>
      <c r="WT84" t="s">
        <v>1257</v>
      </c>
      <c r="WU84">
        <v>1</v>
      </c>
      <c r="WV84">
        <v>1</v>
      </c>
      <c r="WW84">
        <v>1</v>
      </c>
      <c r="WX84">
        <v>450</v>
      </c>
      <c r="WY84">
        <v>1350</v>
      </c>
      <c r="WZ84">
        <v>3150</v>
      </c>
      <c r="XA84" t="s">
        <v>1219</v>
      </c>
      <c r="XD84">
        <v>10</v>
      </c>
      <c r="XE84">
        <v>3</v>
      </c>
      <c r="XF84">
        <v>0</v>
      </c>
      <c r="XH84" t="s">
        <v>1083</v>
      </c>
      <c r="XI84" t="s">
        <v>1411</v>
      </c>
      <c r="XJ84">
        <v>1</v>
      </c>
      <c r="XK84">
        <v>1</v>
      </c>
      <c r="XL84">
        <v>1</v>
      </c>
      <c r="XM84">
        <v>400</v>
      </c>
      <c r="XN84">
        <v>1200</v>
      </c>
      <c r="XO84">
        <v>2800</v>
      </c>
      <c r="XP84" t="s">
        <v>1219</v>
      </c>
      <c r="XS84">
        <v>30</v>
      </c>
      <c r="XT84">
        <v>3</v>
      </c>
      <c r="XU84">
        <v>0</v>
      </c>
      <c r="XW84" t="s">
        <v>1083</v>
      </c>
      <c r="XX84" t="s">
        <v>1411</v>
      </c>
      <c r="XY84">
        <v>1</v>
      </c>
      <c r="XZ84">
        <v>1</v>
      </c>
      <c r="YA84">
        <v>1</v>
      </c>
      <c r="YB84">
        <v>425</v>
      </c>
      <c r="YC84">
        <v>1250</v>
      </c>
      <c r="YD84">
        <v>8750</v>
      </c>
      <c r="YE84" t="s">
        <v>1219</v>
      </c>
      <c r="YH84">
        <v>35</v>
      </c>
      <c r="YI84">
        <v>6</v>
      </c>
      <c r="YJ84">
        <v>0</v>
      </c>
      <c r="ACD84" t="s">
        <v>1083</v>
      </c>
      <c r="ACE84" t="s">
        <v>1411</v>
      </c>
      <c r="ACF84">
        <v>1</v>
      </c>
      <c r="ACG84">
        <v>1</v>
      </c>
      <c r="ACH84">
        <v>1</v>
      </c>
      <c r="ACI84">
        <v>175</v>
      </c>
      <c r="ACJ84">
        <v>500</v>
      </c>
      <c r="ACK84">
        <v>3500</v>
      </c>
      <c r="ACL84" t="s">
        <v>1219</v>
      </c>
      <c r="ACO84">
        <v>12</v>
      </c>
      <c r="ACP84">
        <v>3</v>
      </c>
      <c r="ACQ84">
        <v>0</v>
      </c>
      <c r="ACS84" t="s">
        <v>1083</v>
      </c>
      <c r="ACT84" t="s">
        <v>1411</v>
      </c>
      <c r="ACU84">
        <v>1</v>
      </c>
      <c r="ACV84">
        <v>1</v>
      </c>
      <c r="ACW84">
        <v>1</v>
      </c>
      <c r="ACX84">
        <v>500</v>
      </c>
      <c r="ACY84">
        <v>1500</v>
      </c>
      <c r="ACZ84">
        <v>10500</v>
      </c>
      <c r="ADA84" t="s">
        <v>1219</v>
      </c>
      <c r="ADD84">
        <v>15</v>
      </c>
      <c r="ADE84">
        <v>3</v>
      </c>
      <c r="ADF84">
        <v>0</v>
      </c>
      <c r="ADH84" t="s">
        <v>1083</v>
      </c>
      <c r="ADI84" t="s">
        <v>1411</v>
      </c>
      <c r="ADJ84">
        <v>1</v>
      </c>
      <c r="ADK84">
        <v>1</v>
      </c>
      <c r="ADL84">
        <v>1</v>
      </c>
      <c r="ADM84">
        <v>425</v>
      </c>
      <c r="ADN84">
        <v>1200</v>
      </c>
      <c r="ADO84">
        <v>8750</v>
      </c>
      <c r="ADP84" t="s">
        <v>1084</v>
      </c>
      <c r="ADS84">
        <v>21</v>
      </c>
      <c r="ADT84">
        <v>3</v>
      </c>
      <c r="ADU84">
        <v>0</v>
      </c>
      <c r="AHF84" t="s">
        <v>1093</v>
      </c>
      <c r="AJA84" t="s">
        <v>1183</v>
      </c>
      <c r="AJB84">
        <v>0</v>
      </c>
      <c r="AJC84">
        <v>0</v>
      </c>
      <c r="AJD84">
        <v>1</v>
      </c>
      <c r="AJE84">
        <v>0</v>
      </c>
      <c r="AKW84" t="s">
        <v>1417</v>
      </c>
      <c r="AKX84">
        <v>1</v>
      </c>
      <c r="AKY84">
        <v>1</v>
      </c>
      <c r="AKZ84">
        <v>1</v>
      </c>
      <c r="ALA84">
        <v>1</v>
      </c>
      <c r="ALB84">
        <v>1</v>
      </c>
      <c r="ALC84">
        <v>0</v>
      </c>
      <c r="ALD84">
        <v>1</v>
      </c>
      <c r="ALE84">
        <v>0</v>
      </c>
      <c r="ALF84">
        <v>0</v>
      </c>
      <c r="ALG84">
        <v>0</v>
      </c>
      <c r="ALH84">
        <v>0</v>
      </c>
      <c r="ALI84">
        <v>0</v>
      </c>
      <c r="ALJ84">
        <v>0</v>
      </c>
      <c r="ALK84">
        <v>0</v>
      </c>
      <c r="ALL84">
        <v>0</v>
      </c>
      <c r="ALM84">
        <v>0</v>
      </c>
      <c r="ALN84">
        <v>1</v>
      </c>
      <c r="ALO84">
        <v>1</v>
      </c>
      <c r="ALP84">
        <v>1</v>
      </c>
      <c r="ALQ84">
        <v>1</v>
      </c>
      <c r="ALR84">
        <v>0</v>
      </c>
      <c r="ALS84">
        <v>0</v>
      </c>
      <c r="ALT84">
        <v>0</v>
      </c>
      <c r="ALU84">
        <v>0</v>
      </c>
      <c r="ALV84">
        <v>0</v>
      </c>
      <c r="ALW84">
        <v>0</v>
      </c>
      <c r="ALX84">
        <v>0</v>
      </c>
      <c r="ALY84">
        <v>0</v>
      </c>
      <c r="ALZ84" t="s">
        <v>1412</v>
      </c>
      <c r="AMA84">
        <v>0</v>
      </c>
      <c r="AMB84">
        <v>0</v>
      </c>
      <c r="AMC84">
        <v>0</v>
      </c>
      <c r="AMD84">
        <v>0</v>
      </c>
      <c r="AME84">
        <v>0</v>
      </c>
      <c r="AMF84">
        <v>0</v>
      </c>
      <c r="AMG84">
        <v>0</v>
      </c>
      <c r="AMH84">
        <v>1</v>
      </c>
      <c r="AMI84">
        <v>0</v>
      </c>
      <c r="AMJ84">
        <v>0</v>
      </c>
      <c r="AMK84">
        <v>0</v>
      </c>
      <c r="AML84">
        <v>0</v>
      </c>
      <c r="AMO84" t="s">
        <v>1181</v>
      </c>
      <c r="AMP84">
        <v>1</v>
      </c>
      <c r="AMQ84">
        <v>0</v>
      </c>
      <c r="AMR84">
        <v>0</v>
      </c>
      <c r="AMS84">
        <v>0</v>
      </c>
      <c r="AMT84">
        <v>0</v>
      </c>
      <c r="AMU84">
        <v>0</v>
      </c>
      <c r="AMW84" t="s">
        <v>1112</v>
      </c>
      <c r="AMX84" t="s">
        <v>1093</v>
      </c>
      <c r="ANI84" t="s">
        <v>1094</v>
      </c>
      <c r="ANJ84">
        <v>0</v>
      </c>
      <c r="ANK84">
        <v>0</v>
      </c>
      <c r="ANL84">
        <v>0</v>
      </c>
      <c r="ANM84">
        <v>0</v>
      </c>
      <c r="ANN84">
        <v>0</v>
      </c>
      <c r="ANO84">
        <v>0</v>
      </c>
      <c r="ANP84">
        <v>0</v>
      </c>
      <c r="ANQ84">
        <v>1</v>
      </c>
      <c r="ANR84">
        <v>0</v>
      </c>
      <c r="ANT84" t="s">
        <v>1126</v>
      </c>
      <c r="ANW84">
        <v>364765199</v>
      </c>
      <c r="ANX84" s="2">
        <v>44887.693229166667</v>
      </c>
      <c r="AOA84" t="s">
        <v>1095</v>
      </c>
      <c r="AOB84" t="s">
        <v>1096</v>
      </c>
    </row>
    <row r="85" spans="1:1068" x14ac:dyDescent="0.35">
      <c r="A85">
        <v>84</v>
      </c>
      <c r="B85" t="s">
        <v>1418</v>
      </c>
      <c r="C85" s="2">
        <v>44887</v>
      </c>
      <c r="D85" t="s">
        <v>1245</v>
      </c>
      <c r="E85" s="2">
        <v>44887.615670081017</v>
      </c>
      <c r="F85" s="2">
        <v>44887.632138217603</v>
      </c>
      <c r="G85" t="s">
        <v>1072</v>
      </c>
      <c r="J85" t="s">
        <v>1246</v>
      </c>
      <c r="K85" s="2">
        <v>44887</v>
      </c>
      <c r="L85" t="s">
        <v>1247</v>
      </c>
      <c r="M85" t="s">
        <v>1248</v>
      </c>
      <c r="N85" t="s">
        <v>1249</v>
      </c>
      <c r="O85" t="s">
        <v>1077</v>
      </c>
      <c r="R85" t="s">
        <v>1250</v>
      </c>
      <c r="S85" t="s">
        <v>1251</v>
      </c>
      <c r="U85" t="s">
        <v>1080</v>
      </c>
      <c r="W85" t="s">
        <v>1163</v>
      </c>
      <c r="Z85" t="s">
        <v>1115</v>
      </c>
      <c r="AA85">
        <v>0</v>
      </c>
      <c r="AB85">
        <v>0</v>
      </c>
      <c r="AC85">
        <v>0</v>
      </c>
      <c r="AD85">
        <v>1</v>
      </c>
      <c r="AE85">
        <v>1</v>
      </c>
      <c r="EE85" t="s">
        <v>1115</v>
      </c>
      <c r="EF85">
        <v>0</v>
      </c>
      <c r="EG85">
        <v>0</v>
      </c>
      <c r="EH85">
        <v>0</v>
      </c>
      <c r="EI85">
        <v>0</v>
      </c>
      <c r="EJ85">
        <v>1</v>
      </c>
      <c r="EK85">
        <v>1</v>
      </c>
      <c r="IO85" t="s">
        <v>1115</v>
      </c>
      <c r="IP85">
        <v>0</v>
      </c>
      <c r="IQ85">
        <v>0</v>
      </c>
      <c r="IR85">
        <v>0</v>
      </c>
      <c r="IS85">
        <v>0</v>
      </c>
      <c r="IT85">
        <v>0</v>
      </c>
      <c r="IU85">
        <v>0</v>
      </c>
      <c r="IV85">
        <v>0</v>
      </c>
      <c r="IW85">
        <v>0</v>
      </c>
      <c r="IX85">
        <v>0</v>
      </c>
      <c r="IY85">
        <v>0</v>
      </c>
      <c r="IZ85">
        <v>0</v>
      </c>
      <c r="JA85">
        <v>0</v>
      </c>
      <c r="JB85">
        <v>0</v>
      </c>
      <c r="JC85">
        <v>0</v>
      </c>
      <c r="JD85">
        <v>0</v>
      </c>
      <c r="JE85">
        <v>1</v>
      </c>
      <c r="JF85">
        <v>1</v>
      </c>
      <c r="JG85">
        <v>3</v>
      </c>
      <c r="TF85" t="s">
        <v>1419</v>
      </c>
      <c r="TG85">
        <v>0</v>
      </c>
      <c r="TH85">
        <v>0</v>
      </c>
      <c r="TI85">
        <v>0</v>
      </c>
      <c r="TJ85">
        <v>0</v>
      </c>
      <c r="TK85">
        <v>0</v>
      </c>
      <c r="TL85">
        <v>0</v>
      </c>
      <c r="TM85">
        <v>0</v>
      </c>
      <c r="TN85">
        <v>0</v>
      </c>
      <c r="TO85">
        <v>0</v>
      </c>
      <c r="TP85">
        <v>0</v>
      </c>
      <c r="TQ85">
        <v>0</v>
      </c>
      <c r="TR85">
        <v>0</v>
      </c>
      <c r="TS85">
        <v>0</v>
      </c>
      <c r="TT85">
        <v>0</v>
      </c>
      <c r="TU85">
        <v>1</v>
      </c>
      <c r="TV85">
        <v>1</v>
      </c>
      <c r="TW85">
        <v>0</v>
      </c>
      <c r="TX85">
        <v>0</v>
      </c>
      <c r="TY85">
        <v>0</v>
      </c>
      <c r="TZ85">
        <v>0</v>
      </c>
      <c r="UA85">
        <v>1</v>
      </c>
      <c r="UB85">
        <v>1</v>
      </c>
      <c r="UC85">
        <v>0</v>
      </c>
      <c r="UD85">
        <v>1</v>
      </c>
      <c r="UE85">
        <v>1</v>
      </c>
      <c r="UF85">
        <v>1</v>
      </c>
      <c r="UG85">
        <v>1</v>
      </c>
      <c r="UH85">
        <v>0</v>
      </c>
      <c r="UI85">
        <v>8</v>
      </c>
      <c r="AAW85" t="s">
        <v>1083</v>
      </c>
      <c r="AAX85">
        <v>1500</v>
      </c>
      <c r="AAY85" t="s">
        <v>1084</v>
      </c>
      <c r="ABB85">
        <v>14</v>
      </c>
      <c r="ABC85">
        <v>2</v>
      </c>
      <c r="ABD85">
        <v>0</v>
      </c>
      <c r="ABF85" t="s">
        <v>1083</v>
      </c>
      <c r="ABG85">
        <v>600</v>
      </c>
      <c r="ABH85" t="s">
        <v>1219</v>
      </c>
      <c r="ABK85">
        <v>1</v>
      </c>
      <c r="ABL85">
        <v>2</v>
      </c>
      <c r="ABM85">
        <v>1</v>
      </c>
      <c r="ADW85" t="s">
        <v>1083</v>
      </c>
      <c r="ADX85" t="s">
        <v>1420</v>
      </c>
      <c r="ADY85">
        <v>1</v>
      </c>
      <c r="ADZ85">
        <v>1</v>
      </c>
      <c r="AEA85">
        <v>1</v>
      </c>
      <c r="AEB85">
        <v>250</v>
      </c>
      <c r="AEC85">
        <v>750</v>
      </c>
      <c r="AED85">
        <v>200</v>
      </c>
      <c r="AEE85" t="s">
        <v>1219</v>
      </c>
      <c r="AEH85">
        <v>15</v>
      </c>
      <c r="AEI85">
        <v>6</v>
      </c>
      <c r="AEJ85">
        <v>0</v>
      </c>
      <c r="AEL85" t="s">
        <v>1083</v>
      </c>
      <c r="AEM85" t="s">
        <v>1421</v>
      </c>
      <c r="AEN85">
        <v>1</v>
      </c>
      <c r="AEO85">
        <v>1</v>
      </c>
      <c r="AEP85">
        <v>300</v>
      </c>
      <c r="AEQ85">
        <v>100</v>
      </c>
      <c r="AER85" t="s">
        <v>1219</v>
      </c>
      <c r="AEU85">
        <v>7</v>
      </c>
      <c r="AEV85">
        <v>2</v>
      </c>
      <c r="AEW85">
        <v>0</v>
      </c>
      <c r="AFL85" t="s">
        <v>1083</v>
      </c>
      <c r="AFM85">
        <v>1000</v>
      </c>
      <c r="AFN85" t="s">
        <v>1219</v>
      </c>
      <c r="AFQ85">
        <v>15</v>
      </c>
      <c r="AFR85">
        <v>3</v>
      </c>
      <c r="AFS85">
        <v>0</v>
      </c>
      <c r="AFU85" t="s">
        <v>1083</v>
      </c>
      <c r="AFV85" t="s">
        <v>1422</v>
      </c>
      <c r="AFW85">
        <v>1</v>
      </c>
      <c r="AFX85">
        <v>1</v>
      </c>
      <c r="AFY85">
        <v>1</v>
      </c>
      <c r="AFZ85">
        <v>2000</v>
      </c>
      <c r="AGA85">
        <v>2000</v>
      </c>
      <c r="AGB85">
        <v>100</v>
      </c>
      <c r="AGC85" t="s">
        <v>1219</v>
      </c>
      <c r="AGF85">
        <v>30</v>
      </c>
      <c r="AGG85">
        <v>3</v>
      </c>
      <c r="AGH85">
        <v>0</v>
      </c>
      <c r="AGJ85" t="s">
        <v>1083</v>
      </c>
      <c r="AGK85" t="s">
        <v>1258</v>
      </c>
      <c r="AGL85">
        <v>1</v>
      </c>
      <c r="AGM85">
        <v>1</v>
      </c>
      <c r="AGN85">
        <v>750</v>
      </c>
      <c r="AGO85">
        <v>750</v>
      </c>
      <c r="AGP85" t="s">
        <v>1219</v>
      </c>
      <c r="AGS85">
        <v>30</v>
      </c>
      <c r="AGT85">
        <v>2</v>
      </c>
      <c r="AGU85">
        <v>0</v>
      </c>
      <c r="AGW85" t="s">
        <v>1083</v>
      </c>
      <c r="AGX85">
        <v>500</v>
      </c>
      <c r="AGY85" t="s">
        <v>1219</v>
      </c>
      <c r="AHB85">
        <v>30</v>
      </c>
      <c r="AHC85">
        <v>3</v>
      </c>
      <c r="AHD85">
        <v>0</v>
      </c>
      <c r="AHF85" t="s">
        <v>1093</v>
      </c>
      <c r="AJA85" t="s">
        <v>1086</v>
      </c>
      <c r="AJB85">
        <v>1</v>
      </c>
      <c r="AJC85">
        <v>0</v>
      </c>
      <c r="AJD85">
        <v>0</v>
      </c>
      <c r="AJE85">
        <v>0</v>
      </c>
      <c r="AMO85" t="s">
        <v>1181</v>
      </c>
      <c r="AMP85">
        <v>1</v>
      </c>
      <c r="AMQ85">
        <v>0</v>
      </c>
      <c r="AMR85">
        <v>0</v>
      </c>
      <c r="AMS85">
        <v>0</v>
      </c>
      <c r="AMT85">
        <v>0</v>
      </c>
      <c r="AMU85">
        <v>0</v>
      </c>
      <c r="AMW85" t="s">
        <v>1112</v>
      </c>
      <c r="AMX85" t="s">
        <v>1093</v>
      </c>
      <c r="ANI85" t="s">
        <v>1094</v>
      </c>
      <c r="ANJ85">
        <v>0</v>
      </c>
      <c r="ANK85">
        <v>0</v>
      </c>
      <c r="ANL85">
        <v>0</v>
      </c>
      <c r="ANM85">
        <v>0</v>
      </c>
      <c r="ANN85">
        <v>0</v>
      </c>
      <c r="ANO85">
        <v>0</v>
      </c>
      <c r="ANP85">
        <v>0</v>
      </c>
      <c r="ANQ85">
        <v>1</v>
      </c>
      <c r="ANR85">
        <v>0</v>
      </c>
      <c r="ANT85" t="s">
        <v>1126</v>
      </c>
      <c r="ANW85">
        <v>364765248</v>
      </c>
      <c r="ANX85" s="2">
        <v>44887.693287037036</v>
      </c>
      <c r="AOA85" t="s">
        <v>1095</v>
      </c>
      <c r="AOB85" t="s">
        <v>1096</v>
      </c>
    </row>
    <row r="86" spans="1:1068" x14ac:dyDescent="0.35">
      <c r="A86">
        <v>85</v>
      </c>
      <c r="B86" t="s">
        <v>1423</v>
      </c>
      <c r="C86" s="2">
        <v>44887</v>
      </c>
      <c r="D86" t="s">
        <v>1245</v>
      </c>
      <c r="E86" s="2">
        <v>44887.634957048613</v>
      </c>
      <c r="F86" s="2">
        <v>44887.645235532407</v>
      </c>
      <c r="G86" t="s">
        <v>1072</v>
      </c>
      <c r="J86" t="s">
        <v>1246</v>
      </c>
      <c r="K86" s="2">
        <v>44887</v>
      </c>
      <c r="L86" t="s">
        <v>1247</v>
      </c>
      <c r="M86" t="s">
        <v>1248</v>
      </c>
      <c r="N86" t="s">
        <v>1249</v>
      </c>
      <c r="O86" t="s">
        <v>1077</v>
      </c>
      <c r="R86" t="s">
        <v>1250</v>
      </c>
      <c r="S86" t="s">
        <v>1251</v>
      </c>
      <c r="U86" t="s">
        <v>1080</v>
      </c>
      <c r="W86" t="s">
        <v>1163</v>
      </c>
      <c r="Z86" t="s">
        <v>1115</v>
      </c>
      <c r="AA86">
        <v>0</v>
      </c>
      <c r="AB86">
        <v>0</v>
      </c>
      <c r="AC86">
        <v>0</v>
      </c>
      <c r="AD86">
        <v>1</v>
      </c>
      <c r="AE86">
        <v>1</v>
      </c>
      <c r="EE86" t="s">
        <v>1424</v>
      </c>
      <c r="EF86">
        <v>0</v>
      </c>
      <c r="EG86">
        <v>1</v>
      </c>
      <c r="EH86">
        <v>1</v>
      </c>
      <c r="EI86">
        <v>0</v>
      </c>
      <c r="EJ86">
        <v>0</v>
      </c>
      <c r="EK86">
        <v>2</v>
      </c>
      <c r="EV86" t="s">
        <v>1083</v>
      </c>
      <c r="EW86">
        <v>19500</v>
      </c>
      <c r="EX86" t="s">
        <v>1219</v>
      </c>
      <c r="FA86">
        <v>90</v>
      </c>
      <c r="FB86">
        <v>3</v>
      </c>
      <c r="FC86">
        <v>0</v>
      </c>
      <c r="FE86" t="s">
        <v>1083</v>
      </c>
      <c r="FF86">
        <v>2000</v>
      </c>
      <c r="FG86" t="s">
        <v>1219</v>
      </c>
      <c r="FJ86">
        <v>90</v>
      </c>
      <c r="FK86">
        <v>6</v>
      </c>
      <c r="FL86">
        <v>0</v>
      </c>
      <c r="FW86" t="s">
        <v>1080</v>
      </c>
      <c r="FY86" t="s">
        <v>1425</v>
      </c>
      <c r="FZ86">
        <v>0</v>
      </c>
      <c r="GA86">
        <v>1</v>
      </c>
      <c r="GB86">
        <v>1</v>
      </c>
      <c r="GC86">
        <v>0</v>
      </c>
      <c r="GD86">
        <v>0</v>
      </c>
      <c r="GF86" t="s">
        <v>1085</v>
      </c>
      <c r="GG86">
        <v>0</v>
      </c>
      <c r="GH86">
        <v>0</v>
      </c>
      <c r="GI86">
        <v>0</v>
      </c>
      <c r="GJ86">
        <v>0</v>
      </c>
      <c r="GK86">
        <v>0</v>
      </c>
      <c r="GL86">
        <v>1</v>
      </c>
      <c r="GM86">
        <v>0</v>
      </c>
      <c r="GN86">
        <v>0</v>
      </c>
      <c r="GO86">
        <v>0</v>
      </c>
      <c r="GP86">
        <v>0</v>
      </c>
      <c r="GQ86">
        <v>0</v>
      </c>
      <c r="GR86">
        <v>0</v>
      </c>
      <c r="GU86" t="s">
        <v>1103</v>
      </c>
      <c r="GV86">
        <v>0</v>
      </c>
      <c r="GW86">
        <v>1</v>
      </c>
      <c r="GX86">
        <v>0</v>
      </c>
      <c r="GY86">
        <v>0</v>
      </c>
      <c r="GZ86" t="s">
        <v>1425</v>
      </c>
      <c r="HA86">
        <v>0</v>
      </c>
      <c r="HB86">
        <v>1</v>
      </c>
      <c r="HC86">
        <v>1</v>
      </c>
      <c r="HD86">
        <v>0</v>
      </c>
      <c r="HE86">
        <v>0</v>
      </c>
      <c r="HF86" t="s">
        <v>1149</v>
      </c>
      <c r="HG86">
        <v>1</v>
      </c>
      <c r="HH86">
        <v>0</v>
      </c>
      <c r="HI86">
        <v>0</v>
      </c>
      <c r="HJ86">
        <v>0</v>
      </c>
      <c r="HK86">
        <v>0</v>
      </c>
      <c r="HL86">
        <v>1</v>
      </c>
      <c r="HM86">
        <v>0</v>
      </c>
      <c r="HN86">
        <v>0</v>
      </c>
      <c r="HO86">
        <v>0</v>
      </c>
      <c r="HP86">
        <v>0</v>
      </c>
      <c r="HQ86">
        <v>0</v>
      </c>
      <c r="HR86">
        <v>0</v>
      </c>
      <c r="IO86" t="s">
        <v>1115</v>
      </c>
      <c r="IP86">
        <v>0</v>
      </c>
      <c r="IQ86">
        <v>0</v>
      </c>
      <c r="IR86">
        <v>0</v>
      </c>
      <c r="IS86">
        <v>0</v>
      </c>
      <c r="IT86">
        <v>0</v>
      </c>
      <c r="IU86">
        <v>0</v>
      </c>
      <c r="IV86">
        <v>0</v>
      </c>
      <c r="IW86">
        <v>0</v>
      </c>
      <c r="IX86">
        <v>0</v>
      </c>
      <c r="IY86">
        <v>0</v>
      </c>
      <c r="IZ86">
        <v>0</v>
      </c>
      <c r="JA86">
        <v>0</v>
      </c>
      <c r="JB86">
        <v>0</v>
      </c>
      <c r="JC86">
        <v>0</v>
      </c>
      <c r="JD86">
        <v>0</v>
      </c>
      <c r="JE86">
        <v>1</v>
      </c>
      <c r="JF86">
        <v>1</v>
      </c>
      <c r="JG86">
        <v>4</v>
      </c>
      <c r="TF86" t="s">
        <v>1115</v>
      </c>
      <c r="TG86">
        <v>0</v>
      </c>
      <c r="TH86">
        <v>0</v>
      </c>
      <c r="TI86">
        <v>0</v>
      </c>
      <c r="TJ86">
        <v>0</v>
      </c>
      <c r="TK86">
        <v>0</v>
      </c>
      <c r="TL86">
        <v>0</v>
      </c>
      <c r="TM86">
        <v>0</v>
      </c>
      <c r="TN86">
        <v>0</v>
      </c>
      <c r="TO86">
        <v>0</v>
      </c>
      <c r="TP86">
        <v>0</v>
      </c>
      <c r="TQ86">
        <v>0</v>
      </c>
      <c r="TR86">
        <v>0</v>
      </c>
      <c r="TS86">
        <v>0</v>
      </c>
      <c r="TT86">
        <v>0</v>
      </c>
      <c r="TU86">
        <v>0</v>
      </c>
      <c r="TV86">
        <v>0</v>
      </c>
      <c r="TW86">
        <v>0</v>
      </c>
      <c r="TX86">
        <v>0</v>
      </c>
      <c r="TY86">
        <v>0</v>
      </c>
      <c r="TZ86">
        <v>0</v>
      </c>
      <c r="UA86">
        <v>0</v>
      </c>
      <c r="UB86">
        <v>0</v>
      </c>
      <c r="UC86">
        <v>0</v>
      </c>
      <c r="UD86">
        <v>0</v>
      </c>
      <c r="UE86">
        <v>0</v>
      </c>
      <c r="UF86">
        <v>0</v>
      </c>
      <c r="UG86">
        <v>0</v>
      </c>
      <c r="UH86">
        <v>1</v>
      </c>
      <c r="UI86">
        <v>1</v>
      </c>
      <c r="AMO86" t="s">
        <v>1181</v>
      </c>
      <c r="AMP86">
        <v>1</v>
      </c>
      <c r="AMQ86">
        <v>0</v>
      </c>
      <c r="AMR86">
        <v>0</v>
      </c>
      <c r="AMS86">
        <v>0</v>
      </c>
      <c r="AMT86">
        <v>0</v>
      </c>
      <c r="AMU86">
        <v>0</v>
      </c>
      <c r="AMW86" t="s">
        <v>1112</v>
      </c>
      <c r="AMX86" t="s">
        <v>1093</v>
      </c>
      <c r="ANI86" t="s">
        <v>1094</v>
      </c>
      <c r="ANJ86">
        <v>0</v>
      </c>
      <c r="ANK86">
        <v>0</v>
      </c>
      <c r="ANL86">
        <v>0</v>
      </c>
      <c r="ANM86">
        <v>0</v>
      </c>
      <c r="ANN86">
        <v>0</v>
      </c>
      <c r="ANO86">
        <v>0</v>
      </c>
      <c r="ANP86">
        <v>0</v>
      </c>
      <c r="ANQ86">
        <v>1</v>
      </c>
      <c r="ANR86">
        <v>0</v>
      </c>
      <c r="ANT86" t="s">
        <v>1126</v>
      </c>
      <c r="ANW86">
        <v>364765296</v>
      </c>
      <c r="ANX86" s="2">
        <v>44887.693356481483</v>
      </c>
      <c r="AOA86" t="s">
        <v>1095</v>
      </c>
      <c r="AOB86" t="s">
        <v>1096</v>
      </c>
    </row>
    <row r="87" spans="1:1068" x14ac:dyDescent="0.35">
      <c r="A87">
        <v>86</v>
      </c>
      <c r="B87" t="s">
        <v>1426</v>
      </c>
      <c r="C87" s="2">
        <v>44887</v>
      </c>
      <c r="D87" t="s">
        <v>1245</v>
      </c>
      <c r="E87" s="2">
        <v>44887.648152083333</v>
      </c>
      <c r="F87" s="2">
        <v>44887.661979016208</v>
      </c>
      <c r="G87" t="s">
        <v>1072</v>
      </c>
      <c r="J87" t="s">
        <v>1246</v>
      </c>
      <c r="K87" s="2">
        <v>44887</v>
      </c>
      <c r="L87" t="s">
        <v>1247</v>
      </c>
      <c r="M87" t="s">
        <v>1248</v>
      </c>
      <c r="N87" t="s">
        <v>1249</v>
      </c>
      <c r="O87" t="s">
        <v>1077</v>
      </c>
      <c r="R87" t="s">
        <v>1250</v>
      </c>
      <c r="S87" t="s">
        <v>1251</v>
      </c>
      <c r="U87" t="s">
        <v>1080</v>
      </c>
      <c r="W87" t="s">
        <v>1163</v>
      </c>
      <c r="Z87" t="s">
        <v>1115</v>
      </c>
      <c r="AA87">
        <v>0</v>
      </c>
      <c r="AB87">
        <v>0</v>
      </c>
      <c r="AC87">
        <v>0</v>
      </c>
      <c r="AD87">
        <v>1</v>
      </c>
      <c r="AE87">
        <v>1</v>
      </c>
      <c r="EE87" t="s">
        <v>1115</v>
      </c>
      <c r="EF87">
        <v>0</v>
      </c>
      <c r="EG87">
        <v>0</v>
      </c>
      <c r="EH87">
        <v>0</v>
      </c>
      <c r="EI87">
        <v>0</v>
      </c>
      <c r="EJ87">
        <v>1</v>
      </c>
      <c r="EK87">
        <v>1</v>
      </c>
      <c r="IO87" t="s">
        <v>1115</v>
      </c>
      <c r="IP87">
        <v>0</v>
      </c>
      <c r="IQ87">
        <v>0</v>
      </c>
      <c r="IR87">
        <v>0</v>
      </c>
      <c r="IS87">
        <v>0</v>
      </c>
      <c r="IT87">
        <v>0</v>
      </c>
      <c r="IU87">
        <v>0</v>
      </c>
      <c r="IV87">
        <v>0</v>
      </c>
      <c r="IW87">
        <v>0</v>
      </c>
      <c r="IX87">
        <v>0</v>
      </c>
      <c r="IY87">
        <v>0</v>
      </c>
      <c r="IZ87">
        <v>0</v>
      </c>
      <c r="JA87">
        <v>0</v>
      </c>
      <c r="JB87">
        <v>0</v>
      </c>
      <c r="JC87">
        <v>0</v>
      </c>
      <c r="JD87">
        <v>0</v>
      </c>
      <c r="JE87">
        <v>1</v>
      </c>
      <c r="JF87">
        <v>1</v>
      </c>
      <c r="JG87">
        <v>3</v>
      </c>
      <c r="TF87" t="s">
        <v>1427</v>
      </c>
      <c r="TG87">
        <v>0</v>
      </c>
      <c r="TH87">
        <v>0</v>
      </c>
      <c r="TI87">
        <v>0</v>
      </c>
      <c r="TJ87">
        <v>0</v>
      </c>
      <c r="TK87">
        <v>0</v>
      </c>
      <c r="TL87">
        <v>0</v>
      </c>
      <c r="TM87">
        <v>0</v>
      </c>
      <c r="TN87">
        <v>0</v>
      </c>
      <c r="TO87">
        <v>0</v>
      </c>
      <c r="TP87">
        <v>0</v>
      </c>
      <c r="TQ87">
        <v>0</v>
      </c>
      <c r="TR87">
        <v>0</v>
      </c>
      <c r="TS87">
        <v>0</v>
      </c>
      <c r="TT87">
        <v>0</v>
      </c>
      <c r="TU87">
        <v>0</v>
      </c>
      <c r="TV87">
        <v>0</v>
      </c>
      <c r="TW87">
        <v>0</v>
      </c>
      <c r="TX87">
        <v>0</v>
      </c>
      <c r="TY87">
        <v>0</v>
      </c>
      <c r="TZ87">
        <v>0</v>
      </c>
      <c r="UA87">
        <v>1</v>
      </c>
      <c r="UB87">
        <v>1</v>
      </c>
      <c r="UC87">
        <v>1</v>
      </c>
      <c r="UD87">
        <v>1</v>
      </c>
      <c r="UE87">
        <v>1</v>
      </c>
      <c r="UF87">
        <v>0</v>
      </c>
      <c r="UG87">
        <v>0</v>
      </c>
      <c r="UH87">
        <v>0</v>
      </c>
      <c r="UI87">
        <v>5</v>
      </c>
      <c r="ADW87" t="s">
        <v>1083</v>
      </c>
      <c r="ADX87" t="s">
        <v>1428</v>
      </c>
      <c r="ADY87">
        <v>1</v>
      </c>
      <c r="ADZ87">
        <v>1</v>
      </c>
      <c r="AEA87">
        <v>1</v>
      </c>
      <c r="AEB87">
        <v>500</v>
      </c>
      <c r="AEC87">
        <v>1000</v>
      </c>
      <c r="AED87">
        <v>200</v>
      </c>
      <c r="AEE87" t="s">
        <v>1219</v>
      </c>
      <c r="AEH87">
        <v>35</v>
      </c>
      <c r="AEI87">
        <v>3</v>
      </c>
      <c r="AEJ87">
        <v>0</v>
      </c>
      <c r="AEL87" t="s">
        <v>1083</v>
      </c>
      <c r="AEM87" t="s">
        <v>1272</v>
      </c>
      <c r="AEN87">
        <v>1</v>
      </c>
      <c r="AEO87">
        <v>0</v>
      </c>
      <c r="AEP87">
        <v>500</v>
      </c>
      <c r="AER87" t="s">
        <v>1084</v>
      </c>
      <c r="AEU87">
        <v>7</v>
      </c>
      <c r="AEV87">
        <v>2</v>
      </c>
      <c r="AEW87">
        <v>0</v>
      </c>
      <c r="AEY87" t="s">
        <v>1083</v>
      </c>
      <c r="AEZ87" t="s">
        <v>1429</v>
      </c>
      <c r="AFA87">
        <v>0</v>
      </c>
      <c r="AFB87">
        <v>1</v>
      </c>
      <c r="AFD87">
        <v>200</v>
      </c>
      <c r="AFE87" t="s">
        <v>1084</v>
      </c>
      <c r="AFH87">
        <v>7</v>
      </c>
      <c r="AFI87">
        <v>3</v>
      </c>
      <c r="AFJ87">
        <v>0</v>
      </c>
      <c r="AFL87" t="s">
        <v>1083</v>
      </c>
      <c r="AFM87">
        <v>1000</v>
      </c>
      <c r="AFN87" t="s">
        <v>1084</v>
      </c>
      <c r="AFQ87">
        <v>7</v>
      </c>
      <c r="AFR87">
        <v>3</v>
      </c>
      <c r="AFS87">
        <v>0</v>
      </c>
      <c r="AFU87" t="s">
        <v>1083</v>
      </c>
      <c r="AFV87" t="s">
        <v>1430</v>
      </c>
      <c r="AFW87">
        <v>1</v>
      </c>
      <c r="AFX87">
        <v>1</v>
      </c>
      <c r="AFY87">
        <v>1</v>
      </c>
      <c r="AFZ87">
        <v>2000</v>
      </c>
      <c r="AGA87">
        <v>2000</v>
      </c>
      <c r="AGB87">
        <v>100</v>
      </c>
      <c r="AGC87" t="s">
        <v>1084</v>
      </c>
      <c r="AGF87">
        <v>25</v>
      </c>
      <c r="AGG87">
        <v>3</v>
      </c>
      <c r="AGH87">
        <v>0</v>
      </c>
      <c r="AHF87" t="s">
        <v>1093</v>
      </c>
      <c r="AJA87" t="s">
        <v>1086</v>
      </c>
      <c r="AJB87">
        <v>1</v>
      </c>
      <c r="AJC87">
        <v>0</v>
      </c>
      <c r="AJD87">
        <v>0</v>
      </c>
      <c r="AJE87">
        <v>0</v>
      </c>
      <c r="AMO87" t="s">
        <v>1413</v>
      </c>
      <c r="AMP87">
        <v>0</v>
      </c>
      <c r="AMQ87">
        <v>1</v>
      </c>
      <c r="AMR87">
        <v>0</v>
      </c>
      <c r="AMS87">
        <v>0</v>
      </c>
      <c r="AMT87">
        <v>0</v>
      </c>
      <c r="AMU87">
        <v>0</v>
      </c>
      <c r="AMW87" t="s">
        <v>1112</v>
      </c>
      <c r="AMX87" t="s">
        <v>1093</v>
      </c>
      <c r="ANI87" t="s">
        <v>1094</v>
      </c>
      <c r="ANJ87">
        <v>0</v>
      </c>
      <c r="ANK87">
        <v>0</v>
      </c>
      <c r="ANL87">
        <v>0</v>
      </c>
      <c r="ANM87">
        <v>0</v>
      </c>
      <c r="ANN87">
        <v>0</v>
      </c>
      <c r="ANO87">
        <v>0</v>
      </c>
      <c r="ANP87">
        <v>0</v>
      </c>
      <c r="ANQ87">
        <v>1</v>
      </c>
      <c r="ANR87">
        <v>0</v>
      </c>
      <c r="ANT87" t="s">
        <v>1126</v>
      </c>
      <c r="ANW87">
        <v>364765310</v>
      </c>
      <c r="ANX87" s="2">
        <v>44887.693368055552</v>
      </c>
      <c r="AOA87" t="s">
        <v>1095</v>
      </c>
      <c r="AOB87" t="s">
        <v>1096</v>
      </c>
    </row>
    <row r="88" spans="1:1068" x14ac:dyDescent="0.35">
      <c r="A88">
        <v>87</v>
      </c>
      <c r="B88" t="s">
        <v>1431</v>
      </c>
      <c r="C88" s="2">
        <v>44887</v>
      </c>
      <c r="D88" t="s">
        <v>1245</v>
      </c>
      <c r="E88" s="2">
        <v>44887.503263634258</v>
      </c>
      <c r="F88" s="2">
        <v>44887.549349606481</v>
      </c>
      <c r="G88" t="s">
        <v>1072</v>
      </c>
      <c r="J88" t="s">
        <v>1246</v>
      </c>
      <c r="K88" s="2">
        <v>44887</v>
      </c>
      <c r="L88" t="s">
        <v>1247</v>
      </c>
      <c r="M88" t="s">
        <v>1248</v>
      </c>
      <c r="N88" t="s">
        <v>1249</v>
      </c>
      <c r="O88" t="s">
        <v>1077</v>
      </c>
      <c r="R88" t="s">
        <v>1250</v>
      </c>
      <c r="S88" t="s">
        <v>1251</v>
      </c>
      <c r="U88" t="s">
        <v>1080</v>
      </c>
      <c r="W88" t="s">
        <v>1081</v>
      </c>
      <c r="Z88" t="s">
        <v>1133</v>
      </c>
      <c r="AA88">
        <v>1</v>
      </c>
      <c r="AB88">
        <v>1</v>
      </c>
      <c r="AC88">
        <v>0</v>
      </c>
      <c r="AD88">
        <v>0</v>
      </c>
      <c r="AE88">
        <v>2</v>
      </c>
      <c r="AG88" t="s">
        <v>1083</v>
      </c>
      <c r="AH88">
        <v>1000</v>
      </c>
      <c r="AI88" t="s">
        <v>1138</v>
      </c>
      <c r="AL88">
        <v>15</v>
      </c>
      <c r="AM88">
        <v>1</v>
      </c>
      <c r="AN88">
        <v>0</v>
      </c>
      <c r="AP88" t="s">
        <v>1083</v>
      </c>
      <c r="AQ88" t="s">
        <v>1143</v>
      </c>
      <c r="AR88">
        <v>1</v>
      </c>
      <c r="AS88">
        <v>1</v>
      </c>
      <c r="AT88">
        <v>750</v>
      </c>
      <c r="AU88">
        <v>1000</v>
      </c>
      <c r="AV88" t="s">
        <v>1088</v>
      </c>
      <c r="AY88">
        <v>15</v>
      </c>
      <c r="AZ88">
        <v>1</v>
      </c>
      <c r="BA88">
        <v>0</v>
      </c>
      <c r="BP88" t="s">
        <v>1080</v>
      </c>
      <c r="BR88" t="s">
        <v>1133</v>
      </c>
      <c r="BS88">
        <v>1</v>
      </c>
      <c r="BT88">
        <v>1</v>
      </c>
      <c r="BU88">
        <v>0</v>
      </c>
      <c r="BV88">
        <v>0</v>
      </c>
      <c r="BX88" t="s">
        <v>1260</v>
      </c>
      <c r="BY88">
        <v>0</v>
      </c>
      <c r="BZ88">
        <v>0</v>
      </c>
      <c r="CA88">
        <v>0</v>
      </c>
      <c r="CB88">
        <v>0</v>
      </c>
      <c r="CC88">
        <v>0</v>
      </c>
      <c r="CD88">
        <v>1</v>
      </c>
      <c r="CE88">
        <v>0</v>
      </c>
      <c r="CF88">
        <v>1</v>
      </c>
      <c r="CG88">
        <v>0</v>
      </c>
      <c r="CH88">
        <v>0</v>
      </c>
      <c r="CI88">
        <v>0</v>
      </c>
      <c r="CJ88">
        <v>0</v>
      </c>
      <c r="CM88" t="s">
        <v>1086</v>
      </c>
      <c r="CN88">
        <v>1</v>
      </c>
      <c r="CO88">
        <v>0</v>
      </c>
      <c r="CP88">
        <v>0</v>
      </c>
      <c r="CQ88">
        <v>0</v>
      </c>
      <c r="EE88" t="s">
        <v>1238</v>
      </c>
      <c r="EF88">
        <v>1</v>
      </c>
      <c r="EG88">
        <v>0</v>
      </c>
      <c r="EH88">
        <v>0</v>
      </c>
      <c r="EI88">
        <v>0</v>
      </c>
      <c r="EJ88">
        <v>0</v>
      </c>
      <c r="EK88">
        <v>1</v>
      </c>
      <c r="EM88" t="s">
        <v>1083</v>
      </c>
      <c r="EN88">
        <v>6000</v>
      </c>
      <c r="EO88" t="s">
        <v>1088</v>
      </c>
      <c r="ER88">
        <v>20</v>
      </c>
      <c r="ES88">
        <v>2</v>
      </c>
      <c r="ET88">
        <v>0</v>
      </c>
      <c r="FW88" t="s">
        <v>1093</v>
      </c>
      <c r="GU88" t="s">
        <v>1086</v>
      </c>
      <c r="GV88">
        <v>1</v>
      </c>
      <c r="GW88">
        <v>0</v>
      </c>
      <c r="GX88">
        <v>0</v>
      </c>
      <c r="GY88">
        <v>0</v>
      </c>
      <c r="IO88" t="s">
        <v>1432</v>
      </c>
      <c r="IP88">
        <v>0</v>
      </c>
      <c r="IQ88">
        <v>0</v>
      </c>
      <c r="IR88">
        <v>1</v>
      </c>
      <c r="IS88">
        <v>1</v>
      </c>
      <c r="IT88">
        <v>1</v>
      </c>
      <c r="IU88">
        <v>1</v>
      </c>
      <c r="IV88">
        <v>1</v>
      </c>
      <c r="IW88">
        <v>1</v>
      </c>
      <c r="IX88">
        <v>1</v>
      </c>
      <c r="IY88">
        <v>0</v>
      </c>
      <c r="IZ88">
        <v>1</v>
      </c>
      <c r="JA88">
        <v>1</v>
      </c>
      <c r="JB88">
        <v>0</v>
      </c>
      <c r="JC88">
        <v>0</v>
      </c>
      <c r="JD88">
        <v>1</v>
      </c>
      <c r="JE88">
        <v>0</v>
      </c>
      <c r="JF88">
        <v>10</v>
      </c>
      <c r="JG88">
        <v>13</v>
      </c>
      <c r="KE88" t="s">
        <v>1083</v>
      </c>
      <c r="KF88" t="s">
        <v>1180</v>
      </c>
      <c r="KG88">
        <v>0</v>
      </c>
      <c r="KH88">
        <v>1</v>
      </c>
      <c r="KI88">
        <v>1</v>
      </c>
      <c r="KK88">
        <v>27500</v>
      </c>
      <c r="KL88">
        <v>35000</v>
      </c>
      <c r="KM88" t="s">
        <v>1088</v>
      </c>
      <c r="KP88">
        <v>20</v>
      </c>
      <c r="KQ88">
        <v>2</v>
      </c>
      <c r="KR88">
        <v>0</v>
      </c>
      <c r="KT88" t="s">
        <v>1083</v>
      </c>
      <c r="KU88">
        <v>6000</v>
      </c>
      <c r="KV88" t="s">
        <v>1088</v>
      </c>
      <c r="KY88">
        <v>35</v>
      </c>
      <c r="KZ88">
        <v>2</v>
      </c>
      <c r="LA88">
        <v>0</v>
      </c>
      <c r="LC88" t="s">
        <v>1083</v>
      </c>
      <c r="LD88">
        <v>5000</v>
      </c>
      <c r="LE88" t="s">
        <v>1088</v>
      </c>
      <c r="LH88">
        <v>30</v>
      </c>
      <c r="LI88">
        <v>1</v>
      </c>
      <c r="LJ88">
        <v>0</v>
      </c>
      <c r="LL88" t="s">
        <v>1083</v>
      </c>
      <c r="LM88">
        <v>300</v>
      </c>
      <c r="LN88" t="s">
        <v>1088</v>
      </c>
      <c r="LQ88">
        <v>25</v>
      </c>
      <c r="LR88">
        <v>1</v>
      </c>
      <c r="LS88">
        <v>0</v>
      </c>
      <c r="LU88" t="s">
        <v>1083</v>
      </c>
      <c r="LV88">
        <v>125</v>
      </c>
      <c r="LW88" t="s">
        <v>1088</v>
      </c>
      <c r="LZ88">
        <v>15</v>
      </c>
      <c r="MA88">
        <v>1</v>
      </c>
      <c r="MB88">
        <v>0</v>
      </c>
      <c r="MD88" t="s">
        <v>1083</v>
      </c>
      <c r="ME88" t="s">
        <v>1433</v>
      </c>
      <c r="MF88">
        <v>1</v>
      </c>
      <c r="MG88">
        <v>1</v>
      </c>
      <c r="MH88">
        <v>1</v>
      </c>
      <c r="MI88">
        <v>400</v>
      </c>
      <c r="MJ88">
        <v>500</v>
      </c>
      <c r="MK88">
        <v>1000</v>
      </c>
      <c r="ML88" t="s">
        <v>1088</v>
      </c>
      <c r="MO88">
        <v>30</v>
      </c>
      <c r="MP88">
        <v>1</v>
      </c>
      <c r="MQ88">
        <v>0</v>
      </c>
      <c r="MS88" t="s">
        <v>1083</v>
      </c>
      <c r="MT88">
        <v>1500</v>
      </c>
      <c r="MU88" t="s">
        <v>1088</v>
      </c>
      <c r="MX88">
        <v>40</v>
      </c>
      <c r="MY88">
        <v>1</v>
      </c>
      <c r="MZ88">
        <v>0</v>
      </c>
      <c r="NK88" t="s">
        <v>1083</v>
      </c>
      <c r="NL88">
        <v>2000</v>
      </c>
      <c r="NM88" t="s">
        <v>1088</v>
      </c>
      <c r="NP88">
        <v>30</v>
      </c>
      <c r="NQ88">
        <v>1</v>
      </c>
      <c r="NR88">
        <v>0</v>
      </c>
      <c r="NT88" t="s">
        <v>1083</v>
      </c>
      <c r="NU88">
        <v>2000</v>
      </c>
      <c r="NV88" t="s">
        <v>1088</v>
      </c>
      <c r="NY88">
        <v>20</v>
      </c>
      <c r="NZ88">
        <v>1</v>
      </c>
      <c r="OA88">
        <v>0</v>
      </c>
      <c r="OW88" t="s">
        <v>1083</v>
      </c>
      <c r="OX88">
        <v>300</v>
      </c>
      <c r="OY88" t="s">
        <v>1088</v>
      </c>
      <c r="PB88">
        <v>15</v>
      </c>
      <c r="PC88">
        <v>1</v>
      </c>
      <c r="PD88">
        <v>0</v>
      </c>
      <c r="PF88" t="s">
        <v>1093</v>
      </c>
      <c r="QO88" t="s">
        <v>1086</v>
      </c>
      <c r="QP88">
        <v>1</v>
      </c>
      <c r="QQ88">
        <v>0</v>
      </c>
      <c r="QR88">
        <v>0</v>
      </c>
      <c r="QS88">
        <v>0</v>
      </c>
      <c r="TF88" t="s">
        <v>1115</v>
      </c>
      <c r="TG88">
        <v>0</v>
      </c>
      <c r="TH88">
        <v>0</v>
      </c>
      <c r="TI88">
        <v>0</v>
      </c>
      <c r="TJ88">
        <v>0</v>
      </c>
      <c r="TK88">
        <v>0</v>
      </c>
      <c r="TL88">
        <v>0</v>
      </c>
      <c r="TM88">
        <v>0</v>
      </c>
      <c r="TN88">
        <v>0</v>
      </c>
      <c r="TO88">
        <v>0</v>
      </c>
      <c r="TP88">
        <v>0</v>
      </c>
      <c r="TQ88">
        <v>0</v>
      </c>
      <c r="TR88">
        <v>0</v>
      </c>
      <c r="TS88">
        <v>0</v>
      </c>
      <c r="TT88">
        <v>0</v>
      </c>
      <c r="TU88">
        <v>0</v>
      </c>
      <c r="TV88">
        <v>0</v>
      </c>
      <c r="TW88">
        <v>0</v>
      </c>
      <c r="TX88">
        <v>0</v>
      </c>
      <c r="TY88">
        <v>0</v>
      </c>
      <c r="TZ88">
        <v>0</v>
      </c>
      <c r="UA88">
        <v>0</v>
      </c>
      <c r="UB88">
        <v>0</v>
      </c>
      <c r="UC88">
        <v>0</v>
      </c>
      <c r="UD88">
        <v>0</v>
      </c>
      <c r="UE88">
        <v>0</v>
      </c>
      <c r="UF88">
        <v>0</v>
      </c>
      <c r="UG88">
        <v>0</v>
      </c>
      <c r="UH88">
        <v>1</v>
      </c>
      <c r="UI88">
        <v>1</v>
      </c>
      <c r="AMO88" t="s">
        <v>1181</v>
      </c>
      <c r="AMP88">
        <v>1</v>
      </c>
      <c r="AMQ88">
        <v>0</v>
      </c>
      <c r="AMR88">
        <v>0</v>
      </c>
      <c r="AMS88">
        <v>0</v>
      </c>
      <c r="AMT88">
        <v>0</v>
      </c>
      <c r="AMU88">
        <v>0</v>
      </c>
      <c r="AMW88" t="s">
        <v>1117</v>
      </c>
      <c r="AMX88" t="s">
        <v>1093</v>
      </c>
      <c r="ANI88" t="s">
        <v>1094</v>
      </c>
      <c r="ANJ88">
        <v>0</v>
      </c>
      <c r="ANK88">
        <v>0</v>
      </c>
      <c r="ANL88">
        <v>0</v>
      </c>
      <c r="ANM88">
        <v>0</v>
      </c>
      <c r="ANN88">
        <v>0</v>
      </c>
      <c r="ANO88">
        <v>0</v>
      </c>
      <c r="ANP88">
        <v>0</v>
      </c>
      <c r="ANQ88">
        <v>1</v>
      </c>
      <c r="ANR88">
        <v>0</v>
      </c>
      <c r="ANW88">
        <v>364765377</v>
      </c>
      <c r="ANX88" s="2">
        <v>44887.693460648152</v>
      </c>
      <c r="AOA88" t="s">
        <v>1095</v>
      </c>
      <c r="AOB88" t="s">
        <v>1096</v>
      </c>
    </row>
    <row r="89" spans="1:1068" x14ac:dyDescent="0.35">
      <c r="A89">
        <v>88</v>
      </c>
      <c r="B89" t="s">
        <v>1434</v>
      </c>
      <c r="C89" s="2">
        <v>44887</v>
      </c>
      <c r="D89" t="s">
        <v>1245</v>
      </c>
      <c r="E89" s="2">
        <v>44887.550888055557</v>
      </c>
      <c r="F89" s="2">
        <v>44887.558793298609</v>
      </c>
      <c r="G89" t="s">
        <v>1072</v>
      </c>
      <c r="J89" t="s">
        <v>1246</v>
      </c>
      <c r="K89" s="2">
        <v>44887</v>
      </c>
      <c r="L89" t="s">
        <v>1247</v>
      </c>
      <c r="M89" t="s">
        <v>1248</v>
      </c>
      <c r="N89" t="s">
        <v>1249</v>
      </c>
      <c r="O89" t="s">
        <v>1077</v>
      </c>
      <c r="R89" t="s">
        <v>1250</v>
      </c>
      <c r="S89" t="s">
        <v>1251</v>
      </c>
      <c r="U89" t="s">
        <v>1080</v>
      </c>
      <c r="W89" t="s">
        <v>1163</v>
      </c>
      <c r="Z89" t="s">
        <v>1115</v>
      </c>
      <c r="AA89">
        <v>0</v>
      </c>
      <c r="AB89">
        <v>0</v>
      </c>
      <c r="AC89">
        <v>0</v>
      </c>
      <c r="AD89">
        <v>1</v>
      </c>
      <c r="AE89">
        <v>1</v>
      </c>
      <c r="EE89" t="s">
        <v>1115</v>
      </c>
      <c r="EF89">
        <v>0</v>
      </c>
      <c r="EG89">
        <v>0</v>
      </c>
      <c r="EH89">
        <v>0</v>
      </c>
      <c r="EI89">
        <v>0</v>
      </c>
      <c r="EJ89">
        <v>1</v>
      </c>
      <c r="EK89">
        <v>1</v>
      </c>
      <c r="IO89" t="s">
        <v>1115</v>
      </c>
      <c r="IP89">
        <v>0</v>
      </c>
      <c r="IQ89">
        <v>0</v>
      </c>
      <c r="IR89">
        <v>0</v>
      </c>
      <c r="IS89">
        <v>0</v>
      </c>
      <c r="IT89">
        <v>0</v>
      </c>
      <c r="IU89">
        <v>0</v>
      </c>
      <c r="IV89">
        <v>0</v>
      </c>
      <c r="IW89">
        <v>0</v>
      </c>
      <c r="IX89">
        <v>0</v>
      </c>
      <c r="IY89">
        <v>0</v>
      </c>
      <c r="IZ89">
        <v>0</v>
      </c>
      <c r="JA89">
        <v>0</v>
      </c>
      <c r="JB89">
        <v>0</v>
      </c>
      <c r="JC89">
        <v>0</v>
      </c>
      <c r="JD89">
        <v>0</v>
      </c>
      <c r="JE89">
        <v>1</v>
      </c>
      <c r="JF89">
        <v>1</v>
      </c>
      <c r="JG89">
        <v>3</v>
      </c>
      <c r="TF89" t="s">
        <v>1403</v>
      </c>
      <c r="TG89">
        <v>0</v>
      </c>
      <c r="TH89">
        <v>0</v>
      </c>
      <c r="TI89">
        <v>0</v>
      </c>
      <c r="TJ89">
        <v>0</v>
      </c>
      <c r="TK89">
        <v>0</v>
      </c>
      <c r="TL89">
        <v>0</v>
      </c>
      <c r="TM89">
        <v>0</v>
      </c>
      <c r="TN89">
        <v>0</v>
      </c>
      <c r="TO89">
        <v>0</v>
      </c>
      <c r="TP89">
        <v>0</v>
      </c>
      <c r="TQ89">
        <v>0</v>
      </c>
      <c r="TR89">
        <v>1</v>
      </c>
      <c r="TS89">
        <v>1</v>
      </c>
      <c r="TT89">
        <v>1</v>
      </c>
      <c r="TU89">
        <v>0</v>
      </c>
      <c r="TV89">
        <v>0</v>
      </c>
      <c r="TW89">
        <v>0</v>
      </c>
      <c r="TX89">
        <v>0</v>
      </c>
      <c r="TY89">
        <v>0</v>
      </c>
      <c r="TZ89">
        <v>0</v>
      </c>
      <c r="UA89">
        <v>0</v>
      </c>
      <c r="UB89">
        <v>0</v>
      </c>
      <c r="UC89">
        <v>0</v>
      </c>
      <c r="UD89">
        <v>0</v>
      </c>
      <c r="UE89">
        <v>0</v>
      </c>
      <c r="UF89">
        <v>0</v>
      </c>
      <c r="UG89">
        <v>0</v>
      </c>
      <c r="UH89">
        <v>0</v>
      </c>
      <c r="UI89">
        <v>3</v>
      </c>
      <c r="ZV89" t="s">
        <v>1083</v>
      </c>
      <c r="ZW89">
        <v>3000</v>
      </c>
      <c r="ZX89" t="s">
        <v>1219</v>
      </c>
      <c r="AAA89">
        <v>2</v>
      </c>
      <c r="AAB89">
        <v>1</v>
      </c>
      <c r="AAC89">
        <v>0</v>
      </c>
      <c r="AAE89" t="s">
        <v>1083</v>
      </c>
      <c r="AAF89">
        <v>2000</v>
      </c>
      <c r="AAG89" t="s">
        <v>1219</v>
      </c>
      <c r="AAJ89">
        <v>2</v>
      </c>
      <c r="AAK89">
        <v>1</v>
      </c>
      <c r="AAL89">
        <v>0</v>
      </c>
      <c r="AAN89" t="s">
        <v>1083</v>
      </c>
      <c r="AAO89">
        <v>1300</v>
      </c>
      <c r="AAP89" t="s">
        <v>1219</v>
      </c>
      <c r="AAS89">
        <v>5</v>
      </c>
      <c r="AAT89">
        <v>1</v>
      </c>
      <c r="AAU89">
        <v>0</v>
      </c>
      <c r="AHF89" t="s">
        <v>1093</v>
      </c>
      <c r="AJA89" t="s">
        <v>1103</v>
      </c>
      <c r="AJB89">
        <v>0</v>
      </c>
      <c r="AJC89">
        <v>1</v>
      </c>
      <c r="AJD89">
        <v>0</v>
      </c>
      <c r="AJE89">
        <v>0</v>
      </c>
      <c r="AJF89" t="s">
        <v>1403</v>
      </c>
      <c r="AJG89">
        <v>0</v>
      </c>
      <c r="AJH89">
        <v>0</v>
      </c>
      <c r="AJI89">
        <v>0</v>
      </c>
      <c r="AJJ89">
        <v>0</v>
      </c>
      <c r="AJK89">
        <v>0</v>
      </c>
      <c r="AJL89">
        <v>0</v>
      </c>
      <c r="AJM89">
        <v>0</v>
      </c>
      <c r="AJN89">
        <v>0</v>
      </c>
      <c r="AJO89">
        <v>0</v>
      </c>
      <c r="AJP89">
        <v>0</v>
      </c>
      <c r="AJQ89">
        <v>0</v>
      </c>
      <c r="AJR89">
        <v>1</v>
      </c>
      <c r="AJS89">
        <v>1</v>
      </c>
      <c r="AJT89">
        <v>1</v>
      </c>
      <c r="AJU89">
        <v>0</v>
      </c>
      <c r="AJV89">
        <v>0</v>
      </c>
      <c r="AJW89">
        <v>0</v>
      </c>
      <c r="AJX89">
        <v>0</v>
      </c>
      <c r="AJY89">
        <v>0</v>
      </c>
      <c r="AJZ89">
        <v>0</v>
      </c>
      <c r="AKA89">
        <v>0</v>
      </c>
      <c r="AKB89">
        <v>0</v>
      </c>
      <c r="AKC89">
        <v>0</v>
      </c>
      <c r="AKD89">
        <v>0</v>
      </c>
      <c r="AKE89">
        <v>0</v>
      </c>
      <c r="AKF89">
        <v>0</v>
      </c>
      <c r="AKG89">
        <v>0</v>
      </c>
      <c r="AKH89">
        <v>0</v>
      </c>
      <c r="AKI89" t="s">
        <v>1160</v>
      </c>
      <c r="AKJ89">
        <v>1</v>
      </c>
      <c r="AKK89">
        <v>0</v>
      </c>
      <c r="AKL89">
        <v>0</v>
      </c>
      <c r="AKM89">
        <v>0</v>
      </c>
      <c r="AKN89">
        <v>0</v>
      </c>
      <c r="AKO89">
        <v>0</v>
      </c>
      <c r="AKP89">
        <v>0</v>
      </c>
      <c r="AKQ89">
        <v>0</v>
      </c>
      <c r="AKR89">
        <v>1</v>
      </c>
      <c r="AKS89">
        <v>0</v>
      </c>
      <c r="AKT89">
        <v>0</v>
      </c>
      <c r="AKU89">
        <v>0</v>
      </c>
      <c r="AMO89" t="s">
        <v>1181</v>
      </c>
      <c r="AMP89">
        <v>1</v>
      </c>
      <c r="AMQ89">
        <v>0</v>
      </c>
      <c r="AMR89">
        <v>0</v>
      </c>
      <c r="AMS89">
        <v>0</v>
      </c>
      <c r="AMT89">
        <v>0</v>
      </c>
      <c r="AMU89">
        <v>0</v>
      </c>
      <c r="AMW89" t="s">
        <v>1117</v>
      </c>
      <c r="AMX89" t="s">
        <v>1093</v>
      </c>
      <c r="ANI89" t="s">
        <v>1094</v>
      </c>
      <c r="ANJ89">
        <v>0</v>
      </c>
      <c r="ANK89">
        <v>0</v>
      </c>
      <c r="ANL89">
        <v>0</v>
      </c>
      <c r="ANM89">
        <v>0</v>
      </c>
      <c r="ANN89">
        <v>0</v>
      </c>
      <c r="ANO89">
        <v>0</v>
      </c>
      <c r="ANP89">
        <v>0</v>
      </c>
      <c r="ANQ89">
        <v>1</v>
      </c>
      <c r="ANR89">
        <v>0</v>
      </c>
      <c r="ANW89">
        <v>364765390</v>
      </c>
      <c r="ANX89" s="2">
        <v>44887.693472222221</v>
      </c>
      <c r="AOA89" t="s">
        <v>1095</v>
      </c>
      <c r="AOB89" t="s">
        <v>1096</v>
      </c>
    </row>
    <row r="90" spans="1:1068" x14ac:dyDescent="0.35">
      <c r="A90">
        <v>89</v>
      </c>
      <c r="B90" t="s">
        <v>1435</v>
      </c>
      <c r="C90" s="2">
        <v>44887</v>
      </c>
      <c r="D90" t="s">
        <v>1245</v>
      </c>
      <c r="E90" s="2">
        <v>44887.559029872689</v>
      </c>
      <c r="F90" s="2">
        <v>44887.568990069441</v>
      </c>
      <c r="G90" t="s">
        <v>1072</v>
      </c>
      <c r="J90" t="s">
        <v>1246</v>
      </c>
      <c r="K90" s="2">
        <v>44887</v>
      </c>
      <c r="L90" t="s">
        <v>1247</v>
      </c>
      <c r="M90" t="s">
        <v>1248</v>
      </c>
      <c r="N90" t="s">
        <v>1249</v>
      </c>
      <c r="O90" t="s">
        <v>1077</v>
      </c>
      <c r="R90" t="s">
        <v>1250</v>
      </c>
      <c r="S90" t="s">
        <v>1251</v>
      </c>
      <c r="U90" t="s">
        <v>1080</v>
      </c>
      <c r="W90" t="s">
        <v>1081</v>
      </c>
      <c r="Z90" t="s">
        <v>1146</v>
      </c>
      <c r="AA90">
        <v>0</v>
      </c>
      <c r="AB90">
        <v>1</v>
      </c>
      <c r="AC90">
        <v>0</v>
      </c>
      <c r="AD90">
        <v>0</v>
      </c>
      <c r="AE90">
        <v>1</v>
      </c>
      <c r="AP90" t="s">
        <v>1083</v>
      </c>
      <c r="AQ90" t="s">
        <v>1399</v>
      </c>
      <c r="AR90">
        <v>0</v>
      </c>
      <c r="AS90">
        <v>1</v>
      </c>
      <c r="AU90">
        <v>1000</v>
      </c>
      <c r="AV90" t="s">
        <v>1088</v>
      </c>
      <c r="AY90">
        <v>15</v>
      </c>
      <c r="AZ90">
        <v>2</v>
      </c>
      <c r="BA90">
        <v>0</v>
      </c>
      <c r="BP90" t="s">
        <v>1093</v>
      </c>
      <c r="CM90" t="s">
        <v>1103</v>
      </c>
      <c r="CN90">
        <v>0</v>
      </c>
      <c r="CO90">
        <v>1</v>
      </c>
      <c r="CP90">
        <v>0</v>
      </c>
      <c r="CQ90">
        <v>0</v>
      </c>
      <c r="CR90" t="s">
        <v>1146</v>
      </c>
      <c r="CS90">
        <v>0</v>
      </c>
      <c r="CT90">
        <v>1</v>
      </c>
      <c r="CU90">
        <v>0</v>
      </c>
      <c r="CV90">
        <v>0</v>
      </c>
      <c r="CW90" t="s">
        <v>1149</v>
      </c>
      <c r="CX90">
        <v>1</v>
      </c>
      <c r="CY90">
        <v>0</v>
      </c>
      <c r="CZ90">
        <v>0</v>
      </c>
      <c r="DA90">
        <v>0</v>
      </c>
      <c r="DB90">
        <v>0</v>
      </c>
      <c r="DC90">
        <v>1</v>
      </c>
      <c r="DD90">
        <v>0</v>
      </c>
      <c r="DE90">
        <v>0</v>
      </c>
      <c r="DF90">
        <v>0</v>
      </c>
      <c r="DG90">
        <v>0</v>
      </c>
      <c r="DH90">
        <v>0</v>
      </c>
      <c r="DI90">
        <v>0</v>
      </c>
      <c r="EE90" t="s">
        <v>1115</v>
      </c>
      <c r="EF90">
        <v>0</v>
      </c>
      <c r="EG90">
        <v>0</v>
      </c>
      <c r="EH90">
        <v>0</v>
      </c>
      <c r="EI90">
        <v>0</v>
      </c>
      <c r="EJ90">
        <v>1</v>
      </c>
      <c r="EK90">
        <v>1</v>
      </c>
      <c r="IO90" t="s">
        <v>1436</v>
      </c>
      <c r="IP90">
        <v>0</v>
      </c>
      <c r="IQ90">
        <v>0</v>
      </c>
      <c r="IR90">
        <v>0</v>
      </c>
      <c r="IS90">
        <v>0</v>
      </c>
      <c r="IT90">
        <v>0</v>
      </c>
      <c r="IU90">
        <v>0</v>
      </c>
      <c r="IV90">
        <v>0</v>
      </c>
      <c r="IW90">
        <v>1</v>
      </c>
      <c r="IX90">
        <v>0</v>
      </c>
      <c r="IY90">
        <v>0</v>
      </c>
      <c r="IZ90">
        <v>0</v>
      </c>
      <c r="JA90">
        <v>0</v>
      </c>
      <c r="JB90">
        <v>0</v>
      </c>
      <c r="JC90">
        <v>0</v>
      </c>
      <c r="JD90">
        <v>0</v>
      </c>
      <c r="JE90">
        <v>0</v>
      </c>
      <c r="JF90">
        <v>1</v>
      </c>
      <c r="JG90">
        <v>3</v>
      </c>
      <c r="MD90" t="s">
        <v>1083</v>
      </c>
      <c r="ME90" t="s">
        <v>1433</v>
      </c>
      <c r="MF90">
        <v>1</v>
      </c>
      <c r="MG90">
        <v>1</v>
      </c>
      <c r="MH90">
        <v>1</v>
      </c>
      <c r="MI90">
        <v>400</v>
      </c>
      <c r="MJ90">
        <v>500</v>
      </c>
      <c r="MK90">
        <v>1050</v>
      </c>
      <c r="ML90" t="s">
        <v>1088</v>
      </c>
      <c r="MO90">
        <v>20</v>
      </c>
      <c r="MP90">
        <v>1</v>
      </c>
      <c r="MQ90">
        <v>0</v>
      </c>
      <c r="PF90" t="s">
        <v>1080</v>
      </c>
      <c r="PH90" t="s">
        <v>1436</v>
      </c>
      <c r="PI90">
        <v>0</v>
      </c>
      <c r="PJ90">
        <v>0</v>
      </c>
      <c r="PK90">
        <v>0</v>
      </c>
      <c r="PL90">
        <v>0</v>
      </c>
      <c r="PM90">
        <v>0</v>
      </c>
      <c r="PN90">
        <v>0</v>
      </c>
      <c r="PO90">
        <v>0</v>
      </c>
      <c r="PP90">
        <v>1</v>
      </c>
      <c r="PQ90">
        <v>0</v>
      </c>
      <c r="PR90">
        <v>0</v>
      </c>
      <c r="PS90">
        <v>0</v>
      </c>
      <c r="PT90">
        <v>0</v>
      </c>
      <c r="PU90">
        <v>0</v>
      </c>
      <c r="PV90">
        <v>0</v>
      </c>
      <c r="PW90">
        <v>0</v>
      </c>
      <c r="PX90">
        <v>0</v>
      </c>
      <c r="PZ90" t="s">
        <v>1437</v>
      </c>
      <c r="QA90">
        <v>0</v>
      </c>
      <c r="QB90">
        <v>0</v>
      </c>
      <c r="QC90">
        <v>1</v>
      </c>
      <c r="QD90">
        <v>0</v>
      </c>
      <c r="QE90">
        <v>0</v>
      </c>
      <c r="QF90">
        <v>0</v>
      </c>
      <c r="QG90">
        <v>0</v>
      </c>
      <c r="QH90">
        <v>1</v>
      </c>
      <c r="QI90">
        <v>0</v>
      </c>
      <c r="QJ90">
        <v>0</v>
      </c>
      <c r="QK90">
        <v>0</v>
      </c>
      <c r="QL90">
        <v>0</v>
      </c>
      <c r="QO90" t="s">
        <v>1103</v>
      </c>
      <c r="QP90">
        <v>0</v>
      </c>
      <c r="QQ90">
        <v>1</v>
      </c>
      <c r="QR90">
        <v>0</v>
      </c>
      <c r="QS90">
        <v>0</v>
      </c>
      <c r="QT90" t="s">
        <v>1436</v>
      </c>
      <c r="QU90">
        <v>0</v>
      </c>
      <c r="QV90">
        <v>0</v>
      </c>
      <c r="QW90">
        <v>0</v>
      </c>
      <c r="QX90">
        <v>0</v>
      </c>
      <c r="QY90">
        <v>0</v>
      </c>
      <c r="QZ90">
        <v>0</v>
      </c>
      <c r="RA90">
        <v>0</v>
      </c>
      <c r="RB90">
        <v>1</v>
      </c>
      <c r="RC90">
        <v>0</v>
      </c>
      <c r="RD90">
        <v>0</v>
      </c>
      <c r="RE90">
        <v>0</v>
      </c>
      <c r="RF90">
        <v>0</v>
      </c>
      <c r="RG90">
        <v>0</v>
      </c>
      <c r="RH90">
        <v>0</v>
      </c>
      <c r="RI90">
        <v>0</v>
      </c>
      <c r="RJ90">
        <v>0</v>
      </c>
      <c r="RK90" t="s">
        <v>1149</v>
      </c>
      <c r="RL90">
        <v>1</v>
      </c>
      <c r="RM90">
        <v>0</v>
      </c>
      <c r="RN90">
        <v>0</v>
      </c>
      <c r="RO90">
        <v>0</v>
      </c>
      <c r="RP90">
        <v>0</v>
      </c>
      <c r="RQ90">
        <v>1</v>
      </c>
      <c r="RR90">
        <v>0</v>
      </c>
      <c r="RS90">
        <v>0</v>
      </c>
      <c r="RT90">
        <v>0</v>
      </c>
      <c r="RU90">
        <v>0</v>
      </c>
      <c r="RV90">
        <v>0</v>
      </c>
      <c r="RW90">
        <v>0</v>
      </c>
      <c r="TF90" t="s">
        <v>1115</v>
      </c>
      <c r="TG90">
        <v>0</v>
      </c>
      <c r="TH90">
        <v>0</v>
      </c>
      <c r="TI90">
        <v>0</v>
      </c>
      <c r="TJ90">
        <v>0</v>
      </c>
      <c r="TK90">
        <v>0</v>
      </c>
      <c r="TL90">
        <v>0</v>
      </c>
      <c r="TM90">
        <v>0</v>
      </c>
      <c r="TN90">
        <v>0</v>
      </c>
      <c r="TO90">
        <v>0</v>
      </c>
      <c r="TP90">
        <v>0</v>
      </c>
      <c r="TQ90">
        <v>0</v>
      </c>
      <c r="TR90">
        <v>0</v>
      </c>
      <c r="TS90">
        <v>0</v>
      </c>
      <c r="TT90">
        <v>0</v>
      </c>
      <c r="TU90">
        <v>0</v>
      </c>
      <c r="TV90">
        <v>0</v>
      </c>
      <c r="TW90">
        <v>0</v>
      </c>
      <c r="TX90">
        <v>0</v>
      </c>
      <c r="TY90">
        <v>0</v>
      </c>
      <c r="TZ90">
        <v>0</v>
      </c>
      <c r="UA90">
        <v>0</v>
      </c>
      <c r="UB90">
        <v>0</v>
      </c>
      <c r="UC90">
        <v>0</v>
      </c>
      <c r="UD90">
        <v>0</v>
      </c>
      <c r="UE90">
        <v>0</v>
      </c>
      <c r="UF90">
        <v>0</v>
      </c>
      <c r="UG90">
        <v>0</v>
      </c>
      <c r="UH90">
        <v>1</v>
      </c>
      <c r="UI90">
        <v>1</v>
      </c>
      <c r="AMO90" t="s">
        <v>1181</v>
      </c>
      <c r="AMP90">
        <v>1</v>
      </c>
      <c r="AMQ90">
        <v>0</v>
      </c>
      <c r="AMR90">
        <v>0</v>
      </c>
      <c r="AMS90">
        <v>0</v>
      </c>
      <c r="AMT90">
        <v>0</v>
      </c>
      <c r="AMU90">
        <v>0</v>
      </c>
      <c r="AMW90" t="s">
        <v>1117</v>
      </c>
      <c r="AMX90" t="s">
        <v>1093</v>
      </c>
      <c r="ANI90" t="s">
        <v>1094</v>
      </c>
      <c r="ANJ90">
        <v>0</v>
      </c>
      <c r="ANK90">
        <v>0</v>
      </c>
      <c r="ANL90">
        <v>0</v>
      </c>
      <c r="ANM90">
        <v>0</v>
      </c>
      <c r="ANN90">
        <v>0</v>
      </c>
      <c r="ANO90">
        <v>0</v>
      </c>
      <c r="ANP90">
        <v>0</v>
      </c>
      <c r="ANQ90">
        <v>1</v>
      </c>
      <c r="ANR90">
        <v>0</v>
      </c>
      <c r="ANW90">
        <v>364765402</v>
      </c>
      <c r="ANX90" s="2">
        <v>44887.693495370368</v>
      </c>
      <c r="AOA90" t="s">
        <v>1095</v>
      </c>
      <c r="AOB90" t="s">
        <v>1096</v>
      </c>
    </row>
    <row r="91" spans="1:1068" x14ac:dyDescent="0.35">
      <c r="A91">
        <v>90</v>
      </c>
      <c r="B91" t="s">
        <v>1438</v>
      </c>
      <c r="C91" s="2">
        <v>44887</v>
      </c>
      <c r="D91" t="s">
        <v>1245</v>
      </c>
      <c r="E91" s="2">
        <v>44887.569340057868</v>
      </c>
      <c r="F91" s="2">
        <v>44887.592258067132</v>
      </c>
      <c r="G91" t="s">
        <v>1072</v>
      </c>
      <c r="J91" t="s">
        <v>1246</v>
      </c>
      <c r="K91" s="2">
        <v>44887</v>
      </c>
      <c r="L91" t="s">
        <v>1247</v>
      </c>
      <c r="M91" t="s">
        <v>1248</v>
      </c>
      <c r="N91" t="s">
        <v>1249</v>
      </c>
      <c r="O91" t="s">
        <v>1077</v>
      </c>
      <c r="R91" t="s">
        <v>1250</v>
      </c>
      <c r="S91" t="s">
        <v>1251</v>
      </c>
      <c r="U91" t="s">
        <v>1080</v>
      </c>
      <c r="W91" t="s">
        <v>1163</v>
      </c>
      <c r="Z91" t="s">
        <v>1115</v>
      </c>
      <c r="AA91">
        <v>0</v>
      </c>
      <c r="AB91">
        <v>0</v>
      </c>
      <c r="AC91">
        <v>0</v>
      </c>
      <c r="AD91">
        <v>1</v>
      </c>
      <c r="AE91">
        <v>1</v>
      </c>
      <c r="EE91" t="s">
        <v>1115</v>
      </c>
      <c r="EF91">
        <v>0</v>
      </c>
      <c r="EG91">
        <v>0</v>
      </c>
      <c r="EH91">
        <v>0</v>
      </c>
      <c r="EI91">
        <v>0</v>
      </c>
      <c r="EJ91">
        <v>1</v>
      </c>
      <c r="EK91">
        <v>1</v>
      </c>
      <c r="IO91" t="s">
        <v>1115</v>
      </c>
      <c r="IP91">
        <v>0</v>
      </c>
      <c r="IQ91">
        <v>0</v>
      </c>
      <c r="IR91">
        <v>0</v>
      </c>
      <c r="IS91">
        <v>0</v>
      </c>
      <c r="IT91">
        <v>0</v>
      </c>
      <c r="IU91">
        <v>0</v>
      </c>
      <c r="IV91">
        <v>0</v>
      </c>
      <c r="IW91">
        <v>0</v>
      </c>
      <c r="IX91">
        <v>0</v>
      </c>
      <c r="IY91">
        <v>0</v>
      </c>
      <c r="IZ91">
        <v>0</v>
      </c>
      <c r="JA91">
        <v>0</v>
      </c>
      <c r="JB91">
        <v>0</v>
      </c>
      <c r="JC91">
        <v>0</v>
      </c>
      <c r="JD91">
        <v>0</v>
      </c>
      <c r="JE91">
        <v>1</v>
      </c>
      <c r="JF91">
        <v>1</v>
      </c>
      <c r="JG91">
        <v>3</v>
      </c>
      <c r="TF91" t="s">
        <v>1439</v>
      </c>
      <c r="TG91">
        <v>1</v>
      </c>
      <c r="TH91">
        <v>1</v>
      </c>
      <c r="TI91">
        <v>1</v>
      </c>
      <c r="TJ91">
        <v>1</v>
      </c>
      <c r="TK91">
        <v>1</v>
      </c>
      <c r="TL91">
        <v>1</v>
      </c>
      <c r="TM91">
        <v>1</v>
      </c>
      <c r="TN91">
        <v>0</v>
      </c>
      <c r="TO91">
        <v>0</v>
      </c>
      <c r="TP91">
        <v>0</v>
      </c>
      <c r="TQ91">
        <v>0</v>
      </c>
      <c r="TR91">
        <v>0</v>
      </c>
      <c r="TS91">
        <v>0</v>
      </c>
      <c r="TT91">
        <v>0</v>
      </c>
      <c r="TU91">
        <v>0</v>
      </c>
      <c r="TV91">
        <v>0</v>
      </c>
      <c r="TW91">
        <v>1</v>
      </c>
      <c r="TX91">
        <v>1</v>
      </c>
      <c r="TY91">
        <v>1</v>
      </c>
      <c r="TZ91">
        <v>1</v>
      </c>
      <c r="UA91">
        <v>0</v>
      </c>
      <c r="UB91">
        <v>0</v>
      </c>
      <c r="UC91">
        <v>0</v>
      </c>
      <c r="UD91">
        <v>0</v>
      </c>
      <c r="UE91">
        <v>0</v>
      </c>
      <c r="UF91">
        <v>0</v>
      </c>
      <c r="UG91">
        <v>0</v>
      </c>
      <c r="UH91">
        <v>0</v>
      </c>
      <c r="UI91">
        <v>11</v>
      </c>
      <c r="UK91" t="s">
        <v>1083</v>
      </c>
      <c r="UL91" t="s">
        <v>1411</v>
      </c>
      <c r="UM91">
        <v>1</v>
      </c>
      <c r="UN91">
        <v>1</v>
      </c>
      <c r="UO91">
        <v>1</v>
      </c>
      <c r="UP91">
        <v>250</v>
      </c>
      <c r="UQ91">
        <v>750</v>
      </c>
      <c r="UR91">
        <v>5250</v>
      </c>
      <c r="US91" t="s">
        <v>1088</v>
      </c>
      <c r="UV91">
        <v>45</v>
      </c>
      <c r="UW91">
        <v>3</v>
      </c>
      <c r="UX91">
        <v>0</v>
      </c>
      <c r="UZ91" t="s">
        <v>1083</v>
      </c>
      <c r="VA91" t="s">
        <v>1411</v>
      </c>
      <c r="VB91">
        <v>1</v>
      </c>
      <c r="VC91">
        <v>1</v>
      </c>
      <c r="VD91">
        <v>1</v>
      </c>
      <c r="VE91">
        <v>225</v>
      </c>
      <c r="VF91">
        <v>600</v>
      </c>
      <c r="VG91">
        <v>4200</v>
      </c>
      <c r="VH91" t="s">
        <v>1088</v>
      </c>
      <c r="VK91">
        <v>33</v>
      </c>
      <c r="VL91">
        <v>3</v>
      </c>
      <c r="VM91">
        <v>0</v>
      </c>
      <c r="VO91" t="s">
        <v>1083</v>
      </c>
      <c r="VP91" t="s">
        <v>1411</v>
      </c>
      <c r="VQ91">
        <v>1</v>
      </c>
      <c r="VR91">
        <v>1</v>
      </c>
      <c r="VS91">
        <v>1</v>
      </c>
      <c r="VT91">
        <v>300</v>
      </c>
      <c r="VU91">
        <v>900</v>
      </c>
      <c r="VV91">
        <v>6300</v>
      </c>
      <c r="VW91" t="s">
        <v>1088</v>
      </c>
      <c r="VZ91">
        <v>40</v>
      </c>
      <c r="WA91">
        <v>3</v>
      </c>
      <c r="WB91">
        <v>0</v>
      </c>
      <c r="WD91" t="s">
        <v>1083</v>
      </c>
      <c r="WE91" t="s">
        <v>1411</v>
      </c>
      <c r="WF91">
        <v>1</v>
      </c>
      <c r="WG91">
        <v>1</v>
      </c>
      <c r="WH91">
        <v>1</v>
      </c>
      <c r="WI91">
        <v>225</v>
      </c>
      <c r="WJ91">
        <v>650</v>
      </c>
      <c r="WK91">
        <v>4550</v>
      </c>
      <c r="WL91" t="s">
        <v>1088</v>
      </c>
      <c r="WO91">
        <v>35</v>
      </c>
      <c r="WP91">
        <v>3</v>
      </c>
      <c r="WQ91">
        <v>0</v>
      </c>
      <c r="WS91" t="s">
        <v>1083</v>
      </c>
      <c r="WT91" t="s">
        <v>1411</v>
      </c>
      <c r="WU91">
        <v>1</v>
      </c>
      <c r="WV91">
        <v>1</v>
      </c>
      <c r="WW91">
        <v>1</v>
      </c>
      <c r="WX91">
        <v>450</v>
      </c>
      <c r="WY91">
        <v>1350</v>
      </c>
      <c r="WZ91">
        <v>3150</v>
      </c>
      <c r="XA91" t="s">
        <v>1088</v>
      </c>
      <c r="XD91">
        <v>30</v>
      </c>
      <c r="XE91">
        <v>3</v>
      </c>
      <c r="XF91">
        <v>0</v>
      </c>
      <c r="XH91" t="s">
        <v>1083</v>
      </c>
      <c r="XI91" t="s">
        <v>1411</v>
      </c>
      <c r="XJ91">
        <v>1</v>
      </c>
      <c r="XK91">
        <v>1</v>
      </c>
      <c r="XL91">
        <v>1</v>
      </c>
      <c r="XM91">
        <v>400</v>
      </c>
      <c r="XN91">
        <v>1200</v>
      </c>
      <c r="XO91">
        <v>2800</v>
      </c>
      <c r="XP91" t="s">
        <v>1088</v>
      </c>
      <c r="XS91">
        <v>20</v>
      </c>
      <c r="XT91">
        <v>2</v>
      </c>
      <c r="XU91">
        <v>0</v>
      </c>
      <c r="XW91" t="s">
        <v>1083</v>
      </c>
      <c r="XX91" t="s">
        <v>1411</v>
      </c>
      <c r="XY91">
        <v>1</v>
      </c>
      <c r="XZ91">
        <v>1</v>
      </c>
      <c r="YA91">
        <v>1</v>
      </c>
      <c r="YB91">
        <v>425</v>
      </c>
      <c r="YC91">
        <v>1250</v>
      </c>
      <c r="YD91">
        <v>8750</v>
      </c>
      <c r="YE91" t="s">
        <v>1088</v>
      </c>
      <c r="YH91">
        <v>15</v>
      </c>
      <c r="YI91">
        <v>2</v>
      </c>
      <c r="YJ91">
        <v>0</v>
      </c>
      <c r="ACD91" t="s">
        <v>1083</v>
      </c>
      <c r="ACE91" t="s">
        <v>1411</v>
      </c>
      <c r="ACF91">
        <v>1</v>
      </c>
      <c r="ACG91">
        <v>1</v>
      </c>
      <c r="ACH91">
        <v>1</v>
      </c>
      <c r="ACI91">
        <v>175</v>
      </c>
      <c r="ACJ91">
        <v>500</v>
      </c>
      <c r="ACK91">
        <v>3500</v>
      </c>
      <c r="ACL91" t="s">
        <v>1138</v>
      </c>
      <c r="ACO91">
        <v>20</v>
      </c>
      <c r="ACP91">
        <v>2</v>
      </c>
      <c r="ACQ91">
        <v>0</v>
      </c>
      <c r="ACS91" t="s">
        <v>1083</v>
      </c>
      <c r="ACT91" t="s">
        <v>1411</v>
      </c>
      <c r="ACU91">
        <v>1</v>
      </c>
      <c r="ACV91">
        <v>1</v>
      </c>
      <c r="ACW91">
        <v>1</v>
      </c>
      <c r="ACX91">
        <v>500</v>
      </c>
      <c r="ACY91">
        <v>1500</v>
      </c>
      <c r="ACZ91">
        <v>10500</v>
      </c>
      <c r="ADA91" t="s">
        <v>1138</v>
      </c>
      <c r="ADD91">
        <v>25</v>
      </c>
      <c r="ADE91">
        <v>2</v>
      </c>
      <c r="ADF91">
        <v>0</v>
      </c>
      <c r="ADH91" t="s">
        <v>1083</v>
      </c>
      <c r="ADI91" t="s">
        <v>1411</v>
      </c>
      <c r="ADJ91">
        <v>1</v>
      </c>
      <c r="ADK91">
        <v>1</v>
      </c>
      <c r="ADL91">
        <v>1</v>
      </c>
      <c r="ADM91">
        <v>500</v>
      </c>
      <c r="ADN91">
        <v>1500</v>
      </c>
      <c r="ADO91">
        <v>9800</v>
      </c>
      <c r="ADP91" t="s">
        <v>1088</v>
      </c>
      <c r="ADS91">
        <v>15</v>
      </c>
      <c r="ADT91">
        <v>3</v>
      </c>
      <c r="ADU91">
        <v>0</v>
      </c>
      <c r="AHF91" t="s">
        <v>1093</v>
      </c>
      <c r="AJA91" t="s">
        <v>1183</v>
      </c>
      <c r="AJB91">
        <v>0</v>
      </c>
      <c r="AJC91">
        <v>0</v>
      </c>
      <c r="AJD91">
        <v>1</v>
      </c>
      <c r="AJE91">
        <v>0</v>
      </c>
      <c r="AKW91" t="s">
        <v>1440</v>
      </c>
      <c r="AKX91">
        <v>1</v>
      </c>
      <c r="AKY91">
        <v>1</v>
      </c>
      <c r="AKZ91">
        <v>1</v>
      </c>
      <c r="ALA91">
        <v>1</v>
      </c>
      <c r="ALB91">
        <v>1</v>
      </c>
      <c r="ALC91">
        <v>1</v>
      </c>
      <c r="ALD91">
        <v>1</v>
      </c>
      <c r="ALE91">
        <v>0</v>
      </c>
      <c r="ALF91">
        <v>0</v>
      </c>
      <c r="ALG91">
        <v>0</v>
      </c>
      <c r="ALH91">
        <v>0</v>
      </c>
      <c r="ALI91">
        <v>0</v>
      </c>
      <c r="ALJ91">
        <v>0</v>
      </c>
      <c r="ALK91">
        <v>0</v>
      </c>
      <c r="ALL91">
        <v>0</v>
      </c>
      <c r="ALM91">
        <v>0</v>
      </c>
      <c r="ALN91">
        <v>1</v>
      </c>
      <c r="ALO91">
        <v>1</v>
      </c>
      <c r="ALP91">
        <v>1</v>
      </c>
      <c r="ALQ91">
        <v>1</v>
      </c>
      <c r="ALR91">
        <v>0</v>
      </c>
      <c r="ALS91">
        <v>0</v>
      </c>
      <c r="ALT91">
        <v>0</v>
      </c>
      <c r="ALU91">
        <v>0</v>
      </c>
      <c r="ALV91">
        <v>0</v>
      </c>
      <c r="ALW91">
        <v>0</v>
      </c>
      <c r="ALX91">
        <v>0</v>
      </c>
      <c r="ALY91">
        <v>0</v>
      </c>
      <c r="ALZ91" t="s">
        <v>1441</v>
      </c>
      <c r="AMA91">
        <v>0</v>
      </c>
      <c r="AMB91">
        <v>0</v>
      </c>
      <c r="AMC91">
        <v>0</v>
      </c>
      <c r="AMD91">
        <v>0</v>
      </c>
      <c r="AME91">
        <v>0</v>
      </c>
      <c r="AMF91">
        <v>1</v>
      </c>
      <c r="AMG91">
        <v>0</v>
      </c>
      <c r="AMH91">
        <v>1</v>
      </c>
      <c r="AMI91">
        <v>0</v>
      </c>
      <c r="AMJ91">
        <v>0</v>
      </c>
      <c r="AMK91">
        <v>0</v>
      </c>
      <c r="AML91">
        <v>0</v>
      </c>
      <c r="AMO91" t="s">
        <v>1091</v>
      </c>
      <c r="AMP91">
        <v>1</v>
      </c>
      <c r="AMQ91">
        <v>0</v>
      </c>
      <c r="AMR91">
        <v>0</v>
      </c>
      <c r="AMS91">
        <v>1</v>
      </c>
      <c r="AMT91">
        <v>0</v>
      </c>
      <c r="AMU91">
        <v>0</v>
      </c>
      <c r="AMW91" t="s">
        <v>1112</v>
      </c>
      <c r="AMX91" t="s">
        <v>1093</v>
      </c>
      <c r="ANI91" t="s">
        <v>1094</v>
      </c>
      <c r="ANJ91">
        <v>0</v>
      </c>
      <c r="ANK91">
        <v>0</v>
      </c>
      <c r="ANL91">
        <v>0</v>
      </c>
      <c r="ANM91">
        <v>0</v>
      </c>
      <c r="ANN91">
        <v>0</v>
      </c>
      <c r="ANO91">
        <v>0</v>
      </c>
      <c r="ANP91">
        <v>0</v>
      </c>
      <c r="ANQ91">
        <v>1</v>
      </c>
      <c r="ANR91">
        <v>0</v>
      </c>
      <c r="ANW91">
        <v>364765438</v>
      </c>
      <c r="ANX91" s="2">
        <v>44887.693541666667</v>
      </c>
      <c r="AOA91" t="s">
        <v>1095</v>
      </c>
      <c r="AOB91" t="s">
        <v>1096</v>
      </c>
    </row>
    <row r="92" spans="1:1068" x14ac:dyDescent="0.35">
      <c r="A92">
        <v>91</v>
      </c>
      <c r="B92" t="s">
        <v>1442</v>
      </c>
      <c r="C92" s="2">
        <v>44887</v>
      </c>
      <c r="D92" t="s">
        <v>1245</v>
      </c>
      <c r="E92" s="2">
        <v>44887.594841516198</v>
      </c>
      <c r="F92" s="2">
        <v>44887.603630150457</v>
      </c>
      <c r="G92" t="s">
        <v>1072</v>
      </c>
      <c r="J92" t="s">
        <v>1246</v>
      </c>
      <c r="K92" s="2">
        <v>44887</v>
      </c>
      <c r="L92" t="s">
        <v>1247</v>
      </c>
      <c r="M92" t="s">
        <v>1248</v>
      </c>
      <c r="N92" t="s">
        <v>1249</v>
      </c>
      <c r="O92" t="s">
        <v>1077</v>
      </c>
      <c r="R92" t="s">
        <v>1250</v>
      </c>
      <c r="S92" t="s">
        <v>1251</v>
      </c>
      <c r="U92" t="s">
        <v>1080</v>
      </c>
      <c r="W92" t="s">
        <v>1163</v>
      </c>
      <c r="Z92" t="s">
        <v>1115</v>
      </c>
      <c r="AA92">
        <v>0</v>
      </c>
      <c r="AB92">
        <v>0</v>
      </c>
      <c r="AC92">
        <v>0</v>
      </c>
      <c r="AD92">
        <v>1</v>
      </c>
      <c r="AE92">
        <v>1</v>
      </c>
      <c r="EE92" t="s">
        <v>1115</v>
      </c>
      <c r="EF92">
        <v>0</v>
      </c>
      <c r="EG92">
        <v>0</v>
      </c>
      <c r="EH92">
        <v>0</v>
      </c>
      <c r="EI92">
        <v>0</v>
      </c>
      <c r="EJ92">
        <v>1</v>
      </c>
      <c r="EK92">
        <v>1</v>
      </c>
      <c r="IO92" t="s">
        <v>1115</v>
      </c>
      <c r="IP92">
        <v>0</v>
      </c>
      <c r="IQ92">
        <v>0</v>
      </c>
      <c r="IR92">
        <v>0</v>
      </c>
      <c r="IS92">
        <v>0</v>
      </c>
      <c r="IT92">
        <v>0</v>
      </c>
      <c r="IU92">
        <v>0</v>
      </c>
      <c r="IV92">
        <v>0</v>
      </c>
      <c r="IW92">
        <v>0</v>
      </c>
      <c r="IX92">
        <v>0</v>
      </c>
      <c r="IY92">
        <v>0</v>
      </c>
      <c r="IZ92">
        <v>0</v>
      </c>
      <c r="JA92">
        <v>0</v>
      </c>
      <c r="JB92">
        <v>0</v>
      </c>
      <c r="JC92">
        <v>0</v>
      </c>
      <c r="JD92">
        <v>0</v>
      </c>
      <c r="JE92">
        <v>1</v>
      </c>
      <c r="JF92">
        <v>1</v>
      </c>
      <c r="JG92">
        <v>3</v>
      </c>
      <c r="TF92" t="s">
        <v>1443</v>
      </c>
      <c r="TG92">
        <v>0</v>
      </c>
      <c r="TH92">
        <v>0</v>
      </c>
      <c r="TI92">
        <v>0</v>
      </c>
      <c r="TJ92">
        <v>0</v>
      </c>
      <c r="TK92">
        <v>0</v>
      </c>
      <c r="TL92">
        <v>0</v>
      </c>
      <c r="TM92">
        <v>0</v>
      </c>
      <c r="TN92">
        <v>1</v>
      </c>
      <c r="TO92">
        <v>1</v>
      </c>
      <c r="TP92">
        <v>1</v>
      </c>
      <c r="TQ92">
        <v>1</v>
      </c>
      <c r="TR92">
        <v>0</v>
      </c>
      <c r="TS92">
        <v>0</v>
      </c>
      <c r="TT92">
        <v>0</v>
      </c>
      <c r="TU92">
        <v>0</v>
      </c>
      <c r="TV92">
        <v>0</v>
      </c>
      <c r="TW92">
        <v>0</v>
      </c>
      <c r="TX92">
        <v>0</v>
      </c>
      <c r="TY92">
        <v>0</v>
      </c>
      <c r="TZ92">
        <v>0</v>
      </c>
      <c r="UA92">
        <v>0</v>
      </c>
      <c r="UB92">
        <v>0</v>
      </c>
      <c r="UC92">
        <v>0</v>
      </c>
      <c r="UD92">
        <v>0</v>
      </c>
      <c r="UE92">
        <v>0</v>
      </c>
      <c r="UF92">
        <v>0</v>
      </c>
      <c r="UG92">
        <v>0</v>
      </c>
      <c r="UH92">
        <v>0</v>
      </c>
      <c r="UI92">
        <v>4</v>
      </c>
      <c r="YL92" t="s">
        <v>1083</v>
      </c>
      <c r="YM92">
        <v>500</v>
      </c>
      <c r="YN92" t="s">
        <v>1088</v>
      </c>
      <c r="YQ92">
        <v>7</v>
      </c>
      <c r="YR92">
        <v>2</v>
      </c>
      <c r="YS92">
        <v>0</v>
      </c>
      <c r="YU92" t="s">
        <v>1083</v>
      </c>
      <c r="YV92">
        <v>1250</v>
      </c>
      <c r="YW92" t="s">
        <v>1088</v>
      </c>
      <c r="YZ92">
        <v>14</v>
      </c>
      <c r="ZA92">
        <v>2</v>
      </c>
      <c r="ZB92">
        <v>0</v>
      </c>
      <c r="ZD92" t="s">
        <v>1083</v>
      </c>
      <c r="ZE92">
        <v>300</v>
      </c>
      <c r="ZF92" t="s">
        <v>1088</v>
      </c>
      <c r="ZI92">
        <v>7</v>
      </c>
      <c r="ZJ92">
        <v>2</v>
      </c>
      <c r="ZK92">
        <v>0</v>
      </c>
      <c r="ZM92" t="s">
        <v>1083</v>
      </c>
      <c r="ZN92">
        <v>350</v>
      </c>
      <c r="ZO92" t="s">
        <v>1088</v>
      </c>
      <c r="ZR92">
        <v>10</v>
      </c>
      <c r="ZS92">
        <v>3</v>
      </c>
      <c r="ZT92">
        <v>0</v>
      </c>
      <c r="AHF92" t="s">
        <v>1093</v>
      </c>
      <c r="AJA92" t="s">
        <v>1086</v>
      </c>
      <c r="AJB92">
        <v>1</v>
      </c>
      <c r="AJC92">
        <v>0</v>
      </c>
      <c r="AJD92">
        <v>0</v>
      </c>
      <c r="AJE92">
        <v>0</v>
      </c>
      <c r="AMO92" t="s">
        <v>1181</v>
      </c>
      <c r="AMP92">
        <v>1</v>
      </c>
      <c r="AMQ92">
        <v>0</v>
      </c>
      <c r="AMR92">
        <v>0</v>
      </c>
      <c r="AMS92">
        <v>0</v>
      </c>
      <c r="AMT92">
        <v>0</v>
      </c>
      <c r="AMU92">
        <v>0</v>
      </c>
      <c r="AMW92" t="s">
        <v>1117</v>
      </c>
      <c r="AMX92" t="s">
        <v>1093</v>
      </c>
      <c r="ANI92" t="s">
        <v>1094</v>
      </c>
      <c r="ANJ92">
        <v>0</v>
      </c>
      <c r="ANK92">
        <v>0</v>
      </c>
      <c r="ANL92">
        <v>0</v>
      </c>
      <c r="ANM92">
        <v>0</v>
      </c>
      <c r="ANN92">
        <v>0</v>
      </c>
      <c r="ANO92">
        <v>0</v>
      </c>
      <c r="ANP92">
        <v>0</v>
      </c>
      <c r="ANQ92">
        <v>1</v>
      </c>
      <c r="ANR92">
        <v>0</v>
      </c>
      <c r="ANW92">
        <v>364765449</v>
      </c>
      <c r="ANX92" s="2">
        <v>44887.693564814806</v>
      </c>
      <c r="AOA92" t="s">
        <v>1095</v>
      </c>
      <c r="AOB92" t="s">
        <v>1096</v>
      </c>
    </row>
    <row r="93" spans="1:1068" x14ac:dyDescent="0.35">
      <c r="A93">
        <v>92</v>
      </c>
      <c r="B93" t="s">
        <v>1444</v>
      </c>
      <c r="C93" s="2">
        <v>44887</v>
      </c>
      <c r="D93" t="s">
        <v>1245</v>
      </c>
      <c r="E93" s="2">
        <v>44887.604054571762</v>
      </c>
      <c r="F93" s="2">
        <v>44887.610384328713</v>
      </c>
      <c r="G93" t="s">
        <v>1072</v>
      </c>
      <c r="J93" t="s">
        <v>1246</v>
      </c>
      <c r="K93" s="2">
        <v>44887</v>
      </c>
      <c r="L93" t="s">
        <v>1247</v>
      </c>
      <c r="M93" t="s">
        <v>1248</v>
      </c>
      <c r="N93" t="s">
        <v>1249</v>
      </c>
      <c r="O93" t="s">
        <v>1077</v>
      </c>
      <c r="R93" t="s">
        <v>1250</v>
      </c>
      <c r="S93" t="s">
        <v>1251</v>
      </c>
      <c r="U93" t="s">
        <v>1080</v>
      </c>
      <c r="W93" t="s">
        <v>1081</v>
      </c>
      <c r="Z93" t="s">
        <v>1115</v>
      </c>
      <c r="AA93">
        <v>0</v>
      </c>
      <c r="AB93">
        <v>0</v>
      </c>
      <c r="AC93">
        <v>0</v>
      </c>
      <c r="AD93">
        <v>1</v>
      </c>
      <c r="AE93">
        <v>1</v>
      </c>
      <c r="EE93" t="s">
        <v>1115</v>
      </c>
      <c r="EF93">
        <v>0</v>
      </c>
      <c r="EG93">
        <v>0</v>
      </c>
      <c r="EH93">
        <v>0</v>
      </c>
      <c r="EI93">
        <v>0</v>
      </c>
      <c r="EJ93">
        <v>1</v>
      </c>
      <c r="EK93">
        <v>1</v>
      </c>
      <c r="IO93" t="s">
        <v>1115</v>
      </c>
      <c r="IP93">
        <v>0</v>
      </c>
      <c r="IQ93">
        <v>0</v>
      </c>
      <c r="IR93">
        <v>0</v>
      </c>
      <c r="IS93">
        <v>0</v>
      </c>
      <c r="IT93">
        <v>0</v>
      </c>
      <c r="IU93">
        <v>0</v>
      </c>
      <c r="IV93">
        <v>0</v>
      </c>
      <c r="IW93">
        <v>0</v>
      </c>
      <c r="IX93">
        <v>0</v>
      </c>
      <c r="IY93">
        <v>0</v>
      </c>
      <c r="IZ93">
        <v>0</v>
      </c>
      <c r="JA93">
        <v>0</v>
      </c>
      <c r="JB93">
        <v>0</v>
      </c>
      <c r="JC93">
        <v>0</v>
      </c>
      <c r="JD93">
        <v>0</v>
      </c>
      <c r="JE93">
        <v>1</v>
      </c>
      <c r="JF93">
        <v>1</v>
      </c>
      <c r="JG93">
        <v>3</v>
      </c>
      <c r="TF93" t="s">
        <v>1443</v>
      </c>
      <c r="TG93">
        <v>0</v>
      </c>
      <c r="TH93">
        <v>0</v>
      </c>
      <c r="TI93">
        <v>0</v>
      </c>
      <c r="TJ93">
        <v>0</v>
      </c>
      <c r="TK93">
        <v>0</v>
      </c>
      <c r="TL93">
        <v>0</v>
      </c>
      <c r="TM93">
        <v>0</v>
      </c>
      <c r="TN93">
        <v>1</v>
      </c>
      <c r="TO93">
        <v>1</v>
      </c>
      <c r="TP93">
        <v>1</v>
      </c>
      <c r="TQ93">
        <v>1</v>
      </c>
      <c r="TR93">
        <v>0</v>
      </c>
      <c r="TS93">
        <v>0</v>
      </c>
      <c r="TT93">
        <v>0</v>
      </c>
      <c r="TU93">
        <v>0</v>
      </c>
      <c r="TV93">
        <v>0</v>
      </c>
      <c r="TW93">
        <v>0</v>
      </c>
      <c r="TX93">
        <v>0</v>
      </c>
      <c r="TY93">
        <v>0</v>
      </c>
      <c r="TZ93">
        <v>0</v>
      </c>
      <c r="UA93">
        <v>0</v>
      </c>
      <c r="UB93">
        <v>0</v>
      </c>
      <c r="UC93">
        <v>0</v>
      </c>
      <c r="UD93">
        <v>0</v>
      </c>
      <c r="UE93">
        <v>0</v>
      </c>
      <c r="UF93">
        <v>0</v>
      </c>
      <c r="UG93">
        <v>0</v>
      </c>
      <c r="UH93">
        <v>0</v>
      </c>
      <c r="UI93">
        <v>4</v>
      </c>
      <c r="YL93" t="s">
        <v>1083</v>
      </c>
      <c r="YM93">
        <v>500</v>
      </c>
      <c r="YN93" t="s">
        <v>1088</v>
      </c>
      <c r="YQ93">
        <v>7</v>
      </c>
      <c r="YR93">
        <v>2</v>
      </c>
      <c r="YS93">
        <v>0</v>
      </c>
      <c r="YU93" t="s">
        <v>1083</v>
      </c>
      <c r="YV93">
        <v>1250</v>
      </c>
      <c r="YW93" t="s">
        <v>1088</v>
      </c>
      <c r="YZ93">
        <v>10</v>
      </c>
      <c r="ZA93">
        <v>2</v>
      </c>
      <c r="ZB93">
        <v>0</v>
      </c>
      <c r="ZD93" t="s">
        <v>1083</v>
      </c>
      <c r="ZE93">
        <v>300</v>
      </c>
      <c r="ZF93" t="s">
        <v>1088</v>
      </c>
      <c r="ZI93">
        <v>8</v>
      </c>
      <c r="ZJ93">
        <v>2</v>
      </c>
      <c r="ZK93">
        <v>0</v>
      </c>
      <c r="ZM93" t="s">
        <v>1083</v>
      </c>
      <c r="ZN93">
        <v>400</v>
      </c>
      <c r="ZO93" t="s">
        <v>1088</v>
      </c>
      <c r="ZR93">
        <v>10</v>
      </c>
      <c r="ZS93">
        <v>3</v>
      </c>
      <c r="ZT93">
        <v>0</v>
      </c>
      <c r="AHF93" t="s">
        <v>1080</v>
      </c>
      <c r="AHH93" t="s">
        <v>1443</v>
      </c>
      <c r="AHI93">
        <v>0</v>
      </c>
      <c r="AHJ93">
        <v>0</v>
      </c>
      <c r="AHK93">
        <v>0</v>
      </c>
      <c r="AHL93">
        <v>0</v>
      </c>
      <c r="AHM93">
        <v>0</v>
      </c>
      <c r="AHN93">
        <v>0</v>
      </c>
      <c r="AHO93">
        <v>0</v>
      </c>
      <c r="AHP93">
        <v>1</v>
      </c>
      <c r="AHQ93">
        <v>1</v>
      </c>
      <c r="AHR93">
        <v>1</v>
      </c>
      <c r="AHS93">
        <v>1</v>
      </c>
      <c r="AHT93">
        <v>0</v>
      </c>
      <c r="AHU93">
        <v>0</v>
      </c>
      <c r="AHV93">
        <v>0</v>
      </c>
      <c r="AHW93">
        <v>0</v>
      </c>
      <c r="AHX93">
        <v>0</v>
      </c>
      <c r="AHY93">
        <v>0</v>
      </c>
      <c r="AHZ93">
        <v>0</v>
      </c>
      <c r="AIA93">
        <v>0</v>
      </c>
      <c r="AIB93">
        <v>0</v>
      </c>
      <c r="AIC93">
        <v>0</v>
      </c>
      <c r="AID93">
        <v>0</v>
      </c>
      <c r="AIE93">
        <v>0</v>
      </c>
      <c r="AIF93">
        <v>0</v>
      </c>
      <c r="AIG93">
        <v>0</v>
      </c>
      <c r="AIH93">
        <v>0</v>
      </c>
      <c r="AII93">
        <v>0</v>
      </c>
      <c r="AIJ93">
        <v>0</v>
      </c>
      <c r="AIL93" t="s">
        <v>1445</v>
      </c>
      <c r="AIM93">
        <v>0</v>
      </c>
      <c r="AIN93">
        <v>1</v>
      </c>
      <c r="AIO93">
        <v>1</v>
      </c>
      <c r="AIP93">
        <v>0</v>
      </c>
      <c r="AIQ93">
        <v>0</v>
      </c>
      <c r="AIR93">
        <v>0</v>
      </c>
      <c r="AIS93">
        <v>0</v>
      </c>
      <c r="AIT93">
        <v>0</v>
      </c>
      <c r="AIU93">
        <v>0</v>
      </c>
      <c r="AIV93">
        <v>0</v>
      </c>
      <c r="AIW93">
        <v>0</v>
      </c>
      <c r="AIX93">
        <v>0</v>
      </c>
      <c r="AJA93" t="s">
        <v>1086</v>
      </c>
      <c r="AJB93">
        <v>1</v>
      </c>
      <c r="AJC93">
        <v>0</v>
      </c>
      <c r="AJD93">
        <v>0</v>
      </c>
      <c r="AJE93">
        <v>0</v>
      </c>
      <c r="AMO93" t="s">
        <v>1181</v>
      </c>
      <c r="AMP93">
        <v>1</v>
      </c>
      <c r="AMQ93">
        <v>0</v>
      </c>
      <c r="AMR93">
        <v>0</v>
      </c>
      <c r="AMS93">
        <v>0</v>
      </c>
      <c r="AMT93">
        <v>0</v>
      </c>
      <c r="AMU93">
        <v>0</v>
      </c>
      <c r="AMW93" t="s">
        <v>1112</v>
      </c>
      <c r="AMX93" t="s">
        <v>1093</v>
      </c>
      <c r="ANI93" t="s">
        <v>1094</v>
      </c>
      <c r="ANJ93">
        <v>0</v>
      </c>
      <c r="ANK93">
        <v>0</v>
      </c>
      <c r="ANL93">
        <v>0</v>
      </c>
      <c r="ANM93">
        <v>0</v>
      </c>
      <c r="ANN93">
        <v>0</v>
      </c>
      <c r="ANO93">
        <v>0</v>
      </c>
      <c r="ANP93">
        <v>0</v>
      </c>
      <c r="ANQ93">
        <v>1</v>
      </c>
      <c r="ANR93">
        <v>0</v>
      </c>
      <c r="ANW93">
        <v>364765461</v>
      </c>
      <c r="ANX93" s="2">
        <v>44887.693599537037</v>
      </c>
      <c r="AOA93" t="s">
        <v>1095</v>
      </c>
      <c r="AOB93" t="s">
        <v>1096</v>
      </c>
    </row>
    <row r="94" spans="1:1068" x14ac:dyDescent="0.35">
      <c r="A94">
        <v>93</v>
      </c>
      <c r="B94" t="s">
        <v>1446</v>
      </c>
      <c r="C94" s="2">
        <v>44887</v>
      </c>
      <c r="D94" t="s">
        <v>1245</v>
      </c>
      <c r="E94" s="2">
        <v>44887.617704525459</v>
      </c>
      <c r="F94" s="2">
        <v>44887.625718078707</v>
      </c>
      <c r="G94" t="s">
        <v>1072</v>
      </c>
      <c r="J94" t="s">
        <v>1246</v>
      </c>
      <c r="K94" s="2">
        <v>44887</v>
      </c>
      <c r="L94" t="s">
        <v>1247</v>
      </c>
      <c r="M94" t="s">
        <v>1248</v>
      </c>
      <c r="N94" t="s">
        <v>1249</v>
      </c>
      <c r="O94" t="s">
        <v>1077</v>
      </c>
      <c r="R94" t="s">
        <v>1250</v>
      </c>
      <c r="S94" t="s">
        <v>1251</v>
      </c>
      <c r="U94" t="s">
        <v>1080</v>
      </c>
      <c r="W94" t="s">
        <v>1081</v>
      </c>
      <c r="Z94" t="s">
        <v>1115</v>
      </c>
      <c r="AA94">
        <v>0</v>
      </c>
      <c r="AB94">
        <v>0</v>
      </c>
      <c r="AC94">
        <v>0</v>
      </c>
      <c r="AD94">
        <v>1</v>
      </c>
      <c r="AE94">
        <v>1</v>
      </c>
      <c r="EE94" t="s">
        <v>1115</v>
      </c>
      <c r="EF94">
        <v>0</v>
      </c>
      <c r="EG94">
        <v>0</v>
      </c>
      <c r="EH94">
        <v>0</v>
      </c>
      <c r="EI94">
        <v>0</v>
      </c>
      <c r="EJ94">
        <v>1</v>
      </c>
      <c r="EK94">
        <v>1</v>
      </c>
      <c r="IO94" t="s">
        <v>1372</v>
      </c>
      <c r="IP94">
        <v>1</v>
      </c>
      <c r="IQ94">
        <v>1</v>
      </c>
      <c r="IR94">
        <v>0</v>
      </c>
      <c r="IS94">
        <v>0</v>
      </c>
      <c r="IT94">
        <v>0</v>
      </c>
      <c r="IU94">
        <v>0</v>
      </c>
      <c r="IV94">
        <v>0</v>
      </c>
      <c r="IW94">
        <v>0</v>
      </c>
      <c r="IX94">
        <v>0</v>
      </c>
      <c r="IY94">
        <v>0</v>
      </c>
      <c r="IZ94">
        <v>0</v>
      </c>
      <c r="JA94">
        <v>0</v>
      </c>
      <c r="JB94">
        <v>0</v>
      </c>
      <c r="JC94">
        <v>0</v>
      </c>
      <c r="JD94">
        <v>0</v>
      </c>
      <c r="JE94">
        <v>0</v>
      </c>
      <c r="JF94">
        <v>2</v>
      </c>
      <c r="JG94">
        <v>4</v>
      </c>
      <c r="JI94" t="s">
        <v>1083</v>
      </c>
      <c r="JJ94">
        <v>1000</v>
      </c>
      <c r="JK94" t="s">
        <v>1084</v>
      </c>
      <c r="JN94">
        <v>7</v>
      </c>
      <c r="JO94">
        <v>2</v>
      </c>
      <c r="JP94">
        <v>0</v>
      </c>
      <c r="JR94" t="s">
        <v>1083</v>
      </c>
      <c r="JS94" t="s">
        <v>1212</v>
      </c>
      <c r="JT94">
        <v>1</v>
      </c>
      <c r="JU94">
        <v>1</v>
      </c>
      <c r="JV94">
        <v>8000</v>
      </c>
      <c r="JW94">
        <v>100</v>
      </c>
      <c r="JX94" t="s">
        <v>1084</v>
      </c>
      <c r="KA94">
        <v>10</v>
      </c>
      <c r="KB94">
        <v>3</v>
      </c>
      <c r="KC94">
        <v>0</v>
      </c>
      <c r="PF94" t="s">
        <v>1093</v>
      </c>
      <c r="QO94" t="s">
        <v>1086</v>
      </c>
      <c r="QP94">
        <v>1</v>
      </c>
      <c r="QQ94">
        <v>0</v>
      </c>
      <c r="QR94">
        <v>0</v>
      </c>
      <c r="QS94">
        <v>0</v>
      </c>
      <c r="TF94" t="s">
        <v>1115</v>
      </c>
      <c r="TG94">
        <v>0</v>
      </c>
      <c r="TH94">
        <v>0</v>
      </c>
      <c r="TI94">
        <v>0</v>
      </c>
      <c r="TJ94">
        <v>0</v>
      </c>
      <c r="TK94">
        <v>0</v>
      </c>
      <c r="TL94">
        <v>0</v>
      </c>
      <c r="TM94">
        <v>0</v>
      </c>
      <c r="TN94">
        <v>0</v>
      </c>
      <c r="TO94">
        <v>0</v>
      </c>
      <c r="TP94">
        <v>0</v>
      </c>
      <c r="TQ94">
        <v>0</v>
      </c>
      <c r="TR94">
        <v>0</v>
      </c>
      <c r="TS94">
        <v>0</v>
      </c>
      <c r="TT94">
        <v>0</v>
      </c>
      <c r="TU94">
        <v>0</v>
      </c>
      <c r="TV94">
        <v>0</v>
      </c>
      <c r="TW94">
        <v>0</v>
      </c>
      <c r="TX94">
        <v>0</v>
      </c>
      <c r="TY94">
        <v>0</v>
      </c>
      <c r="TZ94">
        <v>0</v>
      </c>
      <c r="UA94">
        <v>0</v>
      </c>
      <c r="UB94">
        <v>0</v>
      </c>
      <c r="UC94">
        <v>0</v>
      </c>
      <c r="UD94">
        <v>0</v>
      </c>
      <c r="UE94">
        <v>0</v>
      </c>
      <c r="UF94">
        <v>0</v>
      </c>
      <c r="UG94">
        <v>0</v>
      </c>
      <c r="UH94">
        <v>1</v>
      </c>
      <c r="UI94">
        <v>1</v>
      </c>
      <c r="AMO94" t="s">
        <v>1181</v>
      </c>
      <c r="AMP94">
        <v>1</v>
      </c>
      <c r="AMQ94">
        <v>0</v>
      </c>
      <c r="AMR94">
        <v>0</v>
      </c>
      <c r="AMS94">
        <v>0</v>
      </c>
      <c r="AMT94">
        <v>0</v>
      </c>
      <c r="AMU94">
        <v>0</v>
      </c>
      <c r="AMW94" t="s">
        <v>1112</v>
      </c>
      <c r="AMX94" t="s">
        <v>1093</v>
      </c>
      <c r="ANI94" t="s">
        <v>1094</v>
      </c>
      <c r="ANJ94">
        <v>0</v>
      </c>
      <c r="ANK94">
        <v>0</v>
      </c>
      <c r="ANL94">
        <v>0</v>
      </c>
      <c r="ANM94">
        <v>0</v>
      </c>
      <c r="ANN94">
        <v>0</v>
      </c>
      <c r="ANO94">
        <v>0</v>
      </c>
      <c r="ANP94">
        <v>0</v>
      </c>
      <c r="ANQ94">
        <v>1</v>
      </c>
      <c r="ANR94">
        <v>0</v>
      </c>
      <c r="ANW94">
        <v>364765470</v>
      </c>
      <c r="ANX94" s="2">
        <v>44887.693622685183</v>
      </c>
      <c r="AOA94" t="s">
        <v>1095</v>
      </c>
      <c r="AOB94" t="s">
        <v>1096</v>
      </c>
    </row>
    <row r="95" spans="1:1068" x14ac:dyDescent="0.35">
      <c r="A95">
        <v>94</v>
      </c>
      <c r="B95" t="s">
        <v>1447</v>
      </c>
      <c r="C95" s="2">
        <v>44887</v>
      </c>
      <c r="D95" t="s">
        <v>1245</v>
      </c>
      <c r="E95" s="2">
        <v>44887.635252314809</v>
      </c>
      <c r="F95" s="2">
        <v>44887.644536481479</v>
      </c>
      <c r="G95" t="s">
        <v>1072</v>
      </c>
      <c r="J95" t="s">
        <v>1246</v>
      </c>
      <c r="K95" s="2">
        <v>44887</v>
      </c>
      <c r="L95" t="s">
        <v>1247</v>
      </c>
      <c r="M95" t="s">
        <v>1248</v>
      </c>
      <c r="N95" t="s">
        <v>1249</v>
      </c>
      <c r="O95" t="s">
        <v>1077</v>
      </c>
      <c r="R95" t="s">
        <v>1250</v>
      </c>
      <c r="S95" t="s">
        <v>1251</v>
      </c>
      <c r="U95" t="s">
        <v>1080</v>
      </c>
      <c r="W95" t="s">
        <v>1081</v>
      </c>
      <c r="Z95" t="s">
        <v>1115</v>
      </c>
      <c r="AA95">
        <v>0</v>
      </c>
      <c r="AB95">
        <v>0</v>
      </c>
      <c r="AC95">
        <v>0</v>
      </c>
      <c r="AD95">
        <v>1</v>
      </c>
      <c r="AE95">
        <v>1</v>
      </c>
      <c r="EE95" t="s">
        <v>1448</v>
      </c>
      <c r="EF95">
        <v>1</v>
      </c>
      <c r="EG95">
        <v>1</v>
      </c>
      <c r="EH95">
        <v>1</v>
      </c>
      <c r="EI95">
        <v>0</v>
      </c>
      <c r="EJ95">
        <v>0</v>
      </c>
      <c r="EK95">
        <v>3</v>
      </c>
      <c r="EM95" t="s">
        <v>1083</v>
      </c>
      <c r="EN95">
        <v>6000</v>
      </c>
      <c r="EO95" t="s">
        <v>1088</v>
      </c>
      <c r="ER95">
        <v>20</v>
      </c>
      <c r="ES95">
        <v>2</v>
      </c>
      <c r="ET95">
        <v>0</v>
      </c>
      <c r="EV95" t="s">
        <v>1083</v>
      </c>
      <c r="EW95">
        <v>20000</v>
      </c>
      <c r="EX95" t="s">
        <v>1088</v>
      </c>
      <c r="FA95">
        <v>30</v>
      </c>
      <c r="FB95">
        <v>1</v>
      </c>
      <c r="FC95">
        <v>0</v>
      </c>
      <c r="FE95" t="s">
        <v>1083</v>
      </c>
      <c r="FF95">
        <v>1750</v>
      </c>
      <c r="FG95" t="s">
        <v>1088</v>
      </c>
      <c r="FJ95">
        <v>30</v>
      </c>
      <c r="FK95">
        <v>1</v>
      </c>
      <c r="FL95">
        <v>0</v>
      </c>
      <c r="FW95" t="s">
        <v>1093</v>
      </c>
      <c r="GU95" t="s">
        <v>1103</v>
      </c>
      <c r="GV95">
        <v>0</v>
      </c>
      <c r="GW95">
        <v>1</v>
      </c>
      <c r="GX95">
        <v>0</v>
      </c>
      <c r="GY95">
        <v>0</v>
      </c>
      <c r="GZ95" t="s">
        <v>1448</v>
      </c>
      <c r="HA95">
        <v>1</v>
      </c>
      <c r="HB95">
        <v>1</v>
      </c>
      <c r="HC95">
        <v>1</v>
      </c>
      <c r="HD95">
        <v>0</v>
      </c>
      <c r="HE95">
        <v>0</v>
      </c>
      <c r="HF95" t="s">
        <v>1149</v>
      </c>
      <c r="HG95">
        <v>1</v>
      </c>
      <c r="HH95">
        <v>0</v>
      </c>
      <c r="HI95">
        <v>0</v>
      </c>
      <c r="HJ95">
        <v>0</v>
      </c>
      <c r="HK95">
        <v>0</v>
      </c>
      <c r="HL95">
        <v>1</v>
      </c>
      <c r="HM95">
        <v>0</v>
      </c>
      <c r="HN95">
        <v>0</v>
      </c>
      <c r="HO95">
        <v>0</v>
      </c>
      <c r="HP95">
        <v>0</v>
      </c>
      <c r="HQ95">
        <v>0</v>
      </c>
      <c r="HR95">
        <v>0</v>
      </c>
      <c r="IO95" t="s">
        <v>1115</v>
      </c>
      <c r="IP95">
        <v>0</v>
      </c>
      <c r="IQ95">
        <v>0</v>
      </c>
      <c r="IR95">
        <v>0</v>
      </c>
      <c r="IS95">
        <v>0</v>
      </c>
      <c r="IT95">
        <v>0</v>
      </c>
      <c r="IU95">
        <v>0</v>
      </c>
      <c r="IV95">
        <v>0</v>
      </c>
      <c r="IW95">
        <v>0</v>
      </c>
      <c r="IX95">
        <v>0</v>
      </c>
      <c r="IY95">
        <v>0</v>
      </c>
      <c r="IZ95">
        <v>0</v>
      </c>
      <c r="JA95">
        <v>0</v>
      </c>
      <c r="JB95">
        <v>0</v>
      </c>
      <c r="JC95">
        <v>0</v>
      </c>
      <c r="JD95">
        <v>0</v>
      </c>
      <c r="JE95">
        <v>1</v>
      </c>
      <c r="JF95">
        <v>1</v>
      </c>
      <c r="JG95">
        <v>5</v>
      </c>
      <c r="TF95" t="s">
        <v>1115</v>
      </c>
      <c r="TG95">
        <v>0</v>
      </c>
      <c r="TH95">
        <v>0</v>
      </c>
      <c r="TI95">
        <v>0</v>
      </c>
      <c r="TJ95">
        <v>0</v>
      </c>
      <c r="TK95">
        <v>0</v>
      </c>
      <c r="TL95">
        <v>0</v>
      </c>
      <c r="TM95">
        <v>0</v>
      </c>
      <c r="TN95">
        <v>0</v>
      </c>
      <c r="TO95">
        <v>0</v>
      </c>
      <c r="TP95">
        <v>0</v>
      </c>
      <c r="TQ95">
        <v>0</v>
      </c>
      <c r="TR95">
        <v>0</v>
      </c>
      <c r="TS95">
        <v>0</v>
      </c>
      <c r="TT95">
        <v>0</v>
      </c>
      <c r="TU95">
        <v>0</v>
      </c>
      <c r="TV95">
        <v>0</v>
      </c>
      <c r="TW95">
        <v>0</v>
      </c>
      <c r="TX95">
        <v>0</v>
      </c>
      <c r="TY95">
        <v>0</v>
      </c>
      <c r="TZ95">
        <v>0</v>
      </c>
      <c r="UA95">
        <v>0</v>
      </c>
      <c r="UB95">
        <v>0</v>
      </c>
      <c r="UC95">
        <v>0</v>
      </c>
      <c r="UD95">
        <v>0</v>
      </c>
      <c r="UE95">
        <v>0</v>
      </c>
      <c r="UF95">
        <v>0</v>
      </c>
      <c r="UG95">
        <v>0</v>
      </c>
      <c r="UH95">
        <v>1</v>
      </c>
      <c r="UI95">
        <v>1</v>
      </c>
      <c r="AMO95" t="s">
        <v>1091</v>
      </c>
      <c r="AMP95">
        <v>1</v>
      </c>
      <c r="AMQ95">
        <v>0</v>
      </c>
      <c r="AMR95">
        <v>0</v>
      </c>
      <c r="AMS95">
        <v>1</v>
      </c>
      <c r="AMT95">
        <v>0</v>
      </c>
      <c r="AMU95">
        <v>0</v>
      </c>
      <c r="AMW95" t="s">
        <v>1112</v>
      </c>
      <c r="AMX95" t="s">
        <v>1093</v>
      </c>
      <c r="ANI95" t="s">
        <v>1094</v>
      </c>
      <c r="ANJ95">
        <v>0</v>
      </c>
      <c r="ANK95">
        <v>0</v>
      </c>
      <c r="ANL95">
        <v>0</v>
      </c>
      <c r="ANM95">
        <v>0</v>
      </c>
      <c r="ANN95">
        <v>0</v>
      </c>
      <c r="ANO95">
        <v>0</v>
      </c>
      <c r="ANP95">
        <v>0</v>
      </c>
      <c r="ANQ95">
        <v>1</v>
      </c>
      <c r="ANR95">
        <v>0</v>
      </c>
      <c r="ANW95">
        <v>364765491</v>
      </c>
      <c r="ANX95" s="2">
        <v>44887.693645833337</v>
      </c>
      <c r="AOA95" t="s">
        <v>1095</v>
      </c>
      <c r="AOB95" t="s">
        <v>1096</v>
      </c>
    </row>
    <row r="96" spans="1:1068" x14ac:dyDescent="0.35">
      <c r="A96">
        <v>95</v>
      </c>
      <c r="B96" t="s">
        <v>1449</v>
      </c>
      <c r="C96" s="2">
        <v>44887</v>
      </c>
      <c r="D96" t="s">
        <v>1245</v>
      </c>
      <c r="E96" s="2">
        <v>44887.647589247688</v>
      </c>
      <c r="F96" s="2">
        <v>44887.657901736107</v>
      </c>
      <c r="G96" t="s">
        <v>1072</v>
      </c>
      <c r="J96" t="s">
        <v>1246</v>
      </c>
      <c r="K96" s="2">
        <v>44887</v>
      </c>
      <c r="L96" t="s">
        <v>1247</v>
      </c>
      <c r="M96" t="s">
        <v>1248</v>
      </c>
      <c r="N96" t="s">
        <v>1249</v>
      </c>
      <c r="O96" t="s">
        <v>1077</v>
      </c>
      <c r="R96" t="s">
        <v>1250</v>
      </c>
      <c r="S96" t="s">
        <v>1251</v>
      </c>
      <c r="U96" t="s">
        <v>1080</v>
      </c>
      <c r="W96" t="s">
        <v>1163</v>
      </c>
      <c r="Z96" t="s">
        <v>1115</v>
      </c>
      <c r="AA96">
        <v>0</v>
      </c>
      <c r="AB96">
        <v>0</v>
      </c>
      <c r="AC96">
        <v>0</v>
      </c>
      <c r="AD96">
        <v>1</v>
      </c>
      <c r="AE96">
        <v>1</v>
      </c>
      <c r="EE96" t="s">
        <v>1115</v>
      </c>
      <c r="EF96">
        <v>0</v>
      </c>
      <c r="EG96">
        <v>0</v>
      </c>
      <c r="EH96">
        <v>0</v>
      </c>
      <c r="EI96">
        <v>0</v>
      </c>
      <c r="EJ96">
        <v>1</v>
      </c>
      <c r="EK96">
        <v>1</v>
      </c>
      <c r="IO96" t="s">
        <v>1115</v>
      </c>
      <c r="IP96">
        <v>0</v>
      </c>
      <c r="IQ96">
        <v>0</v>
      </c>
      <c r="IR96">
        <v>0</v>
      </c>
      <c r="IS96">
        <v>0</v>
      </c>
      <c r="IT96">
        <v>0</v>
      </c>
      <c r="IU96">
        <v>0</v>
      </c>
      <c r="IV96">
        <v>0</v>
      </c>
      <c r="IW96">
        <v>0</v>
      </c>
      <c r="IX96">
        <v>0</v>
      </c>
      <c r="IY96">
        <v>0</v>
      </c>
      <c r="IZ96">
        <v>0</v>
      </c>
      <c r="JA96">
        <v>0</v>
      </c>
      <c r="JB96">
        <v>0</v>
      </c>
      <c r="JC96">
        <v>0</v>
      </c>
      <c r="JD96">
        <v>0</v>
      </c>
      <c r="JE96">
        <v>1</v>
      </c>
      <c r="JF96">
        <v>1</v>
      </c>
      <c r="JG96">
        <v>3</v>
      </c>
      <c r="TF96" t="s">
        <v>1450</v>
      </c>
      <c r="TG96">
        <v>0</v>
      </c>
      <c r="TH96">
        <v>0</v>
      </c>
      <c r="TI96">
        <v>0</v>
      </c>
      <c r="TJ96">
        <v>0</v>
      </c>
      <c r="TK96">
        <v>0</v>
      </c>
      <c r="TL96">
        <v>0</v>
      </c>
      <c r="TM96">
        <v>0</v>
      </c>
      <c r="TN96">
        <v>0</v>
      </c>
      <c r="TO96">
        <v>0</v>
      </c>
      <c r="TP96">
        <v>0</v>
      </c>
      <c r="TQ96">
        <v>0</v>
      </c>
      <c r="TR96">
        <v>0</v>
      </c>
      <c r="TS96">
        <v>0</v>
      </c>
      <c r="TT96">
        <v>0</v>
      </c>
      <c r="TU96">
        <v>0</v>
      </c>
      <c r="TV96">
        <v>0</v>
      </c>
      <c r="TW96">
        <v>0</v>
      </c>
      <c r="TX96">
        <v>0</v>
      </c>
      <c r="TY96">
        <v>0</v>
      </c>
      <c r="TZ96">
        <v>0</v>
      </c>
      <c r="UA96">
        <v>1</v>
      </c>
      <c r="UB96">
        <v>1</v>
      </c>
      <c r="UC96">
        <v>1</v>
      </c>
      <c r="UD96">
        <v>1</v>
      </c>
      <c r="UE96">
        <v>1</v>
      </c>
      <c r="UF96">
        <v>0</v>
      </c>
      <c r="UG96">
        <v>0</v>
      </c>
      <c r="UH96">
        <v>0</v>
      </c>
      <c r="UI96">
        <v>5</v>
      </c>
      <c r="ADW96" t="s">
        <v>1083</v>
      </c>
      <c r="ADX96" t="s">
        <v>1420</v>
      </c>
      <c r="ADY96">
        <v>1</v>
      </c>
      <c r="ADZ96">
        <v>1</v>
      </c>
      <c r="AEA96">
        <v>1</v>
      </c>
      <c r="AEB96">
        <v>500</v>
      </c>
      <c r="AEC96">
        <v>1000</v>
      </c>
      <c r="AED96">
        <v>200</v>
      </c>
      <c r="AEE96" t="s">
        <v>1084</v>
      </c>
      <c r="AEH96">
        <v>3</v>
      </c>
      <c r="AEI96">
        <v>1</v>
      </c>
      <c r="AEJ96">
        <v>0</v>
      </c>
      <c r="AEL96" t="s">
        <v>1083</v>
      </c>
      <c r="AEM96" t="s">
        <v>1421</v>
      </c>
      <c r="AEN96">
        <v>1</v>
      </c>
      <c r="AEO96">
        <v>1</v>
      </c>
      <c r="AEP96">
        <v>500</v>
      </c>
      <c r="AEQ96">
        <v>200</v>
      </c>
      <c r="AER96" t="s">
        <v>1084</v>
      </c>
      <c r="AEU96">
        <v>3</v>
      </c>
      <c r="AEV96">
        <v>1</v>
      </c>
      <c r="AEW96">
        <v>0</v>
      </c>
      <c r="AEY96" t="s">
        <v>1083</v>
      </c>
      <c r="AEZ96" t="s">
        <v>1429</v>
      </c>
      <c r="AFA96">
        <v>0</v>
      </c>
      <c r="AFB96">
        <v>1</v>
      </c>
      <c r="AFD96">
        <v>300</v>
      </c>
      <c r="AFE96" t="s">
        <v>1084</v>
      </c>
      <c r="AFH96">
        <v>3</v>
      </c>
      <c r="AFI96">
        <v>1</v>
      </c>
      <c r="AFJ96">
        <v>0</v>
      </c>
      <c r="AFL96" t="s">
        <v>1083</v>
      </c>
      <c r="AFM96">
        <v>1100</v>
      </c>
      <c r="AFN96" t="s">
        <v>1084</v>
      </c>
      <c r="AFQ96">
        <v>7</v>
      </c>
      <c r="AFR96">
        <v>1</v>
      </c>
      <c r="AFS96">
        <v>0</v>
      </c>
      <c r="AFU96" t="s">
        <v>1083</v>
      </c>
      <c r="AFV96" t="s">
        <v>1430</v>
      </c>
      <c r="AFW96">
        <v>1</v>
      </c>
      <c r="AFX96">
        <v>1</v>
      </c>
      <c r="AFY96">
        <v>1</v>
      </c>
      <c r="AFZ96">
        <v>2000</v>
      </c>
      <c r="AGA96">
        <v>2000</v>
      </c>
      <c r="AGB96">
        <v>100</v>
      </c>
      <c r="AGC96" t="s">
        <v>1084</v>
      </c>
      <c r="AGF96">
        <v>10</v>
      </c>
      <c r="AGG96">
        <v>2</v>
      </c>
      <c r="AGH96">
        <v>0</v>
      </c>
      <c r="AHF96" t="s">
        <v>1093</v>
      </c>
      <c r="AJA96" t="s">
        <v>1086</v>
      </c>
      <c r="AJB96">
        <v>1</v>
      </c>
      <c r="AJC96">
        <v>0</v>
      </c>
      <c r="AJD96">
        <v>0</v>
      </c>
      <c r="AJE96">
        <v>0</v>
      </c>
      <c r="AMO96" t="s">
        <v>1181</v>
      </c>
      <c r="AMP96">
        <v>1</v>
      </c>
      <c r="AMQ96">
        <v>0</v>
      </c>
      <c r="AMR96">
        <v>0</v>
      </c>
      <c r="AMS96">
        <v>0</v>
      </c>
      <c r="AMT96">
        <v>0</v>
      </c>
      <c r="AMU96">
        <v>0</v>
      </c>
      <c r="AMW96" t="s">
        <v>1112</v>
      </c>
      <c r="AMX96" t="s">
        <v>1093</v>
      </c>
      <c r="ANI96" t="s">
        <v>1094</v>
      </c>
      <c r="ANJ96">
        <v>0</v>
      </c>
      <c r="ANK96">
        <v>0</v>
      </c>
      <c r="ANL96">
        <v>0</v>
      </c>
      <c r="ANM96">
        <v>0</v>
      </c>
      <c r="ANN96">
        <v>0</v>
      </c>
      <c r="ANO96">
        <v>0</v>
      </c>
      <c r="ANP96">
        <v>0</v>
      </c>
      <c r="ANQ96">
        <v>1</v>
      </c>
      <c r="ANR96">
        <v>0</v>
      </c>
      <c r="ANW96">
        <v>364765500</v>
      </c>
      <c r="ANX96" s="2">
        <v>44887.693668981483</v>
      </c>
      <c r="AOA96" t="s">
        <v>1095</v>
      </c>
      <c r="AOB96" t="s">
        <v>1096</v>
      </c>
    </row>
    <row r="97" spans="1:1068" x14ac:dyDescent="0.35">
      <c r="A97">
        <v>96</v>
      </c>
      <c r="B97" t="s">
        <v>1451</v>
      </c>
      <c r="C97" s="2">
        <v>44887</v>
      </c>
      <c r="D97" t="s">
        <v>1245</v>
      </c>
      <c r="E97" s="2">
        <v>44887.660922685187</v>
      </c>
      <c r="F97" s="2">
        <v>44887.668015046293</v>
      </c>
      <c r="G97" t="s">
        <v>1072</v>
      </c>
      <c r="J97" t="s">
        <v>1246</v>
      </c>
      <c r="K97" s="2">
        <v>44887</v>
      </c>
      <c r="L97" t="s">
        <v>1247</v>
      </c>
      <c r="M97" t="s">
        <v>1248</v>
      </c>
      <c r="N97" t="s">
        <v>1249</v>
      </c>
      <c r="O97" t="s">
        <v>1077</v>
      </c>
      <c r="R97" t="s">
        <v>1250</v>
      </c>
      <c r="S97" t="s">
        <v>1251</v>
      </c>
      <c r="U97" t="s">
        <v>1080</v>
      </c>
      <c r="W97" t="s">
        <v>1081</v>
      </c>
      <c r="Z97" t="s">
        <v>1115</v>
      </c>
      <c r="AA97">
        <v>0</v>
      </c>
      <c r="AB97">
        <v>0</v>
      </c>
      <c r="AC97">
        <v>0</v>
      </c>
      <c r="AD97">
        <v>1</v>
      </c>
      <c r="AE97">
        <v>1</v>
      </c>
      <c r="EE97" t="s">
        <v>1115</v>
      </c>
      <c r="EF97">
        <v>0</v>
      </c>
      <c r="EG97">
        <v>0</v>
      </c>
      <c r="EH97">
        <v>0</v>
      </c>
      <c r="EI97">
        <v>0</v>
      </c>
      <c r="EJ97">
        <v>1</v>
      </c>
      <c r="EK97">
        <v>1</v>
      </c>
      <c r="IO97" t="s">
        <v>1115</v>
      </c>
      <c r="IP97">
        <v>0</v>
      </c>
      <c r="IQ97">
        <v>0</v>
      </c>
      <c r="IR97">
        <v>0</v>
      </c>
      <c r="IS97">
        <v>0</v>
      </c>
      <c r="IT97">
        <v>0</v>
      </c>
      <c r="IU97">
        <v>0</v>
      </c>
      <c r="IV97">
        <v>0</v>
      </c>
      <c r="IW97">
        <v>0</v>
      </c>
      <c r="IX97">
        <v>0</v>
      </c>
      <c r="IY97">
        <v>0</v>
      </c>
      <c r="IZ97">
        <v>0</v>
      </c>
      <c r="JA97">
        <v>0</v>
      </c>
      <c r="JB97">
        <v>0</v>
      </c>
      <c r="JC97">
        <v>0</v>
      </c>
      <c r="JD97">
        <v>0</v>
      </c>
      <c r="JE97">
        <v>1</v>
      </c>
      <c r="JF97">
        <v>1</v>
      </c>
      <c r="JG97">
        <v>3</v>
      </c>
      <c r="TF97" t="s">
        <v>1452</v>
      </c>
      <c r="TG97">
        <v>0</v>
      </c>
      <c r="TH97">
        <v>0</v>
      </c>
      <c r="TI97">
        <v>0</v>
      </c>
      <c r="TJ97">
        <v>0</v>
      </c>
      <c r="TK97">
        <v>0</v>
      </c>
      <c r="TL97">
        <v>0</v>
      </c>
      <c r="TM97">
        <v>0</v>
      </c>
      <c r="TN97">
        <v>0</v>
      </c>
      <c r="TO97">
        <v>0</v>
      </c>
      <c r="TP97">
        <v>0</v>
      </c>
      <c r="TQ97">
        <v>0</v>
      </c>
      <c r="TR97">
        <v>0</v>
      </c>
      <c r="TS97">
        <v>0</v>
      </c>
      <c r="TT97">
        <v>0</v>
      </c>
      <c r="TU97">
        <v>1</v>
      </c>
      <c r="TV97">
        <v>1</v>
      </c>
      <c r="TW97">
        <v>0</v>
      </c>
      <c r="TX97">
        <v>0</v>
      </c>
      <c r="TY97">
        <v>0</v>
      </c>
      <c r="TZ97">
        <v>0</v>
      </c>
      <c r="UA97">
        <v>0</v>
      </c>
      <c r="UB97">
        <v>0</v>
      </c>
      <c r="UC97">
        <v>0</v>
      </c>
      <c r="UD97">
        <v>0</v>
      </c>
      <c r="UE97">
        <v>0</v>
      </c>
      <c r="UF97">
        <v>0</v>
      </c>
      <c r="UG97">
        <v>0</v>
      </c>
      <c r="UH97">
        <v>0</v>
      </c>
      <c r="UI97">
        <v>2</v>
      </c>
      <c r="AAW97" t="s">
        <v>1083</v>
      </c>
      <c r="AAX97">
        <v>3250</v>
      </c>
      <c r="AAY97" t="s">
        <v>1088</v>
      </c>
      <c r="ABB97">
        <v>15</v>
      </c>
      <c r="ABC97">
        <v>1</v>
      </c>
      <c r="ABD97">
        <v>0</v>
      </c>
      <c r="ABF97" t="s">
        <v>1083</v>
      </c>
      <c r="ABG97">
        <v>600</v>
      </c>
      <c r="ABH97" t="s">
        <v>1088</v>
      </c>
      <c r="ABK97">
        <v>10</v>
      </c>
      <c r="ABL97">
        <v>1</v>
      </c>
      <c r="ABM97">
        <v>0</v>
      </c>
      <c r="AHF97" t="s">
        <v>1093</v>
      </c>
      <c r="AJA97" t="s">
        <v>1103</v>
      </c>
      <c r="AJB97">
        <v>0</v>
      </c>
      <c r="AJC97">
        <v>1</v>
      </c>
      <c r="AJD97">
        <v>0</v>
      </c>
      <c r="AJE97">
        <v>0</v>
      </c>
      <c r="AJF97" t="s">
        <v>1453</v>
      </c>
      <c r="AJG97">
        <v>0</v>
      </c>
      <c r="AJH97">
        <v>0</v>
      </c>
      <c r="AJI97">
        <v>0</v>
      </c>
      <c r="AJJ97">
        <v>0</v>
      </c>
      <c r="AJK97">
        <v>0</v>
      </c>
      <c r="AJL97">
        <v>0</v>
      </c>
      <c r="AJM97">
        <v>0</v>
      </c>
      <c r="AJN97">
        <v>0</v>
      </c>
      <c r="AJO97">
        <v>0</v>
      </c>
      <c r="AJP97">
        <v>0</v>
      </c>
      <c r="AJQ97">
        <v>0</v>
      </c>
      <c r="AJR97">
        <v>0</v>
      </c>
      <c r="AJS97">
        <v>0</v>
      </c>
      <c r="AJT97">
        <v>0</v>
      </c>
      <c r="AJU97">
        <v>1</v>
      </c>
      <c r="AJV97">
        <v>0</v>
      </c>
      <c r="AJW97">
        <v>0</v>
      </c>
      <c r="AJX97">
        <v>0</v>
      </c>
      <c r="AJY97">
        <v>0</v>
      </c>
      <c r="AJZ97">
        <v>0</v>
      </c>
      <c r="AKA97">
        <v>0</v>
      </c>
      <c r="AKB97">
        <v>0</v>
      </c>
      <c r="AKC97">
        <v>0</v>
      </c>
      <c r="AKD97">
        <v>0</v>
      </c>
      <c r="AKE97">
        <v>0</v>
      </c>
      <c r="AKF97">
        <v>0</v>
      </c>
      <c r="AKG97">
        <v>0</v>
      </c>
      <c r="AKH97">
        <v>0</v>
      </c>
      <c r="AKI97" t="s">
        <v>1149</v>
      </c>
      <c r="AKJ97">
        <v>1</v>
      </c>
      <c r="AKK97">
        <v>0</v>
      </c>
      <c r="AKL97">
        <v>0</v>
      </c>
      <c r="AKM97">
        <v>0</v>
      </c>
      <c r="AKN97">
        <v>0</v>
      </c>
      <c r="AKO97">
        <v>1</v>
      </c>
      <c r="AKP97">
        <v>0</v>
      </c>
      <c r="AKQ97">
        <v>0</v>
      </c>
      <c r="AKR97">
        <v>0</v>
      </c>
      <c r="AKS97">
        <v>0</v>
      </c>
      <c r="AKT97">
        <v>0</v>
      </c>
      <c r="AKU97">
        <v>0</v>
      </c>
      <c r="AMO97" t="s">
        <v>1181</v>
      </c>
      <c r="AMP97">
        <v>1</v>
      </c>
      <c r="AMQ97">
        <v>0</v>
      </c>
      <c r="AMR97">
        <v>0</v>
      </c>
      <c r="AMS97">
        <v>0</v>
      </c>
      <c r="AMT97">
        <v>0</v>
      </c>
      <c r="AMU97">
        <v>0</v>
      </c>
      <c r="AMW97" t="s">
        <v>1112</v>
      </c>
      <c r="AMX97" t="s">
        <v>1093</v>
      </c>
      <c r="ANI97" t="s">
        <v>1094</v>
      </c>
      <c r="ANJ97">
        <v>0</v>
      </c>
      <c r="ANK97">
        <v>0</v>
      </c>
      <c r="ANL97">
        <v>0</v>
      </c>
      <c r="ANM97">
        <v>0</v>
      </c>
      <c r="ANN97">
        <v>0</v>
      </c>
      <c r="ANO97">
        <v>0</v>
      </c>
      <c r="ANP97">
        <v>0</v>
      </c>
      <c r="ANQ97">
        <v>1</v>
      </c>
      <c r="ANR97">
        <v>0</v>
      </c>
      <c r="ANW97">
        <v>364765514</v>
      </c>
      <c r="ANX97" s="2">
        <v>44887.693692129629</v>
      </c>
      <c r="AOA97" t="s">
        <v>1095</v>
      </c>
      <c r="AOB97" t="s">
        <v>1096</v>
      </c>
    </row>
    <row r="98" spans="1:1068" x14ac:dyDescent="0.35">
      <c r="A98">
        <v>97</v>
      </c>
      <c r="B98" t="s">
        <v>1454</v>
      </c>
      <c r="C98" s="2">
        <v>44887</v>
      </c>
      <c r="D98" t="s">
        <v>1245</v>
      </c>
      <c r="E98" s="2">
        <v>44887.503162222223</v>
      </c>
      <c r="F98" s="2">
        <v>44887.548079826389</v>
      </c>
      <c r="G98" t="s">
        <v>1072</v>
      </c>
      <c r="J98" t="s">
        <v>1246</v>
      </c>
      <c r="K98" s="2">
        <v>44887</v>
      </c>
      <c r="L98" t="s">
        <v>1247</v>
      </c>
      <c r="M98" t="s">
        <v>1248</v>
      </c>
      <c r="N98" t="s">
        <v>1249</v>
      </c>
      <c r="O98" t="s">
        <v>1077</v>
      </c>
      <c r="R98" t="s">
        <v>1250</v>
      </c>
      <c r="S98" t="s">
        <v>1251</v>
      </c>
      <c r="U98" t="s">
        <v>1080</v>
      </c>
      <c r="W98" t="s">
        <v>1163</v>
      </c>
      <c r="Z98" t="s">
        <v>1133</v>
      </c>
      <c r="AA98">
        <v>1</v>
      </c>
      <c r="AB98">
        <v>1</v>
      </c>
      <c r="AC98">
        <v>0</v>
      </c>
      <c r="AD98">
        <v>0</v>
      </c>
      <c r="AE98">
        <v>2</v>
      </c>
      <c r="AG98" t="s">
        <v>1083</v>
      </c>
      <c r="AH98">
        <v>1000</v>
      </c>
      <c r="AI98" t="s">
        <v>1088</v>
      </c>
      <c r="AL98">
        <v>25</v>
      </c>
      <c r="AM98">
        <v>1</v>
      </c>
      <c r="AN98">
        <v>0</v>
      </c>
      <c r="AP98" t="s">
        <v>1083</v>
      </c>
      <c r="AQ98" t="s">
        <v>1143</v>
      </c>
      <c r="AR98">
        <v>1</v>
      </c>
      <c r="AS98">
        <v>1</v>
      </c>
      <c r="AT98">
        <v>750</v>
      </c>
      <c r="AU98">
        <v>1000</v>
      </c>
      <c r="AV98" t="s">
        <v>1088</v>
      </c>
      <c r="AY98">
        <v>30</v>
      </c>
      <c r="AZ98">
        <v>1</v>
      </c>
      <c r="BA98">
        <v>0</v>
      </c>
      <c r="BP98" t="s">
        <v>1093</v>
      </c>
      <c r="CM98" t="s">
        <v>1086</v>
      </c>
      <c r="CN98">
        <v>1</v>
      </c>
      <c r="CO98">
        <v>0</v>
      </c>
      <c r="CP98">
        <v>0</v>
      </c>
      <c r="CQ98">
        <v>0</v>
      </c>
      <c r="EE98" t="s">
        <v>1115</v>
      </c>
      <c r="EF98">
        <v>0</v>
      </c>
      <c r="EG98">
        <v>0</v>
      </c>
      <c r="EH98">
        <v>0</v>
      </c>
      <c r="EI98">
        <v>0</v>
      </c>
      <c r="EJ98">
        <v>1</v>
      </c>
      <c r="EK98">
        <v>1</v>
      </c>
      <c r="IO98" t="s">
        <v>1455</v>
      </c>
      <c r="IP98">
        <v>0</v>
      </c>
      <c r="IQ98">
        <v>0</v>
      </c>
      <c r="IR98">
        <v>0</v>
      </c>
      <c r="IS98">
        <v>1</v>
      </c>
      <c r="IT98">
        <v>1</v>
      </c>
      <c r="IU98">
        <v>1</v>
      </c>
      <c r="IV98">
        <v>1</v>
      </c>
      <c r="IW98">
        <v>1</v>
      </c>
      <c r="IX98">
        <v>1</v>
      </c>
      <c r="IY98">
        <v>1</v>
      </c>
      <c r="IZ98">
        <v>1</v>
      </c>
      <c r="JA98">
        <v>1</v>
      </c>
      <c r="JB98">
        <v>0</v>
      </c>
      <c r="JC98">
        <v>0</v>
      </c>
      <c r="JD98">
        <v>0</v>
      </c>
      <c r="JE98">
        <v>0</v>
      </c>
      <c r="JF98">
        <v>9</v>
      </c>
      <c r="JG98">
        <v>12</v>
      </c>
      <c r="KT98" t="s">
        <v>1083</v>
      </c>
      <c r="KU98">
        <v>6000</v>
      </c>
      <c r="KV98" t="s">
        <v>1088</v>
      </c>
      <c r="KY98">
        <v>21</v>
      </c>
      <c r="KZ98">
        <v>2</v>
      </c>
      <c r="LA98">
        <v>0</v>
      </c>
      <c r="LC98" t="s">
        <v>1083</v>
      </c>
      <c r="LD98">
        <v>5000</v>
      </c>
      <c r="LE98" t="s">
        <v>1088</v>
      </c>
      <c r="LH98">
        <v>21</v>
      </c>
      <c r="LI98">
        <v>2</v>
      </c>
      <c r="LJ98">
        <v>0</v>
      </c>
      <c r="LL98" t="s">
        <v>1083</v>
      </c>
      <c r="LM98">
        <v>300</v>
      </c>
      <c r="LN98" t="s">
        <v>1088</v>
      </c>
      <c r="LQ98">
        <v>30</v>
      </c>
      <c r="LR98">
        <v>1</v>
      </c>
      <c r="LS98">
        <v>0</v>
      </c>
      <c r="LU98" t="s">
        <v>1083</v>
      </c>
      <c r="LV98">
        <v>125</v>
      </c>
      <c r="LW98" t="s">
        <v>1088</v>
      </c>
      <c r="LZ98">
        <v>30</v>
      </c>
      <c r="MA98">
        <v>1</v>
      </c>
      <c r="MB98">
        <v>0</v>
      </c>
      <c r="MD98" t="s">
        <v>1083</v>
      </c>
      <c r="ME98" t="s">
        <v>1148</v>
      </c>
      <c r="MF98">
        <v>1</v>
      </c>
      <c r="MG98">
        <v>1</v>
      </c>
      <c r="MH98">
        <v>1</v>
      </c>
      <c r="MI98">
        <v>400</v>
      </c>
      <c r="MJ98">
        <v>500</v>
      </c>
      <c r="MK98">
        <v>1000</v>
      </c>
      <c r="ML98" t="s">
        <v>1088</v>
      </c>
      <c r="MO98">
        <v>40</v>
      </c>
      <c r="MP98">
        <v>1</v>
      </c>
      <c r="MQ98">
        <v>0</v>
      </c>
      <c r="MS98" t="s">
        <v>1083</v>
      </c>
      <c r="MT98">
        <v>1500</v>
      </c>
      <c r="MU98" t="s">
        <v>1088</v>
      </c>
      <c r="MX98">
        <v>15</v>
      </c>
      <c r="MY98">
        <v>1</v>
      </c>
      <c r="MZ98">
        <v>0</v>
      </c>
      <c r="NB98" t="s">
        <v>1083</v>
      </c>
      <c r="NC98">
        <v>3000</v>
      </c>
      <c r="ND98" t="s">
        <v>1088</v>
      </c>
      <c r="NG98">
        <v>30</v>
      </c>
      <c r="NH98">
        <v>1</v>
      </c>
      <c r="NI98">
        <v>0</v>
      </c>
      <c r="NK98" t="s">
        <v>1083</v>
      </c>
      <c r="NL98">
        <v>2000</v>
      </c>
      <c r="NM98" t="s">
        <v>1088</v>
      </c>
      <c r="NP98">
        <v>21</v>
      </c>
      <c r="NQ98">
        <v>1</v>
      </c>
      <c r="NR98">
        <v>0</v>
      </c>
      <c r="NT98" t="s">
        <v>1083</v>
      </c>
      <c r="NU98">
        <v>2000</v>
      </c>
      <c r="NV98" t="s">
        <v>1088</v>
      </c>
      <c r="NY98">
        <v>60</v>
      </c>
      <c r="NZ98">
        <v>1</v>
      </c>
      <c r="OA98">
        <v>0</v>
      </c>
      <c r="PF98" t="s">
        <v>1093</v>
      </c>
      <c r="QO98" t="s">
        <v>1086</v>
      </c>
      <c r="QP98">
        <v>1</v>
      </c>
      <c r="QQ98">
        <v>0</v>
      </c>
      <c r="QR98">
        <v>0</v>
      </c>
      <c r="QS98">
        <v>0</v>
      </c>
      <c r="TF98" t="s">
        <v>1115</v>
      </c>
      <c r="TG98">
        <v>0</v>
      </c>
      <c r="TH98">
        <v>0</v>
      </c>
      <c r="TI98">
        <v>0</v>
      </c>
      <c r="TJ98">
        <v>0</v>
      </c>
      <c r="TK98">
        <v>0</v>
      </c>
      <c r="TL98">
        <v>0</v>
      </c>
      <c r="TM98">
        <v>0</v>
      </c>
      <c r="TN98">
        <v>0</v>
      </c>
      <c r="TO98">
        <v>0</v>
      </c>
      <c r="TP98">
        <v>0</v>
      </c>
      <c r="TQ98">
        <v>0</v>
      </c>
      <c r="TR98">
        <v>0</v>
      </c>
      <c r="TS98">
        <v>0</v>
      </c>
      <c r="TT98">
        <v>0</v>
      </c>
      <c r="TU98">
        <v>0</v>
      </c>
      <c r="TV98">
        <v>0</v>
      </c>
      <c r="TW98">
        <v>0</v>
      </c>
      <c r="TX98">
        <v>0</v>
      </c>
      <c r="TY98">
        <v>0</v>
      </c>
      <c r="TZ98">
        <v>0</v>
      </c>
      <c r="UA98">
        <v>0</v>
      </c>
      <c r="UB98">
        <v>0</v>
      </c>
      <c r="UC98">
        <v>0</v>
      </c>
      <c r="UD98">
        <v>0</v>
      </c>
      <c r="UE98">
        <v>0</v>
      </c>
      <c r="UF98">
        <v>0</v>
      </c>
      <c r="UG98">
        <v>0</v>
      </c>
      <c r="UH98">
        <v>1</v>
      </c>
      <c r="UI98">
        <v>1</v>
      </c>
      <c r="AMO98" t="s">
        <v>1181</v>
      </c>
      <c r="AMP98">
        <v>1</v>
      </c>
      <c r="AMQ98">
        <v>0</v>
      </c>
      <c r="AMR98">
        <v>0</v>
      </c>
      <c r="AMS98">
        <v>0</v>
      </c>
      <c r="AMT98">
        <v>0</v>
      </c>
      <c r="AMU98">
        <v>0</v>
      </c>
      <c r="AMW98" t="s">
        <v>1112</v>
      </c>
      <c r="AMX98" t="s">
        <v>1093</v>
      </c>
      <c r="ANI98" t="s">
        <v>1094</v>
      </c>
      <c r="ANJ98">
        <v>0</v>
      </c>
      <c r="ANK98">
        <v>0</v>
      </c>
      <c r="ANL98">
        <v>0</v>
      </c>
      <c r="ANM98">
        <v>0</v>
      </c>
      <c r="ANN98">
        <v>0</v>
      </c>
      <c r="ANO98">
        <v>0</v>
      </c>
      <c r="ANP98">
        <v>0</v>
      </c>
      <c r="ANQ98">
        <v>1</v>
      </c>
      <c r="ANR98">
        <v>0</v>
      </c>
      <c r="ANW98">
        <v>364766245</v>
      </c>
      <c r="ANX98" s="2">
        <v>44887.694872685177</v>
      </c>
      <c r="AOA98" t="s">
        <v>1095</v>
      </c>
      <c r="AOB98" t="s">
        <v>1096</v>
      </c>
    </row>
    <row r="99" spans="1:1068" x14ac:dyDescent="0.35">
      <c r="A99">
        <v>98</v>
      </c>
      <c r="B99" t="s">
        <v>1456</v>
      </c>
      <c r="C99" s="2">
        <v>44887</v>
      </c>
      <c r="D99" t="s">
        <v>1245</v>
      </c>
      <c r="E99" s="2">
        <v>44887.550902291667</v>
      </c>
      <c r="F99" s="2">
        <v>44887.558220208331</v>
      </c>
      <c r="G99" t="s">
        <v>1072</v>
      </c>
      <c r="J99" t="s">
        <v>1246</v>
      </c>
      <c r="K99" s="2">
        <v>44887</v>
      </c>
      <c r="L99" t="s">
        <v>1247</v>
      </c>
      <c r="M99" t="s">
        <v>1248</v>
      </c>
      <c r="N99" t="s">
        <v>1249</v>
      </c>
      <c r="O99" t="s">
        <v>1077</v>
      </c>
      <c r="R99" t="s">
        <v>1250</v>
      </c>
      <c r="S99" t="s">
        <v>1251</v>
      </c>
      <c r="U99" t="s">
        <v>1080</v>
      </c>
      <c r="W99" t="s">
        <v>1163</v>
      </c>
      <c r="Z99" t="s">
        <v>1115</v>
      </c>
      <c r="AA99">
        <v>0</v>
      </c>
      <c r="AB99">
        <v>0</v>
      </c>
      <c r="AC99">
        <v>0</v>
      </c>
      <c r="AD99">
        <v>1</v>
      </c>
      <c r="AE99">
        <v>1</v>
      </c>
      <c r="EE99" t="s">
        <v>1115</v>
      </c>
      <c r="EF99">
        <v>0</v>
      </c>
      <c r="EG99">
        <v>0</v>
      </c>
      <c r="EH99">
        <v>0</v>
      </c>
      <c r="EI99">
        <v>0</v>
      </c>
      <c r="EJ99">
        <v>1</v>
      </c>
      <c r="EK99">
        <v>1</v>
      </c>
      <c r="IO99" t="s">
        <v>1115</v>
      </c>
      <c r="IP99">
        <v>0</v>
      </c>
      <c r="IQ99">
        <v>0</v>
      </c>
      <c r="IR99">
        <v>0</v>
      </c>
      <c r="IS99">
        <v>0</v>
      </c>
      <c r="IT99">
        <v>0</v>
      </c>
      <c r="IU99">
        <v>0</v>
      </c>
      <c r="IV99">
        <v>0</v>
      </c>
      <c r="IW99">
        <v>0</v>
      </c>
      <c r="IX99">
        <v>0</v>
      </c>
      <c r="IY99">
        <v>0</v>
      </c>
      <c r="IZ99">
        <v>0</v>
      </c>
      <c r="JA99">
        <v>0</v>
      </c>
      <c r="JB99">
        <v>0</v>
      </c>
      <c r="JC99">
        <v>0</v>
      </c>
      <c r="JD99">
        <v>0</v>
      </c>
      <c r="JE99">
        <v>1</v>
      </c>
      <c r="JF99">
        <v>1</v>
      </c>
      <c r="JG99">
        <v>3</v>
      </c>
      <c r="TF99" t="s">
        <v>1403</v>
      </c>
      <c r="TG99">
        <v>0</v>
      </c>
      <c r="TH99">
        <v>0</v>
      </c>
      <c r="TI99">
        <v>0</v>
      </c>
      <c r="TJ99">
        <v>0</v>
      </c>
      <c r="TK99">
        <v>0</v>
      </c>
      <c r="TL99">
        <v>0</v>
      </c>
      <c r="TM99">
        <v>0</v>
      </c>
      <c r="TN99">
        <v>0</v>
      </c>
      <c r="TO99">
        <v>0</v>
      </c>
      <c r="TP99">
        <v>0</v>
      </c>
      <c r="TQ99">
        <v>0</v>
      </c>
      <c r="TR99">
        <v>1</v>
      </c>
      <c r="TS99">
        <v>1</v>
      </c>
      <c r="TT99">
        <v>1</v>
      </c>
      <c r="TU99">
        <v>0</v>
      </c>
      <c r="TV99">
        <v>0</v>
      </c>
      <c r="TW99">
        <v>0</v>
      </c>
      <c r="TX99">
        <v>0</v>
      </c>
      <c r="TY99">
        <v>0</v>
      </c>
      <c r="TZ99">
        <v>0</v>
      </c>
      <c r="UA99">
        <v>0</v>
      </c>
      <c r="UB99">
        <v>0</v>
      </c>
      <c r="UC99">
        <v>0</v>
      </c>
      <c r="UD99">
        <v>0</v>
      </c>
      <c r="UE99">
        <v>0</v>
      </c>
      <c r="UF99">
        <v>0</v>
      </c>
      <c r="UG99">
        <v>0</v>
      </c>
      <c r="UH99">
        <v>0</v>
      </c>
      <c r="UI99">
        <v>3</v>
      </c>
      <c r="ZV99" t="s">
        <v>1083</v>
      </c>
      <c r="ZW99">
        <v>3000</v>
      </c>
      <c r="ZX99" t="s">
        <v>1219</v>
      </c>
      <c r="AAA99">
        <v>2</v>
      </c>
      <c r="AAB99">
        <v>1</v>
      </c>
      <c r="AAC99">
        <v>0</v>
      </c>
      <c r="AAE99" t="s">
        <v>1083</v>
      </c>
      <c r="AAF99">
        <v>2000</v>
      </c>
      <c r="AAG99" t="s">
        <v>1084</v>
      </c>
      <c r="AAJ99">
        <v>2</v>
      </c>
      <c r="AAK99">
        <v>1</v>
      </c>
      <c r="AAL99">
        <v>0</v>
      </c>
      <c r="AAN99" t="s">
        <v>1083</v>
      </c>
      <c r="AAO99">
        <v>1300</v>
      </c>
      <c r="AAP99" t="s">
        <v>1219</v>
      </c>
      <c r="AAS99">
        <v>4</v>
      </c>
      <c r="AAT99">
        <v>1</v>
      </c>
      <c r="AAU99">
        <v>0</v>
      </c>
      <c r="AHF99" t="s">
        <v>1093</v>
      </c>
      <c r="AJA99" t="s">
        <v>1103</v>
      </c>
      <c r="AJB99">
        <v>0</v>
      </c>
      <c r="AJC99">
        <v>1</v>
      </c>
      <c r="AJD99">
        <v>0</v>
      </c>
      <c r="AJE99">
        <v>0</v>
      </c>
      <c r="AJF99" t="s">
        <v>1403</v>
      </c>
      <c r="AJG99">
        <v>0</v>
      </c>
      <c r="AJH99">
        <v>0</v>
      </c>
      <c r="AJI99">
        <v>0</v>
      </c>
      <c r="AJJ99">
        <v>0</v>
      </c>
      <c r="AJK99">
        <v>0</v>
      </c>
      <c r="AJL99">
        <v>0</v>
      </c>
      <c r="AJM99">
        <v>0</v>
      </c>
      <c r="AJN99">
        <v>0</v>
      </c>
      <c r="AJO99">
        <v>0</v>
      </c>
      <c r="AJP99">
        <v>0</v>
      </c>
      <c r="AJQ99">
        <v>0</v>
      </c>
      <c r="AJR99">
        <v>1</v>
      </c>
      <c r="AJS99">
        <v>1</v>
      </c>
      <c r="AJT99">
        <v>1</v>
      </c>
      <c r="AJU99">
        <v>0</v>
      </c>
      <c r="AJV99">
        <v>0</v>
      </c>
      <c r="AJW99">
        <v>0</v>
      </c>
      <c r="AJX99">
        <v>0</v>
      </c>
      <c r="AJY99">
        <v>0</v>
      </c>
      <c r="AJZ99">
        <v>0</v>
      </c>
      <c r="AKA99">
        <v>0</v>
      </c>
      <c r="AKB99">
        <v>0</v>
      </c>
      <c r="AKC99">
        <v>0</v>
      </c>
      <c r="AKD99">
        <v>0</v>
      </c>
      <c r="AKE99">
        <v>0</v>
      </c>
      <c r="AKF99">
        <v>0</v>
      </c>
      <c r="AKG99">
        <v>0</v>
      </c>
      <c r="AKH99">
        <v>0</v>
      </c>
      <c r="AKI99" t="s">
        <v>1119</v>
      </c>
      <c r="AKJ99">
        <v>0</v>
      </c>
      <c r="AKK99">
        <v>0</v>
      </c>
      <c r="AKL99">
        <v>0</v>
      </c>
      <c r="AKM99">
        <v>0</v>
      </c>
      <c r="AKN99">
        <v>0</v>
      </c>
      <c r="AKO99">
        <v>0</v>
      </c>
      <c r="AKP99">
        <v>0</v>
      </c>
      <c r="AKQ99">
        <v>0</v>
      </c>
      <c r="AKR99">
        <v>1</v>
      </c>
      <c r="AKS99">
        <v>0</v>
      </c>
      <c r="AKT99">
        <v>0</v>
      </c>
      <c r="AKU99">
        <v>0</v>
      </c>
      <c r="AMO99" t="s">
        <v>1181</v>
      </c>
      <c r="AMP99">
        <v>1</v>
      </c>
      <c r="AMQ99">
        <v>0</v>
      </c>
      <c r="AMR99">
        <v>0</v>
      </c>
      <c r="AMS99">
        <v>0</v>
      </c>
      <c r="AMT99">
        <v>0</v>
      </c>
      <c r="AMU99">
        <v>0</v>
      </c>
      <c r="AMW99" t="s">
        <v>1112</v>
      </c>
      <c r="AMX99" t="s">
        <v>1093</v>
      </c>
      <c r="ANI99" t="s">
        <v>1094</v>
      </c>
      <c r="ANJ99">
        <v>0</v>
      </c>
      <c r="ANK99">
        <v>0</v>
      </c>
      <c r="ANL99">
        <v>0</v>
      </c>
      <c r="ANM99">
        <v>0</v>
      </c>
      <c r="ANN99">
        <v>0</v>
      </c>
      <c r="ANO99">
        <v>0</v>
      </c>
      <c r="ANP99">
        <v>0</v>
      </c>
      <c r="ANQ99">
        <v>1</v>
      </c>
      <c r="ANR99">
        <v>0</v>
      </c>
      <c r="ANW99">
        <v>364766252</v>
      </c>
      <c r="ANX99" s="2">
        <v>44887.694884259261</v>
      </c>
      <c r="AOA99" t="s">
        <v>1095</v>
      </c>
      <c r="AOB99" t="s">
        <v>1096</v>
      </c>
    </row>
    <row r="100" spans="1:1068" x14ac:dyDescent="0.35">
      <c r="A100">
        <v>99</v>
      </c>
      <c r="B100" t="s">
        <v>1457</v>
      </c>
      <c r="C100" s="2">
        <v>44887</v>
      </c>
      <c r="D100" t="s">
        <v>1245</v>
      </c>
      <c r="E100" s="2">
        <v>44887.560415532411</v>
      </c>
      <c r="F100" s="2">
        <v>44887.564051597219</v>
      </c>
      <c r="G100" t="s">
        <v>1072</v>
      </c>
      <c r="J100" t="s">
        <v>1246</v>
      </c>
      <c r="K100" s="2">
        <v>44887</v>
      </c>
      <c r="L100" t="s">
        <v>1247</v>
      </c>
      <c r="M100" t="s">
        <v>1248</v>
      </c>
      <c r="N100" t="s">
        <v>1249</v>
      </c>
      <c r="O100" t="s">
        <v>1077</v>
      </c>
      <c r="R100" t="s">
        <v>1250</v>
      </c>
      <c r="S100" t="s">
        <v>1251</v>
      </c>
      <c r="U100" t="s">
        <v>1080</v>
      </c>
      <c r="W100" t="s">
        <v>1163</v>
      </c>
      <c r="Z100" t="s">
        <v>1115</v>
      </c>
      <c r="AA100">
        <v>0</v>
      </c>
      <c r="AB100">
        <v>0</v>
      </c>
      <c r="AC100">
        <v>0</v>
      </c>
      <c r="AD100">
        <v>1</v>
      </c>
      <c r="AE100">
        <v>1</v>
      </c>
      <c r="EE100" t="s">
        <v>1115</v>
      </c>
      <c r="EF100">
        <v>0</v>
      </c>
      <c r="EG100">
        <v>0</v>
      </c>
      <c r="EH100">
        <v>0</v>
      </c>
      <c r="EI100">
        <v>0</v>
      </c>
      <c r="EJ100">
        <v>1</v>
      </c>
      <c r="EK100">
        <v>1</v>
      </c>
      <c r="IO100" t="s">
        <v>1115</v>
      </c>
      <c r="IP100">
        <v>0</v>
      </c>
      <c r="IQ100">
        <v>0</v>
      </c>
      <c r="IR100">
        <v>0</v>
      </c>
      <c r="IS100">
        <v>0</v>
      </c>
      <c r="IT100">
        <v>0</v>
      </c>
      <c r="IU100">
        <v>0</v>
      </c>
      <c r="IV100">
        <v>0</v>
      </c>
      <c r="IW100">
        <v>0</v>
      </c>
      <c r="IX100">
        <v>0</v>
      </c>
      <c r="IY100">
        <v>0</v>
      </c>
      <c r="IZ100">
        <v>0</v>
      </c>
      <c r="JA100">
        <v>0</v>
      </c>
      <c r="JB100">
        <v>0</v>
      </c>
      <c r="JC100">
        <v>0</v>
      </c>
      <c r="JD100">
        <v>0</v>
      </c>
      <c r="JE100">
        <v>1</v>
      </c>
      <c r="JF100">
        <v>1</v>
      </c>
      <c r="JG100">
        <v>3</v>
      </c>
      <c r="TF100" t="s">
        <v>1458</v>
      </c>
      <c r="TG100">
        <v>0</v>
      </c>
      <c r="TH100">
        <v>0</v>
      </c>
      <c r="TI100">
        <v>0</v>
      </c>
      <c r="TJ100">
        <v>0</v>
      </c>
      <c r="TK100">
        <v>0</v>
      </c>
      <c r="TL100">
        <v>0</v>
      </c>
      <c r="TM100">
        <v>0</v>
      </c>
      <c r="TN100">
        <v>0</v>
      </c>
      <c r="TO100">
        <v>0</v>
      </c>
      <c r="TP100">
        <v>0</v>
      </c>
      <c r="TQ100">
        <v>0</v>
      </c>
      <c r="TR100">
        <v>1</v>
      </c>
      <c r="TS100">
        <v>1</v>
      </c>
      <c r="TT100">
        <v>0</v>
      </c>
      <c r="TU100">
        <v>0</v>
      </c>
      <c r="TV100">
        <v>0</v>
      </c>
      <c r="TW100">
        <v>0</v>
      </c>
      <c r="TX100">
        <v>0</v>
      </c>
      <c r="TY100">
        <v>0</v>
      </c>
      <c r="TZ100">
        <v>0</v>
      </c>
      <c r="UA100">
        <v>0</v>
      </c>
      <c r="UB100">
        <v>0</v>
      </c>
      <c r="UC100">
        <v>0</v>
      </c>
      <c r="UD100">
        <v>0</v>
      </c>
      <c r="UE100">
        <v>0</v>
      </c>
      <c r="UF100">
        <v>0</v>
      </c>
      <c r="UG100">
        <v>0</v>
      </c>
      <c r="UH100">
        <v>0</v>
      </c>
      <c r="UI100">
        <v>2</v>
      </c>
      <c r="ZV100" t="s">
        <v>1083</v>
      </c>
      <c r="ZW100">
        <v>3000</v>
      </c>
      <c r="ZX100" t="s">
        <v>1084</v>
      </c>
      <c r="AAA100">
        <v>2</v>
      </c>
      <c r="AAB100">
        <v>1</v>
      </c>
      <c r="AAC100">
        <v>0</v>
      </c>
      <c r="AAE100" t="s">
        <v>1083</v>
      </c>
      <c r="AAF100">
        <v>2000</v>
      </c>
      <c r="AAG100" t="s">
        <v>1084</v>
      </c>
      <c r="AAJ100">
        <v>2</v>
      </c>
      <c r="AAK100">
        <v>1</v>
      </c>
      <c r="AAL100">
        <v>0</v>
      </c>
      <c r="AHF100" t="s">
        <v>1080</v>
      </c>
      <c r="AHH100" t="s">
        <v>1459</v>
      </c>
      <c r="AHI100">
        <v>0</v>
      </c>
      <c r="AHJ100">
        <v>0</v>
      </c>
      <c r="AHK100">
        <v>0</v>
      </c>
      <c r="AHL100">
        <v>0</v>
      </c>
      <c r="AHM100">
        <v>0</v>
      </c>
      <c r="AHN100">
        <v>0</v>
      </c>
      <c r="AHO100">
        <v>0</v>
      </c>
      <c r="AHP100">
        <v>0</v>
      </c>
      <c r="AHQ100">
        <v>0</v>
      </c>
      <c r="AHR100">
        <v>0</v>
      </c>
      <c r="AHS100">
        <v>0</v>
      </c>
      <c r="AHT100">
        <v>1</v>
      </c>
      <c r="AHU100">
        <v>1</v>
      </c>
      <c r="AHV100">
        <v>0</v>
      </c>
      <c r="AHW100">
        <v>0</v>
      </c>
      <c r="AHX100">
        <v>0</v>
      </c>
      <c r="AHY100">
        <v>0</v>
      </c>
      <c r="AHZ100">
        <v>0</v>
      </c>
      <c r="AIA100">
        <v>0</v>
      </c>
      <c r="AIB100">
        <v>0</v>
      </c>
      <c r="AIC100">
        <v>0</v>
      </c>
      <c r="AID100">
        <v>0</v>
      </c>
      <c r="AIE100">
        <v>0</v>
      </c>
      <c r="AIF100">
        <v>0</v>
      </c>
      <c r="AIG100">
        <v>0</v>
      </c>
      <c r="AIH100">
        <v>0</v>
      </c>
      <c r="AII100">
        <v>0</v>
      </c>
      <c r="AIJ100">
        <v>0</v>
      </c>
      <c r="AIL100" t="s">
        <v>1085</v>
      </c>
      <c r="AIM100">
        <v>0</v>
      </c>
      <c r="AIN100">
        <v>0</v>
      </c>
      <c r="AIO100">
        <v>0</v>
      </c>
      <c r="AIP100">
        <v>0</v>
      </c>
      <c r="AIQ100">
        <v>0</v>
      </c>
      <c r="AIR100">
        <v>1</v>
      </c>
      <c r="AIS100">
        <v>0</v>
      </c>
      <c r="AIT100">
        <v>0</v>
      </c>
      <c r="AIU100">
        <v>0</v>
      </c>
      <c r="AIV100">
        <v>0</v>
      </c>
      <c r="AIW100">
        <v>0</v>
      </c>
      <c r="AIX100">
        <v>0</v>
      </c>
      <c r="AJA100" t="s">
        <v>1103</v>
      </c>
      <c r="AJB100">
        <v>0</v>
      </c>
      <c r="AJC100">
        <v>1</v>
      </c>
      <c r="AJD100">
        <v>0</v>
      </c>
      <c r="AJE100">
        <v>0</v>
      </c>
      <c r="AJF100" t="s">
        <v>1459</v>
      </c>
      <c r="AJG100">
        <v>0</v>
      </c>
      <c r="AJH100">
        <v>0</v>
      </c>
      <c r="AJI100">
        <v>0</v>
      </c>
      <c r="AJJ100">
        <v>0</v>
      </c>
      <c r="AJK100">
        <v>0</v>
      </c>
      <c r="AJL100">
        <v>0</v>
      </c>
      <c r="AJM100">
        <v>0</v>
      </c>
      <c r="AJN100">
        <v>0</v>
      </c>
      <c r="AJO100">
        <v>0</v>
      </c>
      <c r="AJP100">
        <v>0</v>
      </c>
      <c r="AJQ100">
        <v>0</v>
      </c>
      <c r="AJR100">
        <v>1</v>
      </c>
      <c r="AJS100">
        <v>1</v>
      </c>
      <c r="AJT100">
        <v>0</v>
      </c>
      <c r="AJU100">
        <v>0</v>
      </c>
      <c r="AJV100">
        <v>0</v>
      </c>
      <c r="AJW100">
        <v>0</v>
      </c>
      <c r="AJX100">
        <v>0</v>
      </c>
      <c r="AJY100">
        <v>0</v>
      </c>
      <c r="AJZ100">
        <v>0</v>
      </c>
      <c r="AKA100">
        <v>0</v>
      </c>
      <c r="AKB100">
        <v>0</v>
      </c>
      <c r="AKC100">
        <v>0</v>
      </c>
      <c r="AKD100">
        <v>0</v>
      </c>
      <c r="AKE100">
        <v>0</v>
      </c>
      <c r="AKF100">
        <v>0</v>
      </c>
      <c r="AKG100">
        <v>0</v>
      </c>
      <c r="AKH100">
        <v>0</v>
      </c>
      <c r="AKI100" t="s">
        <v>1460</v>
      </c>
      <c r="AKJ100">
        <v>0</v>
      </c>
      <c r="AKK100">
        <v>0</v>
      </c>
      <c r="AKL100">
        <v>0</v>
      </c>
      <c r="AKM100">
        <v>0</v>
      </c>
      <c r="AKN100">
        <v>0</v>
      </c>
      <c r="AKO100">
        <v>1</v>
      </c>
      <c r="AKP100">
        <v>0</v>
      </c>
      <c r="AKQ100">
        <v>0</v>
      </c>
      <c r="AKR100">
        <v>1</v>
      </c>
      <c r="AKS100">
        <v>0</v>
      </c>
      <c r="AKT100">
        <v>0</v>
      </c>
      <c r="AKU100">
        <v>0</v>
      </c>
      <c r="AMO100" t="s">
        <v>1181</v>
      </c>
      <c r="AMP100">
        <v>1</v>
      </c>
      <c r="AMQ100">
        <v>0</v>
      </c>
      <c r="AMR100">
        <v>0</v>
      </c>
      <c r="AMS100">
        <v>0</v>
      </c>
      <c r="AMT100">
        <v>0</v>
      </c>
      <c r="AMU100">
        <v>0</v>
      </c>
      <c r="AMW100" t="s">
        <v>1112</v>
      </c>
      <c r="AMX100" t="s">
        <v>1093</v>
      </c>
      <c r="ANI100" t="s">
        <v>1094</v>
      </c>
      <c r="ANJ100">
        <v>0</v>
      </c>
      <c r="ANK100">
        <v>0</v>
      </c>
      <c r="ANL100">
        <v>0</v>
      </c>
      <c r="ANM100">
        <v>0</v>
      </c>
      <c r="ANN100">
        <v>0</v>
      </c>
      <c r="ANO100">
        <v>0</v>
      </c>
      <c r="ANP100">
        <v>0</v>
      </c>
      <c r="ANQ100">
        <v>1</v>
      </c>
      <c r="ANR100">
        <v>0</v>
      </c>
      <c r="ANW100">
        <v>364766263</v>
      </c>
      <c r="ANX100" s="2">
        <v>44887.694907407407</v>
      </c>
      <c r="AOA100" t="s">
        <v>1095</v>
      </c>
      <c r="AOB100" t="s">
        <v>1096</v>
      </c>
    </row>
    <row r="101" spans="1:1068" x14ac:dyDescent="0.35">
      <c r="A101">
        <v>100</v>
      </c>
      <c r="B101" t="s">
        <v>1461</v>
      </c>
      <c r="C101" s="2">
        <v>44887</v>
      </c>
      <c r="D101" t="s">
        <v>1245</v>
      </c>
      <c r="E101" s="2">
        <v>44887.569256805553</v>
      </c>
      <c r="F101" s="2">
        <v>44887.588485775457</v>
      </c>
      <c r="G101" t="s">
        <v>1072</v>
      </c>
      <c r="J101" t="s">
        <v>1246</v>
      </c>
      <c r="K101" s="2">
        <v>44887</v>
      </c>
      <c r="L101" t="s">
        <v>1247</v>
      </c>
      <c r="M101" t="s">
        <v>1248</v>
      </c>
      <c r="N101" t="s">
        <v>1249</v>
      </c>
      <c r="O101" t="s">
        <v>1077</v>
      </c>
      <c r="R101" t="s">
        <v>1250</v>
      </c>
      <c r="S101" t="s">
        <v>1251</v>
      </c>
      <c r="U101" t="s">
        <v>1080</v>
      </c>
      <c r="W101" t="s">
        <v>1163</v>
      </c>
      <c r="Z101" t="s">
        <v>1115</v>
      </c>
      <c r="AA101">
        <v>0</v>
      </c>
      <c r="AB101">
        <v>0</v>
      </c>
      <c r="AC101">
        <v>0</v>
      </c>
      <c r="AD101">
        <v>1</v>
      </c>
      <c r="AE101">
        <v>1</v>
      </c>
      <c r="EE101" t="s">
        <v>1115</v>
      </c>
      <c r="EF101">
        <v>0</v>
      </c>
      <c r="EG101">
        <v>0</v>
      </c>
      <c r="EH101">
        <v>0</v>
      </c>
      <c r="EI101">
        <v>0</v>
      </c>
      <c r="EJ101">
        <v>1</v>
      </c>
      <c r="EK101">
        <v>1</v>
      </c>
      <c r="IO101" t="s">
        <v>1115</v>
      </c>
      <c r="IP101">
        <v>0</v>
      </c>
      <c r="IQ101">
        <v>0</v>
      </c>
      <c r="IR101">
        <v>0</v>
      </c>
      <c r="IS101">
        <v>0</v>
      </c>
      <c r="IT101">
        <v>0</v>
      </c>
      <c r="IU101">
        <v>0</v>
      </c>
      <c r="IV101">
        <v>0</v>
      </c>
      <c r="IW101">
        <v>0</v>
      </c>
      <c r="IX101">
        <v>0</v>
      </c>
      <c r="IY101">
        <v>0</v>
      </c>
      <c r="IZ101">
        <v>0</v>
      </c>
      <c r="JA101">
        <v>0</v>
      </c>
      <c r="JB101">
        <v>0</v>
      </c>
      <c r="JC101">
        <v>0</v>
      </c>
      <c r="JD101">
        <v>0</v>
      </c>
      <c r="JE101">
        <v>1</v>
      </c>
      <c r="JF101">
        <v>1</v>
      </c>
      <c r="JG101">
        <v>3</v>
      </c>
      <c r="TF101" t="s">
        <v>1409</v>
      </c>
      <c r="TG101">
        <v>1</v>
      </c>
      <c r="TH101">
        <v>1</v>
      </c>
      <c r="TI101">
        <v>1</v>
      </c>
      <c r="TJ101">
        <v>1</v>
      </c>
      <c r="TK101">
        <v>1</v>
      </c>
      <c r="TL101">
        <v>1</v>
      </c>
      <c r="TM101">
        <v>1</v>
      </c>
      <c r="TN101">
        <v>0</v>
      </c>
      <c r="TO101">
        <v>0</v>
      </c>
      <c r="TP101">
        <v>0</v>
      </c>
      <c r="TQ101">
        <v>0</v>
      </c>
      <c r="TR101">
        <v>0</v>
      </c>
      <c r="TS101">
        <v>0</v>
      </c>
      <c r="TT101">
        <v>0</v>
      </c>
      <c r="TU101">
        <v>0</v>
      </c>
      <c r="TV101">
        <v>0</v>
      </c>
      <c r="TW101">
        <v>1</v>
      </c>
      <c r="TX101">
        <v>1</v>
      </c>
      <c r="TY101">
        <v>1</v>
      </c>
      <c r="TZ101">
        <v>1</v>
      </c>
      <c r="UA101">
        <v>0</v>
      </c>
      <c r="UB101">
        <v>0</v>
      </c>
      <c r="UC101">
        <v>0</v>
      </c>
      <c r="UD101">
        <v>0</v>
      </c>
      <c r="UE101">
        <v>0</v>
      </c>
      <c r="UF101">
        <v>0</v>
      </c>
      <c r="UG101">
        <v>0</v>
      </c>
      <c r="UH101">
        <v>0</v>
      </c>
      <c r="UI101">
        <v>11</v>
      </c>
      <c r="UK101" t="s">
        <v>1083</v>
      </c>
      <c r="UL101" t="s">
        <v>1411</v>
      </c>
      <c r="UM101">
        <v>1</v>
      </c>
      <c r="UN101">
        <v>1</v>
      </c>
      <c r="UO101">
        <v>1</v>
      </c>
      <c r="UP101">
        <v>250</v>
      </c>
      <c r="UQ101">
        <v>750</v>
      </c>
      <c r="UR101">
        <v>5250</v>
      </c>
      <c r="US101" t="s">
        <v>1088</v>
      </c>
      <c r="UV101">
        <v>30</v>
      </c>
      <c r="UW101">
        <v>2</v>
      </c>
      <c r="UX101">
        <v>0</v>
      </c>
      <c r="UZ101" t="s">
        <v>1083</v>
      </c>
      <c r="VA101" t="s">
        <v>1411</v>
      </c>
      <c r="VB101">
        <v>1</v>
      </c>
      <c r="VC101">
        <v>1</v>
      </c>
      <c r="VD101">
        <v>1</v>
      </c>
      <c r="VE101">
        <v>225</v>
      </c>
      <c r="VF101">
        <v>600</v>
      </c>
      <c r="VG101">
        <v>4200</v>
      </c>
      <c r="VH101" t="s">
        <v>1219</v>
      </c>
      <c r="VK101">
        <v>21</v>
      </c>
      <c r="VL101">
        <v>2</v>
      </c>
      <c r="VM101">
        <v>0</v>
      </c>
      <c r="VO101" t="s">
        <v>1083</v>
      </c>
      <c r="VP101" t="s">
        <v>1411</v>
      </c>
      <c r="VQ101">
        <v>1</v>
      </c>
      <c r="VR101">
        <v>1</v>
      </c>
      <c r="VS101">
        <v>1</v>
      </c>
      <c r="VT101">
        <v>300</v>
      </c>
      <c r="VU101">
        <v>900</v>
      </c>
      <c r="VV101">
        <v>6300</v>
      </c>
      <c r="VW101" t="s">
        <v>1219</v>
      </c>
      <c r="VZ101">
        <v>25</v>
      </c>
      <c r="WA101">
        <v>2</v>
      </c>
      <c r="WB101">
        <v>0</v>
      </c>
      <c r="WD101" t="s">
        <v>1083</v>
      </c>
      <c r="WE101" t="s">
        <v>1411</v>
      </c>
      <c r="WF101">
        <v>1</v>
      </c>
      <c r="WG101">
        <v>1</v>
      </c>
      <c r="WH101">
        <v>1</v>
      </c>
      <c r="WI101">
        <v>225</v>
      </c>
      <c r="WJ101">
        <v>650</v>
      </c>
      <c r="WK101">
        <v>4550</v>
      </c>
      <c r="WL101" t="s">
        <v>1219</v>
      </c>
      <c r="WO101">
        <v>30</v>
      </c>
      <c r="WP101">
        <v>2</v>
      </c>
      <c r="WQ101">
        <v>0</v>
      </c>
      <c r="WS101" t="s">
        <v>1083</v>
      </c>
      <c r="WT101" t="s">
        <v>1411</v>
      </c>
      <c r="WU101">
        <v>1</v>
      </c>
      <c r="WV101">
        <v>1</v>
      </c>
      <c r="WW101">
        <v>1</v>
      </c>
      <c r="WX101">
        <v>450</v>
      </c>
      <c r="WY101">
        <v>1350</v>
      </c>
      <c r="WZ101">
        <v>3150</v>
      </c>
      <c r="XA101" t="s">
        <v>1088</v>
      </c>
      <c r="XD101">
        <v>30</v>
      </c>
      <c r="XE101">
        <v>2</v>
      </c>
      <c r="XF101">
        <v>0</v>
      </c>
      <c r="XH101" t="s">
        <v>1083</v>
      </c>
      <c r="XI101" t="s">
        <v>1411</v>
      </c>
      <c r="XJ101">
        <v>1</v>
      </c>
      <c r="XK101">
        <v>1</v>
      </c>
      <c r="XL101">
        <v>1</v>
      </c>
      <c r="XM101">
        <v>400</v>
      </c>
      <c r="XN101">
        <v>1200</v>
      </c>
      <c r="XO101">
        <v>2800</v>
      </c>
      <c r="XP101" t="s">
        <v>1088</v>
      </c>
      <c r="XS101">
        <v>21</v>
      </c>
      <c r="XT101">
        <v>1</v>
      </c>
      <c r="XU101">
        <v>0</v>
      </c>
      <c r="XW101" t="s">
        <v>1083</v>
      </c>
      <c r="XX101" t="s">
        <v>1411</v>
      </c>
      <c r="XY101">
        <v>1</v>
      </c>
      <c r="XZ101">
        <v>1</v>
      </c>
      <c r="YA101">
        <v>1</v>
      </c>
      <c r="YB101">
        <v>425</v>
      </c>
      <c r="YC101">
        <v>1250</v>
      </c>
      <c r="YD101">
        <v>8750</v>
      </c>
      <c r="YE101" t="s">
        <v>1088</v>
      </c>
      <c r="YH101">
        <v>30</v>
      </c>
      <c r="YI101">
        <v>2</v>
      </c>
      <c r="YJ101">
        <v>0</v>
      </c>
      <c r="ACD101" t="s">
        <v>1083</v>
      </c>
      <c r="ACE101" t="s">
        <v>1411</v>
      </c>
      <c r="ACF101">
        <v>1</v>
      </c>
      <c r="ACG101">
        <v>1</v>
      </c>
      <c r="ACH101">
        <v>1</v>
      </c>
      <c r="ACI101">
        <v>175</v>
      </c>
      <c r="ACJ101">
        <v>500</v>
      </c>
      <c r="ACK101">
        <v>3500</v>
      </c>
      <c r="ACL101" t="s">
        <v>1084</v>
      </c>
      <c r="ACO101">
        <v>15</v>
      </c>
      <c r="ACP101">
        <v>1</v>
      </c>
      <c r="ACQ101">
        <v>0</v>
      </c>
      <c r="ACS101" t="s">
        <v>1083</v>
      </c>
      <c r="ACT101" t="s">
        <v>1411</v>
      </c>
      <c r="ACU101">
        <v>1</v>
      </c>
      <c r="ACV101">
        <v>1</v>
      </c>
      <c r="ACW101">
        <v>1</v>
      </c>
      <c r="ACX101">
        <v>500</v>
      </c>
      <c r="ACY101">
        <v>1500</v>
      </c>
      <c r="ACZ101">
        <v>10500</v>
      </c>
      <c r="ADA101" t="s">
        <v>1084</v>
      </c>
      <c r="ADD101">
        <v>15</v>
      </c>
      <c r="ADE101">
        <v>1</v>
      </c>
      <c r="ADF101">
        <v>0</v>
      </c>
      <c r="ADH101" t="s">
        <v>1083</v>
      </c>
      <c r="ADI101" t="s">
        <v>1411</v>
      </c>
      <c r="ADJ101">
        <v>1</v>
      </c>
      <c r="ADK101">
        <v>1</v>
      </c>
      <c r="ADL101">
        <v>1</v>
      </c>
      <c r="ADM101">
        <v>500</v>
      </c>
      <c r="ADN101">
        <v>1400</v>
      </c>
      <c r="ADO101">
        <v>9800</v>
      </c>
      <c r="ADP101" t="s">
        <v>1084</v>
      </c>
      <c r="ADS101">
        <v>21</v>
      </c>
      <c r="ADT101">
        <v>1</v>
      </c>
      <c r="ADU101">
        <v>0</v>
      </c>
      <c r="AHF101" t="s">
        <v>1093</v>
      </c>
      <c r="AJA101" t="s">
        <v>1183</v>
      </c>
      <c r="AJB101">
        <v>0</v>
      </c>
      <c r="AJC101">
        <v>0</v>
      </c>
      <c r="AJD101">
        <v>1</v>
      </c>
      <c r="AJE101">
        <v>0</v>
      </c>
      <c r="AKW101" t="s">
        <v>1409</v>
      </c>
      <c r="AKX101">
        <v>1</v>
      </c>
      <c r="AKY101">
        <v>1</v>
      </c>
      <c r="AKZ101">
        <v>1</v>
      </c>
      <c r="ALA101">
        <v>1</v>
      </c>
      <c r="ALB101">
        <v>1</v>
      </c>
      <c r="ALC101">
        <v>1</v>
      </c>
      <c r="ALD101">
        <v>1</v>
      </c>
      <c r="ALE101">
        <v>0</v>
      </c>
      <c r="ALF101">
        <v>0</v>
      </c>
      <c r="ALG101">
        <v>0</v>
      </c>
      <c r="ALH101">
        <v>0</v>
      </c>
      <c r="ALI101">
        <v>0</v>
      </c>
      <c r="ALJ101">
        <v>0</v>
      </c>
      <c r="ALK101">
        <v>0</v>
      </c>
      <c r="ALL101">
        <v>0</v>
      </c>
      <c r="ALM101">
        <v>0</v>
      </c>
      <c r="ALN101">
        <v>1</v>
      </c>
      <c r="ALO101">
        <v>1</v>
      </c>
      <c r="ALP101">
        <v>1</v>
      </c>
      <c r="ALQ101">
        <v>1</v>
      </c>
      <c r="ALR101">
        <v>0</v>
      </c>
      <c r="ALS101">
        <v>0</v>
      </c>
      <c r="ALT101">
        <v>0</v>
      </c>
      <c r="ALU101">
        <v>0</v>
      </c>
      <c r="ALV101">
        <v>0</v>
      </c>
      <c r="ALW101">
        <v>0</v>
      </c>
      <c r="ALX101">
        <v>0</v>
      </c>
      <c r="ALY101">
        <v>0</v>
      </c>
      <c r="ALZ101" t="s">
        <v>1441</v>
      </c>
      <c r="AMA101">
        <v>0</v>
      </c>
      <c r="AMB101">
        <v>0</v>
      </c>
      <c r="AMC101">
        <v>0</v>
      </c>
      <c r="AMD101">
        <v>0</v>
      </c>
      <c r="AME101">
        <v>0</v>
      </c>
      <c r="AMF101">
        <v>1</v>
      </c>
      <c r="AMG101">
        <v>0</v>
      </c>
      <c r="AMH101">
        <v>1</v>
      </c>
      <c r="AMI101">
        <v>0</v>
      </c>
      <c r="AMJ101">
        <v>0</v>
      </c>
      <c r="AMK101">
        <v>0</v>
      </c>
      <c r="AML101">
        <v>0</v>
      </c>
      <c r="AMO101" t="s">
        <v>1181</v>
      </c>
      <c r="AMP101">
        <v>1</v>
      </c>
      <c r="AMQ101">
        <v>0</v>
      </c>
      <c r="AMR101">
        <v>0</v>
      </c>
      <c r="AMS101">
        <v>0</v>
      </c>
      <c r="AMT101">
        <v>0</v>
      </c>
      <c r="AMU101">
        <v>0</v>
      </c>
      <c r="AMW101" t="s">
        <v>1112</v>
      </c>
      <c r="AMX101" t="s">
        <v>1093</v>
      </c>
      <c r="ANI101" t="s">
        <v>1094</v>
      </c>
      <c r="ANJ101">
        <v>0</v>
      </c>
      <c r="ANK101">
        <v>0</v>
      </c>
      <c r="ANL101">
        <v>0</v>
      </c>
      <c r="ANM101">
        <v>0</v>
      </c>
      <c r="ANN101">
        <v>0</v>
      </c>
      <c r="ANO101">
        <v>0</v>
      </c>
      <c r="ANP101">
        <v>0</v>
      </c>
      <c r="ANQ101">
        <v>1</v>
      </c>
      <c r="ANR101">
        <v>0</v>
      </c>
      <c r="ANW101">
        <v>364766270</v>
      </c>
      <c r="ANX101" s="2">
        <v>44887.694918981477</v>
      </c>
      <c r="AOA101" t="s">
        <v>1095</v>
      </c>
      <c r="AOB101" t="s">
        <v>1096</v>
      </c>
    </row>
    <row r="102" spans="1:1068" x14ac:dyDescent="0.35">
      <c r="A102">
        <v>101</v>
      </c>
      <c r="B102" t="s">
        <v>1462</v>
      </c>
      <c r="C102" s="2">
        <v>44887</v>
      </c>
      <c r="D102" t="s">
        <v>1245</v>
      </c>
      <c r="E102" s="2">
        <v>44887.592266666667</v>
      </c>
      <c r="F102" s="2">
        <v>44887.602216145831</v>
      </c>
      <c r="G102" t="s">
        <v>1072</v>
      </c>
      <c r="J102" t="s">
        <v>1246</v>
      </c>
      <c r="K102" s="2">
        <v>44887</v>
      </c>
      <c r="L102" t="s">
        <v>1247</v>
      </c>
      <c r="M102" t="s">
        <v>1248</v>
      </c>
      <c r="N102" t="s">
        <v>1249</v>
      </c>
      <c r="O102" t="s">
        <v>1077</v>
      </c>
      <c r="R102" t="s">
        <v>1250</v>
      </c>
      <c r="S102" t="s">
        <v>1251</v>
      </c>
      <c r="U102" t="s">
        <v>1080</v>
      </c>
      <c r="W102" t="s">
        <v>1163</v>
      </c>
      <c r="Z102" t="s">
        <v>1115</v>
      </c>
      <c r="AA102">
        <v>0</v>
      </c>
      <c r="AB102">
        <v>0</v>
      </c>
      <c r="AC102">
        <v>0</v>
      </c>
      <c r="AD102">
        <v>1</v>
      </c>
      <c r="AE102">
        <v>1</v>
      </c>
      <c r="EE102" t="s">
        <v>1115</v>
      </c>
      <c r="EF102">
        <v>0</v>
      </c>
      <c r="EG102">
        <v>0</v>
      </c>
      <c r="EH102">
        <v>0</v>
      </c>
      <c r="EI102">
        <v>0</v>
      </c>
      <c r="EJ102">
        <v>1</v>
      </c>
      <c r="EK102">
        <v>1</v>
      </c>
      <c r="IO102" t="s">
        <v>1115</v>
      </c>
      <c r="IP102">
        <v>0</v>
      </c>
      <c r="IQ102">
        <v>0</v>
      </c>
      <c r="IR102">
        <v>0</v>
      </c>
      <c r="IS102">
        <v>0</v>
      </c>
      <c r="IT102">
        <v>0</v>
      </c>
      <c r="IU102">
        <v>0</v>
      </c>
      <c r="IV102">
        <v>0</v>
      </c>
      <c r="IW102">
        <v>0</v>
      </c>
      <c r="IX102">
        <v>0</v>
      </c>
      <c r="IY102">
        <v>0</v>
      </c>
      <c r="IZ102">
        <v>0</v>
      </c>
      <c r="JA102">
        <v>0</v>
      </c>
      <c r="JB102">
        <v>0</v>
      </c>
      <c r="JC102">
        <v>0</v>
      </c>
      <c r="JD102">
        <v>0</v>
      </c>
      <c r="JE102">
        <v>1</v>
      </c>
      <c r="JF102">
        <v>1</v>
      </c>
      <c r="JG102">
        <v>3</v>
      </c>
      <c r="TF102" t="s">
        <v>1463</v>
      </c>
      <c r="TG102">
        <v>0</v>
      </c>
      <c r="TH102">
        <v>0</v>
      </c>
      <c r="TI102">
        <v>0</v>
      </c>
      <c r="TJ102">
        <v>0</v>
      </c>
      <c r="TK102">
        <v>0</v>
      </c>
      <c r="TL102">
        <v>0</v>
      </c>
      <c r="TM102">
        <v>0</v>
      </c>
      <c r="TN102">
        <v>1</v>
      </c>
      <c r="TO102">
        <v>1</v>
      </c>
      <c r="TP102">
        <v>1</v>
      </c>
      <c r="TQ102">
        <v>1</v>
      </c>
      <c r="TR102">
        <v>0</v>
      </c>
      <c r="TS102">
        <v>0</v>
      </c>
      <c r="TT102">
        <v>0</v>
      </c>
      <c r="TU102">
        <v>0</v>
      </c>
      <c r="TV102">
        <v>0</v>
      </c>
      <c r="TW102">
        <v>0</v>
      </c>
      <c r="TX102">
        <v>0</v>
      </c>
      <c r="TY102">
        <v>0</v>
      </c>
      <c r="TZ102">
        <v>0</v>
      </c>
      <c r="UA102">
        <v>0</v>
      </c>
      <c r="UB102">
        <v>0</v>
      </c>
      <c r="UC102">
        <v>0</v>
      </c>
      <c r="UD102">
        <v>0</v>
      </c>
      <c r="UE102">
        <v>0</v>
      </c>
      <c r="UF102">
        <v>0</v>
      </c>
      <c r="UG102">
        <v>0</v>
      </c>
      <c r="UH102">
        <v>0</v>
      </c>
      <c r="UI102">
        <v>4</v>
      </c>
      <c r="YL102" t="s">
        <v>1083</v>
      </c>
      <c r="YM102">
        <v>500</v>
      </c>
      <c r="YN102" t="s">
        <v>1088</v>
      </c>
      <c r="YQ102">
        <v>3</v>
      </c>
      <c r="YR102">
        <v>1</v>
      </c>
      <c r="YS102">
        <v>0</v>
      </c>
      <c r="YU102" t="s">
        <v>1083</v>
      </c>
      <c r="YV102">
        <v>1300</v>
      </c>
      <c r="YW102" t="s">
        <v>1088</v>
      </c>
      <c r="YZ102">
        <v>15</v>
      </c>
      <c r="ZA102">
        <v>2</v>
      </c>
      <c r="ZB102">
        <v>0</v>
      </c>
      <c r="ZD102" t="s">
        <v>1083</v>
      </c>
      <c r="ZE102">
        <v>250</v>
      </c>
      <c r="ZF102" t="s">
        <v>1084</v>
      </c>
      <c r="ZI102">
        <v>5</v>
      </c>
      <c r="ZJ102">
        <v>1</v>
      </c>
      <c r="ZK102">
        <v>0</v>
      </c>
      <c r="ZM102" t="s">
        <v>1083</v>
      </c>
      <c r="ZN102">
        <v>350</v>
      </c>
      <c r="ZO102" t="s">
        <v>1219</v>
      </c>
      <c r="ZR102">
        <v>6</v>
      </c>
      <c r="ZS102">
        <v>1</v>
      </c>
      <c r="ZT102">
        <v>0</v>
      </c>
      <c r="AHF102" t="s">
        <v>1093</v>
      </c>
      <c r="AJA102" t="s">
        <v>1086</v>
      </c>
      <c r="AJB102">
        <v>1</v>
      </c>
      <c r="AJC102">
        <v>0</v>
      </c>
      <c r="AJD102">
        <v>0</v>
      </c>
      <c r="AJE102">
        <v>0</v>
      </c>
      <c r="AMO102" t="s">
        <v>1181</v>
      </c>
      <c r="AMP102">
        <v>1</v>
      </c>
      <c r="AMQ102">
        <v>0</v>
      </c>
      <c r="AMR102">
        <v>0</v>
      </c>
      <c r="AMS102">
        <v>0</v>
      </c>
      <c r="AMT102">
        <v>0</v>
      </c>
      <c r="AMU102">
        <v>0</v>
      </c>
      <c r="AMW102" t="s">
        <v>1117</v>
      </c>
      <c r="AMX102" t="s">
        <v>1093</v>
      </c>
      <c r="ANI102" t="s">
        <v>1094</v>
      </c>
      <c r="ANJ102">
        <v>0</v>
      </c>
      <c r="ANK102">
        <v>0</v>
      </c>
      <c r="ANL102">
        <v>0</v>
      </c>
      <c r="ANM102">
        <v>0</v>
      </c>
      <c r="ANN102">
        <v>0</v>
      </c>
      <c r="ANO102">
        <v>0</v>
      </c>
      <c r="ANP102">
        <v>0</v>
      </c>
      <c r="ANQ102">
        <v>1</v>
      </c>
      <c r="ANR102">
        <v>0</v>
      </c>
      <c r="ANW102">
        <v>364766277</v>
      </c>
      <c r="ANX102" s="2">
        <v>44887.694930555561</v>
      </c>
      <c r="AOA102" t="s">
        <v>1095</v>
      </c>
      <c r="AOB102" t="s">
        <v>1096</v>
      </c>
    </row>
    <row r="103" spans="1:1068" x14ac:dyDescent="0.35">
      <c r="A103">
        <v>102</v>
      </c>
      <c r="B103" t="s">
        <v>1464</v>
      </c>
      <c r="C103" s="2">
        <v>44887</v>
      </c>
      <c r="D103" t="s">
        <v>1245</v>
      </c>
      <c r="E103" s="2">
        <v>44887.60415994213</v>
      </c>
      <c r="F103" s="2">
        <v>44887.61786381944</v>
      </c>
      <c r="G103" t="s">
        <v>1072</v>
      </c>
      <c r="J103" t="s">
        <v>1246</v>
      </c>
      <c r="K103" s="2">
        <v>44887</v>
      </c>
      <c r="L103" t="s">
        <v>1247</v>
      </c>
      <c r="M103" t="s">
        <v>1248</v>
      </c>
      <c r="N103" t="s">
        <v>1249</v>
      </c>
      <c r="O103" t="s">
        <v>1077</v>
      </c>
      <c r="R103" t="s">
        <v>1250</v>
      </c>
      <c r="S103" t="s">
        <v>1251</v>
      </c>
      <c r="U103" t="s">
        <v>1080</v>
      </c>
      <c r="W103" t="s">
        <v>1163</v>
      </c>
      <c r="Z103" t="s">
        <v>1115</v>
      </c>
      <c r="AA103">
        <v>0</v>
      </c>
      <c r="AB103">
        <v>0</v>
      </c>
      <c r="AC103">
        <v>0</v>
      </c>
      <c r="AD103">
        <v>1</v>
      </c>
      <c r="AE103">
        <v>1</v>
      </c>
      <c r="EE103" t="s">
        <v>1115</v>
      </c>
      <c r="EF103">
        <v>0</v>
      </c>
      <c r="EG103">
        <v>0</v>
      </c>
      <c r="EH103">
        <v>0</v>
      </c>
      <c r="EI103">
        <v>0</v>
      </c>
      <c r="EJ103">
        <v>1</v>
      </c>
      <c r="EK103">
        <v>1</v>
      </c>
      <c r="IO103" t="s">
        <v>1115</v>
      </c>
      <c r="IP103">
        <v>0</v>
      </c>
      <c r="IQ103">
        <v>0</v>
      </c>
      <c r="IR103">
        <v>0</v>
      </c>
      <c r="IS103">
        <v>0</v>
      </c>
      <c r="IT103">
        <v>0</v>
      </c>
      <c r="IU103">
        <v>0</v>
      </c>
      <c r="IV103">
        <v>0</v>
      </c>
      <c r="IW103">
        <v>0</v>
      </c>
      <c r="IX103">
        <v>0</v>
      </c>
      <c r="IY103">
        <v>0</v>
      </c>
      <c r="IZ103">
        <v>0</v>
      </c>
      <c r="JA103">
        <v>0</v>
      </c>
      <c r="JB103">
        <v>0</v>
      </c>
      <c r="JC103">
        <v>0</v>
      </c>
      <c r="JD103">
        <v>0</v>
      </c>
      <c r="JE103">
        <v>1</v>
      </c>
      <c r="JF103">
        <v>1</v>
      </c>
      <c r="JG103">
        <v>3</v>
      </c>
      <c r="TF103" t="s">
        <v>1465</v>
      </c>
      <c r="TG103">
        <v>0</v>
      </c>
      <c r="TH103">
        <v>0</v>
      </c>
      <c r="TI103">
        <v>0</v>
      </c>
      <c r="TJ103">
        <v>0</v>
      </c>
      <c r="TK103">
        <v>0</v>
      </c>
      <c r="TL103">
        <v>0</v>
      </c>
      <c r="TM103">
        <v>0</v>
      </c>
      <c r="TN103">
        <v>1</v>
      </c>
      <c r="TO103">
        <v>1</v>
      </c>
      <c r="TP103">
        <v>1</v>
      </c>
      <c r="TQ103">
        <v>1</v>
      </c>
      <c r="TR103">
        <v>0</v>
      </c>
      <c r="TS103">
        <v>0</v>
      </c>
      <c r="TT103">
        <v>0</v>
      </c>
      <c r="TU103">
        <v>0</v>
      </c>
      <c r="TV103">
        <v>0</v>
      </c>
      <c r="TW103">
        <v>0</v>
      </c>
      <c r="TX103">
        <v>0</v>
      </c>
      <c r="TY103">
        <v>0</v>
      </c>
      <c r="TZ103">
        <v>0</v>
      </c>
      <c r="UA103">
        <v>0</v>
      </c>
      <c r="UB103">
        <v>0</v>
      </c>
      <c r="UC103">
        <v>0</v>
      </c>
      <c r="UD103">
        <v>0</v>
      </c>
      <c r="UE103">
        <v>0</v>
      </c>
      <c r="UF103">
        <v>0</v>
      </c>
      <c r="UG103">
        <v>0</v>
      </c>
      <c r="UH103">
        <v>0</v>
      </c>
      <c r="UI103">
        <v>4</v>
      </c>
      <c r="YL103" t="s">
        <v>1083</v>
      </c>
      <c r="YM103">
        <v>600</v>
      </c>
      <c r="YN103" t="s">
        <v>1088</v>
      </c>
      <c r="YQ103">
        <v>5</v>
      </c>
      <c r="YR103">
        <v>2</v>
      </c>
      <c r="YS103">
        <v>0</v>
      </c>
      <c r="YU103" t="s">
        <v>1083</v>
      </c>
      <c r="YV103">
        <v>1200</v>
      </c>
      <c r="YW103" t="s">
        <v>1088</v>
      </c>
      <c r="YZ103">
        <v>21</v>
      </c>
      <c r="ZA103">
        <v>2</v>
      </c>
      <c r="ZB103">
        <v>0</v>
      </c>
      <c r="ZD103" t="s">
        <v>1083</v>
      </c>
      <c r="ZE103">
        <v>300</v>
      </c>
      <c r="ZF103" t="s">
        <v>1088</v>
      </c>
      <c r="ZI103">
        <v>10</v>
      </c>
      <c r="ZJ103">
        <v>1</v>
      </c>
      <c r="ZK103">
        <v>0</v>
      </c>
      <c r="ZM103" t="s">
        <v>1083</v>
      </c>
      <c r="ZN103">
        <v>350</v>
      </c>
      <c r="ZO103" t="s">
        <v>1219</v>
      </c>
      <c r="ZR103">
        <v>10</v>
      </c>
      <c r="ZS103">
        <v>1</v>
      </c>
      <c r="ZT103">
        <v>0</v>
      </c>
      <c r="AHF103" t="s">
        <v>1080</v>
      </c>
      <c r="AHH103" t="s">
        <v>1443</v>
      </c>
      <c r="AHI103">
        <v>0</v>
      </c>
      <c r="AHJ103">
        <v>0</v>
      </c>
      <c r="AHK103">
        <v>0</v>
      </c>
      <c r="AHL103">
        <v>0</v>
      </c>
      <c r="AHM103">
        <v>0</v>
      </c>
      <c r="AHN103">
        <v>0</v>
      </c>
      <c r="AHO103">
        <v>0</v>
      </c>
      <c r="AHP103">
        <v>1</v>
      </c>
      <c r="AHQ103">
        <v>1</v>
      </c>
      <c r="AHR103">
        <v>1</v>
      </c>
      <c r="AHS103">
        <v>1</v>
      </c>
      <c r="AHT103">
        <v>0</v>
      </c>
      <c r="AHU103">
        <v>0</v>
      </c>
      <c r="AHV103">
        <v>0</v>
      </c>
      <c r="AHW103">
        <v>0</v>
      </c>
      <c r="AHX103">
        <v>0</v>
      </c>
      <c r="AHY103">
        <v>0</v>
      </c>
      <c r="AHZ103">
        <v>0</v>
      </c>
      <c r="AIA103">
        <v>0</v>
      </c>
      <c r="AIB103">
        <v>0</v>
      </c>
      <c r="AIC103">
        <v>0</v>
      </c>
      <c r="AID103">
        <v>0</v>
      </c>
      <c r="AIE103">
        <v>0</v>
      </c>
      <c r="AIF103">
        <v>0</v>
      </c>
      <c r="AIG103">
        <v>0</v>
      </c>
      <c r="AIH103">
        <v>0</v>
      </c>
      <c r="AII103">
        <v>0</v>
      </c>
      <c r="AIJ103">
        <v>0</v>
      </c>
      <c r="AIL103" t="s">
        <v>1169</v>
      </c>
      <c r="AIM103">
        <v>0</v>
      </c>
      <c r="AIN103">
        <v>0</v>
      </c>
      <c r="AIO103">
        <v>1</v>
      </c>
      <c r="AIP103">
        <v>0</v>
      </c>
      <c r="AIQ103">
        <v>0</v>
      </c>
      <c r="AIR103">
        <v>0</v>
      </c>
      <c r="AIS103">
        <v>0</v>
      </c>
      <c r="AIT103">
        <v>0</v>
      </c>
      <c r="AIU103">
        <v>0</v>
      </c>
      <c r="AIV103">
        <v>0</v>
      </c>
      <c r="AIW103">
        <v>0</v>
      </c>
      <c r="AIX103">
        <v>0</v>
      </c>
      <c r="AJA103" t="s">
        <v>1086</v>
      </c>
      <c r="AJB103">
        <v>1</v>
      </c>
      <c r="AJC103">
        <v>0</v>
      </c>
      <c r="AJD103">
        <v>0</v>
      </c>
      <c r="AJE103">
        <v>0</v>
      </c>
      <c r="AMO103" t="s">
        <v>1181</v>
      </c>
      <c r="AMP103">
        <v>1</v>
      </c>
      <c r="AMQ103">
        <v>0</v>
      </c>
      <c r="AMR103">
        <v>0</v>
      </c>
      <c r="AMS103">
        <v>0</v>
      </c>
      <c r="AMT103">
        <v>0</v>
      </c>
      <c r="AMU103">
        <v>0</v>
      </c>
      <c r="AMW103" t="s">
        <v>1117</v>
      </c>
      <c r="AMX103" t="s">
        <v>1093</v>
      </c>
      <c r="ANI103" t="s">
        <v>1094</v>
      </c>
      <c r="ANJ103">
        <v>0</v>
      </c>
      <c r="ANK103">
        <v>0</v>
      </c>
      <c r="ANL103">
        <v>0</v>
      </c>
      <c r="ANM103">
        <v>0</v>
      </c>
      <c r="ANN103">
        <v>0</v>
      </c>
      <c r="ANO103">
        <v>0</v>
      </c>
      <c r="ANP103">
        <v>0</v>
      </c>
      <c r="ANQ103">
        <v>1</v>
      </c>
      <c r="ANR103">
        <v>0</v>
      </c>
      <c r="ANW103">
        <v>364766284</v>
      </c>
      <c r="ANX103" s="2">
        <v>44887.6949537037</v>
      </c>
      <c r="AOA103" t="s">
        <v>1095</v>
      </c>
      <c r="AOB103" t="s">
        <v>1096</v>
      </c>
    </row>
    <row r="104" spans="1:1068" x14ac:dyDescent="0.35">
      <c r="A104">
        <v>103</v>
      </c>
      <c r="B104" t="s">
        <v>1466</v>
      </c>
      <c r="C104" s="2">
        <v>44887</v>
      </c>
      <c r="D104" t="s">
        <v>1245</v>
      </c>
      <c r="E104" s="2">
        <v>44887.621306469911</v>
      </c>
      <c r="F104" s="2">
        <v>44887.642617152778</v>
      </c>
      <c r="G104" t="s">
        <v>1072</v>
      </c>
      <c r="J104" t="s">
        <v>1246</v>
      </c>
      <c r="K104" s="2">
        <v>44887</v>
      </c>
      <c r="L104" t="s">
        <v>1247</v>
      </c>
      <c r="M104" t="s">
        <v>1248</v>
      </c>
      <c r="N104" t="s">
        <v>1249</v>
      </c>
      <c r="O104" t="s">
        <v>1077</v>
      </c>
      <c r="R104" t="s">
        <v>1250</v>
      </c>
      <c r="S104" t="s">
        <v>1251</v>
      </c>
      <c r="U104" t="s">
        <v>1080</v>
      </c>
      <c r="W104" t="s">
        <v>1163</v>
      </c>
      <c r="Z104" t="s">
        <v>1115</v>
      </c>
      <c r="AA104">
        <v>0</v>
      </c>
      <c r="AB104">
        <v>0</v>
      </c>
      <c r="AC104">
        <v>0</v>
      </c>
      <c r="AD104">
        <v>1</v>
      </c>
      <c r="AE104">
        <v>1</v>
      </c>
      <c r="EE104" t="s">
        <v>1115</v>
      </c>
      <c r="EF104">
        <v>0</v>
      </c>
      <c r="EG104">
        <v>0</v>
      </c>
      <c r="EH104">
        <v>0</v>
      </c>
      <c r="EI104">
        <v>0</v>
      </c>
      <c r="EJ104">
        <v>1</v>
      </c>
      <c r="EK104">
        <v>1</v>
      </c>
      <c r="IO104" t="s">
        <v>1372</v>
      </c>
      <c r="IP104">
        <v>1</v>
      </c>
      <c r="IQ104">
        <v>1</v>
      </c>
      <c r="IR104">
        <v>0</v>
      </c>
      <c r="IS104">
        <v>0</v>
      </c>
      <c r="IT104">
        <v>0</v>
      </c>
      <c r="IU104">
        <v>0</v>
      </c>
      <c r="IV104">
        <v>0</v>
      </c>
      <c r="IW104">
        <v>0</v>
      </c>
      <c r="IX104">
        <v>0</v>
      </c>
      <c r="IY104">
        <v>0</v>
      </c>
      <c r="IZ104">
        <v>0</v>
      </c>
      <c r="JA104">
        <v>0</v>
      </c>
      <c r="JB104">
        <v>0</v>
      </c>
      <c r="JC104">
        <v>0</v>
      </c>
      <c r="JD104">
        <v>0</v>
      </c>
      <c r="JE104">
        <v>0</v>
      </c>
      <c r="JF104">
        <v>2</v>
      </c>
      <c r="JG104">
        <v>4</v>
      </c>
      <c r="JI104" t="s">
        <v>1083</v>
      </c>
      <c r="JJ104">
        <v>750</v>
      </c>
      <c r="JK104" t="s">
        <v>1088</v>
      </c>
      <c r="JN104">
        <v>10</v>
      </c>
      <c r="JO104">
        <v>3</v>
      </c>
      <c r="JP104">
        <v>0</v>
      </c>
      <c r="JR104" t="s">
        <v>1083</v>
      </c>
      <c r="JS104" t="s">
        <v>1212</v>
      </c>
      <c r="JT104">
        <v>1</v>
      </c>
      <c r="JU104">
        <v>1</v>
      </c>
      <c r="JV104">
        <v>7750</v>
      </c>
      <c r="JW104">
        <v>100</v>
      </c>
      <c r="JX104" t="s">
        <v>1088</v>
      </c>
      <c r="KA104">
        <v>15</v>
      </c>
      <c r="KB104">
        <v>2</v>
      </c>
      <c r="KC104">
        <v>0</v>
      </c>
      <c r="PF104" t="s">
        <v>1093</v>
      </c>
      <c r="QO104" t="s">
        <v>1103</v>
      </c>
      <c r="QP104">
        <v>0</v>
      </c>
      <c r="QQ104">
        <v>1</v>
      </c>
      <c r="QR104">
        <v>0</v>
      </c>
      <c r="QS104">
        <v>0</v>
      </c>
      <c r="QT104" t="s">
        <v>1372</v>
      </c>
      <c r="QU104">
        <v>1</v>
      </c>
      <c r="QV104">
        <v>1</v>
      </c>
      <c r="QW104">
        <v>0</v>
      </c>
      <c r="QX104">
        <v>0</v>
      </c>
      <c r="QY104">
        <v>0</v>
      </c>
      <c r="QZ104">
        <v>0</v>
      </c>
      <c r="RA104">
        <v>0</v>
      </c>
      <c r="RB104">
        <v>0</v>
      </c>
      <c r="RC104">
        <v>0</v>
      </c>
      <c r="RD104">
        <v>0</v>
      </c>
      <c r="RE104">
        <v>0</v>
      </c>
      <c r="RF104">
        <v>0</v>
      </c>
      <c r="RG104">
        <v>0</v>
      </c>
      <c r="RH104">
        <v>0</v>
      </c>
      <c r="RI104">
        <v>0</v>
      </c>
      <c r="RJ104">
        <v>0</v>
      </c>
      <c r="RK104" t="s">
        <v>1213</v>
      </c>
      <c r="RL104">
        <v>0</v>
      </c>
      <c r="RM104">
        <v>0</v>
      </c>
      <c r="RN104">
        <v>0</v>
      </c>
      <c r="RO104">
        <v>0</v>
      </c>
      <c r="RP104">
        <v>0</v>
      </c>
      <c r="RQ104">
        <v>1</v>
      </c>
      <c r="RR104">
        <v>0</v>
      </c>
      <c r="RS104">
        <v>0</v>
      </c>
      <c r="RT104">
        <v>0</v>
      </c>
      <c r="RU104">
        <v>0</v>
      </c>
      <c r="RV104">
        <v>0</v>
      </c>
      <c r="RW104">
        <v>0</v>
      </c>
      <c r="TF104" t="s">
        <v>1115</v>
      </c>
      <c r="TG104">
        <v>0</v>
      </c>
      <c r="TH104">
        <v>0</v>
      </c>
      <c r="TI104">
        <v>0</v>
      </c>
      <c r="TJ104">
        <v>0</v>
      </c>
      <c r="TK104">
        <v>0</v>
      </c>
      <c r="TL104">
        <v>0</v>
      </c>
      <c r="TM104">
        <v>0</v>
      </c>
      <c r="TN104">
        <v>0</v>
      </c>
      <c r="TO104">
        <v>0</v>
      </c>
      <c r="TP104">
        <v>0</v>
      </c>
      <c r="TQ104">
        <v>0</v>
      </c>
      <c r="TR104">
        <v>0</v>
      </c>
      <c r="TS104">
        <v>0</v>
      </c>
      <c r="TT104">
        <v>0</v>
      </c>
      <c r="TU104">
        <v>0</v>
      </c>
      <c r="TV104">
        <v>0</v>
      </c>
      <c r="TW104">
        <v>0</v>
      </c>
      <c r="TX104">
        <v>0</v>
      </c>
      <c r="TY104">
        <v>0</v>
      </c>
      <c r="TZ104">
        <v>0</v>
      </c>
      <c r="UA104">
        <v>0</v>
      </c>
      <c r="UB104">
        <v>0</v>
      </c>
      <c r="UC104">
        <v>0</v>
      </c>
      <c r="UD104">
        <v>0</v>
      </c>
      <c r="UE104">
        <v>0</v>
      </c>
      <c r="UF104">
        <v>0</v>
      </c>
      <c r="UG104">
        <v>0</v>
      </c>
      <c r="UH104">
        <v>1</v>
      </c>
      <c r="UI104">
        <v>1</v>
      </c>
      <c r="AMO104" t="s">
        <v>1181</v>
      </c>
      <c r="AMP104">
        <v>1</v>
      </c>
      <c r="AMQ104">
        <v>0</v>
      </c>
      <c r="AMR104">
        <v>0</v>
      </c>
      <c r="AMS104">
        <v>0</v>
      </c>
      <c r="AMT104">
        <v>0</v>
      </c>
      <c r="AMU104">
        <v>0</v>
      </c>
      <c r="AMW104" t="s">
        <v>1117</v>
      </c>
      <c r="AMX104" t="s">
        <v>1093</v>
      </c>
      <c r="ANI104" t="s">
        <v>1094</v>
      </c>
      <c r="ANJ104">
        <v>0</v>
      </c>
      <c r="ANK104">
        <v>0</v>
      </c>
      <c r="ANL104">
        <v>0</v>
      </c>
      <c r="ANM104">
        <v>0</v>
      </c>
      <c r="ANN104">
        <v>0</v>
      </c>
      <c r="ANO104">
        <v>0</v>
      </c>
      <c r="ANP104">
        <v>0</v>
      </c>
      <c r="ANQ104">
        <v>1</v>
      </c>
      <c r="ANR104">
        <v>0</v>
      </c>
      <c r="ANW104">
        <v>364766298</v>
      </c>
      <c r="ANX104" s="2">
        <v>44887.694988425923</v>
      </c>
      <c r="AOA104" t="s">
        <v>1095</v>
      </c>
      <c r="AOB104" t="s">
        <v>1096</v>
      </c>
    </row>
    <row r="105" spans="1:1068" x14ac:dyDescent="0.35">
      <c r="A105">
        <v>104</v>
      </c>
      <c r="B105" t="s">
        <v>1467</v>
      </c>
      <c r="C105" s="2">
        <v>44887</v>
      </c>
      <c r="D105" t="s">
        <v>1245</v>
      </c>
      <c r="E105" s="2">
        <v>44887.644229849539</v>
      </c>
      <c r="F105" s="2">
        <v>44887.656912407409</v>
      </c>
      <c r="G105" t="s">
        <v>1072</v>
      </c>
      <c r="J105" t="s">
        <v>1246</v>
      </c>
      <c r="K105" s="2">
        <v>44887</v>
      </c>
      <c r="L105" t="s">
        <v>1247</v>
      </c>
      <c r="M105" t="s">
        <v>1248</v>
      </c>
      <c r="N105" t="s">
        <v>1249</v>
      </c>
      <c r="O105" t="s">
        <v>1077</v>
      </c>
      <c r="R105" t="s">
        <v>1250</v>
      </c>
      <c r="S105" t="s">
        <v>1251</v>
      </c>
      <c r="U105" t="s">
        <v>1080</v>
      </c>
      <c r="W105" t="s">
        <v>1163</v>
      </c>
      <c r="Z105" t="s">
        <v>1115</v>
      </c>
      <c r="AA105">
        <v>0</v>
      </c>
      <c r="AB105">
        <v>0</v>
      </c>
      <c r="AC105">
        <v>0</v>
      </c>
      <c r="AD105">
        <v>1</v>
      </c>
      <c r="AE105">
        <v>1</v>
      </c>
      <c r="EE105" t="s">
        <v>1115</v>
      </c>
      <c r="EF105">
        <v>0</v>
      </c>
      <c r="EG105">
        <v>0</v>
      </c>
      <c r="EH105">
        <v>0</v>
      </c>
      <c r="EI105">
        <v>0</v>
      </c>
      <c r="EJ105">
        <v>1</v>
      </c>
      <c r="EK105">
        <v>1</v>
      </c>
      <c r="IO105" t="s">
        <v>1115</v>
      </c>
      <c r="IP105">
        <v>0</v>
      </c>
      <c r="IQ105">
        <v>0</v>
      </c>
      <c r="IR105">
        <v>0</v>
      </c>
      <c r="IS105">
        <v>0</v>
      </c>
      <c r="IT105">
        <v>0</v>
      </c>
      <c r="IU105">
        <v>0</v>
      </c>
      <c r="IV105">
        <v>0</v>
      </c>
      <c r="IW105">
        <v>0</v>
      </c>
      <c r="IX105">
        <v>0</v>
      </c>
      <c r="IY105">
        <v>0</v>
      </c>
      <c r="IZ105">
        <v>0</v>
      </c>
      <c r="JA105">
        <v>0</v>
      </c>
      <c r="JB105">
        <v>0</v>
      </c>
      <c r="JC105">
        <v>0</v>
      </c>
      <c r="JD105">
        <v>0</v>
      </c>
      <c r="JE105">
        <v>1</v>
      </c>
      <c r="JF105">
        <v>1</v>
      </c>
      <c r="JG105">
        <v>3</v>
      </c>
      <c r="TF105" t="s">
        <v>1450</v>
      </c>
      <c r="TG105">
        <v>0</v>
      </c>
      <c r="TH105">
        <v>0</v>
      </c>
      <c r="TI105">
        <v>0</v>
      </c>
      <c r="TJ105">
        <v>0</v>
      </c>
      <c r="TK105">
        <v>0</v>
      </c>
      <c r="TL105">
        <v>0</v>
      </c>
      <c r="TM105">
        <v>0</v>
      </c>
      <c r="TN105">
        <v>0</v>
      </c>
      <c r="TO105">
        <v>0</v>
      </c>
      <c r="TP105">
        <v>0</v>
      </c>
      <c r="TQ105">
        <v>0</v>
      </c>
      <c r="TR105">
        <v>0</v>
      </c>
      <c r="TS105">
        <v>0</v>
      </c>
      <c r="TT105">
        <v>0</v>
      </c>
      <c r="TU105">
        <v>0</v>
      </c>
      <c r="TV105">
        <v>0</v>
      </c>
      <c r="TW105">
        <v>0</v>
      </c>
      <c r="TX105">
        <v>0</v>
      </c>
      <c r="TY105">
        <v>0</v>
      </c>
      <c r="TZ105">
        <v>0</v>
      </c>
      <c r="UA105">
        <v>1</v>
      </c>
      <c r="UB105">
        <v>1</v>
      </c>
      <c r="UC105">
        <v>1</v>
      </c>
      <c r="UD105">
        <v>1</v>
      </c>
      <c r="UE105">
        <v>1</v>
      </c>
      <c r="UF105">
        <v>0</v>
      </c>
      <c r="UG105">
        <v>0</v>
      </c>
      <c r="UH105">
        <v>0</v>
      </c>
      <c r="UI105">
        <v>5</v>
      </c>
      <c r="ADW105" t="s">
        <v>1083</v>
      </c>
      <c r="ADX105" t="s">
        <v>1420</v>
      </c>
      <c r="ADY105">
        <v>1</v>
      </c>
      <c r="ADZ105">
        <v>1</v>
      </c>
      <c r="AEA105">
        <v>1</v>
      </c>
      <c r="AEB105">
        <v>500</v>
      </c>
      <c r="AEC105">
        <v>1000</v>
      </c>
      <c r="AED105">
        <v>200</v>
      </c>
      <c r="AEE105" t="s">
        <v>1084</v>
      </c>
      <c r="AEH105">
        <v>10</v>
      </c>
      <c r="AEI105">
        <v>1</v>
      </c>
      <c r="AEJ105">
        <v>0</v>
      </c>
      <c r="AEL105" t="s">
        <v>1083</v>
      </c>
      <c r="AEM105" t="s">
        <v>1421</v>
      </c>
      <c r="AEN105">
        <v>1</v>
      </c>
      <c r="AEO105">
        <v>1</v>
      </c>
      <c r="AEP105">
        <v>600</v>
      </c>
      <c r="AEQ105">
        <v>200</v>
      </c>
      <c r="AER105" t="s">
        <v>1084</v>
      </c>
      <c r="AEU105">
        <v>4</v>
      </c>
      <c r="AEV105">
        <v>1</v>
      </c>
      <c r="AEW105">
        <v>0</v>
      </c>
      <c r="AEY105" t="s">
        <v>1083</v>
      </c>
      <c r="AEZ105" t="s">
        <v>1429</v>
      </c>
      <c r="AFA105">
        <v>0</v>
      </c>
      <c r="AFB105">
        <v>1</v>
      </c>
      <c r="AFD105">
        <v>100</v>
      </c>
      <c r="AFE105" t="s">
        <v>1084</v>
      </c>
      <c r="AFH105">
        <v>2</v>
      </c>
      <c r="AFI105">
        <v>1</v>
      </c>
      <c r="AFJ105">
        <v>0</v>
      </c>
      <c r="AFL105" t="s">
        <v>1083</v>
      </c>
      <c r="AFM105">
        <v>1000</v>
      </c>
      <c r="AFN105" t="s">
        <v>1084</v>
      </c>
      <c r="AFQ105">
        <v>10</v>
      </c>
      <c r="AFR105">
        <v>1</v>
      </c>
      <c r="AFS105">
        <v>0</v>
      </c>
      <c r="AFU105" t="s">
        <v>1083</v>
      </c>
      <c r="AFV105" t="s">
        <v>1430</v>
      </c>
      <c r="AFW105">
        <v>1</v>
      </c>
      <c r="AFX105">
        <v>1</v>
      </c>
      <c r="AFY105">
        <v>1</v>
      </c>
      <c r="AFZ105">
        <v>2000</v>
      </c>
      <c r="AGA105">
        <v>2000</v>
      </c>
      <c r="AGB105">
        <v>100</v>
      </c>
      <c r="AGC105" t="s">
        <v>1084</v>
      </c>
      <c r="AGF105">
        <v>30</v>
      </c>
      <c r="AGG105">
        <v>1</v>
      </c>
      <c r="AGH105">
        <v>0</v>
      </c>
      <c r="AHF105" t="s">
        <v>1093</v>
      </c>
      <c r="AJA105" t="s">
        <v>1086</v>
      </c>
      <c r="AJB105">
        <v>1</v>
      </c>
      <c r="AJC105">
        <v>0</v>
      </c>
      <c r="AJD105">
        <v>0</v>
      </c>
      <c r="AJE105">
        <v>0</v>
      </c>
      <c r="AMO105" t="s">
        <v>1181</v>
      </c>
      <c r="AMP105">
        <v>1</v>
      </c>
      <c r="AMQ105">
        <v>0</v>
      </c>
      <c r="AMR105">
        <v>0</v>
      </c>
      <c r="AMS105">
        <v>0</v>
      </c>
      <c r="AMT105">
        <v>0</v>
      </c>
      <c r="AMU105">
        <v>0</v>
      </c>
      <c r="AMW105" t="s">
        <v>1112</v>
      </c>
      <c r="AMX105" t="s">
        <v>1093</v>
      </c>
      <c r="ANI105" t="s">
        <v>1094</v>
      </c>
      <c r="ANJ105">
        <v>0</v>
      </c>
      <c r="ANK105">
        <v>0</v>
      </c>
      <c r="ANL105">
        <v>0</v>
      </c>
      <c r="ANM105">
        <v>0</v>
      </c>
      <c r="ANN105">
        <v>0</v>
      </c>
      <c r="ANO105">
        <v>0</v>
      </c>
      <c r="ANP105">
        <v>0</v>
      </c>
      <c r="ANQ105">
        <v>1</v>
      </c>
      <c r="ANR105">
        <v>0</v>
      </c>
      <c r="ANW105">
        <v>364766305</v>
      </c>
      <c r="ANX105" s="2">
        <v>44887.695</v>
      </c>
      <c r="AOA105" t="s">
        <v>1095</v>
      </c>
      <c r="AOB105" t="s">
        <v>1096</v>
      </c>
    </row>
    <row r="106" spans="1:1068" x14ac:dyDescent="0.35">
      <c r="A106">
        <v>105</v>
      </c>
      <c r="B106" t="s">
        <v>1468</v>
      </c>
      <c r="C106" s="2">
        <v>44887</v>
      </c>
      <c r="D106" t="s">
        <v>1245</v>
      </c>
      <c r="E106" s="2">
        <v>44887.661179861112</v>
      </c>
      <c r="F106" s="2">
        <v>44887.666955590277</v>
      </c>
      <c r="G106" t="s">
        <v>1072</v>
      </c>
      <c r="J106" t="s">
        <v>1246</v>
      </c>
      <c r="K106" s="2">
        <v>44887</v>
      </c>
      <c r="L106" t="s">
        <v>1247</v>
      </c>
      <c r="M106" t="s">
        <v>1248</v>
      </c>
      <c r="N106" t="s">
        <v>1249</v>
      </c>
      <c r="O106" t="s">
        <v>1077</v>
      </c>
      <c r="R106" t="s">
        <v>1250</v>
      </c>
      <c r="S106" t="s">
        <v>1251</v>
      </c>
      <c r="U106" t="s">
        <v>1080</v>
      </c>
      <c r="W106" t="s">
        <v>1163</v>
      </c>
      <c r="Z106" t="s">
        <v>1115</v>
      </c>
      <c r="AA106">
        <v>0</v>
      </c>
      <c r="AB106">
        <v>0</v>
      </c>
      <c r="AC106">
        <v>0</v>
      </c>
      <c r="AD106">
        <v>1</v>
      </c>
      <c r="AE106">
        <v>1</v>
      </c>
      <c r="EE106" t="s">
        <v>1115</v>
      </c>
      <c r="EF106">
        <v>0</v>
      </c>
      <c r="EG106">
        <v>0</v>
      </c>
      <c r="EH106">
        <v>0</v>
      </c>
      <c r="EI106">
        <v>0</v>
      </c>
      <c r="EJ106">
        <v>1</v>
      </c>
      <c r="EK106">
        <v>1</v>
      </c>
      <c r="IO106" t="s">
        <v>1115</v>
      </c>
      <c r="IP106">
        <v>0</v>
      </c>
      <c r="IQ106">
        <v>0</v>
      </c>
      <c r="IR106">
        <v>0</v>
      </c>
      <c r="IS106">
        <v>0</v>
      </c>
      <c r="IT106">
        <v>0</v>
      </c>
      <c r="IU106">
        <v>0</v>
      </c>
      <c r="IV106">
        <v>0</v>
      </c>
      <c r="IW106">
        <v>0</v>
      </c>
      <c r="IX106">
        <v>0</v>
      </c>
      <c r="IY106">
        <v>0</v>
      </c>
      <c r="IZ106">
        <v>0</v>
      </c>
      <c r="JA106">
        <v>0</v>
      </c>
      <c r="JB106">
        <v>0</v>
      </c>
      <c r="JC106">
        <v>0</v>
      </c>
      <c r="JD106">
        <v>0</v>
      </c>
      <c r="JE106">
        <v>1</v>
      </c>
      <c r="JF106">
        <v>1</v>
      </c>
      <c r="JG106">
        <v>3</v>
      </c>
      <c r="TF106" t="s">
        <v>1452</v>
      </c>
      <c r="TG106">
        <v>0</v>
      </c>
      <c r="TH106">
        <v>0</v>
      </c>
      <c r="TI106">
        <v>0</v>
      </c>
      <c r="TJ106">
        <v>0</v>
      </c>
      <c r="TK106">
        <v>0</v>
      </c>
      <c r="TL106">
        <v>0</v>
      </c>
      <c r="TM106">
        <v>0</v>
      </c>
      <c r="TN106">
        <v>0</v>
      </c>
      <c r="TO106">
        <v>0</v>
      </c>
      <c r="TP106">
        <v>0</v>
      </c>
      <c r="TQ106">
        <v>0</v>
      </c>
      <c r="TR106">
        <v>0</v>
      </c>
      <c r="TS106">
        <v>0</v>
      </c>
      <c r="TT106">
        <v>0</v>
      </c>
      <c r="TU106">
        <v>1</v>
      </c>
      <c r="TV106">
        <v>1</v>
      </c>
      <c r="TW106">
        <v>0</v>
      </c>
      <c r="TX106">
        <v>0</v>
      </c>
      <c r="TY106">
        <v>0</v>
      </c>
      <c r="TZ106">
        <v>0</v>
      </c>
      <c r="UA106">
        <v>0</v>
      </c>
      <c r="UB106">
        <v>0</v>
      </c>
      <c r="UC106">
        <v>0</v>
      </c>
      <c r="UD106">
        <v>0</v>
      </c>
      <c r="UE106">
        <v>0</v>
      </c>
      <c r="UF106">
        <v>0</v>
      </c>
      <c r="UG106">
        <v>0</v>
      </c>
      <c r="UH106">
        <v>0</v>
      </c>
      <c r="UI106">
        <v>2</v>
      </c>
      <c r="AAW106" t="s">
        <v>1083</v>
      </c>
      <c r="AAX106">
        <v>3500</v>
      </c>
      <c r="AAY106" t="s">
        <v>1088</v>
      </c>
      <c r="ABB106">
        <v>60</v>
      </c>
      <c r="ABC106">
        <v>1</v>
      </c>
      <c r="ABD106">
        <v>0</v>
      </c>
      <c r="ABF106" t="s">
        <v>1083</v>
      </c>
      <c r="ABG106">
        <v>600</v>
      </c>
      <c r="ABH106" t="s">
        <v>1084</v>
      </c>
      <c r="ABK106">
        <v>2</v>
      </c>
      <c r="ABL106">
        <v>1</v>
      </c>
      <c r="ABM106">
        <v>0</v>
      </c>
      <c r="AHF106" t="s">
        <v>1093</v>
      </c>
      <c r="AJA106" t="s">
        <v>1103</v>
      </c>
      <c r="AJB106">
        <v>0</v>
      </c>
      <c r="AJC106">
        <v>1</v>
      </c>
      <c r="AJD106">
        <v>0</v>
      </c>
      <c r="AJE106">
        <v>0</v>
      </c>
      <c r="AJF106" t="s">
        <v>1453</v>
      </c>
      <c r="AJG106">
        <v>0</v>
      </c>
      <c r="AJH106">
        <v>0</v>
      </c>
      <c r="AJI106">
        <v>0</v>
      </c>
      <c r="AJJ106">
        <v>0</v>
      </c>
      <c r="AJK106">
        <v>0</v>
      </c>
      <c r="AJL106">
        <v>0</v>
      </c>
      <c r="AJM106">
        <v>0</v>
      </c>
      <c r="AJN106">
        <v>0</v>
      </c>
      <c r="AJO106">
        <v>0</v>
      </c>
      <c r="AJP106">
        <v>0</v>
      </c>
      <c r="AJQ106">
        <v>0</v>
      </c>
      <c r="AJR106">
        <v>0</v>
      </c>
      <c r="AJS106">
        <v>0</v>
      </c>
      <c r="AJT106">
        <v>0</v>
      </c>
      <c r="AJU106">
        <v>1</v>
      </c>
      <c r="AJV106">
        <v>0</v>
      </c>
      <c r="AJW106">
        <v>0</v>
      </c>
      <c r="AJX106">
        <v>0</v>
      </c>
      <c r="AJY106">
        <v>0</v>
      </c>
      <c r="AJZ106">
        <v>0</v>
      </c>
      <c r="AKA106">
        <v>0</v>
      </c>
      <c r="AKB106">
        <v>0</v>
      </c>
      <c r="AKC106">
        <v>0</v>
      </c>
      <c r="AKD106">
        <v>0</v>
      </c>
      <c r="AKE106">
        <v>0</v>
      </c>
      <c r="AKF106">
        <v>0</v>
      </c>
      <c r="AKG106">
        <v>0</v>
      </c>
      <c r="AKH106">
        <v>0</v>
      </c>
      <c r="AKI106" t="s">
        <v>1213</v>
      </c>
      <c r="AKJ106">
        <v>0</v>
      </c>
      <c r="AKK106">
        <v>0</v>
      </c>
      <c r="AKL106">
        <v>0</v>
      </c>
      <c r="AKM106">
        <v>0</v>
      </c>
      <c r="AKN106">
        <v>0</v>
      </c>
      <c r="AKO106">
        <v>1</v>
      </c>
      <c r="AKP106">
        <v>0</v>
      </c>
      <c r="AKQ106">
        <v>0</v>
      </c>
      <c r="AKR106">
        <v>0</v>
      </c>
      <c r="AKS106">
        <v>0</v>
      </c>
      <c r="AKT106">
        <v>0</v>
      </c>
      <c r="AKU106">
        <v>0</v>
      </c>
      <c r="AMO106" t="s">
        <v>1181</v>
      </c>
      <c r="AMP106">
        <v>1</v>
      </c>
      <c r="AMQ106">
        <v>0</v>
      </c>
      <c r="AMR106">
        <v>0</v>
      </c>
      <c r="AMS106">
        <v>0</v>
      </c>
      <c r="AMT106">
        <v>0</v>
      </c>
      <c r="AMU106">
        <v>0</v>
      </c>
      <c r="AMW106" t="s">
        <v>1117</v>
      </c>
      <c r="AMX106" t="s">
        <v>1093</v>
      </c>
      <c r="ANI106" t="s">
        <v>1094</v>
      </c>
      <c r="ANJ106">
        <v>0</v>
      </c>
      <c r="ANK106">
        <v>0</v>
      </c>
      <c r="ANL106">
        <v>0</v>
      </c>
      <c r="ANM106">
        <v>0</v>
      </c>
      <c r="ANN106">
        <v>0</v>
      </c>
      <c r="ANO106">
        <v>0</v>
      </c>
      <c r="ANP106">
        <v>0</v>
      </c>
      <c r="ANQ106">
        <v>1</v>
      </c>
      <c r="ANR106">
        <v>0</v>
      </c>
      <c r="ANW106">
        <v>364766312</v>
      </c>
      <c r="ANX106" s="2">
        <v>44887.695011574076</v>
      </c>
      <c r="AOA106" t="s">
        <v>1095</v>
      </c>
      <c r="AOB106" t="s">
        <v>1096</v>
      </c>
    </row>
    <row r="107" spans="1:1068" x14ac:dyDescent="0.35">
      <c r="A107">
        <v>107</v>
      </c>
      <c r="B107" t="s">
        <v>1473</v>
      </c>
      <c r="C107" s="2">
        <v>44888</v>
      </c>
      <c r="D107" t="s">
        <v>1469</v>
      </c>
      <c r="E107" s="2">
        <v>44888.494002719897</v>
      </c>
      <c r="F107" s="2">
        <v>44888.529342303242</v>
      </c>
      <c r="G107" t="s">
        <v>1072</v>
      </c>
      <c r="J107" t="s">
        <v>1229</v>
      </c>
      <c r="K107" s="2">
        <v>44888</v>
      </c>
      <c r="L107" t="s">
        <v>1230</v>
      </c>
      <c r="M107" t="s">
        <v>1470</v>
      </c>
      <c r="N107" t="s">
        <v>1471</v>
      </c>
      <c r="O107" t="s">
        <v>1077</v>
      </c>
      <c r="R107" t="s">
        <v>1233</v>
      </c>
      <c r="S107" t="s">
        <v>1472</v>
      </c>
      <c r="U107" t="s">
        <v>1080</v>
      </c>
      <c r="W107" t="s">
        <v>1081</v>
      </c>
      <c r="Z107" t="s">
        <v>1133</v>
      </c>
      <c r="AA107">
        <v>1</v>
      </c>
      <c r="AB107">
        <v>1</v>
      </c>
      <c r="AC107">
        <v>0</v>
      </c>
      <c r="AD107">
        <v>0</v>
      </c>
      <c r="AE107">
        <v>2</v>
      </c>
      <c r="AG107" t="s">
        <v>1083</v>
      </c>
      <c r="AH107">
        <v>1000</v>
      </c>
      <c r="AI107" t="s">
        <v>1088</v>
      </c>
      <c r="AL107">
        <v>7</v>
      </c>
      <c r="AM107">
        <v>2</v>
      </c>
      <c r="AN107">
        <v>0</v>
      </c>
      <c r="AP107" t="s">
        <v>1083</v>
      </c>
      <c r="AQ107" t="s">
        <v>1101</v>
      </c>
      <c r="AR107">
        <v>1</v>
      </c>
      <c r="AS107">
        <v>0</v>
      </c>
      <c r="AT107">
        <v>1000</v>
      </c>
      <c r="AV107" t="s">
        <v>1088</v>
      </c>
      <c r="AY107">
        <v>2</v>
      </c>
      <c r="AZ107">
        <v>2</v>
      </c>
      <c r="BA107">
        <v>1</v>
      </c>
      <c r="BP107" t="s">
        <v>1093</v>
      </c>
      <c r="CM107" t="s">
        <v>1086</v>
      </c>
      <c r="CN107">
        <v>1</v>
      </c>
      <c r="CO107">
        <v>0</v>
      </c>
      <c r="CP107">
        <v>0</v>
      </c>
      <c r="CQ107">
        <v>0</v>
      </c>
      <c r="EE107" t="s">
        <v>1238</v>
      </c>
      <c r="EF107">
        <v>1</v>
      </c>
      <c r="EG107">
        <v>0</v>
      </c>
      <c r="EH107">
        <v>0</v>
      </c>
      <c r="EI107">
        <v>0</v>
      </c>
      <c r="EJ107">
        <v>0</v>
      </c>
      <c r="EK107">
        <v>1</v>
      </c>
      <c r="EM107" t="s">
        <v>1083</v>
      </c>
      <c r="EN107">
        <v>5500</v>
      </c>
      <c r="EO107" t="s">
        <v>1088</v>
      </c>
      <c r="ER107">
        <v>7</v>
      </c>
      <c r="ES107">
        <v>2</v>
      </c>
      <c r="ET107">
        <v>0</v>
      </c>
      <c r="FW107" t="s">
        <v>1093</v>
      </c>
      <c r="GU107" t="s">
        <v>1086</v>
      </c>
      <c r="GV107">
        <v>1</v>
      </c>
      <c r="GW107">
        <v>0</v>
      </c>
      <c r="GX107">
        <v>0</v>
      </c>
      <c r="GY107">
        <v>0</v>
      </c>
      <c r="IO107" t="s">
        <v>1166</v>
      </c>
      <c r="IP107">
        <v>0</v>
      </c>
      <c r="IQ107">
        <v>0</v>
      </c>
      <c r="IR107">
        <v>0</v>
      </c>
      <c r="IS107">
        <v>1</v>
      </c>
      <c r="IT107">
        <v>1</v>
      </c>
      <c r="IU107">
        <v>1</v>
      </c>
      <c r="IV107">
        <v>1</v>
      </c>
      <c r="IW107">
        <v>1</v>
      </c>
      <c r="IX107">
        <v>1</v>
      </c>
      <c r="IY107">
        <v>1</v>
      </c>
      <c r="IZ107">
        <v>0</v>
      </c>
      <c r="JA107">
        <v>0</v>
      </c>
      <c r="JB107">
        <v>0</v>
      </c>
      <c r="JC107">
        <v>0</v>
      </c>
      <c r="JD107">
        <v>0</v>
      </c>
      <c r="JE107">
        <v>0</v>
      </c>
      <c r="JF107">
        <v>7</v>
      </c>
      <c r="JG107">
        <v>10</v>
      </c>
      <c r="KT107" t="s">
        <v>1083</v>
      </c>
      <c r="KU107">
        <v>5000</v>
      </c>
      <c r="KV107" t="s">
        <v>1088</v>
      </c>
      <c r="KY107">
        <v>30</v>
      </c>
      <c r="KZ107">
        <v>2</v>
      </c>
      <c r="LA107">
        <v>0</v>
      </c>
      <c r="LC107" t="s">
        <v>1083</v>
      </c>
      <c r="LD107">
        <v>3500</v>
      </c>
      <c r="LE107" t="s">
        <v>1088</v>
      </c>
      <c r="LH107">
        <v>30</v>
      </c>
      <c r="LI107">
        <v>2</v>
      </c>
      <c r="LJ107">
        <v>0</v>
      </c>
      <c r="LL107" t="s">
        <v>1083</v>
      </c>
      <c r="LM107">
        <v>800</v>
      </c>
      <c r="LN107" t="s">
        <v>1088</v>
      </c>
      <c r="LQ107">
        <v>7</v>
      </c>
      <c r="LR107">
        <v>2</v>
      </c>
      <c r="LS107">
        <v>0</v>
      </c>
      <c r="LU107" t="s">
        <v>1083</v>
      </c>
      <c r="LV107">
        <v>100</v>
      </c>
      <c r="LW107" t="s">
        <v>1088</v>
      </c>
      <c r="LZ107">
        <v>14</v>
      </c>
      <c r="MA107">
        <v>2</v>
      </c>
      <c r="MB107">
        <v>0</v>
      </c>
      <c r="MD107" t="s">
        <v>1083</v>
      </c>
      <c r="ME107" t="s">
        <v>1148</v>
      </c>
      <c r="MF107">
        <v>1</v>
      </c>
      <c r="MG107">
        <v>1</v>
      </c>
      <c r="MH107">
        <v>1</v>
      </c>
      <c r="MI107">
        <v>500</v>
      </c>
      <c r="MJ107">
        <v>750</v>
      </c>
      <c r="MK107">
        <v>1500</v>
      </c>
      <c r="ML107" t="s">
        <v>1088</v>
      </c>
      <c r="MO107">
        <v>30</v>
      </c>
      <c r="MP107">
        <v>2</v>
      </c>
      <c r="MQ107">
        <v>0</v>
      </c>
      <c r="MS107" t="s">
        <v>1083</v>
      </c>
      <c r="MT107">
        <v>1500</v>
      </c>
      <c r="MU107" t="s">
        <v>1088</v>
      </c>
      <c r="MX107">
        <v>30</v>
      </c>
      <c r="MY107">
        <v>2</v>
      </c>
      <c r="MZ107">
        <v>0</v>
      </c>
      <c r="NB107" t="s">
        <v>1083</v>
      </c>
      <c r="NC107">
        <v>3000</v>
      </c>
      <c r="ND107" t="s">
        <v>1088</v>
      </c>
      <c r="NG107">
        <v>30</v>
      </c>
      <c r="NH107">
        <v>2</v>
      </c>
      <c r="NI107">
        <v>0</v>
      </c>
      <c r="PF107" t="s">
        <v>1093</v>
      </c>
      <c r="QO107" t="s">
        <v>1086</v>
      </c>
      <c r="QP107">
        <v>1</v>
      </c>
      <c r="QQ107">
        <v>0</v>
      </c>
      <c r="QR107">
        <v>0</v>
      </c>
      <c r="QS107">
        <v>0</v>
      </c>
      <c r="AMO107" t="s">
        <v>1474</v>
      </c>
      <c r="AMP107">
        <v>1</v>
      </c>
      <c r="AMQ107">
        <v>0</v>
      </c>
      <c r="AMR107">
        <v>1</v>
      </c>
      <c r="AMS107">
        <v>1</v>
      </c>
      <c r="AMT107">
        <v>0</v>
      </c>
      <c r="AMU107">
        <v>0</v>
      </c>
      <c r="AMW107" t="s">
        <v>1092</v>
      </c>
      <c r="AMX107" t="s">
        <v>1093</v>
      </c>
      <c r="ANI107" t="s">
        <v>1475</v>
      </c>
      <c r="ANJ107">
        <v>0</v>
      </c>
      <c r="ANK107">
        <v>1</v>
      </c>
      <c r="ANL107">
        <v>0</v>
      </c>
      <c r="ANM107">
        <v>0</v>
      </c>
      <c r="ANN107">
        <v>0</v>
      </c>
      <c r="ANO107">
        <v>0</v>
      </c>
      <c r="ANP107">
        <v>0</v>
      </c>
      <c r="ANQ107">
        <v>0</v>
      </c>
      <c r="ANR107">
        <v>0</v>
      </c>
      <c r="ANW107">
        <v>365568091</v>
      </c>
      <c r="ANX107" s="2">
        <v>44889.466516203713</v>
      </c>
      <c r="AOA107" t="s">
        <v>1095</v>
      </c>
      <c r="AOB107" t="s">
        <v>1096</v>
      </c>
    </row>
    <row r="108" spans="1:1068" x14ac:dyDescent="0.35">
      <c r="A108">
        <v>108</v>
      </c>
      <c r="B108" t="s">
        <v>1476</v>
      </c>
      <c r="C108" s="2">
        <v>44882</v>
      </c>
      <c r="D108" t="s">
        <v>1228</v>
      </c>
      <c r="E108" s="2">
        <v>44882.470938333332</v>
      </c>
      <c r="F108" s="2">
        <v>44888.744138564813</v>
      </c>
      <c r="G108" t="s">
        <v>1072</v>
      </c>
      <c r="J108" t="s">
        <v>1229</v>
      </c>
      <c r="K108" s="2">
        <v>44888</v>
      </c>
      <c r="L108" t="s">
        <v>1230</v>
      </c>
      <c r="M108" t="s">
        <v>1231</v>
      </c>
      <c r="N108" t="s">
        <v>1232</v>
      </c>
      <c r="O108" t="s">
        <v>1077</v>
      </c>
      <c r="R108" t="s">
        <v>1233</v>
      </c>
      <c r="S108" t="s">
        <v>1234</v>
      </c>
      <c r="U108" t="s">
        <v>1080</v>
      </c>
      <c r="W108" t="s">
        <v>1081</v>
      </c>
      <c r="Z108" t="s">
        <v>1115</v>
      </c>
      <c r="AA108">
        <v>0</v>
      </c>
      <c r="AB108">
        <v>0</v>
      </c>
      <c r="AC108">
        <v>0</v>
      </c>
      <c r="AD108">
        <v>1</v>
      </c>
      <c r="AE108">
        <v>1</v>
      </c>
      <c r="EE108" t="s">
        <v>1448</v>
      </c>
      <c r="EF108">
        <v>1</v>
      </c>
      <c r="EG108">
        <v>1</v>
      </c>
      <c r="EH108">
        <v>1</v>
      </c>
      <c r="EI108">
        <v>0</v>
      </c>
      <c r="EJ108">
        <v>0</v>
      </c>
      <c r="EK108">
        <v>3</v>
      </c>
      <c r="EM108" t="s">
        <v>1083</v>
      </c>
      <c r="EN108">
        <v>5000</v>
      </c>
      <c r="EO108" t="s">
        <v>1088</v>
      </c>
      <c r="ER108">
        <v>30</v>
      </c>
      <c r="ES108">
        <v>3</v>
      </c>
      <c r="ET108">
        <v>0</v>
      </c>
      <c r="EV108" t="s">
        <v>1083</v>
      </c>
      <c r="EW108">
        <v>3750</v>
      </c>
      <c r="EX108" t="s">
        <v>1088</v>
      </c>
      <c r="FA108">
        <v>30</v>
      </c>
      <c r="FB108">
        <v>3</v>
      </c>
      <c r="FC108">
        <v>0</v>
      </c>
      <c r="FE108" t="s">
        <v>1083</v>
      </c>
      <c r="FF108">
        <v>1000</v>
      </c>
      <c r="FG108" t="s">
        <v>1088</v>
      </c>
      <c r="FJ108">
        <v>15</v>
      </c>
      <c r="FK108">
        <v>3</v>
      </c>
      <c r="FL108">
        <v>0</v>
      </c>
      <c r="FW108" t="s">
        <v>1080</v>
      </c>
      <c r="FY108" t="s">
        <v>1448</v>
      </c>
      <c r="FZ108">
        <v>1</v>
      </c>
      <c r="GA108">
        <v>1</v>
      </c>
      <c r="GB108">
        <v>1</v>
      </c>
      <c r="GC108">
        <v>0</v>
      </c>
      <c r="GD108">
        <v>0</v>
      </c>
      <c r="GF108" t="s">
        <v>1288</v>
      </c>
      <c r="GG108">
        <v>0</v>
      </c>
      <c r="GH108">
        <v>0</v>
      </c>
      <c r="GI108">
        <v>0</v>
      </c>
      <c r="GJ108">
        <v>0</v>
      </c>
      <c r="GK108">
        <v>0</v>
      </c>
      <c r="GL108">
        <v>0</v>
      </c>
      <c r="GM108">
        <v>0</v>
      </c>
      <c r="GN108">
        <v>0</v>
      </c>
      <c r="GO108">
        <v>1</v>
      </c>
      <c r="GP108">
        <v>0</v>
      </c>
      <c r="GQ108">
        <v>0</v>
      </c>
      <c r="GR108">
        <v>0</v>
      </c>
      <c r="GU108" t="s">
        <v>1086</v>
      </c>
      <c r="GV108">
        <v>1</v>
      </c>
      <c r="GW108">
        <v>0</v>
      </c>
      <c r="GX108">
        <v>0</v>
      </c>
      <c r="GY108">
        <v>0</v>
      </c>
      <c r="IO108" t="s">
        <v>1115</v>
      </c>
      <c r="IP108">
        <v>0</v>
      </c>
      <c r="IQ108">
        <v>0</v>
      </c>
      <c r="IR108">
        <v>0</v>
      </c>
      <c r="IS108">
        <v>0</v>
      </c>
      <c r="IT108">
        <v>0</v>
      </c>
      <c r="IU108">
        <v>0</v>
      </c>
      <c r="IV108">
        <v>0</v>
      </c>
      <c r="IW108">
        <v>0</v>
      </c>
      <c r="IX108">
        <v>0</v>
      </c>
      <c r="IY108">
        <v>0</v>
      </c>
      <c r="IZ108">
        <v>0</v>
      </c>
      <c r="JA108">
        <v>0</v>
      </c>
      <c r="JB108">
        <v>0</v>
      </c>
      <c r="JC108">
        <v>0</v>
      </c>
      <c r="JD108">
        <v>0</v>
      </c>
      <c r="JE108">
        <v>1</v>
      </c>
      <c r="JF108">
        <v>1</v>
      </c>
      <c r="JG108">
        <v>5</v>
      </c>
      <c r="AMO108" t="s">
        <v>1091</v>
      </c>
      <c r="AMP108">
        <v>1</v>
      </c>
      <c r="AMQ108">
        <v>0</v>
      </c>
      <c r="AMR108">
        <v>0</v>
      </c>
      <c r="AMS108">
        <v>1</v>
      </c>
      <c r="AMT108">
        <v>0</v>
      </c>
      <c r="AMU108">
        <v>0</v>
      </c>
      <c r="AMW108" t="s">
        <v>1117</v>
      </c>
      <c r="AMX108" t="s">
        <v>1093</v>
      </c>
      <c r="ANI108" t="s">
        <v>1235</v>
      </c>
      <c r="ANJ108">
        <v>0</v>
      </c>
      <c r="ANK108">
        <v>0</v>
      </c>
      <c r="ANL108">
        <v>0</v>
      </c>
      <c r="ANM108">
        <v>0</v>
      </c>
      <c r="ANN108">
        <v>0</v>
      </c>
      <c r="ANO108">
        <v>0</v>
      </c>
      <c r="ANP108">
        <v>0</v>
      </c>
      <c r="ANQ108">
        <v>0</v>
      </c>
      <c r="ANR108">
        <v>1</v>
      </c>
      <c r="ANW108">
        <v>365599168</v>
      </c>
      <c r="ANX108" s="2">
        <v>44889.506631944438</v>
      </c>
      <c r="AOA108" t="s">
        <v>1095</v>
      </c>
      <c r="AOB108" t="s">
        <v>1096</v>
      </c>
    </row>
    <row r="109" spans="1:1068" x14ac:dyDescent="0.35">
      <c r="A109">
        <v>109</v>
      </c>
      <c r="B109" t="s">
        <v>1477</v>
      </c>
      <c r="C109" s="2">
        <v>44888</v>
      </c>
      <c r="D109" t="s">
        <v>1228</v>
      </c>
      <c r="E109" s="2">
        <v>44888.421821736112</v>
      </c>
      <c r="F109" s="2">
        <v>44888.430414560193</v>
      </c>
      <c r="G109" t="s">
        <v>1072</v>
      </c>
      <c r="J109" t="s">
        <v>1229</v>
      </c>
      <c r="K109" s="2">
        <v>44888</v>
      </c>
      <c r="L109" t="s">
        <v>1230</v>
      </c>
      <c r="M109" t="s">
        <v>1231</v>
      </c>
      <c r="N109" t="s">
        <v>1232</v>
      </c>
      <c r="O109" t="s">
        <v>1077</v>
      </c>
      <c r="R109" t="s">
        <v>1233</v>
      </c>
      <c r="S109" t="s">
        <v>1234</v>
      </c>
      <c r="U109" t="s">
        <v>1080</v>
      </c>
      <c r="W109" t="s">
        <v>1163</v>
      </c>
      <c r="Z109" t="s">
        <v>1115</v>
      </c>
      <c r="AA109">
        <v>0</v>
      </c>
      <c r="AB109">
        <v>0</v>
      </c>
      <c r="AC109">
        <v>0</v>
      </c>
      <c r="AD109">
        <v>1</v>
      </c>
      <c r="AE109">
        <v>1</v>
      </c>
      <c r="EE109" t="s">
        <v>1105</v>
      </c>
      <c r="EF109">
        <v>1</v>
      </c>
      <c r="EG109">
        <v>1</v>
      </c>
      <c r="EH109">
        <v>1</v>
      </c>
      <c r="EI109">
        <v>1</v>
      </c>
      <c r="EJ109">
        <v>0</v>
      </c>
      <c r="EK109">
        <v>4</v>
      </c>
      <c r="EM109" t="s">
        <v>1083</v>
      </c>
      <c r="EN109">
        <v>5000</v>
      </c>
      <c r="EO109" t="s">
        <v>1088</v>
      </c>
      <c r="ER109">
        <v>180</v>
      </c>
      <c r="ES109">
        <v>2</v>
      </c>
      <c r="ET109">
        <v>0</v>
      </c>
      <c r="EV109" t="s">
        <v>1083</v>
      </c>
      <c r="EW109">
        <v>6000</v>
      </c>
      <c r="EX109" t="s">
        <v>1088</v>
      </c>
      <c r="FA109">
        <v>60</v>
      </c>
      <c r="FB109">
        <v>2</v>
      </c>
      <c r="FC109">
        <v>0</v>
      </c>
      <c r="FE109" t="s">
        <v>1083</v>
      </c>
      <c r="FF109">
        <v>1250</v>
      </c>
      <c r="FG109" t="s">
        <v>1088</v>
      </c>
      <c r="FJ109">
        <v>90</v>
      </c>
      <c r="FK109">
        <v>2</v>
      </c>
      <c r="FL109">
        <v>0</v>
      </c>
      <c r="FN109" t="s">
        <v>1083</v>
      </c>
      <c r="FO109">
        <v>1750</v>
      </c>
      <c r="FP109" t="s">
        <v>1088</v>
      </c>
      <c r="FS109">
        <v>90</v>
      </c>
      <c r="FT109">
        <v>2</v>
      </c>
      <c r="FU109">
        <v>0</v>
      </c>
      <c r="FW109" t="s">
        <v>1093</v>
      </c>
      <c r="GU109" t="s">
        <v>1103</v>
      </c>
      <c r="GV109">
        <v>0</v>
      </c>
      <c r="GW109">
        <v>1</v>
      </c>
      <c r="GX109">
        <v>0</v>
      </c>
      <c r="GY109">
        <v>0</v>
      </c>
      <c r="GZ109" t="s">
        <v>1478</v>
      </c>
      <c r="HA109">
        <v>1</v>
      </c>
      <c r="HB109">
        <v>1</v>
      </c>
      <c r="HC109">
        <v>1</v>
      </c>
      <c r="HD109">
        <v>1</v>
      </c>
      <c r="HE109">
        <v>0</v>
      </c>
      <c r="HF109" t="s">
        <v>1213</v>
      </c>
      <c r="HG109">
        <v>0</v>
      </c>
      <c r="HH109">
        <v>0</v>
      </c>
      <c r="HI109">
        <v>0</v>
      </c>
      <c r="HJ109">
        <v>0</v>
      </c>
      <c r="HK109">
        <v>0</v>
      </c>
      <c r="HL109">
        <v>1</v>
      </c>
      <c r="HM109">
        <v>0</v>
      </c>
      <c r="HN109">
        <v>0</v>
      </c>
      <c r="HO109">
        <v>0</v>
      </c>
      <c r="HP109">
        <v>0</v>
      </c>
      <c r="HQ109">
        <v>0</v>
      </c>
      <c r="HR109">
        <v>0</v>
      </c>
      <c r="IO109" t="s">
        <v>1115</v>
      </c>
      <c r="IP109">
        <v>0</v>
      </c>
      <c r="IQ109">
        <v>0</v>
      </c>
      <c r="IR109">
        <v>0</v>
      </c>
      <c r="IS109">
        <v>0</v>
      </c>
      <c r="IT109">
        <v>0</v>
      </c>
      <c r="IU109">
        <v>0</v>
      </c>
      <c r="IV109">
        <v>0</v>
      </c>
      <c r="IW109">
        <v>0</v>
      </c>
      <c r="IX109">
        <v>0</v>
      </c>
      <c r="IY109">
        <v>0</v>
      </c>
      <c r="IZ109">
        <v>0</v>
      </c>
      <c r="JA109">
        <v>0</v>
      </c>
      <c r="JB109">
        <v>0</v>
      </c>
      <c r="JC109">
        <v>0</v>
      </c>
      <c r="JD109">
        <v>0</v>
      </c>
      <c r="JE109">
        <v>1</v>
      </c>
      <c r="JF109">
        <v>1</v>
      </c>
      <c r="JG109">
        <v>6</v>
      </c>
      <c r="AMO109" t="s">
        <v>1091</v>
      </c>
      <c r="AMP109">
        <v>1</v>
      </c>
      <c r="AMQ109">
        <v>0</v>
      </c>
      <c r="AMR109">
        <v>0</v>
      </c>
      <c r="AMS109">
        <v>1</v>
      </c>
      <c r="AMT109">
        <v>0</v>
      </c>
      <c r="AMU109">
        <v>0</v>
      </c>
      <c r="AMW109" t="s">
        <v>1117</v>
      </c>
      <c r="AMX109" t="s">
        <v>1235</v>
      </c>
      <c r="ANI109" t="s">
        <v>1235</v>
      </c>
      <c r="ANJ109">
        <v>0</v>
      </c>
      <c r="ANK109">
        <v>0</v>
      </c>
      <c r="ANL109">
        <v>0</v>
      </c>
      <c r="ANM109">
        <v>0</v>
      </c>
      <c r="ANN109">
        <v>0</v>
      </c>
      <c r="ANO109">
        <v>0</v>
      </c>
      <c r="ANP109">
        <v>0</v>
      </c>
      <c r="ANQ109">
        <v>0</v>
      </c>
      <c r="ANR109">
        <v>1</v>
      </c>
      <c r="ANW109">
        <v>365599182</v>
      </c>
      <c r="ANX109" s="2">
        <v>44889.506631944438</v>
      </c>
      <c r="AOA109" t="s">
        <v>1095</v>
      </c>
      <c r="AOB109" t="s">
        <v>1096</v>
      </c>
    </row>
    <row r="110" spans="1:1068" x14ac:dyDescent="0.35">
      <c r="A110">
        <v>110</v>
      </c>
      <c r="B110" t="s">
        <v>1479</v>
      </c>
      <c r="C110" s="2">
        <v>44888</v>
      </c>
      <c r="D110" t="s">
        <v>1228</v>
      </c>
      <c r="E110" s="2">
        <v>44888.447560578701</v>
      </c>
      <c r="F110" s="2">
        <v>44889.500644016203</v>
      </c>
      <c r="G110" t="s">
        <v>1072</v>
      </c>
      <c r="J110" t="s">
        <v>1229</v>
      </c>
      <c r="K110" s="2">
        <v>44888</v>
      </c>
      <c r="L110" t="s">
        <v>1230</v>
      </c>
      <c r="M110" t="s">
        <v>1231</v>
      </c>
      <c r="N110" t="s">
        <v>1232</v>
      </c>
      <c r="O110" t="s">
        <v>1077</v>
      </c>
      <c r="R110" t="s">
        <v>1233</v>
      </c>
      <c r="S110" t="s">
        <v>1234</v>
      </c>
      <c r="U110" t="s">
        <v>1080</v>
      </c>
      <c r="W110" t="s">
        <v>1081</v>
      </c>
      <c r="Z110" t="s">
        <v>1480</v>
      </c>
      <c r="AA110">
        <v>1</v>
      </c>
      <c r="AB110">
        <v>0</v>
      </c>
      <c r="AC110">
        <v>1</v>
      </c>
      <c r="AD110">
        <v>0</v>
      </c>
      <c r="AE110">
        <v>2</v>
      </c>
      <c r="AG110" t="s">
        <v>1083</v>
      </c>
      <c r="AH110">
        <v>1000</v>
      </c>
      <c r="AI110" t="s">
        <v>1088</v>
      </c>
      <c r="AL110">
        <v>14</v>
      </c>
      <c r="AM110">
        <v>2</v>
      </c>
      <c r="AN110">
        <v>0</v>
      </c>
      <c r="BC110" t="s">
        <v>1083</v>
      </c>
      <c r="BD110" t="s">
        <v>1102</v>
      </c>
      <c r="BE110">
        <v>1</v>
      </c>
      <c r="BF110">
        <v>1</v>
      </c>
      <c r="BG110">
        <v>500</v>
      </c>
      <c r="BH110">
        <v>275</v>
      </c>
      <c r="BI110" t="s">
        <v>1084</v>
      </c>
      <c r="BL110">
        <v>7</v>
      </c>
      <c r="BM110">
        <v>2</v>
      </c>
      <c r="BN110">
        <v>0</v>
      </c>
      <c r="BP110" t="s">
        <v>1093</v>
      </c>
      <c r="CM110" t="s">
        <v>1103</v>
      </c>
      <c r="CN110">
        <v>0</v>
      </c>
      <c r="CO110">
        <v>1</v>
      </c>
      <c r="CP110">
        <v>0</v>
      </c>
      <c r="CQ110">
        <v>0</v>
      </c>
      <c r="CR110" t="s">
        <v>1481</v>
      </c>
      <c r="CS110">
        <v>1</v>
      </c>
      <c r="CT110">
        <v>0</v>
      </c>
      <c r="CU110">
        <v>1</v>
      </c>
      <c r="CV110">
        <v>0</v>
      </c>
      <c r="CW110" t="s">
        <v>1213</v>
      </c>
      <c r="CX110">
        <v>0</v>
      </c>
      <c r="CY110">
        <v>0</v>
      </c>
      <c r="CZ110">
        <v>0</v>
      </c>
      <c r="DA110">
        <v>0</v>
      </c>
      <c r="DB110">
        <v>0</v>
      </c>
      <c r="DC110">
        <v>1</v>
      </c>
      <c r="DD110">
        <v>0</v>
      </c>
      <c r="DE110">
        <v>0</v>
      </c>
      <c r="DF110">
        <v>0</v>
      </c>
      <c r="DG110">
        <v>0</v>
      </c>
      <c r="DH110">
        <v>0</v>
      </c>
      <c r="DI110">
        <v>0</v>
      </c>
      <c r="EE110" t="s">
        <v>1115</v>
      </c>
      <c r="EF110">
        <v>0</v>
      </c>
      <c r="EG110">
        <v>0</v>
      </c>
      <c r="EH110">
        <v>0</v>
      </c>
      <c r="EI110">
        <v>0</v>
      </c>
      <c r="EJ110">
        <v>1</v>
      </c>
      <c r="EK110">
        <v>1</v>
      </c>
      <c r="IO110" t="s">
        <v>1482</v>
      </c>
      <c r="IP110">
        <v>0</v>
      </c>
      <c r="IQ110">
        <v>0</v>
      </c>
      <c r="IR110">
        <v>0</v>
      </c>
      <c r="IS110">
        <v>1</v>
      </c>
      <c r="IT110">
        <v>1</v>
      </c>
      <c r="IU110">
        <v>1</v>
      </c>
      <c r="IV110">
        <v>1</v>
      </c>
      <c r="IW110">
        <v>0</v>
      </c>
      <c r="IX110">
        <v>1</v>
      </c>
      <c r="IY110">
        <v>1</v>
      </c>
      <c r="IZ110">
        <v>0</v>
      </c>
      <c r="JA110">
        <v>0</v>
      </c>
      <c r="JB110">
        <v>0</v>
      </c>
      <c r="JC110">
        <v>0</v>
      </c>
      <c r="JD110">
        <v>0</v>
      </c>
      <c r="JE110">
        <v>0</v>
      </c>
      <c r="JF110">
        <v>6</v>
      </c>
      <c r="JG110">
        <v>9</v>
      </c>
      <c r="KT110" t="s">
        <v>1083</v>
      </c>
      <c r="KU110">
        <v>7500</v>
      </c>
      <c r="KV110" t="s">
        <v>1088</v>
      </c>
      <c r="KY110">
        <v>30</v>
      </c>
      <c r="KZ110">
        <v>2</v>
      </c>
      <c r="LA110">
        <v>0</v>
      </c>
      <c r="LC110" t="s">
        <v>1083</v>
      </c>
      <c r="LD110">
        <v>6000</v>
      </c>
      <c r="LE110" t="s">
        <v>1088</v>
      </c>
      <c r="LH110">
        <v>14</v>
      </c>
      <c r="LI110">
        <v>2</v>
      </c>
      <c r="LJ110">
        <v>0</v>
      </c>
      <c r="LL110" t="s">
        <v>1083</v>
      </c>
      <c r="LM110">
        <v>2500</v>
      </c>
      <c r="LN110" t="s">
        <v>1088</v>
      </c>
      <c r="LQ110">
        <v>14</v>
      </c>
      <c r="LR110">
        <v>2</v>
      </c>
      <c r="LS110">
        <v>0</v>
      </c>
      <c r="LU110" t="s">
        <v>1083</v>
      </c>
      <c r="LV110">
        <v>125</v>
      </c>
      <c r="LW110" t="s">
        <v>1088</v>
      </c>
      <c r="LZ110">
        <v>7</v>
      </c>
      <c r="MA110">
        <v>2</v>
      </c>
      <c r="MB110">
        <v>0</v>
      </c>
      <c r="MS110" t="s">
        <v>1083</v>
      </c>
      <c r="MT110">
        <v>1250</v>
      </c>
      <c r="MU110" t="s">
        <v>1088</v>
      </c>
      <c r="MX110">
        <v>7</v>
      </c>
      <c r="MY110">
        <v>2</v>
      </c>
      <c r="MZ110">
        <v>0</v>
      </c>
      <c r="NB110" t="s">
        <v>1083</v>
      </c>
      <c r="NC110">
        <v>3000</v>
      </c>
      <c r="ND110" t="s">
        <v>1088</v>
      </c>
      <c r="NG110">
        <v>90</v>
      </c>
      <c r="NH110">
        <v>2</v>
      </c>
      <c r="NI110">
        <v>0</v>
      </c>
      <c r="PF110" t="s">
        <v>1093</v>
      </c>
      <c r="QO110" t="s">
        <v>1235</v>
      </c>
      <c r="QP110">
        <v>0</v>
      </c>
      <c r="QQ110">
        <v>0</v>
      </c>
      <c r="QR110">
        <v>0</v>
      </c>
      <c r="QS110">
        <v>1</v>
      </c>
      <c r="AMO110" t="s">
        <v>1483</v>
      </c>
      <c r="AMP110">
        <v>1</v>
      </c>
      <c r="AMQ110">
        <v>0</v>
      </c>
      <c r="AMR110">
        <v>0</v>
      </c>
      <c r="AMS110">
        <v>1</v>
      </c>
      <c r="AMT110">
        <v>0</v>
      </c>
      <c r="AMU110">
        <v>0</v>
      </c>
      <c r="AMW110" t="s">
        <v>1092</v>
      </c>
      <c r="AMX110" t="s">
        <v>1093</v>
      </c>
      <c r="ANI110" t="s">
        <v>1235</v>
      </c>
      <c r="ANJ110">
        <v>0</v>
      </c>
      <c r="ANK110">
        <v>0</v>
      </c>
      <c r="ANL110">
        <v>0</v>
      </c>
      <c r="ANM110">
        <v>0</v>
      </c>
      <c r="ANN110">
        <v>0</v>
      </c>
      <c r="ANO110">
        <v>0</v>
      </c>
      <c r="ANP110">
        <v>0</v>
      </c>
      <c r="ANQ110">
        <v>0</v>
      </c>
      <c r="ANR110">
        <v>1</v>
      </c>
      <c r="ANW110">
        <v>365599205</v>
      </c>
      <c r="ANX110" s="2">
        <v>44889.506655092591</v>
      </c>
      <c r="AOA110" t="s">
        <v>1095</v>
      </c>
      <c r="AOB110" t="s">
        <v>1096</v>
      </c>
    </row>
    <row r="111" spans="1:1068" x14ac:dyDescent="0.35">
      <c r="A111">
        <v>111</v>
      </c>
      <c r="B111" t="s">
        <v>1484</v>
      </c>
      <c r="C111" s="2">
        <v>44888</v>
      </c>
      <c r="D111" t="s">
        <v>1228</v>
      </c>
      <c r="E111" s="2">
        <v>44888.469100532413</v>
      </c>
      <c r="F111" s="2">
        <v>44889.496606875</v>
      </c>
      <c r="G111" t="s">
        <v>1072</v>
      </c>
      <c r="J111" t="s">
        <v>1229</v>
      </c>
      <c r="K111" s="2">
        <v>44888</v>
      </c>
      <c r="L111" t="s">
        <v>1230</v>
      </c>
      <c r="M111" t="s">
        <v>1231</v>
      </c>
      <c r="N111" t="s">
        <v>1232</v>
      </c>
      <c r="O111" t="s">
        <v>1077</v>
      </c>
      <c r="R111" t="s">
        <v>1233</v>
      </c>
      <c r="S111" t="s">
        <v>1234</v>
      </c>
      <c r="U111" t="s">
        <v>1080</v>
      </c>
      <c r="W111" t="s">
        <v>1081</v>
      </c>
      <c r="Z111" t="s">
        <v>1115</v>
      </c>
      <c r="AA111">
        <v>0</v>
      </c>
      <c r="AB111">
        <v>0</v>
      </c>
      <c r="AC111">
        <v>0</v>
      </c>
      <c r="AD111">
        <v>1</v>
      </c>
      <c r="AE111">
        <v>1</v>
      </c>
      <c r="EE111" t="s">
        <v>1120</v>
      </c>
      <c r="EF111">
        <v>1</v>
      </c>
      <c r="EG111">
        <v>0</v>
      </c>
      <c r="EH111">
        <v>1</v>
      </c>
      <c r="EI111">
        <v>0</v>
      </c>
      <c r="EJ111">
        <v>0</v>
      </c>
      <c r="EK111">
        <v>2</v>
      </c>
      <c r="EM111" t="s">
        <v>1083</v>
      </c>
      <c r="EN111">
        <v>5000</v>
      </c>
      <c r="EO111" t="s">
        <v>1088</v>
      </c>
      <c r="ER111">
        <v>30</v>
      </c>
      <c r="ES111">
        <v>3</v>
      </c>
      <c r="ET111">
        <v>0</v>
      </c>
      <c r="FE111" t="s">
        <v>1083</v>
      </c>
      <c r="FF111">
        <v>1000</v>
      </c>
      <c r="FG111" t="s">
        <v>1088</v>
      </c>
      <c r="FJ111">
        <v>30</v>
      </c>
      <c r="FK111">
        <v>3</v>
      </c>
      <c r="FL111">
        <v>0</v>
      </c>
      <c r="FW111" t="s">
        <v>1093</v>
      </c>
      <c r="GU111" t="s">
        <v>1103</v>
      </c>
      <c r="GV111">
        <v>0</v>
      </c>
      <c r="GW111">
        <v>1</v>
      </c>
      <c r="GX111">
        <v>0</v>
      </c>
      <c r="GY111">
        <v>0</v>
      </c>
      <c r="GZ111" t="s">
        <v>1120</v>
      </c>
      <c r="HA111">
        <v>1</v>
      </c>
      <c r="HB111">
        <v>0</v>
      </c>
      <c r="HC111">
        <v>1</v>
      </c>
      <c r="HD111">
        <v>0</v>
      </c>
      <c r="HE111">
        <v>0</v>
      </c>
      <c r="HF111" t="s">
        <v>1213</v>
      </c>
      <c r="HG111">
        <v>0</v>
      </c>
      <c r="HH111">
        <v>0</v>
      </c>
      <c r="HI111">
        <v>0</v>
      </c>
      <c r="HJ111">
        <v>0</v>
      </c>
      <c r="HK111">
        <v>0</v>
      </c>
      <c r="HL111">
        <v>1</v>
      </c>
      <c r="HM111">
        <v>0</v>
      </c>
      <c r="HN111">
        <v>0</v>
      </c>
      <c r="HO111">
        <v>0</v>
      </c>
      <c r="HP111">
        <v>0</v>
      </c>
      <c r="HQ111">
        <v>0</v>
      </c>
      <c r="HR111">
        <v>0</v>
      </c>
      <c r="IO111" t="s">
        <v>1115</v>
      </c>
      <c r="IP111">
        <v>0</v>
      </c>
      <c r="IQ111">
        <v>0</v>
      </c>
      <c r="IR111">
        <v>0</v>
      </c>
      <c r="IS111">
        <v>0</v>
      </c>
      <c r="IT111">
        <v>0</v>
      </c>
      <c r="IU111">
        <v>0</v>
      </c>
      <c r="IV111">
        <v>0</v>
      </c>
      <c r="IW111">
        <v>0</v>
      </c>
      <c r="IX111">
        <v>0</v>
      </c>
      <c r="IY111">
        <v>0</v>
      </c>
      <c r="IZ111">
        <v>0</v>
      </c>
      <c r="JA111">
        <v>0</v>
      </c>
      <c r="JB111">
        <v>0</v>
      </c>
      <c r="JC111">
        <v>0</v>
      </c>
      <c r="JD111">
        <v>0</v>
      </c>
      <c r="JE111">
        <v>1</v>
      </c>
      <c r="JF111">
        <v>1</v>
      </c>
      <c r="JG111">
        <v>4</v>
      </c>
      <c r="AMO111" t="s">
        <v>1181</v>
      </c>
      <c r="AMP111">
        <v>1</v>
      </c>
      <c r="AMQ111">
        <v>0</v>
      </c>
      <c r="AMR111">
        <v>0</v>
      </c>
      <c r="AMS111">
        <v>0</v>
      </c>
      <c r="AMT111">
        <v>0</v>
      </c>
      <c r="AMU111">
        <v>0</v>
      </c>
      <c r="AMW111" t="s">
        <v>1092</v>
      </c>
      <c r="AMX111" t="s">
        <v>1093</v>
      </c>
      <c r="ANI111" t="s">
        <v>1235</v>
      </c>
      <c r="ANJ111">
        <v>0</v>
      </c>
      <c r="ANK111">
        <v>0</v>
      </c>
      <c r="ANL111">
        <v>0</v>
      </c>
      <c r="ANM111">
        <v>0</v>
      </c>
      <c r="ANN111">
        <v>0</v>
      </c>
      <c r="ANO111">
        <v>0</v>
      </c>
      <c r="ANP111">
        <v>0</v>
      </c>
      <c r="ANQ111">
        <v>0</v>
      </c>
      <c r="ANR111">
        <v>1</v>
      </c>
      <c r="ANT111" t="s">
        <v>1485</v>
      </c>
      <c r="ANW111">
        <v>365599227</v>
      </c>
      <c r="ANX111" s="2">
        <v>44889.506678240738</v>
      </c>
      <c r="AOA111" t="s">
        <v>1095</v>
      </c>
      <c r="AOB111" t="s">
        <v>1096</v>
      </c>
    </row>
    <row r="112" spans="1:1068" x14ac:dyDescent="0.35">
      <c r="A112">
        <v>112</v>
      </c>
      <c r="B112" t="s">
        <v>1486</v>
      </c>
      <c r="C112" s="2">
        <v>44888</v>
      </c>
      <c r="D112" t="s">
        <v>1228</v>
      </c>
      <c r="E112" s="2">
        <v>44888.656217673612</v>
      </c>
      <c r="F112" s="2">
        <v>44889.495070578712</v>
      </c>
      <c r="G112" t="s">
        <v>1072</v>
      </c>
      <c r="J112" t="s">
        <v>1229</v>
      </c>
      <c r="K112" s="2">
        <v>44888</v>
      </c>
      <c r="L112" t="s">
        <v>1230</v>
      </c>
      <c r="M112" t="s">
        <v>1231</v>
      </c>
      <c r="N112" t="s">
        <v>1232</v>
      </c>
      <c r="O112" t="s">
        <v>1077</v>
      </c>
      <c r="R112" t="s">
        <v>1233</v>
      </c>
      <c r="S112" t="s">
        <v>1234</v>
      </c>
      <c r="U112" t="s">
        <v>1080</v>
      </c>
      <c r="W112" t="s">
        <v>1163</v>
      </c>
      <c r="Z112" t="s">
        <v>1115</v>
      </c>
      <c r="AA112">
        <v>0</v>
      </c>
      <c r="AB112">
        <v>0</v>
      </c>
      <c r="AC112">
        <v>0</v>
      </c>
      <c r="AD112">
        <v>1</v>
      </c>
      <c r="AE112">
        <v>1</v>
      </c>
      <c r="EE112" t="s">
        <v>1448</v>
      </c>
      <c r="EF112">
        <v>1</v>
      </c>
      <c r="EG112">
        <v>1</v>
      </c>
      <c r="EH112">
        <v>1</v>
      </c>
      <c r="EI112">
        <v>0</v>
      </c>
      <c r="EJ112">
        <v>0</v>
      </c>
      <c r="EK112">
        <v>3</v>
      </c>
      <c r="EM112" t="s">
        <v>1083</v>
      </c>
      <c r="EN112">
        <v>7000</v>
      </c>
      <c r="EO112" t="s">
        <v>1088</v>
      </c>
      <c r="ER112">
        <v>30</v>
      </c>
      <c r="ES112">
        <v>3</v>
      </c>
      <c r="ET112">
        <v>0</v>
      </c>
      <c r="EV112" t="s">
        <v>1083</v>
      </c>
      <c r="EW112">
        <v>3750</v>
      </c>
      <c r="EX112" t="s">
        <v>1088</v>
      </c>
      <c r="FA112">
        <v>30</v>
      </c>
      <c r="FB112">
        <v>3</v>
      </c>
      <c r="FC112">
        <v>0</v>
      </c>
      <c r="FE112" t="s">
        <v>1083</v>
      </c>
      <c r="FF112">
        <v>1000</v>
      </c>
      <c r="FG112" t="s">
        <v>1088</v>
      </c>
      <c r="FJ112">
        <v>30</v>
      </c>
      <c r="FK112">
        <v>3</v>
      </c>
      <c r="FL112">
        <v>0</v>
      </c>
      <c r="FW112" t="s">
        <v>1080</v>
      </c>
      <c r="FY112" t="s">
        <v>1448</v>
      </c>
      <c r="FZ112">
        <v>1</v>
      </c>
      <c r="GA112">
        <v>1</v>
      </c>
      <c r="GB112">
        <v>1</v>
      </c>
      <c r="GC112">
        <v>0</v>
      </c>
      <c r="GD112">
        <v>0</v>
      </c>
      <c r="GF112" t="s">
        <v>1144</v>
      </c>
      <c r="GG112">
        <v>0</v>
      </c>
      <c r="GH112">
        <v>0</v>
      </c>
      <c r="GI112">
        <v>0</v>
      </c>
      <c r="GJ112">
        <v>0</v>
      </c>
      <c r="GK112">
        <v>0</v>
      </c>
      <c r="GL112">
        <v>0</v>
      </c>
      <c r="GM112">
        <v>0</v>
      </c>
      <c r="GN112">
        <v>0</v>
      </c>
      <c r="GO112">
        <v>0</v>
      </c>
      <c r="GP112">
        <v>0</v>
      </c>
      <c r="GQ112">
        <v>1</v>
      </c>
      <c r="GR112">
        <v>0</v>
      </c>
      <c r="GS112" t="s">
        <v>1487</v>
      </c>
      <c r="GU112" t="s">
        <v>1103</v>
      </c>
      <c r="GV112">
        <v>0</v>
      </c>
      <c r="GW112">
        <v>1</v>
      </c>
      <c r="GX112">
        <v>0</v>
      </c>
      <c r="GY112">
        <v>0</v>
      </c>
      <c r="GZ112" t="s">
        <v>1448</v>
      </c>
      <c r="HA112">
        <v>1</v>
      </c>
      <c r="HB112">
        <v>1</v>
      </c>
      <c r="HC112">
        <v>1</v>
      </c>
      <c r="HD112">
        <v>0</v>
      </c>
      <c r="HE112">
        <v>0</v>
      </c>
      <c r="HF112" t="s">
        <v>1213</v>
      </c>
      <c r="HG112">
        <v>0</v>
      </c>
      <c r="HH112">
        <v>0</v>
      </c>
      <c r="HI112">
        <v>0</v>
      </c>
      <c r="HJ112">
        <v>0</v>
      </c>
      <c r="HK112">
        <v>0</v>
      </c>
      <c r="HL112">
        <v>1</v>
      </c>
      <c r="HM112">
        <v>0</v>
      </c>
      <c r="HN112">
        <v>0</v>
      </c>
      <c r="HO112">
        <v>0</v>
      </c>
      <c r="HP112">
        <v>0</v>
      </c>
      <c r="HQ112">
        <v>0</v>
      </c>
      <c r="HR112">
        <v>0</v>
      </c>
      <c r="IO112" t="s">
        <v>1115</v>
      </c>
      <c r="IP112">
        <v>0</v>
      </c>
      <c r="IQ112">
        <v>0</v>
      </c>
      <c r="IR112">
        <v>0</v>
      </c>
      <c r="IS112">
        <v>0</v>
      </c>
      <c r="IT112">
        <v>0</v>
      </c>
      <c r="IU112">
        <v>0</v>
      </c>
      <c r="IV112">
        <v>0</v>
      </c>
      <c r="IW112">
        <v>0</v>
      </c>
      <c r="IX112">
        <v>0</v>
      </c>
      <c r="IY112">
        <v>0</v>
      </c>
      <c r="IZ112">
        <v>0</v>
      </c>
      <c r="JA112">
        <v>0</v>
      </c>
      <c r="JB112">
        <v>0</v>
      </c>
      <c r="JC112">
        <v>0</v>
      </c>
      <c r="JD112">
        <v>0</v>
      </c>
      <c r="JE112">
        <v>1</v>
      </c>
      <c r="JF112">
        <v>1</v>
      </c>
      <c r="JG112">
        <v>5</v>
      </c>
      <c r="AMO112" t="s">
        <v>1091</v>
      </c>
      <c r="AMP112">
        <v>1</v>
      </c>
      <c r="AMQ112">
        <v>0</v>
      </c>
      <c r="AMR112">
        <v>0</v>
      </c>
      <c r="AMS112">
        <v>1</v>
      </c>
      <c r="AMT112">
        <v>0</v>
      </c>
      <c r="AMU112">
        <v>0</v>
      </c>
      <c r="AMW112" t="s">
        <v>1092</v>
      </c>
      <c r="AMX112" t="s">
        <v>1093</v>
      </c>
      <c r="ANI112" t="s">
        <v>1235</v>
      </c>
      <c r="ANJ112">
        <v>0</v>
      </c>
      <c r="ANK112">
        <v>0</v>
      </c>
      <c r="ANL112">
        <v>0</v>
      </c>
      <c r="ANM112">
        <v>0</v>
      </c>
      <c r="ANN112">
        <v>0</v>
      </c>
      <c r="ANO112">
        <v>0</v>
      </c>
      <c r="ANP112">
        <v>0</v>
      </c>
      <c r="ANQ112">
        <v>0</v>
      </c>
      <c r="ANR112">
        <v>1</v>
      </c>
      <c r="ANT112" t="s">
        <v>1488</v>
      </c>
      <c r="ANW112">
        <v>365599248</v>
      </c>
      <c r="ANX112" s="2">
        <v>44889.506689814807</v>
      </c>
      <c r="AOA112" t="s">
        <v>1095</v>
      </c>
      <c r="AOB112" t="s">
        <v>1096</v>
      </c>
    </row>
    <row r="113" spans="1:491 1029:1068" x14ac:dyDescent="0.35">
      <c r="A113">
        <v>113</v>
      </c>
      <c r="B113" t="s">
        <v>1489</v>
      </c>
      <c r="C113" s="2">
        <v>44889</v>
      </c>
      <c r="D113" t="s">
        <v>1228</v>
      </c>
      <c r="E113" s="2">
        <v>44889.437625636579</v>
      </c>
      <c r="F113" s="2">
        <v>44889.459665347233</v>
      </c>
      <c r="G113" t="s">
        <v>1072</v>
      </c>
      <c r="J113" t="s">
        <v>1229</v>
      </c>
      <c r="K113" s="2">
        <v>44889</v>
      </c>
      <c r="L113" t="s">
        <v>1230</v>
      </c>
      <c r="M113" t="s">
        <v>1231</v>
      </c>
      <c r="N113" t="s">
        <v>1232</v>
      </c>
      <c r="O113" t="s">
        <v>1077</v>
      </c>
      <c r="R113" t="s">
        <v>1233</v>
      </c>
      <c r="S113" t="s">
        <v>1234</v>
      </c>
      <c r="U113" t="s">
        <v>1080</v>
      </c>
      <c r="W113" t="s">
        <v>1235</v>
      </c>
      <c r="Z113" t="s">
        <v>1098</v>
      </c>
      <c r="AA113">
        <v>1</v>
      </c>
      <c r="AB113">
        <v>1</v>
      </c>
      <c r="AC113">
        <v>1</v>
      </c>
      <c r="AD113">
        <v>0</v>
      </c>
      <c r="AE113">
        <v>3</v>
      </c>
      <c r="AG113" t="s">
        <v>1083</v>
      </c>
      <c r="AH113">
        <v>1000</v>
      </c>
      <c r="AI113" t="s">
        <v>1088</v>
      </c>
      <c r="AL113">
        <v>30</v>
      </c>
      <c r="AM113">
        <v>3</v>
      </c>
      <c r="AN113">
        <v>0</v>
      </c>
      <c r="AP113" t="s">
        <v>1107</v>
      </c>
      <c r="AQ113" t="s">
        <v>1101</v>
      </c>
      <c r="AR113">
        <v>1</v>
      </c>
      <c r="AS113">
        <v>0</v>
      </c>
      <c r="AT113">
        <v>2000</v>
      </c>
      <c r="AV113" t="s">
        <v>1088</v>
      </c>
      <c r="AY113">
        <v>2</v>
      </c>
      <c r="AZ113">
        <v>3</v>
      </c>
      <c r="BA113">
        <v>1</v>
      </c>
      <c r="BC113" t="s">
        <v>1083</v>
      </c>
      <c r="BD113" t="s">
        <v>1102</v>
      </c>
      <c r="BE113">
        <v>1</v>
      </c>
      <c r="BF113">
        <v>1</v>
      </c>
      <c r="BG113">
        <v>450</v>
      </c>
      <c r="BH113">
        <v>275</v>
      </c>
      <c r="BI113" t="s">
        <v>1084</v>
      </c>
      <c r="BL113">
        <v>7</v>
      </c>
      <c r="BM113">
        <v>2</v>
      </c>
      <c r="BN113">
        <v>0</v>
      </c>
      <c r="BP113" t="s">
        <v>1093</v>
      </c>
      <c r="CM113" t="s">
        <v>1086</v>
      </c>
      <c r="CN113">
        <v>1</v>
      </c>
      <c r="CO113">
        <v>0</v>
      </c>
      <c r="CP113">
        <v>0</v>
      </c>
      <c r="CQ113">
        <v>0</v>
      </c>
      <c r="EE113" t="s">
        <v>1115</v>
      </c>
      <c r="EF113">
        <v>0</v>
      </c>
      <c r="EG113">
        <v>0</v>
      </c>
      <c r="EH113">
        <v>0</v>
      </c>
      <c r="EI113">
        <v>0</v>
      </c>
      <c r="EJ113">
        <v>1</v>
      </c>
      <c r="EK113">
        <v>1</v>
      </c>
      <c r="IO113" t="s">
        <v>1490</v>
      </c>
      <c r="IP113">
        <v>0</v>
      </c>
      <c r="IQ113">
        <v>0</v>
      </c>
      <c r="IR113">
        <v>0</v>
      </c>
      <c r="IS113">
        <v>1</v>
      </c>
      <c r="IT113">
        <v>1</v>
      </c>
      <c r="IU113">
        <v>0</v>
      </c>
      <c r="IV113">
        <v>1</v>
      </c>
      <c r="IW113">
        <v>0</v>
      </c>
      <c r="IX113">
        <v>1</v>
      </c>
      <c r="IY113">
        <v>0</v>
      </c>
      <c r="IZ113">
        <v>0</v>
      </c>
      <c r="JA113">
        <v>0</v>
      </c>
      <c r="JB113">
        <v>0</v>
      </c>
      <c r="JC113">
        <v>0</v>
      </c>
      <c r="JD113">
        <v>0</v>
      </c>
      <c r="JE113">
        <v>0</v>
      </c>
      <c r="JF113">
        <v>4</v>
      </c>
      <c r="JG113">
        <v>8</v>
      </c>
      <c r="KT113" t="s">
        <v>1083</v>
      </c>
      <c r="KU113">
        <v>6750</v>
      </c>
      <c r="KV113" t="s">
        <v>1088</v>
      </c>
      <c r="KY113">
        <v>7</v>
      </c>
      <c r="KZ113">
        <v>2</v>
      </c>
      <c r="LA113">
        <v>0</v>
      </c>
      <c r="LC113" t="s">
        <v>1083</v>
      </c>
      <c r="LD113">
        <v>5500</v>
      </c>
      <c r="LE113" t="s">
        <v>1088</v>
      </c>
      <c r="LH113">
        <v>7</v>
      </c>
      <c r="LI113">
        <v>2</v>
      </c>
      <c r="LJ113">
        <v>0</v>
      </c>
      <c r="LU113" t="s">
        <v>1083</v>
      </c>
      <c r="LV113">
        <v>200</v>
      </c>
      <c r="LW113" t="s">
        <v>1088</v>
      </c>
      <c r="LZ113">
        <v>7</v>
      </c>
      <c r="MA113">
        <v>2</v>
      </c>
      <c r="MB113">
        <v>0</v>
      </c>
      <c r="MS113" t="s">
        <v>1083</v>
      </c>
      <c r="MT113">
        <v>1500</v>
      </c>
      <c r="MU113" t="s">
        <v>1088</v>
      </c>
      <c r="MX113">
        <v>7</v>
      </c>
      <c r="MY113">
        <v>2</v>
      </c>
      <c r="MZ113">
        <v>0</v>
      </c>
      <c r="PF113" t="s">
        <v>1093</v>
      </c>
      <c r="QO113" t="s">
        <v>1086</v>
      </c>
      <c r="QP113">
        <v>1</v>
      </c>
      <c r="QQ113">
        <v>0</v>
      </c>
      <c r="QR113">
        <v>0</v>
      </c>
      <c r="QS113">
        <v>0</v>
      </c>
      <c r="AMO113" t="s">
        <v>1091</v>
      </c>
      <c r="AMP113">
        <v>1</v>
      </c>
      <c r="AMQ113">
        <v>0</v>
      </c>
      <c r="AMR113">
        <v>0</v>
      </c>
      <c r="AMS113">
        <v>1</v>
      </c>
      <c r="AMT113">
        <v>0</v>
      </c>
      <c r="AMU113">
        <v>0</v>
      </c>
      <c r="AMW113" t="s">
        <v>1092</v>
      </c>
      <c r="AMX113" t="s">
        <v>1093</v>
      </c>
      <c r="ANI113" t="s">
        <v>1235</v>
      </c>
      <c r="ANJ113">
        <v>0</v>
      </c>
      <c r="ANK113">
        <v>0</v>
      </c>
      <c r="ANL113">
        <v>0</v>
      </c>
      <c r="ANM113">
        <v>0</v>
      </c>
      <c r="ANN113">
        <v>0</v>
      </c>
      <c r="ANO113">
        <v>0</v>
      </c>
      <c r="ANP113">
        <v>0</v>
      </c>
      <c r="ANQ113">
        <v>0</v>
      </c>
      <c r="ANR113">
        <v>1</v>
      </c>
      <c r="ANW113">
        <v>365599264</v>
      </c>
      <c r="ANX113" s="2">
        <v>44889.506701388891</v>
      </c>
      <c r="AOA113" t="s">
        <v>1095</v>
      </c>
      <c r="AOB113" t="s">
        <v>1096</v>
      </c>
    </row>
    <row r="114" spans="1:491 1029:1068" x14ac:dyDescent="0.35">
      <c r="A114">
        <v>114</v>
      </c>
      <c r="B114" t="s">
        <v>1491</v>
      </c>
      <c r="C114" s="2">
        <v>44889</v>
      </c>
      <c r="D114" t="s">
        <v>1228</v>
      </c>
      <c r="E114" s="2">
        <v>44889.466533506937</v>
      </c>
      <c r="F114" s="2">
        <v>44889.475186145843</v>
      </c>
      <c r="G114" t="s">
        <v>1072</v>
      </c>
      <c r="J114" t="s">
        <v>1229</v>
      </c>
      <c r="K114" s="2">
        <v>44889</v>
      </c>
      <c r="L114" t="s">
        <v>1230</v>
      </c>
      <c r="M114" t="s">
        <v>1231</v>
      </c>
      <c r="N114" t="s">
        <v>1232</v>
      </c>
      <c r="O114" t="s">
        <v>1077</v>
      </c>
      <c r="R114" t="s">
        <v>1233</v>
      </c>
      <c r="S114" t="s">
        <v>1234</v>
      </c>
      <c r="U114" t="s">
        <v>1080</v>
      </c>
      <c r="W114" t="s">
        <v>1081</v>
      </c>
      <c r="Z114" t="s">
        <v>1481</v>
      </c>
      <c r="AA114">
        <v>1</v>
      </c>
      <c r="AB114">
        <v>0</v>
      </c>
      <c r="AC114">
        <v>1</v>
      </c>
      <c r="AD114">
        <v>0</v>
      </c>
      <c r="AE114">
        <v>2</v>
      </c>
      <c r="AG114" t="s">
        <v>1083</v>
      </c>
      <c r="AH114">
        <v>1000</v>
      </c>
      <c r="AI114" t="s">
        <v>1088</v>
      </c>
      <c r="AL114">
        <v>7</v>
      </c>
      <c r="AM114">
        <v>3</v>
      </c>
      <c r="AN114">
        <v>0</v>
      </c>
      <c r="BC114" t="s">
        <v>1083</v>
      </c>
      <c r="BD114" t="s">
        <v>1102</v>
      </c>
      <c r="BE114">
        <v>1</v>
      </c>
      <c r="BF114">
        <v>1</v>
      </c>
      <c r="BG114">
        <v>500</v>
      </c>
      <c r="BH114">
        <v>250</v>
      </c>
      <c r="BI114" t="s">
        <v>1088</v>
      </c>
      <c r="BL114">
        <v>7</v>
      </c>
      <c r="BM114">
        <v>3</v>
      </c>
      <c r="BN114">
        <v>0</v>
      </c>
      <c r="BP114" t="s">
        <v>1093</v>
      </c>
      <c r="CM114" t="s">
        <v>1103</v>
      </c>
      <c r="CN114">
        <v>0</v>
      </c>
      <c r="CO114">
        <v>1</v>
      </c>
      <c r="CP114">
        <v>0</v>
      </c>
      <c r="CQ114">
        <v>0</v>
      </c>
      <c r="CR114" t="s">
        <v>1481</v>
      </c>
      <c r="CS114">
        <v>1</v>
      </c>
      <c r="CT114">
        <v>0</v>
      </c>
      <c r="CU114">
        <v>1</v>
      </c>
      <c r="CV114">
        <v>0</v>
      </c>
      <c r="CW114" t="s">
        <v>1213</v>
      </c>
      <c r="CX114">
        <v>0</v>
      </c>
      <c r="CY114">
        <v>0</v>
      </c>
      <c r="CZ114">
        <v>0</v>
      </c>
      <c r="DA114">
        <v>0</v>
      </c>
      <c r="DB114">
        <v>0</v>
      </c>
      <c r="DC114">
        <v>1</v>
      </c>
      <c r="DD114">
        <v>0</v>
      </c>
      <c r="DE114">
        <v>0</v>
      </c>
      <c r="DF114">
        <v>0</v>
      </c>
      <c r="DG114">
        <v>0</v>
      </c>
      <c r="DH114">
        <v>0</v>
      </c>
      <c r="DI114">
        <v>0</v>
      </c>
      <c r="EE114" t="s">
        <v>1115</v>
      </c>
      <c r="EF114">
        <v>0</v>
      </c>
      <c r="EG114">
        <v>0</v>
      </c>
      <c r="EH114">
        <v>0</v>
      </c>
      <c r="EI114">
        <v>0</v>
      </c>
      <c r="EJ114">
        <v>1</v>
      </c>
      <c r="EK114">
        <v>1</v>
      </c>
      <c r="IO114" t="s">
        <v>1492</v>
      </c>
      <c r="IP114">
        <v>0</v>
      </c>
      <c r="IQ114">
        <v>0</v>
      </c>
      <c r="IR114">
        <v>0</v>
      </c>
      <c r="IS114">
        <v>0</v>
      </c>
      <c r="IT114">
        <v>0</v>
      </c>
      <c r="IU114">
        <v>1</v>
      </c>
      <c r="IV114">
        <v>0</v>
      </c>
      <c r="IW114">
        <v>0</v>
      </c>
      <c r="IX114">
        <v>1</v>
      </c>
      <c r="IY114">
        <v>1</v>
      </c>
      <c r="IZ114">
        <v>0</v>
      </c>
      <c r="JA114">
        <v>0</v>
      </c>
      <c r="JB114">
        <v>0</v>
      </c>
      <c r="JC114">
        <v>0</v>
      </c>
      <c r="JD114">
        <v>0</v>
      </c>
      <c r="JE114">
        <v>0</v>
      </c>
      <c r="JF114">
        <v>3</v>
      </c>
      <c r="JG114">
        <v>6</v>
      </c>
      <c r="LL114" t="s">
        <v>1083</v>
      </c>
      <c r="LM114">
        <v>2750</v>
      </c>
      <c r="LN114" t="s">
        <v>1088</v>
      </c>
      <c r="LQ114">
        <v>30</v>
      </c>
      <c r="LR114">
        <v>3</v>
      </c>
      <c r="LS114">
        <v>0</v>
      </c>
      <c r="MS114" t="s">
        <v>1083</v>
      </c>
      <c r="MT114">
        <v>1250</v>
      </c>
      <c r="MU114" t="s">
        <v>1088</v>
      </c>
      <c r="MX114">
        <v>30</v>
      </c>
      <c r="MY114">
        <v>3</v>
      </c>
      <c r="MZ114">
        <v>0</v>
      </c>
      <c r="NB114" t="s">
        <v>1083</v>
      </c>
      <c r="NC114">
        <v>2750</v>
      </c>
      <c r="ND114" t="s">
        <v>1088</v>
      </c>
      <c r="NG114">
        <v>30</v>
      </c>
      <c r="NH114">
        <v>3</v>
      </c>
      <c r="NI114">
        <v>0</v>
      </c>
      <c r="PF114" t="s">
        <v>1093</v>
      </c>
      <c r="QO114" t="s">
        <v>1103</v>
      </c>
      <c r="QP114">
        <v>0</v>
      </c>
      <c r="QQ114">
        <v>1</v>
      </c>
      <c r="QR114">
        <v>0</v>
      </c>
      <c r="QS114">
        <v>0</v>
      </c>
      <c r="QT114" t="s">
        <v>1493</v>
      </c>
      <c r="QU114">
        <v>0</v>
      </c>
      <c r="QV114">
        <v>0</v>
      </c>
      <c r="QW114">
        <v>0</v>
      </c>
      <c r="QX114">
        <v>0</v>
      </c>
      <c r="QY114">
        <v>0</v>
      </c>
      <c r="QZ114">
        <v>1</v>
      </c>
      <c r="RA114">
        <v>0</v>
      </c>
      <c r="RB114">
        <v>0</v>
      </c>
      <c r="RC114">
        <v>1</v>
      </c>
      <c r="RD114">
        <v>1</v>
      </c>
      <c r="RE114">
        <v>0</v>
      </c>
      <c r="RF114">
        <v>0</v>
      </c>
      <c r="RG114">
        <v>0</v>
      </c>
      <c r="RH114">
        <v>0</v>
      </c>
      <c r="RI114">
        <v>0</v>
      </c>
      <c r="RJ114">
        <v>0</v>
      </c>
      <c r="RK114" t="s">
        <v>1216</v>
      </c>
      <c r="RL114">
        <v>0</v>
      </c>
      <c r="RM114">
        <v>0</v>
      </c>
      <c r="RN114">
        <v>0</v>
      </c>
      <c r="RO114">
        <v>0</v>
      </c>
      <c r="RP114">
        <v>0</v>
      </c>
      <c r="RQ114">
        <v>1</v>
      </c>
      <c r="RR114">
        <v>0</v>
      </c>
      <c r="RS114">
        <v>0</v>
      </c>
      <c r="RT114">
        <v>1</v>
      </c>
      <c r="RU114">
        <v>0</v>
      </c>
      <c r="RV114">
        <v>0</v>
      </c>
      <c r="RW114">
        <v>0</v>
      </c>
      <c r="AMO114" t="s">
        <v>1091</v>
      </c>
      <c r="AMP114">
        <v>1</v>
      </c>
      <c r="AMQ114">
        <v>0</v>
      </c>
      <c r="AMR114">
        <v>0</v>
      </c>
      <c r="AMS114">
        <v>1</v>
      </c>
      <c r="AMT114">
        <v>0</v>
      </c>
      <c r="AMU114">
        <v>0</v>
      </c>
      <c r="AMW114" t="s">
        <v>1092</v>
      </c>
      <c r="AMX114" t="s">
        <v>1093</v>
      </c>
      <c r="ANI114" t="s">
        <v>1235</v>
      </c>
      <c r="ANJ114">
        <v>0</v>
      </c>
      <c r="ANK114">
        <v>0</v>
      </c>
      <c r="ANL114">
        <v>0</v>
      </c>
      <c r="ANM114">
        <v>0</v>
      </c>
      <c r="ANN114">
        <v>0</v>
      </c>
      <c r="ANO114">
        <v>0</v>
      </c>
      <c r="ANP114">
        <v>0</v>
      </c>
      <c r="ANQ114">
        <v>0</v>
      </c>
      <c r="ANR114">
        <v>1</v>
      </c>
      <c r="ANW114">
        <v>365599280</v>
      </c>
      <c r="ANX114" s="2">
        <v>44889.506712962961</v>
      </c>
      <c r="AOA114" t="s">
        <v>1095</v>
      </c>
      <c r="AOB114" t="s">
        <v>1096</v>
      </c>
    </row>
    <row r="115" spans="1:491 1029:1068" x14ac:dyDescent="0.35">
      <c r="A115">
        <v>115</v>
      </c>
      <c r="B115" t="s">
        <v>1494</v>
      </c>
      <c r="C115" s="2">
        <v>44889</v>
      </c>
      <c r="D115" t="s">
        <v>1228</v>
      </c>
      <c r="E115" s="2">
        <v>44889.477445196761</v>
      </c>
      <c r="F115" s="2">
        <v>44889.486336875001</v>
      </c>
      <c r="G115" t="s">
        <v>1072</v>
      </c>
      <c r="J115" t="s">
        <v>1229</v>
      </c>
      <c r="K115" s="2">
        <v>44889</v>
      </c>
      <c r="L115" t="s">
        <v>1230</v>
      </c>
      <c r="M115" t="s">
        <v>1231</v>
      </c>
      <c r="N115" t="s">
        <v>1232</v>
      </c>
      <c r="O115" t="s">
        <v>1077</v>
      </c>
      <c r="R115" t="s">
        <v>1233</v>
      </c>
      <c r="S115" t="s">
        <v>1234</v>
      </c>
      <c r="U115" t="s">
        <v>1080</v>
      </c>
      <c r="W115" t="s">
        <v>1081</v>
      </c>
      <c r="Z115" t="s">
        <v>1481</v>
      </c>
      <c r="AA115">
        <v>1</v>
      </c>
      <c r="AB115">
        <v>0</v>
      </c>
      <c r="AC115">
        <v>1</v>
      </c>
      <c r="AD115">
        <v>0</v>
      </c>
      <c r="AE115">
        <v>2</v>
      </c>
      <c r="AG115" t="s">
        <v>1083</v>
      </c>
      <c r="AH115">
        <v>1000</v>
      </c>
      <c r="AI115" t="s">
        <v>1088</v>
      </c>
      <c r="AL115">
        <v>7</v>
      </c>
      <c r="AM115">
        <v>3</v>
      </c>
      <c r="AN115">
        <v>0</v>
      </c>
      <c r="BC115" t="s">
        <v>1083</v>
      </c>
      <c r="BD115" t="s">
        <v>1102</v>
      </c>
      <c r="BE115">
        <v>1</v>
      </c>
      <c r="BF115">
        <v>1</v>
      </c>
      <c r="BG115">
        <v>450</v>
      </c>
      <c r="BH115">
        <v>275</v>
      </c>
      <c r="BI115" t="s">
        <v>1088</v>
      </c>
      <c r="BL115">
        <v>7</v>
      </c>
      <c r="BM115">
        <v>3</v>
      </c>
      <c r="BN115">
        <v>0</v>
      </c>
      <c r="BP115" t="s">
        <v>1093</v>
      </c>
      <c r="CM115" t="s">
        <v>1103</v>
      </c>
      <c r="CN115">
        <v>0</v>
      </c>
      <c r="CO115">
        <v>1</v>
      </c>
      <c r="CP115">
        <v>0</v>
      </c>
      <c r="CQ115">
        <v>0</v>
      </c>
      <c r="CR115" t="s">
        <v>1481</v>
      </c>
      <c r="CS115">
        <v>1</v>
      </c>
      <c r="CT115">
        <v>0</v>
      </c>
      <c r="CU115">
        <v>1</v>
      </c>
      <c r="CV115">
        <v>0</v>
      </c>
      <c r="CW115" t="s">
        <v>1216</v>
      </c>
      <c r="CX115">
        <v>0</v>
      </c>
      <c r="CY115">
        <v>0</v>
      </c>
      <c r="CZ115">
        <v>0</v>
      </c>
      <c r="DA115">
        <v>0</v>
      </c>
      <c r="DB115">
        <v>0</v>
      </c>
      <c r="DC115">
        <v>1</v>
      </c>
      <c r="DD115">
        <v>0</v>
      </c>
      <c r="DE115">
        <v>0</v>
      </c>
      <c r="DF115">
        <v>1</v>
      </c>
      <c r="DG115">
        <v>0</v>
      </c>
      <c r="DH115">
        <v>0</v>
      </c>
      <c r="DI115">
        <v>0</v>
      </c>
      <c r="EE115" t="s">
        <v>1115</v>
      </c>
      <c r="EF115">
        <v>0</v>
      </c>
      <c r="EG115">
        <v>0</v>
      </c>
      <c r="EH115">
        <v>0</v>
      </c>
      <c r="EI115">
        <v>0</v>
      </c>
      <c r="EJ115">
        <v>1</v>
      </c>
      <c r="EK115">
        <v>1</v>
      </c>
      <c r="IO115" t="s">
        <v>1495</v>
      </c>
      <c r="IP115">
        <v>0</v>
      </c>
      <c r="IQ115">
        <v>0</v>
      </c>
      <c r="IR115">
        <v>0</v>
      </c>
      <c r="IS115">
        <v>0</v>
      </c>
      <c r="IT115">
        <v>0</v>
      </c>
      <c r="IU115">
        <v>0</v>
      </c>
      <c r="IV115">
        <v>0</v>
      </c>
      <c r="IW115">
        <v>0</v>
      </c>
      <c r="IX115">
        <v>0</v>
      </c>
      <c r="IY115">
        <v>1</v>
      </c>
      <c r="IZ115">
        <v>1</v>
      </c>
      <c r="JA115">
        <v>1</v>
      </c>
      <c r="JB115">
        <v>0</v>
      </c>
      <c r="JC115">
        <v>0</v>
      </c>
      <c r="JD115">
        <v>0</v>
      </c>
      <c r="JE115">
        <v>0</v>
      </c>
      <c r="JF115">
        <v>3</v>
      </c>
      <c r="JG115">
        <v>6</v>
      </c>
      <c r="NB115" t="s">
        <v>1083</v>
      </c>
      <c r="NC115">
        <v>2500</v>
      </c>
      <c r="ND115" t="s">
        <v>1088</v>
      </c>
      <c r="NG115">
        <v>30</v>
      </c>
      <c r="NH115">
        <v>3</v>
      </c>
      <c r="NI115">
        <v>0</v>
      </c>
      <c r="NK115" t="s">
        <v>1083</v>
      </c>
      <c r="NL115">
        <v>2000</v>
      </c>
      <c r="NM115" t="s">
        <v>1088</v>
      </c>
      <c r="NP115">
        <v>14</v>
      </c>
      <c r="NQ115">
        <v>3</v>
      </c>
      <c r="NR115">
        <v>0</v>
      </c>
      <c r="NT115" t="s">
        <v>1083</v>
      </c>
      <c r="NU115">
        <v>1500</v>
      </c>
      <c r="NV115" t="s">
        <v>1088</v>
      </c>
      <c r="NY115">
        <v>30</v>
      </c>
      <c r="NZ115">
        <v>3</v>
      </c>
      <c r="OA115">
        <v>0</v>
      </c>
      <c r="PF115" t="s">
        <v>1093</v>
      </c>
      <c r="QO115" t="s">
        <v>1103</v>
      </c>
      <c r="QP115">
        <v>0</v>
      </c>
      <c r="QQ115">
        <v>1</v>
      </c>
      <c r="QR115">
        <v>0</v>
      </c>
      <c r="QS115">
        <v>0</v>
      </c>
      <c r="QT115" t="s">
        <v>1332</v>
      </c>
      <c r="QU115">
        <v>0</v>
      </c>
      <c r="QV115">
        <v>0</v>
      </c>
      <c r="QW115">
        <v>0</v>
      </c>
      <c r="QX115">
        <v>0</v>
      </c>
      <c r="QY115">
        <v>0</v>
      </c>
      <c r="QZ115">
        <v>0</v>
      </c>
      <c r="RA115">
        <v>0</v>
      </c>
      <c r="RB115">
        <v>0</v>
      </c>
      <c r="RC115">
        <v>0</v>
      </c>
      <c r="RD115">
        <v>1</v>
      </c>
      <c r="RE115">
        <v>1</v>
      </c>
      <c r="RF115">
        <v>1</v>
      </c>
      <c r="RG115">
        <v>0</v>
      </c>
      <c r="RH115">
        <v>0</v>
      </c>
      <c r="RI115">
        <v>0</v>
      </c>
      <c r="RJ115">
        <v>0</v>
      </c>
      <c r="RK115" t="s">
        <v>1213</v>
      </c>
      <c r="RL115">
        <v>0</v>
      </c>
      <c r="RM115">
        <v>0</v>
      </c>
      <c r="RN115">
        <v>0</v>
      </c>
      <c r="RO115">
        <v>0</v>
      </c>
      <c r="RP115">
        <v>0</v>
      </c>
      <c r="RQ115">
        <v>1</v>
      </c>
      <c r="RR115">
        <v>0</v>
      </c>
      <c r="RS115">
        <v>0</v>
      </c>
      <c r="RT115">
        <v>0</v>
      </c>
      <c r="RU115">
        <v>0</v>
      </c>
      <c r="RV115">
        <v>0</v>
      </c>
      <c r="RW115">
        <v>0</v>
      </c>
      <c r="AMO115" t="s">
        <v>1091</v>
      </c>
      <c r="AMP115">
        <v>1</v>
      </c>
      <c r="AMQ115">
        <v>0</v>
      </c>
      <c r="AMR115">
        <v>0</v>
      </c>
      <c r="AMS115">
        <v>1</v>
      </c>
      <c r="AMT115">
        <v>0</v>
      </c>
      <c r="AMU115">
        <v>0</v>
      </c>
      <c r="AMW115" t="s">
        <v>1092</v>
      </c>
      <c r="AMX115" t="s">
        <v>1093</v>
      </c>
      <c r="ANI115" t="s">
        <v>1235</v>
      </c>
      <c r="ANJ115">
        <v>0</v>
      </c>
      <c r="ANK115">
        <v>0</v>
      </c>
      <c r="ANL115">
        <v>0</v>
      </c>
      <c r="ANM115">
        <v>0</v>
      </c>
      <c r="ANN115">
        <v>0</v>
      </c>
      <c r="ANO115">
        <v>0</v>
      </c>
      <c r="ANP115">
        <v>0</v>
      </c>
      <c r="ANQ115">
        <v>0</v>
      </c>
      <c r="ANR115">
        <v>1</v>
      </c>
      <c r="ANW115">
        <v>365599291</v>
      </c>
      <c r="ANX115" s="2">
        <v>44889.506724537037</v>
      </c>
      <c r="AOA115" t="s">
        <v>1095</v>
      </c>
      <c r="AOB115" t="s">
        <v>1096</v>
      </c>
    </row>
    <row r="116" spans="1:491 1029:1068" x14ac:dyDescent="0.35">
      <c r="A116">
        <v>116</v>
      </c>
      <c r="B116" t="s">
        <v>1496</v>
      </c>
      <c r="C116" s="2">
        <v>44889</v>
      </c>
      <c r="D116" t="s">
        <v>1469</v>
      </c>
      <c r="E116" s="2">
        <v>44889.545006678243</v>
      </c>
      <c r="F116" s="2">
        <v>44889.55446885417</v>
      </c>
      <c r="G116" t="s">
        <v>1072</v>
      </c>
      <c r="J116" t="s">
        <v>1229</v>
      </c>
      <c r="K116" s="2">
        <v>44889</v>
      </c>
      <c r="L116" t="s">
        <v>1230</v>
      </c>
      <c r="M116" t="s">
        <v>1470</v>
      </c>
      <c r="N116" t="s">
        <v>1471</v>
      </c>
      <c r="O116" t="s">
        <v>1077</v>
      </c>
      <c r="R116" t="s">
        <v>1233</v>
      </c>
      <c r="S116" t="s">
        <v>1472</v>
      </c>
      <c r="U116" t="s">
        <v>1080</v>
      </c>
      <c r="W116" t="s">
        <v>1081</v>
      </c>
      <c r="Z116" t="s">
        <v>1481</v>
      </c>
      <c r="AA116">
        <v>1</v>
      </c>
      <c r="AB116">
        <v>0</v>
      </c>
      <c r="AC116">
        <v>1</v>
      </c>
      <c r="AD116">
        <v>0</v>
      </c>
      <c r="AE116">
        <v>2</v>
      </c>
      <c r="AG116" t="s">
        <v>1107</v>
      </c>
      <c r="AH116">
        <v>1000</v>
      </c>
      <c r="AI116" t="s">
        <v>1084</v>
      </c>
      <c r="AL116">
        <v>30</v>
      </c>
      <c r="AM116">
        <v>1</v>
      </c>
      <c r="AN116">
        <v>0</v>
      </c>
      <c r="BC116" t="s">
        <v>1107</v>
      </c>
      <c r="BD116" t="s">
        <v>1102</v>
      </c>
      <c r="BE116">
        <v>1</v>
      </c>
      <c r="BF116">
        <v>1</v>
      </c>
      <c r="BG116">
        <v>450</v>
      </c>
      <c r="BH116">
        <v>250</v>
      </c>
      <c r="BI116" t="s">
        <v>1084</v>
      </c>
      <c r="BL116">
        <v>30</v>
      </c>
      <c r="BM116">
        <v>1</v>
      </c>
      <c r="BN116">
        <v>0</v>
      </c>
      <c r="BP116" t="s">
        <v>1093</v>
      </c>
      <c r="CM116" t="s">
        <v>1103</v>
      </c>
      <c r="CN116">
        <v>0</v>
      </c>
      <c r="CO116">
        <v>1</v>
      </c>
      <c r="CP116">
        <v>0</v>
      </c>
      <c r="CQ116">
        <v>0</v>
      </c>
      <c r="CR116" t="s">
        <v>1481</v>
      </c>
      <c r="CS116">
        <v>1</v>
      </c>
      <c r="CT116">
        <v>0</v>
      </c>
      <c r="CU116">
        <v>1</v>
      </c>
      <c r="CV116">
        <v>0</v>
      </c>
      <c r="CW116" t="s">
        <v>1149</v>
      </c>
      <c r="CX116">
        <v>1</v>
      </c>
      <c r="CY116">
        <v>0</v>
      </c>
      <c r="CZ116">
        <v>0</v>
      </c>
      <c r="DA116">
        <v>0</v>
      </c>
      <c r="DB116">
        <v>0</v>
      </c>
      <c r="DC116">
        <v>1</v>
      </c>
      <c r="DD116">
        <v>0</v>
      </c>
      <c r="DE116">
        <v>0</v>
      </c>
      <c r="DF116">
        <v>0</v>
      </c>
      <c r="DG116">
        <v>0</v>
      </c>
      <c r="DH116">
        <v>0</v>
      </c>
      <c r="DI116">
        <v>0</v>
      </c>
      <c r="EE116" t="s">
        <v>1115</v>
      </c>
      <c r="EF116">
        <v>0</v>
      </c>
      <c r="EG116">
        <v>0</v>
      </c>
      <c r="EH116">
        <v>0</v>
      </c>
      <c r="EI116">
        <v>0</v>
      </c>
      <c r="EJ116">
        <v>1</v>
      </c>
      <c r="EK116">
        <v>1</v>
      </c>
      <c r="IO116" t="s">
        <v>1497</v>
      </c>
      <c r="IP116">
        <v>0</v>
      </c>
      <c r="IQ116">
        <v>0</v>
      </c>
      <c r="IR116">
        <v>0</v>
      </c>
      <c r="IS116">
        <v>1</v>
      </c>
      <c r="IT116">
        <v>1</v>
      </c>
      <c r="IU116">
        <v>1</v>
      </c>
      <c r="IV116">
        <v>0</v>
      </c>
      <c r="IW116">
        <v>0</v>
      </c>
      <c r="IX116">
        <v>1</v>
      </c>
      <c r="IY116">
        <v>1</v>
      </c>
      <c r="IZ116">
        <v>0</v>
      </c>
      <c r="JA116">
        <v>0</v>
      </c>
      <c r="JB116">
        <v>0</v>
      </c>
      <c r="JC116">
        <v>0</v>
      </c>
      <c r="JD116">
        <v>0</v>
      </c>
      <c r="JE116">
        <v>0</v>
      </c>
      <c r="JF116">
        <v>5</v>
      </c>
      <c r="JG116">
        <v>8</v>
      </c>
      <c r="KT116" t="s">
        <v>1107</v>
      </c>
      <c r="KU116">
        <v>6000</v>
      </c>
      <c r="KV116" t="s">
        <v>1084</v>
      </c>
      <c r="KY116">
        <v>60</v>
      </c>
      <c r="KZ116">
        <v>2</v>
      </c>
      <c r="LA116">
        <v>0</v>
      </c>
      <c r="LC116" t="s">
        <v>1107</v>
      </c>
      <c r="LD116">
        <v>5000</v>
      </c>
      <c r="LE116" t="s">
        <v>1084</v>
      </c>
      <c r="LH116">
        <v>60</v>
      </c>
      <c r="LI116">
        <v>2</v>
      </c>
      <c r="LJ116">
        <v>0</v>
      </c>
      <c r="LL116" t="s">
        <v>1107</v>
      </c>
      <c r="LM116">
        <v>1500</v>
      </c>
      <c r="LN116" t="s">
        <v>1084</v>
      </c>
      <c r="LQ116">
        <v>30</v>
      </c>
      <c r="LR116">
        <v>1</v>
      </c>
      <c r="LS116">
        <v>0</v>
      </c>
      <c r="MS116" t="s">
        <v>1107</v>
      </c>
      <c r="MT116">
        <v>2000</v>
      </c>
      <c r="MU116" t="s">
        <v>1084</v>
      </c>
      <c r="MX116">
        <v>30</v>
      </c>
      <c r="MY116">
        <v>2</v>
      </c>
      <c r="MZ116">
        <v>0</v>
      </c>
      <c r="NB116" t="s">
        <v>1107</v>
      </c>
      <c r="NC116">
        <v>3000</v>
      </c>
      <c r="ND116" t="s">
        <v>1084</v>
      </c>
      <c r="NG116">
        <v>30</v>
      </c>
      <c r="NH116">
        <v>2</v>
      </c>
      <c r="NI116">
        <v>0</v>
      </c>
      <c r="PF116" t="s">
        <v>1093</v>
      </c>
      <c r="QO116" t="s">
        <v>1103</v>
      </c>
      <c r="QP116">
        <v>0</v>
      </c>
      <c r="QQ116">
        <v>1</v>
      </c>
      <c r="QR116">
        <v>0</v>
      </c>
      <c r="QS116">
        <v>0</v>
      </c>
      <c r="QT116" t="s">
        <v>1497</v>
      </c>
      <c r="QU116">
        <v>0</v>
      </c>
      <c r="QV116">
        <v>0</v>
      </c>
      <c r="QW116">
        <v>0</v>
      </c>
      <c r="QX116">
        <v>1</v>
      </c>
      <c r="QY116">
        <v>1</v>
      </c>
      <c r="QZ116">
        <v>1</v>
      </c>
      <c r="RA116">
        <v>0</v>
      </c>
      <c r="RB116">
        <v>0</v>
      </c>
      <c r="RC116">
        <v>1</v>
      </c>
      <c r="RD116">
        <v>1</v>
      </c>
      <c r="RE116">
        <v>0</v>
      </c>
      <c r="RF116">
        <v>0</v>
      </c>
      <c r="RG116">
        <v>0</v>
      </c>
      <c r="RH116">
        <v>0</v>
      </c>
      <c r="RI116">
        <v>0</v>
      </c>
      <c r="RJ116">
        <v>0</v>
      </c>
      <c r="RK116" t="s">
        <v>1498</v>
      </c>
      <c r="RL116">
        <v>1</v>
      </c>
      <c r="RM116">
        <v>1</v>
      </c>
      <c r="RN116">
        <v>0</v>
      </c>
      <c r="RO116">
        <v>0</v>
      </c>
      <c r="RP116">
        <v>0</v>
      </c>
      <c r="RQ116">
        <v>1</v>
      </c>
      <c r="RR116">
        <v>0</v>
      </c>
      <c r="RS116">
        <v>0</v>
      </c>
      <c r="RT116">
        <v>0</v>
      </c>
      <c r="RU116">
        <v>0</v>
      </c>
      <c r="RV116">
        <v>0</v>
      </c>
      <c r="RW116">
        <v>0</v>
      </c>
      <c r="AMO116" t="s">
        <v>1181</v>
      </c>
      <c r="AMP116">
        <v>1</v>
      </c>
      <c r="AMQ116">
        <v>0</v>
      </c>
      <c r="AMR116">
        <v>0</v>
      </c>
      <c r="AMS116">
        <v>0</v>
      </c>
      <c r="AMT116">
        <v>0</v>
      </c>
      <c r="AMU116">
        <v>0</v>
      </c>
      <c r="AMW116" t="s">
        <v>1092</v>
      </c>
      <c r="AMX116" t="s">
        <v>1093</v>
      </c>
      <c r="ANI116" t="s">
        <v>1475</v>
      </c>
      <c r="ANJ116">
        <v>0</v>
      </c>
      <c r="ANK116">
        <v>1</v>
      </c>
      <c r="ANL116">
        <v>0</v>
      </c>
      <c r="ANM116">
        <v>0</v>
      </c>
      <c r="ANN116">
        <v>0</v>
      </c>
      <c r="ANO116">
        <v>0</v>
      </c>
      <c r="ANP116">
        <v>0</v>
      </c>
      <c r="ANQ116">
        <v>0</v>
      </c>
      <c r="ANR116">
        <v>0</v>
      </c>
      <c r="ANW116">
        <v>365663328</v>
      </c>
      <c r="ANX116" s="2">
        <v>44889.589872685188</v>
      </c>
      <c r="AOA116" t="s">
        <v>1095</v>
      </c>
      <c r="AOB116" t="s">
        <v>1096</v>
      </c>
    </row>
    <row r="117" spans="1:491 1029:1068" x14ac:dyDescent="0.35">
      <c r="A117">
        <v>117</v>
      </c>
      <c r="B117" t="s">
        <v>1499</v>
      </c>
      <c r="C117" s="2">
        <v>44889</v>
      </c>
      <c r="D117" t="s">
        <v>1469</v>
      </c>
      <c r="E117" s="2">
        <v>44889.557976469907</v>
      </c>
      <c r="F117" s="2">
        <v>44889.562084699079</v>
      </c>
      <c r="G117" t="s">
        <v>1072</v>
      </c>
      <c r="J117" t="s">
        <v>1229</v>
      </c>
      <c r="K117" s="2">
        <v>44889</v>
      </c>
      <c r="L117" t="s">
        <v>1230</v>
      </c>
      <c r="M117" t="s">
        <v>1470</v>
      </c>
      <c r="N117" t="s">
        <v>1471</v>
      </c>
      <c r="O117" t="s">
        <v>1077</v>
      </c>
      <c r="R117" t="s">
        <v>1233</v>
      </c>
      <c r="S117" t="s">
        <v>1472</v>
      </c>
      <c r="U117" t="s">
        <v>1080</v>
      </c>
      <c r="W117" t="s">
        <v>1081</v>
      </c>
      <c r="Z117" t="s">
        <v>1082</v>
      </c>
      <c r="AA117">
        <v>1</v>
      </c>
      <c r="AB117">
        <v>0</v>
      </c>
      <c r="AC117">
        <v>0</v>
      </c>
      <c r="AD117">
        <v>0</v>
      </c>
      <c r="AE117">
        <v>1</v>
      </c>
      <c r="AG117" t="s">
        <v>1107</v>
      </c>
      <c r="AH117">
        <v>750</v>
      </c>
      <c r="AI117" t="s">
        <v>1084</v>
      </c>
      <c r="AL117">
        <v>30</v>
      </c>
      <c r="AM117">
        <v>1</v>
      </c>
      <c r="AN117">
        <v>0</v>
      </c>
      <c r="BP117" t="s">
        <v>1093</v>
      </c>
      <c r="CM117" t="s">
        <v>1103</v>
      </c>
      <c r="CN117">
        <v>0</v>
      </c>
      <c r="CO117">
        <v>1</v>
      </c>
      <c r="CP117">
        <v>0</v>
      </c>
      <c r="CQ117">
        <v>0</v>
      </c>
      <c r="CR117" t="s">
        <v>1082</v>
      </c>
      <c r="CS117">
        <v>1</v>
      </c>
      <c r="CT117">
        <v>0</v>
      </c>
      <c r="CU117">
        <v>0</v>
      </c>
      <c r="CV117">
        <v>0</v>
      </c>
      <c r="CW117" t="s">
        <v>1213</v>
      </c>
      <c r="CX117">
        <v>0</v>
      </c>
      <c r="CY117">
        <v>0</v>
      </c>
      <c r="CZ117">
        <v>0</v>
      </c>
      <c r="DA117">
        <v>0</v>
      </c>
      <c r="DB117">
        <v>0</v>
      </c>
      <c r="DC117">
        <v>1</v>
      </c>
      <c r="DD117">
        <v>0</v>
      </c>
      <c r="DE117">
        <v>0</v>
      </c>
      <c r="DF117">
        <v>0</v>
      </c>
      <c r="DG117">
        <v>0</v>
      </c>
      <c r="DH117">
        <v>0</v>
      </c>
      <c r="DI117">
        <v>0</v>
      </c>
      <c r="EE117" t="s">
        <v>1115</v>
      </c>
      <c r="EF117">
        <v>0</v>
      </c>
      <c r="EG117">
        <v>0</v>
      </c>
      <c r="EH117">
        <v>0</v>
      </c>
      <c r="EI117">
        <v>0</v>
      </c>
      <c r="EJ117">
        <v>1</v>
      </c>
      <c r="EK117">
        <v>1</v>
      </c>
      <c r="IO117" t="s">
        <v>1202</v>
      </c>
      <c r="IP117">
        <v>0</v>
      </c>
      <c r="IQ117">
        <v>0</v>
      </c>
      <c r="IR117">
        <v>0</v>
      </c>
      <c r="IS117">
        <v>0</v>
      </c>
      <c r="IT117">
        <v>0</v>
      </c>
      <c r="IU117">
        <v>0</v>
      </c>
      <c r="IV117">
        <v>0</v>
      </c>
      <c r="IW117">
        <v>0</v>
      </c>
      <c r="IX117">
        <v>0</v>
      </c>
      <c r="IY117">
        <v>0</v>
      </c>
      <c r="IZ117">
        <v>1</v>
      </c>
      <c r="JA117">
        <v>0</v>
      </c>
      <c r="JB117">
        <v>0</v>
      </c>
      <c r="JC117">
        <v>1</v>
      </c>
      <c r="JD117">
        <v>0</v>
      </c>
      <c r="JE117">
        <v>0</v>
      </c>
      <c r="JF117">
        <v>2</v>
      </c>
      <c r="JG117">
        <v>4</v>
      </c>
      <c r="NK117" t="s">
        <v>1107</v>
      </c>
      <c r="NL117">
        <v>3000</v>
      </c>
      <c r="NM117" t="s">
        <v>1084</v>
      </c>
      <c r="NP117">
        <v>30</v>
      </c>
      <c r="NQ117">
        <v>1</v>
      </c>
      <c r="NR117">
        <v>0</v>
      </c>
      <c r="OL117" t="s">
        <v>1083</v>
      </c>
      <c r="OM117" t="s">
        <v>1080</v>
      </c>
      <c r="OO117">
        <v>2500</v>
      </c>
      <c r="OP117" t="s">
        <v>1084</v>
      </c>
      <c r="OS117">
        <v>30</v>
      </c>
      <c r="OT117">
        <v>1</v>
      </c>
      <c r="OU117">
        <v>0</v>
      </c>
      <c r="PF117" t="s">
        <v>1093</v>
      </c>
      <c r="QO117" t="s">
        <v>1103</v>
      </c>
      <c r="QP117">
        <v>0</v>
      </c>
      <c r="QQ117">
        <v>1</v>
      </c>
      <c r="QR117">
        <v>0</v>
      </c>
      <c r="QS117">
        <v>0</v>
      </c>
      <c r="QT117" t="s">
        <v>1203</v>
      </c>
      <c r="QU117">
        <v>0</v>
      </c>
      <c r="QV117">
        <v>0</v>
      </c>
      <c r="QW117">
        <v>0</v>
      </c>
      <c r="QX117">
        <v>0</v>
      </c>
      <c r="QY117">
        <v>0</v>
      </c>
      <c r="QZ117">
        <v>0</v>
      </c>
      <c r="RA117">
        <v>0</v>
      </c>
      <c r="RB117">
        <v>0</v>
      </c>
      <c r="RC117">
        <v>0</v>
      </c>
      <c r="RD117">
        <v>0</v>
      </c>
      <c r="RE117">
        <v>1</v>
      </c>
      <c r="RF117">
        <v>0</v>
      </c>
      <c r="RG117">
        <v>0</v>
      </c>
      <c r="RH117">
        <v>1</v>
      </c>
      <c r="RI117">
        <v>0</v>
      </c>
      <c r="RJ117">
        <v>0</v>
      </c>
      <c r="RK117" t="s">
        <v>1213</v>
      </c>
      <c r="RL117">
        <v>0</v>
      </c>
      <c r="RM117">
        <v>0</v>
      </c>
      <c r="RN117">
        <v>0</v>
      </c>
      <c r="RO117">
        <v>0</v>
      </c>
      <c r="RP117">
        <v>0</v>
      </c>
      <c r="RQ117">
        <v>1</v>
      </c>
      <c r="RR117">
        <v>0</v>
      </c>
      <c r="RS117">
        <v>0</v>
      </c>
      <c r="RT117">
        <v>0</v>
      </c>
      <c r="RU117">
        <v>0</v>
      </c>
      <c r="RV117">
        <v>0</v>
      </c>
      <c r="RW117">
        <v>0</v>
      </c>
      <c r="AMO117" t="s">
        <v>1181</v>
      </c>
      <c r="AMP117">
        <v>1</v>
      </c>
      <c r="AMQ117">
        <v>0</v>
      </c>
      <c r="AMR117">
        <v>0</v>
      </c>
      <c r="AMS117">
        <v>0</v>
      </c>
      <c r="AMT117">
        <v>0</v>
      </c>
      <c r="AMU117">
        <v>0</v>
      </c>
      <c r="AMW117" t="s">
        <v>1092</v>
      </c>
      <c r="AMX117" t="s">
        <v>1093</v>
      </c>
      <c r="ANI117" t="s">
        <v>1475</v>
      </c>
      <c r="ANJ117">
        <v>0</v>
      </c>
      <c r="ANK117">
        <v>1</v>
      </c>
      <c r="ANL117">
        <v>0</v>
      </c>
      <c r="ANM117">
        <v>0</v>
      </c>
      <c r="ANN117">
        <v>0</v>
      </c>
      <c r="ANO117">
        <v>0</v>
      </c>
      <c r="ANP117">
        <v>0</v>
      </c>
      <c r="ANQ117">
        <v>0</v>
      </c>
      <c r="ANR117">
        <v>0</v>
      </c>
      <c r="ANW117">
        <v>365663398</v>
      </c>
      <c r="ANX117" s="2">
        <v>44889.589942129627</v>
      </c>
      <c r="AOA117" t="s">
        <v>1095</v>
      </c>
      <c r="AOB117" t="s">
        <v>1096</v>
      </c>
    </row>
    <row r="118" spans="1:491 1029:1068" x14ac:dyDescent="0.35">
      <c r="A118">
        <v>118</v>
      </c>
      <c r="B118" t="s">
        <v>1500</v>
      </c>
      <c r="C118" s="2">
        <v>44889</v>
      </c>
      <c r="D118" t="s">
        <v>1469</v>
      </c>
      <c r="E118" s="2">
        <v>44889.569335960652</v>
      </c>
      <c r="F118" s="2">
        <v>44889.57698755787</v>
      </c>
      <c r="G118" t="s">
        <v>1072</v>
      </c>
      <c r="J118" t="s">
        <v>1229</v>
      </c>
      <c r="K118" s="2">
        <v>44889</v>
      </c>
      <c r="L118" t="s">
        <v>1230</v>
      </c>
      <c r="M118" t="s">
        <v>1470</v>
      </c>
      <c r="N118" t="s">
        <v>1471</v>
      </c>
      <c r="O118" t="s">
        <v>1077</v>
      </c>
      <c r="R118" t="s">
        <v>1233</v>
      </c>
      <c r="S118" t="s">
        <v>1472</v>
      </c>
      <c r="U118" t="s">
        <v>1080</v>
      </c>
      <c r="W118" t="s">
        <v>1081</v>
      </c>
      <c r="Z118" t="s">
        <v>1082</v>
      </c>
      <c r="AA118">
        <v>1</v>
      </c>
      <c r="AB118">
        <v>0</v>
      </c>
      <c r="AC118">
        <v>0</v>
      </c>
      <c r="AD118">
        <v>0</v>
      </c>
      <c r="AE118">
        <v>1</v>
      </c>
      <c r="AG118" t="s">
        <v>1083</v>
      </c>
      <c r="AH118">
        <v>800</v>
      </c>
      <c r="AI118" t="s">
        <v>1088</v>
      </c>
      <c r="AL118">
        <v>30</v>
      </c>
      <c r="AM118">
        <v>2</v>
      </c>
      <c r="AN118">
        <v>0</v>
      </c>
      <c r="BP118" t="s">
        <v>1093</v>
      </c>
      <c r="CM118" t="s">
        <v>1103</v>
      </c>
      <c r="CN118">
        <v>0</v>
      </c>
      <c r="CO118">
        <v>1</v>
      </c>
      <c r="CP118">
        <v>0</v>
      </c>
      <c r="CQ118">
        <v>0</v>
      </c>
      <c r="CR118" t="s">
        <v>1082</v>
      </c>
      <c r="CS118">
        <v>1</v>
      </c>
      <c r="CT118">
        <v>0</v>
      </c>
      <c r="CU118">
        <v>0</v>
      </c>
      <c r="CV118">
        <v>0</v>
      </c>
      <c r="CW118" t="s">
        <v>1149</v>
      </c>
      <c r="CX118">
        <v>1</v>
      </c>
      <c r="CY118">
        <v>0</v>
      </c>
      <c r="CZ118">
        <v>0</v>
      </c>
      <c r="DA118">
        <v>0</v>
      </c>
      <c r="DB118">
        <v>0</v>
      </c>
      <c r="DC118">
        <v>1</v>
      </c>
      <c r="DD118">
        <v>0</v>
      </c>
      <c r="DE118">
        <v>0</v>
      </c>
      <c r="DF118">
        <v>0</v>
      </c>
      <c r="DG118">
        <v>0</v>
      </c>
      <c r="DH118">
        <v>0</v>
      </c>
      <c r="DI118">
        <v>0</v>
      </c>
      <c r="EE118" t="s">
        <v>1115</v>
      </c>
      <c r="EF118">
        <v>0</v>
      </c>
      <c r="EG118">
        <v>0</v>
      </c>
      <c r="EH118">
        <v>0</v>
      </c>
      <c r="EI118">
        <v>0</v>
      </c>
      <c r="EJ118">
        <v>1</v>
      </c>
      <c r="EK118">
        <v>1</v>
      </c>
      <c r="IO118" t="s">
        <v>1501</v>
      </c>
      <c r="IP118">
        <v>0</v>
      </c>
      <c r="IQ118">
        <v>0</v>
      </c>
      <c r="IR118">
        <v>0</v>
      </c>
      <c r="IS118">
        <v>0</v>
      </c>
      <c r="IT118">
        <v>0</v>
      </c>
      <c r="IU118">
        <v>0</v>
      </c>
      <c r="IV118">
        <v>0</v>
      </c>
      <c r="IW118">
        <v>1</v>
      </c>
      <c r="IX118">
        <v>1</v>
      </c>
      <c r="IY118">
        <v>1</v>
      </c>
      <c r="IZ118">
        <v>1</v>
      </c>
      <c r="JA118">
        <v>0</v>
      </c>
      <c r="JB118">
        <v>0</v>
      </c>
      <c r="JC118">
        <v>1</v>
      </c>
      <c r="JD118">
        <v>0</v>
      </c>
      <c r="JE118">
        <v>0</v>
      </c>
      <c r="JF118">
        <v>5</v>
      </c>
      <c r="JG118">
        <v>7</v>
      </c>
      <c r="MD118" t="s">
        <v>1107</v>
      </c>
      <c r="ME118" t="s">
        <v>1433</v>
      </c>
      <c r="MF118">
        <v>1</v>
      </c>
      <c r="MG118">
        <v>1</v>
      </c>
      <c r="MH118">
        <v>1</v>
      </c>
      <c r="MI118">
        <v>500</v>
      </c>
      <c r="MJ118">
        <v>750</v>
      </c>
      <c r="MK118">
        <v>1000</v>
      </c>
      <c r="ML118" t="s">
        <v>1088</v>
      </c>
      <c r="MO118">
        <v>30</v>
      </c>
      <c r="MP118">
        <v>2</v>
      </c>
      <c r="MQ118">
        <v>0</v>
      </c>
      <c r="MS118" t="s">
        <v>1083</v>
      </c>
      <c r="MT118">
        <v>1500</v>
      </c>
      <c r="MU118" t="s">
        <v>1088</v>
      </c>
      <c r="MX118">
        <v>30</v>
      </c>
      <c r="MY118">
        <v>2</v>
      </c>
      <c r="MZ118">
        <v>0</v>
      </c>
      <c r="NB118" t="s">
        <v>1083</v>
      </c>
      <c r="NC118">
        <v>3000</v>
      </c>
      <c r="ND118" t="s">
        <v>1088</v>
      </c>
      <c r="NG118">
        <v>30</v>
      </c>
      <c r="NH118">
        <v>2</v>
      </c>
      <c r="NI118">
        <v>0</v>
      </c>
      <c r="NK118" t="s">
        <v>1107</v>
      </c>
      <c r="NL118">
        <v>3000</v>
      </c>
      <c r="NM118" t="s">
        <v>1088</v>
      </c>
      <c r="NP118">
        <v>30</v>
      </c>
      <c r="NQ118">
        <v>2</v>
      </c>
      <c r="NR118">
        <v>0</v>
      </c>
      <c r="OL118" t="s">
        <v>1083</v>
      </c>
      <c r="OM118" t="s">
        <v>1080</v>
      </c>
      <c r="OO118">
        <v>2500</v>
      </c>
      <c r="OP118" t="s">
        <v>1088</v>
      </c>
      <c r="OS118">
        <v>30</v>
      </c>
      <c r="OT118">
        <v>2</v>
      </c>
      <c r="OU118">
        <v>0</v>
      </c>
      <c r="PF118" t="s">
        <v>1093</v>
      </c>
      <c r="QO118" t="s">
        <v>1103</v>
      </c>
      <c r="QP118">
        <v>0</v>
      </c>
      <c r="QQ118">
        <v>1</v>
      </c>
      <c r="QR118">
        <v>0</v>
      </c>
      <c r="QS118">
        <v>0</v>
      </c>
      <c r="QT118" t="s">
        <v>1501</v>
      </c>
      <c r="QU118">
        <v>0</v>
      </c>
      <c r="QV118">
        <v>0</v>
      </c>
      <c r="QW118">
        <v>0</v>
      </c>
      <c r="QX118">
        <v>0</v>
      </c>
      <c r="QY118">
        <v>0</v>
      </c>
      <c r="QZ118">
        <v>0</v>
      </c>
      <c r="RA118">
        <v>0</v>
      </c>
      <c r="RB118">
        <v>1</v>
      </c>
      <c r="RC118">
        <v>1</v>
      </c>
      <c r="RD118">
        <v>1</v>
      </c>
      <c r="RE118">
        <v>1</v>
      </c>
      <c r="RF118">
        <v>0</v>
      </c>
      <c r="RG118">
        <v>0</v>
      </c>
      <c r="RH118">
        <v>1</v>
      </c>
      <c r="RI118">
        <v>0</v>
      </c>
      <c r="RJ118">
        <v>0</v>
      </c>
      <c r="RK118" t="s">
        <v>1149</v>
      </c>
      <c r="RL118">
        <v>1</v>
      </c>
      <c r="RM118">
        <v>0</v>
      </c>
      <c r="RN118">
        <v>0</v>
      </c>
      <c r="RO118">
        <v>0</v>
      </c>
      <c r="RP118">
        <v>0</v>
      </c>
      <c r="RQ118">
        <v>1</v>
      </c>
      <c r="RR118">
        <v>0</v>
      </c>
      <c r="RS118">
        <v>0</v>
      </c>
      <c r="RT118">
        <v>0</v>
      </c>
      <c r="RU118">
        <v>0</v>
      </c>
      <c r="RV118">
        <v>0</v>
      </c>
      <c r="RW118">
        <v>0</v>
      </c>
      <c r="AMO118" t="s">
        <v>1091</v>
      </c>
      <c r="AMP118">
        <v>1</v>
      </c>
      <c r="AMQ118">
        <v>0</v>
      </c>
      <c r="AMR118">
        <v>0</v>
      </c>
      <c r="AMS118">
        <v>1</v>
      </c>
      <c r="AMT118">
        <v>0</v>
      </c>
      <c r="AMU118">
        <v>0</v>
      </c>
      <c r="AMW118" t="s">
        <v>1092</v>
      </c>
      <c r="AMX118" t="s">
        <v>1093</v>
      </c>
      <c r="ANI118" t="s">
        <v>1475</v>
      </c>
      <c r="ANJ118">
        <v>0</v>
      </c>
      <c r="ANK118">
        <v>1</v>
      </c>
      <c r="ANL118">
        <v>0</v>
      </c>
      <c r="ANM118">
        <v>0</v>
      </c>
      <c r="ANN118">
        <v>0</v>
      </c>
      <c r="ANO118">
        <v>0</v>
      </c>
      <c r="ANP118">
        <v>0</v>
      </c>
      <c r="ANQ118">
        <v>0</v>
      </c>
      <c r="ANR118">
        <v>0</v>
      </c>
      <c r="ANW118">
        <v>365663441</v>
      </c>
      <c r="ANX118" s="2">
        <v>44889.59</v>
      </c>
      <c r="AOA118" t="s">
        <v>1095</v>
      </c>
      <c r="AOB118" t="s">
        <v>1096</v>
      </c>
    </row>
    <row r="119" spans="1:491 1029:1068" x14ac:dyDescent="0.35">
      <c r="A119">
        <v>119</v>
      </c>
      <c r="B119" t="s">
        <v>1502</v>
      </c>
      <c r="C119" s="2">
        <v>44889</v>
      </c>
      <c r="D119" t="s">
        <v>1469</v>
      </c>
      <c r="E119" s="2">
        <v>44889.60086741898</v>
      </c>
      <c r="F119" s="2">
        <v>44889.610795671288</v>
      </c>
      <c r="G119" t="s">
        <v>1072</v>
      </c>
      <c r="J119" t="s">
        <v>1229</v>
      </c>
      <c r="K119" s="2">
        <v>44889</v>
      </c>
      <c r="L119" t="s">
        <v>1230</v>
      </c>
      <c r="M119" t="s">
        <v>1470</v>
      </c>
      <c r="N119" t="s">
        <v>1471</v>
      </c>
      <c r="O119" t="s">
        <v>1077</v>
      </c>
      <c r="R119" t="s">
        <v>1233</v>
      </c>
      <c r="S119" t="s">
        <v>1472</v>
      </c>
      <c r="U119" t="s">
        <v>1080</v>
      </c>
      <c r="W119" t="s">
        <v>1081</v>
      </c>
      <c r="Z119" t="s">
        <v>1146</v>
      </c>
      <c r="AA119">
        <v>0</v>
      </c>
      <c r="AB119">
        <v>1</v>
      </c>
      <c r="AC119">
        <v>0</v>
      </c>
      <c r="AD119">
        <v>0</v>
      </c>
      <c r="AE119">
        <v>1</v>
      </c>
      <c r="AP119" t="s">
        <v>1135</v>
      </c>
      <c r="BP119" t="s">
        <v>1080</v>
      </c>
      <c r="BR119" t="s">
        <v>1146</v>
      </c>
      <c r="BS119">
        <v>0</v>
      </c>
      <c r="BT119">
        <v>1</v>
      </c>
      <c r="BU119">
        <v>0</v>
      </c>
      <c r="BV119">
        <v>0</v>
      </c>
      <c r="BX119" t="s">
        <v>1172</v>
      </c>
      <c r="BY119">
        <v>0</v>
      </c>
      <c r="BZ119">
        <v>0</v>
      </c>
      <c r="CA119">
        <v>0</v>
      </c>
      <c r="CB119">
        <v>0</v>
      </c>
      <c r="CC119">
        <v>1</v>
      </c>
      <c r="CD119">
        <v>0</v>
      </c>
      <c r="CE119">
        <v>0</v>
      </c>
      <c r="CF119">
        <v>0</v>
      </c>
      <c r="CG119">
        <v>0</v>
      </c>
      <c r="CH119">
        <v>0</v>
      </c>
      <c r="CI119">
        <v>0</v>
      </c>
      <c r="CJ119">
        <v>0</v>
      </c>
      <c r="CM119" t="s">
        <v>1103</v>
      </c>
      <c r="CN119">
        <v>0</v>
      </c>
      <c r="CO119">
        <v>1</v>
      </c>
      <c r="CP119">
        <v>0</v>
      </c>
      <c r="CQ119">
        <v>0</v>
      </c>
      <c r="CR119" t="s">
        <v>1146</v>
      </c>
      <c r="CS119">
        <v>0</v>
      </c>
      <c r="CT119">
        <v>1</v>
      </c>
      <c r="CU119">
        <v>0</v>
      </c>
      <c r="CV119">
        <v>0</v>
      </c>
      <c r="CW119" t="s">
        <v>1213</v>
      </c>
      <c r="CX119">
        <v>0</v>
      </c>
      <c r="CY119">
        <v>0</v>
      </c>
      <c r="CZ119">
        <v>0</v>
      </c>
      <c r="DA119">
        <v>0</v>
      </c>
      <c r="DB119">
        <v>0</v>
      </c>
      <c r="DC119">
        <v>1</v>
      </c>
      <c r="DD119">
        <v>0</v>
      </c>
      <c r="DE119">
        <v>0</v>
      </c>
      <c r="DF119">
        <v>0</v>
      </c>
      <c r="DG119">
        <v>0</v>
      </c>
      <c r="DH119">
        <v>0</v>
      </c>
      <c r="DI119">
        <v>0</v>
      </c>
      <c r="EE119" t="s">
        <v>1503</v>
      </c>
      <c r="EF119">
        <v>1</v>
      </c>
      <c r="EG119">
        <v>1</v>
      </c>
      <c r="EH119">
        <v>0</v>
      </c>
      <c r="EI119">
        <v>1</v>
      </c>
      <c r="EJ119">
        <v>0</v>
      </c>
      <c r="EK119">
        <v>3</v>
      </c>
      <c r="EM119" t="s">
        <v>1107</v>
      </c>
      <c r="EN119">
        <v>5000</v>
      </c>
      <c r="EO119" t="s">
        <v>1088</v>
      </c>
      <c r="ER119">
        <v>30</v>
      </c>
      <c r="ES119">
        <v>2</v>
      </c>
      <c r="ET119">
        <v>0</v>
      </c>
      <c r="EV119" t="s">
        <v>1083</v>
      </c>
      <c r="EW119">
        <v>6000</v>
      </c>
      <c r="EX119" t="s">
        <v>1088</v>
      </c>
      <c r="FA119">
        <v>30</v>
      </c>
      <c r="FB119">
        <v>2</v>
      </c>
      <c r="FC119">
        <v>0</v>
      </c>
      <c r="FN119" t="s">
        <v>1107</v>
      </c>
      <c r="FO119">
        <v>1750</v>
      </c>
      <c r="FP119" t="s">
        <v>1088</v>
      </c>
      <c r="FS119">
        <v>30</v>
      </c>
      <c r="FT119">
        <v>7</v>
      </c>
      <c r="FU119">
        <v>0</v>
      </c>
      <c r="FW119" t="s">
        <v>1093</v>
      </c>
      <c r="GU119" t="s">
        <v>1086</v>
      </c>
      <c r="GV119">
        <v>1</v>
      </c>
      <c r="GW119">
        <v>0</v>
      </c>
      <c r="GX119">
        <v>0</v>
      </c>
      <c r="GY119">
        <v>0</v>
      </c>
      <c r="IO119" t="s">
        <v>1174</v>
      </c>
      <c r="IP119">
        <v>0</v>
      </c>
      <c r="IQ119">
        <v>0</v>
      </c>
      <c r="IR119">
        <v>0</v>
      </c>
      <c r="IS119">
        <v>0</v>
      </c>
      <c r="IT119">
        <v>0</v>
      </c>
      <c r="IU119">
        <v>0</v>
      </c>
      <c r="IV119">
        <v>0</v>
      </c>
      <c r="IW119">
        <v>0</v>
      </c>
      <c r="IX119">
        <v>0</v>
      </c>
      <c r="IY119">
        <v>0</v>
      </c>
      <c r="IZ119">
        <v>0</v>
      </c>
      <c r="JA119">
        <v>0</v>
      </c>
      <c r="JB119">
        <v>0</v>
      </c>
      <c r="JC119">
        <v>0</v>
      </c>
      <c r="JD119">
        <v>1</v>
      </c>
      <c r="JE119">
        <v>0</v>
      </c>
      <c r="JF119">
        <v>1</v>
      </c>
      <c r="JG119">
        <v>5</v>
      </c>
      <c r="OW119" t="s">
        <v>1083</v>
      </c>
      <c r="OX119">
        <v>250</v>
      </c>
      <c r="OY119" t="s">
        <v>1088</v>
      </c>
      <c r="PB119">
        <v>60</v>
      </c>
      <c r="PC119">
        <v>7</v>
      </c>
      <c r="PD119">
        <v>0</v>
      </c>
      <c r="PF119" t="s">
        <v>1080</v>
      </c>
      <c r="PH119" t="s">
        <v>1174</v>
      </c>
      <c r="PI119">
        <v>0</v>
      </c>
      <c r="PJ119">
        <v>0</v>
      </c>
      <c r="PK119">
        <v>0</v>
      </c>
      <c r="PL119">
        <v>0</v>
      </c>
      <c r="PM119">
        <v>0</v>
      </c>
      <c r="PN119">
        <v>0</v>
      </c>
      <c r="PO119">
        <v>0</v>
      </c>
      <c r="PP119">
        <v>0</v>
      </c>
      <c r="PQ119">
        <v>0</v>
      </c>
      <c r="PR119">
        <v>0</v>
      </c>
      <c r="PS119">
        <v>0</v>
      </c>
      <c r="PT119">
        <v>0</v>
      </c>
      <c r="PU119">
        <v>0</v>
      </c>
      <c r="PV119">
        <v>0</v>
      </c>
      <c r="PW119">
        <v>1</v>
      </c>
      <c r="PX119">
        <v>0</v>
      </c>
      <c r="PZ119" t="s">
        <v>1504</v>
      </c>
      <c r="QA119">
        <v>1</v>
      </c>
      <c r="QB119">
        <v>0</v>
      </c>
      <c r="QC119">
        <v>0</v>
      </c>
      <c r="QD119">
        <v>0</v>
      </c>
      <c r="QE119">
        <v>0</v>
      </c>
      <c r="QF119">
        <v>0</v>
      </c>
      <c r="QG119">
        <v>0</v>
      </c>
      <c r="QH119">
        <v>1</v>
      </c>
      <c r="QI119">
        <v>0</v>
      </c>
      <c r="QJ119">
        <v>0</v>
      </c>
      <c r="QK119">
        <v>0</v>
      </c>
      <c r="QL119">
        <v>0</v>
      </c>
      <c r="QO119" t="s">
        <v>1103</v>
      </c>
      <c r="QP119">
        <v>0</v>
      </c>
      <c r="QQ119">
        <v>1</v>
      </c>
      <c r="QR119">
        <v>0</v>
      </c>
      <c r="QS119">
        <v>0</v>
      </c>
      <c r="QT119" t="s">
        <v>1174</v>
      </c>
      <c r="QU119">
        <v>0</v>
      </c>
      <c r="QV119">
        <v>0</v>
      </c>
      <c r="QW119">
        <v>0</v>
      </c>
      <c r="QX119">
        <v>0</v>
      </c>
      <c r="QY119">
        <v>0</v>
      </c>
      <c r="QZ119">
        <v>0</v>
      </c>
      <c r="RA119">
        <v>0</v>
      </c>
      <c r="RB119">
        <v>0</v>
      </c>
      <c r="RC119">
        <v>0</v>
      </c>
      <c r="RD119">
        <v>0</v>
      </c>
      <c r="RE119">
        <v>0</v>
      </c>
      <c r="RF119">
        <v>0</v>
      </c>
      <c r="RG119">
        <v>0</v>
      </c>
      <c r="RH119">
        <v>0</v>
      </c>
      <c r="RI119">
        <v>1</v>
      </c>
      <c r="RJ119">
        <v>0</v>
      </c>
      <c r="RK119" t="s">
        <v>1149</v>
      </c>
      <c r="RL119">
        <v>1</v>
      </c>
      <c r="RM119">
        <v>0</v>
      </c>
      <c r="RN119">
        <v>0</v>
      </c>
      <c r="RO119">
        <v>0</v>
      </c>
      <c r="RP119">
        <v>0</v>
      </c>
      <c r="RQ119">
        <v>1</v>
      </c>
      <c r="RR119">
        <v>0</v>
      </c>
      <c r="RS119">
        <v>0</v>
      </c>
      <c r="RT119">
        <v>0</v>
      </c>
      <c r="RU119">
        <v>0</v>
      </c>
      <c r="RV119">
        <v>0</v>
      </c>
      <c r="RW119">
        <v>0</v>
      </c>
      <c r="AMO119" t="s">
        <v>1181</v>
      </c>
      <c r="AMP119">
        <v>1</v>
      </c>
      <c r="AMQ119">
        <v>0</v>
      </c>
      <c r="AMR119">
        <v>0</v>
      </c>
      <c r="AMS119">
        <v>0</v>
      </c>
      <c r="AMT119">
        <v>0</v>
      </c>
      <c r="AMU119">
        <v>0</v>
      </c>
      <c r="AMW119" t="s">
        <v>1092</v>
      </c>
      <c r="AMX119" t="s">
        <v>1093</v>
      </c>
      <c r="ANI119" t="s">
        <v>1151</v>
      </c>
      <c r="ANJ119">
        <v>1</v>
      </c>
      <c r="ANK119">
        <v>0</v>
      </c>
      <c r="ANL119">
        <v>0</v>
      </c>
      <c r="ANM119">
        <v>0</v>
      </c>
      <c r="ANN119">
        <v>0</v>
      </c>
      <c r="ANO119">
        <v>0</v>
      </c>
      <c r="ANP119">
        <v>0</v>
      </c>
      <c r="ANQ119">
        <v>0</v>
      </c>
      <c r="ANR119">
        <v>0</v>
      </c>
      <c r="ANW119">
        <v>366148616</v>
      </c>
      <c r="ANX119" s="2">
        <v>44890.77</v>
      </c>
      <c r="AOA119" t="s">
        <v>1095</v>
      </c>
      <c r="AOB119" t="s">
        <v>1096</v>
      </c>
    </row>
    <row r="120" spans="1:491 1029:1068" x14ac:dyDescent="0.35">
      <c r="A120">
        <v>120</v>
      </c>
      <c r="B120" t="s">
        <v>1505</v>
      </c>
      <c r="C120" s="2">
        <v>44889</v>
      </c>
      <c r="D120" t="s">
        <v>1469</v>
      </c>
      <c r="E120" s="2">
        <v>44889.627206990743</v>
      </c>
      <c r="F120" s="2">
        <v>44889.647845763888</v>
      </c>
      <c r="G120" t="s">
        <v>1072</v>
      </c>
      <c r="J120" t="s">
        <v>1229</v>
      </c>
      <c r="K120" s="2">
        <v>44889</v>
      </c>
      <c r="L120" t="s">
        <v>1230</v>
      </c>
      <c r="M120" t="s">
        <v>1470</v>
      </c>
      <c r="N120" t="s">
        <v>1471</v>
      </c>
      <c r="O120" t="s">
        <v>1077</v>
      </c>
      <c r="R120" t="s">
        <v>1233</v>
      </c>
      <c r="S120" t="s">
        <v>1472</v>
      </c>
      <c r="U120" t="s">
        <v>1080</v>
      </c>
      <c r="W120" t="s">
        <v>1081</v>
      </c>
      <c r="Z120" t="s">
        <v>1082</v>
      </c>
      <c r="AA120">
        <v>1</v>
      </c>
      <c r="AB120">
        <v>0</v>
      </c>
      <c r="AC120">
        <v>0</v>
      </c>
      <c r="AD120">
        <v>0</v>
      </c>
      <c r="AE120">
        <v>1</v>
      </c>
      <c r="AG120" t="s">
        <v>1083</v>
      </c>
      <c r="AH120">
        <v>1500</v>
      </c>
      <c r="AI120" t="s">
        <v>1088</v>
      </c>
      <c r="AL120">
        <v>365</v>
      </c>
      <c r="AM120">
        <v>21</v>
      </c>
      <c r="AN120">
        <v>0</v>
      </c>
      <c r="BP120" t="s">
        <v>1080</v>
      </c>
      <c r="BR120" t="s">
        <v>1082</v>
      </c>
      <c r="BS120">
        <v>1</v>
      </c>
      <c r="BT120">
        <v>0</v>
      </c>
      <c r="BU120">
        <v>0</v>
      </c>
      <c r="BV120">
        <v>0</v>
      </c>
      <c r="BX120" t="s">
        <v>1506</v>
      </c>
      <c r="BY120">
        <v>1</v>
      </c>
      <c r="BZ120">
        <v>0</v>
      </c>
      <c r="CA120">
        <v>1</v>
      </c>
      <c r="CB120">
        <v>1</v>
      </c>
      <c r="CC120">
        <v>1</v>
      </c>
      <c r="CD120">
        <v>1</v>
      </c>
      <c r="CE120">
        <v>1</v>
      </c>
      <c r="CF120">
        <v>1</v>
      </c>
      <c r="CG120">
        <v>0</v>
      </c>
      <c r="CH120">
        <v>0</v>
      </c>
      <c r="CI120">
        <v>0</v>
      </c>
      <c r="CJ120">
        <v>0</v>
      </c>
      <c r="CM120" t="s">
        <v>1103</v>
      </c>
      <c r="CN120">
        <v>0</v>
      </c>
      <c r="CO120">
        <v>1</v>
      </c>
      <c r="CP120">
        <v>0</v>
      </c>
      <c r="CQ120">
        <v>0</v>
      </c>
      <c r="CR120" t="s">
        <v>1082</v>
      </c>
      <c r="CS120">
        <v>1</v>
      </c>
      <c r="CT120">
        <v>0</v>
      </c>
      <c r="CU120">
        <v>0</v>
      </c>
      <c r="CV120">
        <v>0</v>
      </c>
      <c r="CW120" t="s">
        <v>1149</v>
      </c>
      <c r="CX120">
        <v>1</v>
      </c>
      <c r="CY120">
        <v>0</v>
      </c>
      <c r="CZ120">
        <v>0</v>
      </c>
      <c r="DA120">
        <v>0</v>
      </c>
      <c r="DB120">
        <v>0</v>
      </c>
      <c r="DC120">
        <v>1</v>
      </c>
      <c r="DD120">
        <v>0</v>
      </c>
      <c r="DE120">
        <v>0</v>
      </c>
      <c r="DF120">
        <v>0</v>
      </c>
      <c r="DG120">
        <v>0</v>
      </c>
      <c r="DH120">
        <v>0</v>
      </c>
      <c r="DI120">
        <v>0</v>
      </c>
      <c r="EE120" t="s">
        <v>1238</v>
      </c>
      <c r="EF120">
        <v>1</v>
      </c>
      <c r="EG120">
        <v>0</v>
      </c>
      <c r="EH120">
        <v>0</v>
      </c>
      <c r="EI120">
        <v>0</v>
      </c>
      <c r="EJ120">
        <v>0</v>
      </c>
      <c r="EK120">
        <v>1</v>
      </c>
      <c r="EM120" t="s">
        <v>1083</v>
      </c>
      <c r="EN120">
        <v>5000</v>
      </c>
      <c r="EO120" t="s">
        <v>1099</v>
      </c>
      <c r="EP120" t="s">
        <v>1100</v>
      </c>
      <c r="ER120">
        <v>365</v>
      </c>
      <c r="ES120">
        <v>14</v>
      </c>
      <c r="ET120">
        <v>0</v>
      </c>
      <c r="FW120" t="s">
        <v>1080</v>
      </c>
      <c r="FY120" t="s">
        <v>1238</v>
      </c>
      <c r="FZ120">
        <v>1</v>
      </c>
      <c r="GA120">
        <v>0</v>
      </c>
      <c r="GB120">
        <v>0</v>
      </c>
      <c r="GC120">
        <v>0</v>
      </c>
      <c r="GD120">
        <v>0</v>
      </c>
      <c r="GF120" t="s">
        <v>1169</v>
      </c>
      <c r="GG120">
        <v>0</v>
      </c>
      <c r="GH120">
        <v>0</v>
      </c>
      <c r="GI120">
        <v>1</v>
      </c>
      <c r="GJ120">
        <v>0</v>
      </c>
      <c r="GK120">
        <v>0</v>
      </c>
      <c r="GL120">
        <v>0</v>
      </c>
      <c r="GM120">
        <v>0</v>
      </c>
      <c r="GN120">
        <v>0</v>
      </c>
      <c r="GO120">
        <v>0</v>
      </c>
      <c r="GP120">
        <v>0</v>
      </c>
      <c r="GQ120">
        <v>0</v>
      </c>
      <c r="GR120">
        <v>0</v>
      </c>
      <c r="GU120" t="s">
        <v>1103</v>
      </c>
      <c r="GV120">
        <v>0</v>
      </c>
      <c r="GW120">
        <v>1</v>
      </c>
      <c r="GX120">
        <v>0</v>
      </c>
      <c r="GY120">
        <v>0</v>
      </c>
      <c r="GZ120" t="s">
        <v>1238</v>
      </c>
      <c r="HA120">
        <v>1</v>
      </c>
      <c r="HB120">
        <v>0</v>
      </c>
      <c r="HC120">
        <v>0</v>
      </c>
      <c r="HD120">
        <v>0</v>
      </c>
      <c r="HE120">
        <v>0</v>
      </c>
      <c r="HF120" t="s">
        <v>1108</v>
      </c>
      <c r="HG120">
        <v>1</v>
      </c>
      <c r="HH120">
        <v>0</v>
      </c>
      <c r="HI120">
        <v>0</v>
      </c>
      <c r="HJ120">
        <v>0</v>
      </c>
      <c r="HK120">
        <v>0</v>
      </c>
      <c r="HL120">
        <v>0</v>
      </c>
      <c r="HM120">
        <v>0</v>
      </c>
      <c r="HN120">
        <v>0</v>
      </c>
      <c r="HO120">
        <v>0</v>
      </c>
      <c r="HP120">
        <v>0</v>
      </c>
      <c r="HQ120">
        <v>0</v>
      </c>
      <c r="HR120">
        <v>0</v>
      </c>
      <c r="IO120" t="s">
        <v>1507</v>
      </c>
      <c r="IP120">
        <v>0</v>
      </c>
      <c r="IQ120">
        <v>0</v>
      </c>
      <c r="IR120">
        <v>0</v>
      </c>
      <c r="IS120">
        <v>0</v>
      </c>
      <c r="IT120">
        <v>0</v>
      </c>
      <c r="IU120">
        <v>1</v>
      </c>
      <c r="IV120">
        <v>1</v>
      </c>
      <c r="IW120">
        <v>1</v>
      </c>
      <c r="IX120">
        <v>1</v>
      </c>
      <c r="IY120">
        <v>1</v>
      </c>
      <c r="IZ120">
        <v>1</v>
      </c>
      <c r="JA120">
        <v>1</v>
      </c>
      <c r="JB120">
        <v>0</v>
      </c>
      <c r="JC120">
        <v>0</v>
      </c>
      <c r="JD120">
        <v>0</v>
      </c>
      <c r="JE120">
        <v>0</v>
      </c>
      <c r="JF120">
        <v>7</v>
      </c>
      <c r="JG120">
        <v>9</v>
      </c>
      <c r="LL120" t="s">
        <v>1083</v>
      </c>
      <c r="LM120">
        <v>1500</v>
      </c>
      <c r="LN120" t="s">
        <v>1088</v>
      </c>
      <c r="LQ120">
        <v>365</v>
      </c>
      <c r="LR120">
        <v>30</v>
      </c>
      <c r="LS120">
        <v>0</v>
      </c>
      <c r="LU120" t="s">
        <v>1107</v>
      </c>
      <c r="LV120">
        <v>100</v>
      </c>
      <c r="LW120" t="s">
        <v>1088</v>
      </c>
      <c r="LZ120">
        <v>365</v>
      </c>
      <c r="MA120">
        <v>14</v>
      </c>
      <c r="MB120">
        <v>0</v>
      </c>
      <c r="MD120" t="s">
        <v>1083</v>
      </c>
      <c r="ME120" t="s">
        <v>1139</v>
      </c>
      <c r="MF120">
        <v>1</v>
      </c>
      <c r="MG120">
        <v>1</v>
      </c>
      <c r="MH120">
        <v>1</v>
      </c>
      <c r="MI120">
        <v>500</v>
      </c>
      <c r="MJ120">
        <v>700</v>
      </c>
      <c r="MK120">
        <v>1250</v>
      </c>
      <c r="ML120" t="s">
        <v>1088</v>
      </c>
      <c r="MO120">
        <v>180</v>
      </c>
      <c r="MP120">
        <v>30</v>
      </c>
      <c r="MQ120">
        <v>0</v>
      </c>
      <c r="MS120" t="s">
        <v>1083</v>
      </c>
      <c r="MT120">
        <v>1500</v>
      </c>
      <c r="MU120" t="s">
        <v>1088</v>
      </c>
      <c r="MX120">
        <v>60</v>
      </c>
      <c r="MY120">
        <v>30</v>
      </c>
      <c r="MZ120">
        <v>0</v>
      </c>
      <c r="NB120" t="s">
        <v>1135</v>
      </c>
      <c r="NK120" t="s">
        <v>1107</v>
      </c>
      <c r="NL120">
        <v>3000</v>
      </c>
      <c r="NM120" t="s">
        <v>1088</v>
      </c>
      <c r="NP120">
        <v>30</v>
      </c>
      <c r="NQ120">
        <v>14</v>
      </c>
      <c r="NR120">
        <v>0</v>
      </c>
      <c r="NT120" t="s">
        <v>1107</v>
      </c>
      <c r="NU120">
        <v>2000</v>
      </c>
      <c r="NV120" t="s">
        <v>1088</v>
      </c>
      <c r="NY120">
        <v>180</v>
      </c>
      <c r="NZ120">
        <v>7</v>
      </c>
      <c r="OA120">
        <v>0</v>
      </c>
      <c r="PF120" t="s">
        <v>1080</v>
      </c>
      <c r="PH120" t="s">
        <v>1508</v>
      </c>
      <c r="PI120">
        <v>0</v>
      </c>
      <c r="PJ120">
        <v>0</v>
      </c>
      <c r="PK120">
        <v>0</v>
      </c>
      <c r="PL120">
        <v>0</v>
      </c>
      <c r="PM120">
        <v>0</v>
      </c>
      <c r="PN120">
        <v>1</v>
      </c>
      <c r="PO120">
        <v>1</v>
      </c>
      <c r="PP120">
        <v>1</v>
      </c>
      <c r="PQ120">
        <v>1</v>
      </c>
      <c r="PR120">
        <v>1</v>
      </c>
      <c r="PS120">
        <v>1</v>
      </c>
      <c r="PT120">
        <v>1</v>
      </c>
      <c r="PU120">
        <v>0</v>
      </c>
      <c r="PV120">
        <v>0</v>
      </c>
      <c r="PW120">
        <v>0</v>
      </c>
      <c r="PX120">
        <v>0</v>
      </c>
      <c r="PZ120" t="s">
        <v>1509</v>
      </c>
      <c r="QA120">
        <v>0</v>
      </c>
      <c r="QB120">
        <v>0</v>
      </c>
      <c r="QC120">
        <v>1</v>
      </c>
      <c r="QD120">
        <v>0</v>
      </c>
      <c r="QE120">
        <v>0</v>
      </c>
      <c r="QF120">
        <v>1</v>
      </c>
      <c r="QG120">
        <v>0</v>
      </c>
      <c r="QH120">
        <v>0</v>
      </c>
      <c r="QI120">
        <v>0</v>
      </c>
      <c r="QJ120">
        <v>0</v>
      </c>
      <c r="QK120">
        <v>0</v>
      </c>
      <c r="QL120">
        <v>0</v>
      </c>
      <c r="QO120" t="s">
        <v>1103</v>
      </c>
      <c r="QP120">
        <v>0</v>
      </c>
      <c r="QQ120">
        <v>1</v>
      </c>
      <c r="QR120">
        <v>0</v>
      </c>
      <c r="QS120">
        <v>0</v>
      </c>
      <c r="QT120" t="s">
        <v>1510</v>
      </c>
      <c r="QU120">
        <v>0</v>
      </c>
      <c r="QV120">
        <v>0</v>
      </c>
      <c r="QW120">
        <v>0</v>
      </c>
      <c r="QX120">
        <v>0</v>
      </c>
      <c r="QY120">
        <v>0</v>
      </c>
      <c r="QZ120">
        <v>1</v>
      </c>
      <c r="RA120">
        <v>1</v>
      </c>
      <c r="RB120">
        <v>1</v>
      </c>
      <c r="RC120">
        <v>1</v>
      </c>
      <c r="RD120">
        <v>1</v>
      </c>
      <c r="RE120">
        <v>1</v>
      </c>
      <c r="RF120">
        <v>1</v>
      </c>
      <c r="RG120">
        <v>0</v>
      </c>
      <c r="RH120">
        <v>0</v>
      </c>
      <c r="RI120">
        <v>0</v>
      </c>
      <c r="RJ120">
        <v>0</v>
      </c>
      <c r="RK120" t="s">
        <v>1149</v>
      </c>
      <c r="RL120">
        <v>1</v>
      </c>
      <c r="RM120">
        <v>0</v>
      </c>
      <c r="RN120">
        <v>0</v>
      </c>
      <c r="RO120">
        <v>0</v>
      </c>
      <c r="RP120">
        <v>0</v>
      </c>
      <c r="RQ120">
        <v>1</v>
      </c>
      <c r="RR120">
        <v>0</v>
      </c>
      <c r="RS120">
        <v>0</v>
      </c>
      <c r="RT120">
        <v>0</v>
      </c>
      <c r="RU120">
        <v>0</v>
      </c>
      <c r="RV120">
        <v>0</v>
      </c>
      <c r="RW120">
        <v>0</v>
      </c>
      <c r="AMO120" t="s">
        <v>1091</v>
      </c>
      <c r="AMP120">
        <v>1</v>
      </c>
      <c r="AMQ120">
        <v>0</v>
      </c>
      <c r="AMR120">
        <v>0</v>
      </c>
      <c r="AMS120">
        <v>1</v>
      </c>
      <c r="AMT120">
        <v>0</v>
      </c>
      <c r="AMU120">
        <v>0</v>
      </c>
      <c r="AMW120" t="s">
        <v>1092</v>
      </c>
      <c r="AMX120" t="s">
        <v>1093</v>
      </c>
      <c r="ANI120" t="s">
        <v>1475</v>
      </c>
      <c r="ANJ120">
        <v>0</v>
      </c>
      <c r="ANK120">
        <v>1</v>
      </c>
      <c r="ANL120">
        <v>0</v>
      </c>
      <c r="ANM120">
        <v>0</v>
      </c>
      <c r="ANN120">
        <v>0</v>
      </c>
      <c r="ANO120">
        <v>0</v>
      </c>
      <c r="ANP120">
        <v>0</v>
      </c>
      <c r="ANQ120">
        <v>0</v>
      </c>
      <c r="ANR120">
        <v>0</v>
      </c>
      <c r="ANW120">
        <v>366148630</v>
      </c>
      <c r="ANX120" s="2">
        <v>44890.770034722227</v>
      </c>
      <c r="AOA120" t="s">
        <v>1095</v>
      </c>
      <c r="AOB120" t="s">
        <v>1096</v>
      </c>
    </row>
    <row r="121" spans="1:491 1029:1068" x14ac:dyDescent="0.35">
      <c r="A121">
        <v>121</v>
      </c>
      <c r="B121" t="s">
        <v>1511</v>
      </c>
      <c r="C121" s="2">
        <v>44889</v>
      </c>
      <c r="D121" t="s">
        <v>1469</v>
      </c>
      <c r="E121" s="2">
        <v>44889.650440243058</v>
      </c>
      <c r="F121" s="2">
        <v>44889.665528240737</v>
      </c>
      <c r="G121" t="s">
        <v>1072</v>
      </c>
      <c r="J121" t="s">
        <v>1229</v>
      </c>
      <c r="K121" s="2">
        <v>44889</v>
      </c>
      <c r="L121" t="s">
        <v>1230</v>
      </c>
      <c r="M121" t="s">
        <v>1470</v>
      </c>
      <c r="N121" t="s">
        <v>1471</v>
      </c>
      <c r="O121" t="s">
        <v>1077</v>
      </c>
      <c r="R121" t="s">
        <v>1233</v>
      </c>
      <c r="S121" t="s">
        <v>1472</v>
      </c>
      <c r="U121" t="s">
        <v>1080</v>
      </c>
      <c r="W121" t="s">
        <v>1081</v>
      </c>
      <c r="Z121" t="s">
        <v>1115</v>
      </c>
      <c r="AA121">
        <v>0</v>
      </c>
      <c r="AB121">
        <v>0</v>
      </c>
      <c r="AC121">
        <v>0</v>
      </c>
      <c r="AD121">
        <v>1</v>
      </c>
      <c r="AE121">
        <v>1</v>
      </c>
      <c r="EE121" t="s">
        <v>1115</v>
      </c>
      <c r="EF121">
        <v>0</v>
      </c>
      <c r="EG121">
        <v>0</v>
      </c>
      <c r="EH121">
        <v>0</v>
      </c>
      <c r="EI121">
        <v>0</v>
      </c>
      <c r="EJ121">
        <v>1</v>
      </c>
      <c r="EK121">
        <v>1</v>
      </c>
      <c r="IO121" t="s">
        <v>1123</v>
      </c>
      <c r="IP121">
        <v>0</v>
      </c>
      <c r="IQ121">
        <v>0</v>
      </c>
      <c r="IR121">
        <v>1</v>
      </c>
      <c r="IS121">
        <v>0</v>
      </c>
      <c r="IT121">
        <v>0</v>
      </c>
      <c r="IU121">
        <v>0</v>
      </c>
      <c r="IV121">
        <v>0</v>
      </c>
      <c r="IW121">
        <v>0</v>
      </c>
      <c r="IX121">
        <v>0</v>
      </c>
      <c r="IY121">
        <v>0</v>
      </c>
      <c r="IZ121">
        <v>0</v>
      </c>
      <c r="JA121">
        <v>0</v>
      </c>
      <c r="JB121">
        <v>0</v>
      </c>
      <c r="JC121">
        <v>0</v>
      </c>
      <c r="JD121">
        <v>0</v>
      </c>
      <c r="JE121">
        <v>0</v>
      </c>
      <c r="JF121">
        <v>1</v>
      </c>
      <c r="JG121">
        <v>3</v>
      </c>
      <c r="KE121" t="s">
        <v>1107</v>
      </c>
      <c r="KF121" t="s">
        <v>1110</v>
      </c>
      <c r="KG121">
        <v>0</v>
      </c>
      <c r="KH121">
        <v>1</v>
      </c>
      <c r="KI121">
        <v>0</v>
      </c>
      <c r="KK121">
        <v>27500</v>
      </c>
      <c r="KM121" t="s">
        <v>1088</v>
      </c>
      <c r="KP121">
        <v>7</v>
      </c>
      <c r="KQ121">
        <v>14</v>
      </c>
      <c r="KR121">
        <v>1</v>
      </c>
      <c r="PF121" t="s">
        <v>1080</v>
      </c>
      <c r="PH121" t="s">
        <v>1123</v>
      </c>
      <c r="PI121">
        <v>0</v>
      </c>
      <c r="PJ121">
        <v>0</v>
      </c>
      <c r="PK121">
        <v>1</v>
      </c>
      <c r="PL121">
        <v>0</v>
      </c>
      <c r="PM121">
        <v>0</v>
      </c>
      <c r="PN121">
        <v>0</v>
      </c>
      <c r="PO121">
        <v>0</v>
      </c>
      <c r="PP121">
        <v>0</v>
      </c>
      <c r="PQ121">
        <v>0</v>
      </c>
      <c r="PR121">
        <v>0</v>
      </c>
      <c r="PS121">
        <v>0</v>
      </c>
      <c r="PT121">
        <v>0</v>
      </c>
      <c r="PU121">
        <v>0</v>
      </c>
      <c r="PV121">
        <v>0</v>
      </c>
      <c r="PW121">
        <v>0</v>
      </c>
      <c r="PX121">
        <v>0</v>
      </c>
      <c r="PZ121" t="s">
        <v>1512</v>
      </c>
      <c r="QA121">
        <v>1</v>
      </c>
      <c r="QB121">
        <v>0</v>
      </c>
      <c r="QC121">
        <v>0</v>
      </c>
      <c r="QD121">
        <v>0</v>
      </c>
      <c r="QE121">
        <v>1</v>
      </c>
      <c r="QF121">
        <v>0</v>
      </c>
      <c r="QG121">
        <v>0</v>
      </c>
      <c r="QH121">
        <v>0</v>
      </c>
      <c r="QI121">
        <v>0</v>
      </c>
      <c r="QJ121">
        <v>0</v>
      </c>
      <c r="QK121">
        <v>0</v>
      </c>
      <c r="QL121">
        <v>0</v>
      </c>
      <c r="QO121" t="s">
        <v>1086</v>
      </c>
      <c r="QP121">
        <v>1</v>
      </c>
      <c r="QQ121">
        <v>0</v>
      </c>
      <c r="QR121">
        <v>0</v>
      </c>
      <c r="QS121">
        <v>0</v>
      </c>
      <c r="AMO121" t="s">
        <v>1091</v>
      </c>
      <c r="AMP121">
        <v>1</v>
      </c>
      <c r="AMQ121">
        <v>0</v>
      </c>
      <c r="AMR121">
        <v>0</v>
      </c>
      <c r="AMS121">
        <v>1</v>
      </c>
      <c r="AMT121">
        <v>0</v>
      </c>
      <c r="AMU121">
        <v>0</v>
      </c>
      <c r="AMW121" t="s">
        <v>1092</v>
      </c>
      <c r="AMX121" t="s">
        <v>1093</v>
      </c>
      <c r="ANI121" t="s">
        <v>1094</v>
      </c>
      <c r="ANJ121">
        <v>0</v>
      </c>
      <c r="ANK121">
        <v>0</v>
      </c>
      <c r="ANL121">
        <v>0</v>
      </c>
      <c r="ANM121">
        <v>0</v>
      </c>
      <c r="ANN121">
        <v>0</v>
      </c>
      <c r="ANO121">
        <v>0</v>
      </c>
      <c r="ANP121">
        <v>0</v>
      </c>
      <c r="ANQ121">
        <v>1</v>
      </c>
      <c r="ANR121">
        <v>0</v>
      </c>
      <c r="ANW121">
        <v>366148696</v>
      </c>
      <c r="ANX121" s="2">
        <v>44890.770231481481</v>
      </c>
      <c r="AOA121" t="s">
        <v>1095</v>
      </c>
      <c r="AOB121" t="s">
        <v>1096</v>
      </c>
    </row>
    <row r="122" spans="1:491 1029:1068" x14ac:dyDescent="0.35">
      <c r="A122">
        <v>122</v>
      </c>
      <c r="B122" t="s">
        <v>1513</v>
      </c>
      <c r="C122" s="2">
        <v>44890</v>
      </c>
      <c r="D122" t="s">
        <v>1469</v>
      </c>
      <c r="E122" s="2">
        <v>44890.602519386579</v>
      </c>
      <c r="F122" s="2">
        <v>44890.608849201402</v>
      </c>
      <c r="G122" t="s">
        <v>1072</v>
      </c>
      <c r="J122" t="s">
        <v>1229</v>
      </c>
      <c r="K122" s="2">
        <v>44890</v>
      </c>
      <c r="L122" t="s">
        <v>1230</v>
      </c>
      <c r="M122" t="s">
        <v>1470</v>
      </c>
      <c r="N122" t="s">
        <v>1471</v>
      </c>
      <c r="O122" t="s">
        <v>1077</v>
      </c>
      <c r="R122" t="s">
        <v>1233</v>
      </c>
      <c r="S122" t="s">
        <v>1472</v>
      </c>
      <c r="U122" t="s">
        <v>1080</v>
      </c>
      <c r="W122" t="s">
        <v>1163</v>
      </c>
      <c r="Z122" t="s">
        <v>1158</v>
      </c>
      <c r="AA122">
        <v>0</v>
      </c>
      <c r="AB122">
        <v>0</v>
      </c>
      <c r="AC122">
        <v>1</v>
      </c>
      <c r="AD122">
        <v>0</v>
      </c>
      <c r="AE122">
        <v>1</v>
      </c>
      <c r="BC122" t="s">
        <v>1083</v>
      </c>
      <c r="BD122" t="s">
        <v>1102</v>
      </c>
      <c r="BE122">
        <v>1</v>
      </c>
      <c r="BF122">
        <v>1</v>
      </c>
      <c r="BG122">
        <v>450</v>
      </c>
      <c r="BH122">
        <v>250</v>
      </c>
      <c r="BI122" t="s">
        <v>1084</v>
      </c>
      <c r="BL122">
        <v>30</v>
      </c>
      <c r="BM122">
        <v>2</v>
      </c>
      <c r="BN122">
        <v>0</v>
      </c>
      <c r="BP122" t="s">
        <v>1093</v>
      </c>
      <c r="CM122" t="s">
        <v>1086</v>
      </c>
      <c r="CN122">
        <v>1</v>
      </c>
      <c r="CO122">
        <v>0</v>
      </c>
      <c r="CP122">
        <v>0</v>
      </c>
      <c r="CQ122">
        <v>0</v>
      </c>
      <c r="EE122" t="s">
        <v>1115</v>
      </c>
      <c r="EF122">
        <v>0</v>
      </c>
      <c r="EG122">
        <v>0</v>
      </c>
      <c r="EH122">
        <v>0</v>
      </c>
      <c r="EI122">
        <v>0</v>
      </c>
      <c r="EJ122">
        <v>1</v>
      </c>
      <c r="EK122">
        <v>1</v>
      </c>
      <c r="IO122" t="s">
        <v>1123</v>
      </c>
      <c r="IP122">
        <v>0</v>
      </c>
      <c r="IQ122">
        <v>0</v>
      </c>
      <c r="IR122">
        <v>1</v>
      </c>
      <c r="IS122">
        <v>0</v>
      </c>
      <c r="IT122">
        <v>0</v>
      </c>
      <c r="IU122">
        <v>0</v>
      </c>
      <c r="IV122">
        <v>0</v>
      </c>
      <c r="IW122">
        <v>0</v>
      </c>
      <c r="IX122">
        <v>0</v>
      </c>
      <c r="IY122">
        <v>0</v>
      </c>
      <c r="IZ122">
        <v>0</v>
      </c>
      <c r="JA122">
        <v>0</v>
      </c>
      <c r="JB122">
        <v>0</v>
      </c>
      <c r="JC122">
        <v>0</v>
      </c>
      <c r="JD122">
        <v>0</v>
      </c>
      <c r="JE122">
        <v>0</v>
      </c>
      <c r="JF122">
        <v>1</v>
      </c>
      <c r="JG122">
        <v>3</v>
      </c>
      <c r="KE122" t="s">
        <v>1107</v>
      </c>
      <c r="KF122" t="s">
        <v>1180</v>
      </c>
      <c r="KG122">
        <v>0</v>
      </c>
      <c r="KH122">
        <v>1</v>
      </c>
      <c r="KI122">
        <v>1</v>
      </c>
      <c r="KK122">
        <v>26000</v>
      </c>
      <c r="KL122">
        <v>27500</v>
      </c>
      <c r="KM122" t="s">
        <v>1084</v>
      </c>
      <c r="KP122">
        <v>7</v>
      </c>
      <c r="KQ122">
        <v>21</v>
      </c>
      <c r="KR122">
        <v>1</v>
      </c>
      <c r="PF122" t="s">
        <v>1080</v>
      </c>
      <c r="PH122" t="s">
        <v>1123</v>
      </c>
      <c r="PI122">
        <v>0</v>
      </c>
      <c r="PJ122">
        <v>0</v>
      </c>
      <c r="PK122">
        <v>1</v>
      </c>
      <c r="PL122">
        <v>0</v>
      </c>
      <c r="PM122">
        <v>0</v>
      </c>
      <c r="PN122">
        <v>0</v>
      </c>
      <c r="PO122">
        <v>0</v>
      </c>
      <c r="PP122">
        <v>0</v>
      </c>
      <c r="PQ122">
        <v>0</v>
      </c>
      <c r="PR122">
        <v>0</v>
      </c>
      <c r="PS122">
        <v>0</v>
      </c>
      <c r="PT122">
        <v>0</v>
      </c>
      <c r="PU122">
        <v>0</v>
      </c>
      <c r="PV122">
        <v>0</v>
      </c>
      <c r="PW122">
        <v>0</v>
      </c>
      <c r="PX122">
        <v>0</v>
      </c>
      <c r="PZ122" t="s">
        <v>1235</v>
      </c>
      <c r="QA122">
        <v>0</v>
      </c>
      <c r="QB122">
        <v>0</v>
      </c>
      <c r="QC122">
        <v>0</v>
      </c>
      <c r="QD122">
        <v>0</v>
      </c>
      <c r="QE122">
        <v>0</v>
      </c>
      <c r="QF122">
        <v>0</v>
      </c>
      <c r="QG122">
        <v>0</v>
      </c>
      <c r="QH122">
        <v>0</v>
      </c>
      <c r="QI122">
        <v>0</v>
      </c>
      <c r="QJ122">
        <v>0</v>
      </c>
      <c r="QK122">
        <v>0</v>
      </c>
      <c r="QL122">
        <v>1</v>
      </c>
      <c r="QO122" t="s">
        <v>1086</v>
      </c>
      <c r="QP122">
        <v>1</v>
      </c>
      <c r="QQ122">
        <v>0</v>
      </c>
      <c r="QR122">
        <v>0</v>
      </c>
      <c r="QS122">
        <v>0</v>
      </c>
      <c r="AMO122" t="s">
        <v>1181</v>
      </c>
      <c r="AMP122">
        <v>1</v>
      </c>
      <c r="AMQ122">
        <v>0</v>
      </c>
      <c r="AMR122">
        <v>0</v>
      </c>
      <c r="AMS122">
        <v>0</v>
      </c>
      <c r="AMT122">
        <v>0</v>
      </c>
      <c r="AMU122">
        <v>0</v>
      </c>
      <c r="AMW122" t="s">
        <v>1092</v>
      </c>
      <c r="AMX122" t="s">
        <v>1093</v>
      </c>
      <c r="ANI122" t="s">
        <v>1094</v>
      </c>
      <c r="ANJ122">
        <v>0</v>
      </c>
      <c r="ANK122">
        <v>0</v>
      </c>
      <c r="ANL122">
        <v>0</v>
      </c>
      <c r="ANM122">
        <v>0</v>
      </c>
      <c r="ANN122">
        <v>0</v>
      </c>
      <c r="ANO122">
        <v>0</v>
      </c>
      <c r="ANP122">
        <v>0</v>
      </c>
      <c r="ANQ122">
        <v>1</v>
      </c>
      <c r="ANR122">
        <v>0</v>
      </c>
      <c r="ANW122">
        <v>366148794</v>
      </c>
      <c r="ANX122" s="2">
        <v>44890.770474537043</v>
      </c>
      <c r="AOA122" t="s">
        <v>1095</v>
      </c>
      <c r="AOB122" t="s">
        <v>1096</v>
      </c>
    </row>
    <row r="123" spans="1:491 1029:1068" x14ac:dyDescent="0.35">
      <c r="A123">
        <v>123</v>
      </c>
      <c r="B123" t="s">
        <v>1514</v>
      </c>
      <c r="C123" s="2">
        <v>44890</v>
      </c>
      <c r="D123" t="s">
        <v>1469</v>
      </c>
      <c r="E123" s="2">
        <v>44890.619084710648</v>
      </c>
      <c r="F123" s="2">
        <v>44890.626033368048</v>
      </c>
      <c r="G123" t="s">
        <v>1072</v>
      </c>
      <c r="J123" t="s">
        <v>1229</v>
      </c>
      <c r="K123" s="2">
        <v>44890</v>
      </c>
      <c r="L123" t="s">
        <v>1230</v>
      </c>
      <c r="M123" t="s">
        <v>1470</v>
      </c>
      <c r="N123" t="s">
        <v>1471</v>
      </c>
      <c r="O123" t="s">
        <v>1077</v>
      </c>
      <c r="R123" t="s">
        <v>1233</v>
      </c>
      <c r="S123" t="s">
        <v>1472</v>
      </c>
      <c r="U123" t="s">
        <v>1080</v>
      </c>
      <c r="W123" t="s">
        <v>1081</v>
      </c>
      <c r="Z123" t="s">
        <v>1115</v>
      </c>
      <c r="AA123">
        <v>0</v>
      </c>
      <c r="AB123">
        <v>0</v>
      </c>
      <c r="AC123">
        <v>0</v>
      </c>
      <c r="AD123">
        <v>1</v>
      </c>
      <c r="AE123">
        <v>1</v>
      </c>
      <c r="EE123" t="s">
        <v>1115</v>
      </c>
      <c r="EF123">
        <v>0</v>
      </c>
      <c r="EG123">
        <v>0</v>
      </c>
      <c r="EH123">
        <v>0</v>
      </c>
      <c r="EI123">
        <v>0</v>
      </c>
      <c r="EJ123">
        <v>1</v>
      </c>
      <c r="EK123">
        <v>1</v>
      </c>
      <c r="IO123" t="s">
        <v>1372</v>
      </c>
      <c r="IP123">
        <v>1</v>
      </c>
      <c r="IQ123">
        <v>1</v>
      </c>
      <c r="IR123">
        <v>0</v>
      </c>
      <c r="IS123">
        <v>0</v>
      </c>
      <c r="IT123">
        <v>0</v>
      </c>
      <c r="IU123">
        <v>0</v>
      </c>
      <c r="IV123">
        <v>0</v>
      </c>
      <c r="IW123">
        <v>0</v>
      </c>
      <c r="IX123">
        <v>0</v>
      </c>
      <c r="IY123">
        <v>0</v>
      </c>
      <c r="IZ123">
        <v>0</v>
      </c>
      <c r="JA123">
        <v>0</v>
      </c>
      <c r="JB123">
        <v>0</v>
      </c>
      <c r="JC123">
        <v>0</v>
      </c>
      <c r="JD123">
        <v>0</v>
      </c>
      <c r="JE123">
        <v>0</v>
      </c>
      <c r="JF123">
        <v>2</v>
      </c>
      <c r="JG123">
        <v>4</v>
      </c>
      <c r="JI123" t="s">
        <v>1107</v>
      </c>
      <c r="JJ123">
        <v>200</v>
      </c>
      <c r="JK123" t="s">
        <v>1219</v>
      </c>
      <c r="JN123">
        <v>14</v>
      </c>
      <c r="JO123">
        <v>7</v>
      </c>
      <c r="JP123">
        <v>0</v>
      </c>
      <c r="JR123" t="s">
        <v>1107</v>
      </c>
      <c r="JS123" t="s">
        <v>1212</v>
      </c>
      <c r="JT123">
        <v>1</v>
      </c>
      <c r="JU123">
        <v>1</v>
      </c>
      <c r="JV123">
        <v>4000</v>
      </c>
      <c r="JW123">
        <v>100</v>
      </c>
      <c r="JX123" t="s">
        <v>1219</v>
      </c>
      <c r="KA123">
        <v>14</v>
      </c>
      <c r="KB123">
        <v>7</v>
      </c>
      <c r="KC123">
        <v>0</v>
      </c>
      <c r="PF123" t="s">
        <v>1080</v>
      </c>
      <c r="PH123" t="s">
        <v>1372</v>
      </c>
      <c r="PI123">
        <v>1</v>
      </c>
      <c r="PJ123">
        <v>1</v>
      </c>
      <c r="PK123">
        <v>0</v>
      </c>
      <c r="PL123">
        <v>0</v>
      </c>
      <c r="PM123">
        <v>0</v>
      </c>
      <c r="PN123">
        <v>0</v>
      </c>
      <c r="PO123">
        <v>0</v>
      </c>
      <c r="PP123">
        <v>0</v>
      </c>
      <c r="PQ123">
        <v>0</v>
      </c>
      <c r="PR123">
        <v>0</v>
      </c>
      <c r="PS123">
        <v>0</v>
      </c>
      <c r="PT123">
        <v>0</v>
      </c>
      <c r="PU123">
        <v>0</v>
      </c>
      <c r="PV123">
        <v>0</v>
      </c>
      <c r="PW123">
        <v>0</v>
      </c>
      <c r="PX123">
        <v>0</v>
      </c>
      <c r="PZ123" t="s">
        <v>1515</v>
      </c>
      <c r="QA123">
        <v>1</v>
      </c>
      <c r="QB123">
        <v>0</v>
      </c>
      <c r="QC123">
        <v>0</v>
      </c>
      <c r="QD123">
        <v>1</v>
      </c>
      <c r="QE123">
        <v>0</v>
      </c>
      <c r="QF123">
        <v>0</v>
      </c>
      <c r="QG123">
        <v>1</v>
      </c>
      <c r="QH123">
        <v>1</v>
      </c>
      <c r="QI123">
        <v>0</v>
      </c>
      <c r="QJ123">
        <v>0</v>
      </c>
      <c r="QK123">
        <v>0</v>
      </c>
      <c r="QL123">
        <v>0</v>
      </c>
      <c r="QO123" t="s">
        <v>1103</v>
      </c>
      <c r="QP123">
        <v>0</v>
      </c>
      <c r="QQ123">
        <v>1</v>
      </c>
      <c r="QR123">
        <v>0</v>
      </c>
      <c r="QS123">
        <v>0</v>
      </c>
      <c r="QT123" t="s">
        <v>1372</v>
      </c>
      <c r="QU123">
        <v>1</v>
      </c>
      <c r="QV123">
        <v>1</v>
      </c>
      <c r="QW123">
        <v>0</v>
      </c>
      <c r="QX123">
        <v>0</v>
      </c>
      <c r="QY123">
        <v>0</v>
      </c>
      <c r="QZ123">
        <v>0</v>
      </c>
      <c r="RA123">
        <v>0</v>
      </c>
      <c r="RB123">
        <v>0</v>
      </c>
      <c r="RC123">
        <v>0</v>
      </c>
      <c r="RD123">
        <v>0</v>
      </c>
      <c r="RE123">
        <v>0</v>
      </c>
      <c r="RF123">
        <v>0</v>
      </c>
      <c r="RG123">
        <v>0</v>
      </c>
      <c r="RH123">
        <v>0</v>
      </c>
      <c r="RI123">
        <v>0</v>
      </c>
      <c r="RJ123">
        <v>0</v>
      </c>
      <c r="RK123" t="s">
        <v>1213</v>
      </c>
      <c r="RL123">
        <v>0</v>
      </c>
      <c r="RM123">
        <v>0</v>
      </c>
      <c r="RN123">
        <v>0</v>
      </c>
      <c r="RO123">
        <v>0</v>
      </c>
      <c r="RP123">
        <v>0</v>
      </c>
      <c r="RQ123">
        <v>1</v>
      </c>
      <c r="RR123">
        <v>0</v>
      </c>
      <c r="RS123">
        <v>0</v>
      </c>
      <c r="RT123">
        <v>0</v>
      </c>
      <c r="RU123">
        <v>0</v>
      </c>
      <c r="RV123">
        <v>0</v>
      </c>
      <c r="RW123">
        <v>0</v>
      </c>
      <c r="AMO123" t="s">
        <v>1181</v>
      </c>
      <c r="AMP123">
        <v>1</v>
      </c>
      <c r="AMQ123">
        <v>0</v>
      </c>
      <c r="AMR123">
        <v>0</v>
      </c>
      <c r="AMS123">
        <v>0</v>
      </c>
      <c r="AMT123">
        <v>0</v>
      </c>
      <c r="AMU123">
        <v>0</v>
      </c>
      <c r="AMW123" t="s">
        <v>1112</v>
      </c>
      <c r="AMX123" t="s">
        <v>1093</v>
      </c>
      <c r="ANI123" t="s">
        <v>1094</v>
      </c>
      <c r="ANJ123">
        <v>0</v>
      </c>
      <c r="ANK123">
        <v>0</v>
      </c>
      <c r="ANL123">
        <v>0</v>
      </c>
      <c r="ANM123">
        <v>0</v>
      </c>
      <c r="ANN123">
        <v>0</v>
      </c>
      <c r="ANO123">
        <v>0</v>
      </c>
      <c r="ANP123">
        <v>0</v>
      </c>
      <c r="ANQ123">
        <v>1</v>
      </c>
      <c r="ANR123">
        <v>0</v>
      </c>
      <c r="ANW123">
        <v>366148869</v>
      </c>
      <c r="ANX123" s="2">
        <v>44890.770671296297</v>
      </c>
      <c r="AOA123" t="s">
        <v>1095</v>
      </c>
      <c r="AOB123" t="s">
        <v>1096</v>
      </c>
    </row>
    <row r="124" spans="1:491 1029:1068" x14ac:dyDescent="0.35">
      <c r="A124">
        <v>124</v>
      </c>
      <c r="B124" t="s">
        <v>1516</v>
      </c>
      <c r="C124" s="2">
        <v>44890</v>
      </c>
      <c r="D124" t="s">
        <v>1469</v>
      </c>
      <c r="E124" s="2">
        <v>44890.63132104167</v>
      </c>
      <c r="F124" s="2">
        <v>44890.636068703709</v>
      </c>
      <c r="G124" t="s">
        <v>1072</v>
      </c>
      <c r="J124" t="s">
        <v>1229</v>
      </c>
      <c r="K124" s="2">
        <v>44890</v>
      </c>
      <c r="L124" t="s">
        <v>1230</v>
      </c>
      <c r="M124" t="s">
        <v>1470</v>
      </c>
      <c r="N124" t="s">
        <v>1471</v>
      </c>
      <c r="O124" t="s">
        <v>1077</v>
      </c>
      <c r="R124" t="s">
        <v>1233</v>
      </c>
      <c r="S124" t="s">
        <v>1472</v>
      </c>
      <c r="U124" t="s">
        <v>1080</v>
      </c>
      <c r="W124" t="s">
        <v>1081</v>
      </c>
      <c r="Z124" t="s">
        <v>1115</v>
      </c>
      <c r="AA124">
        <v>0</v>
      </c>
      <c r="AB124">
        <v>0</v>
      </c>
      <c r="AC124">
        <v>0</v>
      </c>
      <c r="AD124">
        <v>1</v>
      </c>
      <c r="AE124">
        <v>1</v>
      </c>
      <c r="EE124" t="s">
        <v>1115</v>
      </c>
      <c r="EF124">
        <v>0</v>
      </c>
      <c r="EG124">
        <v>0</v>
      </c>
      <c r="EH124">
        <v>0</v>
      </c>
      <c r="EI124">
        <v>0</v>
      </c>
      <c r="EJ124">
        <v>1</v>
      </c>
      <c r="EK124">
        <v>1</v>
      </c>
      <c r="IO124" t="s">
        <v>1123</v>
      </c>
      <c r="IP124">
        <v>0</v>
      </c>
      <c r="IQ124">
        <v>0</v>
      </c>
      <c r="IR124">
        <v>1</v>
      </c>
      <c r="IS124">
        <v>0</v>
      </c>
      <c r="IT124">
        <v>0</v>
      </c>
      <c r="IU124">
        <v>0</v>
      </c>
      <c r="IV124">
        <v>0</v>
      </c>
      <c r="IW124">
        <v>0</v>
      </c>
      <c r="IX124">
        <v>0</v>
      </c>
      <c r="IY124">
        <v>0</v>
      </c>
      <c r="IZ124">
        <v>0</v>
      </c>
      <c r="JA124">
        <v>0</v>
      </c>
      <c r="JB124">
        <v>0</v>
      </c>
      <c r="JC124">
        <v>0</v>
      </c>
      <c r="JD124">
        <v>0</v>
      </c>
      <c r="JE124">
        <v>0</v>
      </c>
      <c r="JF124">
        <v>1</v>
      </c>
      <c r="JG124">
        <v>3</v>
      </c>
      <c r="KE124" t="s">
        <v>1107</v>
      </c>
      <c r="KF124" t="s">
        <v>1180</v>
      </c>
      <c r="KG124">
        <v>0</v>
      </c>
      <c r="KH124">
        <v>1</v>
      </c>
      <c r="KI124">
        <v>1</v>
      </c>
      <c r="KK124">
        <v>26000</v>
      </c>
      <c r="KL124">
        <v>27500</v>
      </c>
      <c r="KM124" t="s">
        <v>1084</v>
      </c>
      <c r="KP124">
        <v>3</v>
      </c>
      <c r="KQ124">
        <v>14</v>
      </c>
      <c r="KR124">
        <v>1</v>
      </c>
      <c r="PF124" t="s">
        <v>1093</v>
      </c>
      <c r="QO124" t="s">
        <v>1103</v>
      </c>
      <c r="QP124">
        <v>0</v>
      </c>
      <c r="QQ124">
        <v>1</v>
      </c>
      <c r="QR124">
        <v>0</v>
      </c>
      <c r="QS124">
        <v>0</v>
      </c>
      <c r="QT124" t="s">
        <v>1123</v>
      </c>
      <c r="QU124">
        <v>0</v>
      </c>
      <c r="QV124">
        <v>0</v>
      </c>
      <c r="QW124">
        <v>1</v>
      </c>
      <c r="QX124">
        <v>0</v>
      </c>
      <c r="QY124">
        <v>0</v>
      </c>
      <c r="QZ124">
        <v>0</v>
      </c>
      <c r="RA124">
        <v>0</v>
      </c>
      <c r="RB124">
        <v>0</v>
      </c>
      <c r="RC124">
        <v>0</v>
      </c>
      <c r="RD124">
        <v>0</v>
      </c>
      <c r="RE124">
        <v>0</v>
      </c>
      <c r="RF124">
        <v>0</v>
      </c>
      <c r="RG124">
        <v>0</v>
      </c>
      <c r="RH124">
        <v>0</v>
      </c>
      <c r="RI124">
        <v>0</v>
      </c>
      <c r="RJ124">
        <v>0</v>
      </c>
      <c r="RK124" t="s">
        <v>1213</v>
      </c>
      <c r="RL124">
        <v>0</v>
      </c>
      <c r="RM124">
        <v>0</v>
      </c>
      <c r="RN124">
        <v>0</v>
      </c>
      <c r="RO124">
        <v>0</v>
      </c>
      <c r="RP124">
        <v>0</v>
      </c>
      <c r="RQ124">
        <v>1</v>
      </c>
      <c r="RR124">
        <v>0</v>
      </c>
      <c r="RS124">
        <v>0</v>
      </c>
      <c r="RT124">
        <v>0</v>
      </c>
      <c r="RU124">
        <v>0</v>
      </c>
      <c r="RV124">
        <v>0</v>
      </c>
      <c r="RW124">
        <v>0</v>
      </c>
      <c r="AMO124" t="s">
        <v>1311</v>
      </c>
      <c r="AMP124">
        <v>1</v>
      </c>
      <c r="AMQ124">
        <v>0</v>
      </c>
      <c r="AMR124">
        <v>1</v>
      </c>
      <c r="AMS124">
        <v>1</v>
      </c>
      <c r="AMT124">
        <v>0</v>
      </c>
      <c r="AMU124">
        <v>0</v>
      </c>
      <c r="AMW124" t="s">
        <v>1112</v>
      </c>
      <c r="AMX124" t="s">
        <v>1093</v>
      </c>
      <c r="ANI124" t="s">
        <v>1094</v>
      </c>
      <c r="ANJ124">
        <v>0</v>
      </c>
      <c r="ANK124">
        <v>0</v>
      </c>
      <c r="ANL124">
        <v>0</v>
      </c>
      <c r="ANM124">
        <v>0</v>
      </c>
      <c r="ANN124">
        <v>0</v>
      </c>
      <c r="ANO124">
        <v>0</v>
      </c>
      <c r="ANP124">
        <v>0</v>
      </c>
      <c r="ANQ124">
        <v>1</v>
      </c>
      <c r="ANR124">
        <v>0</v>
      </c>
      <c r="ANW124">
        <v>366148890</v>
      </c>
      <c r="ANX124" s="2">
        <v>44890.77071759259</v>
      </c>
      <c r="AOA124" t="s">
        <v>1095</v>
      </c>
      <c r="AOB124" t="s">
        <v>1096</v>
      </c>
    </row>
    <row r="125" spans="1:491 1029:1068" x14ac:dyDescent="0.35">
      <c r="A125">
        <v>125</v>
      </c>
      <c r="B125" t="s">
        <v>1517</v>
      </c>
      <c r="C125" s="2">
        <v>44890</v>
      </c>
      <c r="D125" t="s">
        <v>1469</v>
      </c>
      <c r="E125" s="2">
        <v>44890.645151192133</v>
      </c>
      <c r="F125" s="2">
        <v>44890.652821620373</v>
      </c>
      <c r="G125" t="s">
        <v>1072</v>
      </c>
      <c r="J125" t="s">
        <v>1229</v>
      </c>
      <c r="K125" s="2">
        <v>44890</v>
      </c>
      <c r="L125" t="s">
        <v>1230</v>
      </c>
      <c r="M125" t="s">
        <v>1470</v>
      </c>
      <c r="N125" t="s">
        <v>1471</v>
      </c>
      <c r="O125" t="s">
        <v>1077</v>
      </c>
      <c r="R125" t="s">
        <v>1233</v>
      </c>
      <c r="S125" t="s">
        <v>1472</v>
      </c>
      <c r="U125" t="s">
        <v>1080</v>
      </c>
      <c r="W125" t="s">
        <v>1163</v>
      </c>
      <c r="Z125" t="s">
        <v>1158</v>
      </c>
      <c r="AA125">
        <v>0</v>
      </c>
      <c r="AB125">
        <v>0</v>
      </c>
      <c r="AC125">
        <v>1</v>
      </c>
      <c r="AD125">
        <v>0</v>
      </c>
      <c r="AE125">
        <v>1</v>
      </c>
      <c r="BC125" t="s">
        <v>1083</v>
      </c>
      <c r="BD125" t="s">
        <v>1102</v>
      </c>
      <c r="BE125">
        <v>1</v>
      </c>
      <c r="BF125">
        <v>1</v>
      </c>
      <c r="BG125">
        <v>450</v>
      </c>
      <c r="BH125">
        <v>300</v>
      </c>
      <c r="BI125" t="s">
        <v>1084</v>
      </c>
      <c r="BL125">
        <v>30</v>
      </c>
      <c r="BM125">
        <v>2</v>
      </c>
      <c r="BN125">
        <v>0</v>
      </c>
      <c r="BP125" t="s">
        <v>1093</v>
      </c>
      <c r="CM125" t="s">
        <v>1086</v>
      </c>
      <c r="CN125">
        <v>1</v>
      </c>
      <c r="CO125">
        <v>0</v>
      </c>
      <c r="CP125">
        <v>0</v>
      </c>
      <c r="CQ125">
        <v>0</v>
      </c>
      <c r="EE125" t="s">
        <v>1115</v>
      </c>
      <c r="EF125">
        <v>0</v>
      </c>
      <c r="EG125">
        <v>0</v>
      </c>
      <c r="EH125">
        <v>0</v>
      </c>
      <c r="EI125">
        <v>0</v>
      </c>
      <c r="EJ125">
        <v>1</v>
      </c>
      <c r="EK125">
        <v>1</v>
      </c>
      <c r="IO125" t="s">
        <v>1518</v>
      </c>
      <c r="IP125">
        <v>0</v>
      </c>
      <c r="IQ125">
        <v>1</v>
      </c>
      <c r="IR125">
        <v>1</v>
      </c>
      <c r="IS125">
        <v>0</v>
      </c>
      <c r="IT125">
        <v>0</v>
      </c>
      <c r="IU125">
        <v>0</v>
      </c>
      <c r="IV125">
        <v>0</v>
      </c>
      <c r="IW125">
        <v>0</v>
      </c>
      <c r="IX125">
        <v>0</v>
      </c>
      <c r="IY125">
        <v>0</v>
      </c>
      <c r="IZ125">
        <v>0</v>
      </c>
      <c r="JA125">
        <v>0</v>
      </c>
      <c r="JB125">
        <v>0</v>
      </c>
      <c r="JC125">
        <v>0</v>
      </c>
      <c r="JD125">
        <v>0</v>
      </c>
      <c r="JE125">
        <v>0</v>
      </c>
      <c r="JF125">
        <v>2</v>
      </c>
      <c r="JG125">
        <v>4</v>
      </c>
      <c r="JR125" t="s">
        <v>1107</v>
      </c>
      <c r="JS125" t="s">
        <v>1371</v>
      </c>
      <c r="JT125">
        <v>0</v>
      </c>
      <c r="JU125">
        <v>1</v>
      </c>
      <c r="JW125">
        <v>100</v>
      </c>
      <c r="JX125" t="s">
        <v>1219</v>
      </c>
      <c r="KA125">
        <v>14</v>
      </c>
      <c r="KB125">
        <v>7</v>
      </c>
      <c r="KC125">
        <v>0</v>
      </c>
      <c r="KE125" t="s">
        <v>1107</v>
      </c>
      <c r="KF125" t="s">
        <v>1180</v>
      </c>
      <c r="KG125">
        <v>0</v>
      </c>
      <c r="KH125">
        <v>1</v>
      </c>
      <c r="KI125">
        <v>1</v>
      </c>
      <c r="KK125">
        <v>26000</v>
      </c>
      <c r="KL125">
        <v>27500</v>
      </c>
      <c r="KM125" t="s">
        <v>1084</v>
      </c>
      <c r="KP125">
        <v>3</v>
      </c>
      <c r="KQ125">
        <v>21</v>
      </c>
      <c r="KR125">
        <v>1</v>
      </c>
      <c r="PF125" t="s">
        <v>1080</v>
      </c>
      <c r="PH125" t="s">
        <v>1211</v>
      </c>
      <c r="PI125">
        <v>0</v>
      </c>
      <c r="PJ125">
        <v>1</v>
      </c>
      <c r="PK125">
        <v>0</v>
      </c>
      <c r="PL125">
        <v>0</v>
      </c>
      <c r="PM125">
        <v>0</v>
      </c>
      <c r="PN125">
        <v>0</v>
      </c>
      <c r="PO125">
        <v>0</v>
      </c>
      <c r="PP125">
        <v>0</v>
      </c>
      <c r="PQ125">
        <v>0</v>
      </c>
      <c r="PR125">
        <v>0</v>
      </c>
      <c r="PS125">
        <v>0</v>
      </c>
      <c r="PT125">
        <v>0</v>
      </c>
      <c r="PU125">
        <v>0</v>
      </c>
      <c r="PV125">
        <v>0</v>
      </c>
      <c r="PW125">
        <v>0</v>
      </c>
      <c r="PX125">
        <v>0</v>
      </c>
      <c r="PZ125" t="s">
        <v>1519</v>
      </c>
      <c r="QA125">
        <v>0</v>
      </c>
      <c r="QB125">
        <v>0</v>
      </c>
      <c r="QC125">
        <v>1</v>
      </c>
      <c r="QD125">
        <v>0</v>
      </c>
      <c r="QE125">
        <v>1</v>
      </c>
      <c r="QF125">
        <v>0</v>
      </c>
      <c r="QG125">
        <v>0</v>
      </c>
      <c r="QH125">
        <v>1</v>
      </c>
      <c r="QI125">
        <v>0</v>
      </c>
      <c r="QJ125">
        <v>0</v>
      </c>
      <c r="QK125">
        <v>0</v>
      </c>
      <c r="QL125">
        <v>0</v>
      </c>
      <c r="QO125" t="s">
        <v>1103</v>
      </c>
      <c r="QP125">
        <v>0</v>
      </c>
      <c r="QQ125">
        <v>1</v>
      </c>
      <c r="QR125">
        <v>0</v>
      </c>
      <c r="QS125">
        <v>0</v>
      </c>
      <c r="QT125" t="s">
        <v>1520</v>
      </c>
      <c r="QU125">
        <v>0</v>
      </c>
      <c r="QV125">
        <v>1</v>
      </c>
      <c r="QW125">
        <v>1</v>
      </c>
      <c r="QX125">
        <v>0</v>
      </c>
      <c r="QY125">
        <v>0</v>
      </c>
      <c r="QZ125">
        <v>0</v>
      </c>
      <c r="RA125">
        <v>0</v>
      </c>
      <c r="RB125">
        <v>0</v>
      </c>
      <c r="RC125">
        <v>0</v>
      </c>
      <c r="RD125">
        <v>0</v>
      </c>
      <c r="RE125">
        <v>0</v>
      </c>
      <c r="RF125">
        <v>0</v>
      </c>
      <c r="RG125">
        <v>0</v>
      </c>
      <c r="RH125">
        <v>0</v>
      </c>
      <c r="RI125">
        <v>0</v>
      </c>
      <c r="RJ125">
        <v>0</v>
      </c>
      <c r="RK125" t="s">
        <v>1213</v>
      </c>
      <c r="RL125">
        <v>0</v>
      </c>
      <c r="RM125">
        <v>0</v>
      </c>
      <c r="RN125">
        <v>0</v>
      </c>
      <c r="RO125">
        <v>0</v>
      </c>
      <c r="RP125">
        <v>0</v>
      </c>
      <c r="RQ125">
        <v>1</v>
      </c>
      <c r="RR125">
        <v>0</v>
      </c>
      <c r="RS125">
        <v>0</v>
      </c>
      <c r="RT125">
        <v>0</v>
      </c>
      <c r="RU125">
        <v>0</v>
      </c>
      <c r="RV125">
        <v>0</v>
      </c>
      <c r="RW125">
        <v>0</v>
      </c>
      <c r="AMO125" t="s">
        <v>1181</v>
      </c>
      <c r="AMP125">
        <v>1</v>
      </c>
      <c r="AMQ125">
        <v>0</v>
      </c>
      <c r="AMR125">
        <v>0</v>
      </c>
      <c r="AMS125">
        <v>0</v>
      </c>
      <c r="AMT125">
        <v>0</v>
      </c>
      <c r="AMU125">
        <v>0</v>
      </c>
      <c r="AMW125" t="s">
        <v>1112</v>
      </c>
      <c r="AMX125" t="s">
        <v>1093</v>
      </c>
      <c r="ANI125" t="s">
        <v>1094</v>
      </c>
      <c r="ANJ125">
        <v>0</v>
      </c>
      <c r="ANK125">
        <v>0</v>
      </c>
      <c r="ANL125">
        <v>0</v>
      </c>
      <c r="ANM125">
        <v>0</v>
      </c>
      <c r="ANN125">
        <v>0</v>
      </c>
      <c r="ANO125">
        <v>0</v>
      </c>
      <c r="ANP125">
        <v>0</v>
      </c>
      <c r="ANQ125">
        <v>1</v>
      </c>
      <c r="ANR125">
        <v>0</v>
      </c>
      <c r="ANW125">
        <v>366148907</v>
      </c>
      <c r="ANX125" s="2">
        <v>44890.770740740743</v>
      </c>
      <c r="AOA125" t="s">
        <v>1095</v>
      </c>
      <c r="AOB125" t="s">
        <v>1096</v>
      </c>
    </row>
    <row r="126" spans="1:491 1029:1068" x14ac:dyDescent="0.35">
      <c r="A126">
        <v>126</v>
      </c>
      <c r="B126" t="s">
        <v>1521</v>
      </c>
      <c r="C126" s="2">
        <v>44890</v>
      </c>
      <c r="D126" t="s">
        <v>1469</v>
      </c>
      <c r="E126" s="2">
        <v>44890.66167666667</v>
      </c>
      <c r="F126" s="2">
        <v>44890.667714629628</v>
      </c>
      <c r="G126" t="s">
        <v>1072</v>
      </c>
      <c r="J126" t="s">
        <v>1229</v>
      </c>
      <c r="K126" s="2">
        <v>44890</v>
      </c>
      <c r="L126" t="s">
        <v>1230</v>
      </c>
      <c r="M126" t="s">
        <v>1470</v>
      </c>
      <c r="N126" t="s">
        <v>1471</v>
      </c>
      <c r="O126" t="s">
        <v>1077</v>
      </c>
      <c r="R126" t="s">
        <v>1233</v>
      </c>
      <c r="S126" t="s">
        <v>1472</v>
      </c>
      <c r="U126" t="s">
        <v>1080</v>
      </c>
      <c r="W126" t="s">
        <v>1081</v>
      </c>
      <c r="Z126" t="s">
        <v>1115</v>
      </c>
      <c r="AA126">
        <v>0</v>
      </c>
      <c r="AB126">
        <v>0</v>
      </c>
      <c r="AC126">
        <v>0</v>
      </c>
      <c r="AD126">
        <v>1</v>
      </c>
      <c r="AE126">
        <v>1</v>
      </c>
      <c r="EE126" t="s">
        <v>1115</v>
      </c>
      <c r="EF126">
        <v>0</v>
      </c>
      <c r="EG126">
        <v>0</v>
      </c>
      <c r="EH126">
        <v>0</v>
      </c>
      <c r="EI126">
        <v>0</v>
      </c>
      <c r="EJ126">
        <v>1</v>
      </c>
      <c r="EK126">
        <v>1</v>
      </c>
      <c r="IO126" t="s">
        <v>1372</v>
      </c>
      <c r="IP126">
        <v>1</v>
      </c>
      <c r="IQ126">
        <v>1</v>
      </c>
      <c r="IR126">
        <v>0</v>
      </c>
      <c r="IS126">
        <v>0</v>
      </c>
      <c r="IT126">
        <v>0</v>
      </c>
      <c r="IU126">
        <v>0</v>
      </c>
      <c r="IV126">
        <v>0</v>
      </c>
      <c r="IW126">
        <v>0</v>
      </c>
      <c r="IX126">
        <v>0</v>
      </c>
      <c r="IY126">
        <v>0</v>
      </c>
      <c r="IZ126">
        <v>0</v>
      </c>
      <c r="JA126">
        <v>0</v>
      </c>
      <c r="JB126">
        <v>0</v>
      </c>
      <c r="JC126">
        <v>0</v>
      </c>
      <c r="JD126">
        <v>0</v>
      </c>
      <c r="JE126">
        <v>0</v>
      </c>
      <c r="JF126">
        <v>2</v>
      </c>
      <c r="JG126">
        <v>4</v>
      </c>
      <c r="JI126" t="s">
        <v>1107</v>
      </c>
      <c r="JJ126">
        <v>200</v>
      </c>
      <c r="JK126" t="s">
        <v>1219</v>
      </c>
      <c r="JN126">
        <v>60</v>
      </c>
      <c r="JO126">
        <v>14</v>
      </c>
      <c r="JP126">
        <v>0</v>
      </c>
      <c r="JR126" t="s">
        <v>1107</v>
      </c>
      <c r="JS126" t="s">
        <v>1212</v>
      </c>
      <c r="JT126">
        <v>1</v>
      </c>
      <c r="JU126">
        <v>1</v>
      </c>
      <c r="JV126">
        <v>4000</v>
      </c>
      <c r="JW126">
        <v>100</v>
      </c>
      <c r="JX126" t="s">
        <v>1219</v>
      </c>
      <c r="KA126">
        <v>90</v>
      </c>
      <c r="KB126">
        <v>30</v>
      </c>
      <c r="KC126">
        <v>0</v>
      </c>
      <c r="PF126" t="s">
        <v>1080</v>
      </c>
      <c r="PH126" t="s">
        <v>1372</v>
      </c>
      <c r="PI126">
        <v>1</v>
      </c>
      <c r="PJ126">
        <v>1</v>
      </c>
      <c r="PK126">
        <v>0</v>
      </c>
      <c r="PL126">
        <v>0</v>
      </c>
      <c r="PM126">
        <v>0</v>
      </c>
      <c r="PN126">
        <v>0</v>
      </c>
      <c r="PO126">
        <v>0</v>
      </c>
      <c r="PP126">
        <v>0</v>
      </c>
      <c r="PQ126">
        <v>0</v>
      </c>
      <c r="PR126">
        <v>0</v>
      </c>
      <c r="PS126">
        <v>0</v>
      </c>
      <c r="PT126">
        <v>0</v>
      </c>
      <c r="PU126">
        <v>0</v>
      </c>
      <c r="PV126">
        <v>0</v>
      </c>
      <c r="PW126">
        <v>0</v>
      </c>
      <c r="PX126">
        <v>0</v>
      </c>
      <c r="PZ126" t="s">
        <v>1239</v>
      </c>
      <c r="QA126">
        <v>1</v>
      </c>
      <c r="QB126">
        <v>0</v>
      </c>
      <c r="QC126">
        <v>0</v>
      </c>
      <c r="QD126">
        <v>0</v>
      </c>
      <c r="QE126">
        <v>0</v>
      </c>
      <c r="QF126">
        <v>0</v>
      </c>
      <c r="QG126">
        <v>0</v>
      </c>
      <c r="QH126">
        <v>0</v>
      </c>
      <c r="QI126">
        <v>0</v>
      </c>
      <c r="QJ126">
        <v>0</v>
      </c>
      <c r="QK126">
        <v>0</v>
      </c>
      <c r="QL126">
        <v>0</v>
      </c>
      <c r="QO126" t="s">
        <v>1103</v>
      </c>
      <c r="QP126">
        <v>0</v>
      </c>
      <c r="QQ126">
        <v>1</v>
      </c>
      <c r="QR126">
        <v>0</v>
      </c>
      <c r="QS126">
        <v>0</v>
      </c>
      <c r="QT126" t="s">
        <v>1372</v>
      </c>
      <c r="QU126">
        <v>1</v>
      </c>
      <c r="QV126">
        <v>1</v>
      </c>
      <c r="QW126">
        <v>0</v>
      </c>
      <c r="QX126">
        <v>0</v>
      </c>
      <c r="QY126">
        <v>0</v>
      </c>
      <c r="QZ126">
        <v>0</v>
      </c>
      <c r="RA126">
        <v>0</v>
      </c>
      <c r="RB126">
        <v>0</v>
      </c>
      <c r="RC126">
        <v>0</v>
      </c>
      <c r="RD126">
        <v>0</v>
      </c>
      <c r="RE126">
        <v>0</v>
      </c>
      <c r="RF126">
        <v>0</v>
      </c>
      <c r="RG126">
        <v>0</v>
      </c>
      <c r="RH126">
        <v>0</v>
      </c>
      <c r="RI126">
        <v>0</v>
      </c>
      <c r="RJ126">
        <v>0</v>
      </c>
      <c r="RK126" t="s">
        <v>1149</v>
      </c>
      <c r="RL126">
        <v>1</v>
      </c>
      <c r="RM126">
        <v>0</v>
      </c>
      <c r="RN126">
        <v>0</v>
      </c>
      <c r="RO126">
        <v>0</v>
      </c>
      <c r="RP126">
        <v>0</v>
      </c>
      <c r="RQ126">
        <v>1</v>
      </c>
      <c r="RR126">
        <v>0</v>
      </c>
      <c r="RS126">
        <v>0</v>
      </c>
      <c r="RT126">
        <v>0</v>
      </c>
      <c r="RU126">
        <v>0</v>
      </c>
      <c r="RV126">
        <v>0</v>
      </c>
      <c r="RW126">
        <v>0</v>
      </c>
      <c r="AMO126" t="s">
        <v>1181</v>
      </c>
      <c r="AMP126">
        <v>1</v>
      </c>
      <c r="AMQ126">
        <v>0</v>
      </c>
      <c r="AMR126">
        <v>0</v>
      </c>
      <c r="AMS126">
        <v>0</v>
      </c>
      <c r="AMT126">
        <v>0</v>
      </c>
      <c r="AMU126">
        <v>0</v>
      </c>
      <c r="AMW126" t="s">
        <v>1112</v>
      </c>
      <c r="AMX126" t="s">
        <v>1093</v>
      </c>
      <c r="ANI126" t="s">
        <v>1094</v>
      </c>
      <c r="ANJ126">
        <v>0</v>
      </c>
      <c r="ANK126">
        <v>0</v>
      </c>
      <c r="ANL126">
        <v>0</v>
      </c>
      <c r="ANM126">
        <v>0</v>
      </c>
      <c r="ANN126">
        <v>0</v>
      </c>
      <c r="ANO126">
        <v>0</v>
      </c>
      <c r="ANP126">
        <v>0</v>
      </c>
      <c r="ANQ126">
        <v>1</v>
      </c>
      <c r="ANR126">
        <v>0</v>
      </c>
      <c r="ANW126">
        <v>366148926</v>
      </c>
      <c r="ANX126" s="2">
        <v>44890.77076388889</v>
      </c>
      <c r="AOA126" t="s">
        <v>1095</v>
      </c>
      <c r="AOB126" t="s">
        <v>1096</v>
      </c>
    </row>
    <row r="127" spans="1:491 1029:1068" x14ac:dyDescent="0.35">
      <c r="A127">
        <v>127</v>
      </c>
      <c r="B127" t="s">
        <v>1522</v>
      </c>
      <c r="C127" s="2">
        <v>44890</v>
      </c>
      <c r="D127" t="s">
        <v>1469</v>
      </c>
      <c r="E127" s="2">
        <v>44890.684125451393</v>
      </c>
      <c r="F127" s="2">
        <v>44890.69036547454</v>
      </c>
      <c r="G127" t="s">
        <v>1072</v>
      </c>
      <c r="J127" t="s">
        <v>1229</v>
      </c>
      <c r="K127" s="2">
        <v>44890</v>
      </c>
      <c r="L127" t="s">
        <v>1230</v>
      </c>
      <c r="M127" t="s">
        <v>1470</v>
      </c>
      <c r="N127" t="s">
        <v>1471</v>
      </c>
      <c r="O127" t="s">
        <v>1077</v>
      </c>
      <c r="R127" t="s">
        <v>1233</v>
      </c>
      <c r="S127" t="s">
        <v>1472</v>
      </c>
      <c r="U127" t="s">
        <v>1080</v>
      </c>
      <c r="W127" t="s">
        <v>1081</v>
      </c>
      <c r="Z127" t="s">
        <v>1115</v>
      </c>
      <c r="AA127">
        <v>0</v>
      </c>
      <c r="AB127">
        <v>0</v>
      </c>
      <c r="AC127">
        <v>0</v>
      </c>
      <c r="AD127">
        <v>1</v>
      </c>
      <c r="AE127">
        <v>1</v>
      </c>
      <c r="EE127" t="s">
        <v>1115</v>
      </c>
      <c r="EF127">
        <v>0</v>
      </c>
      <c r="EG127">
        <v>0</v>
      </c>
      <c r="EH127">
        <v>0</v>
      </c>
      <c r="EI127">
        <v>0</v>
      </c>
      <c r="EJ127">
        <v>1</v>
      </c>
      <c r="EK127">
        <v>1</v>
      </c>
      <c r="IO127" t="s">
        <v>1123</v>
      </c>
      <c r="IP127">
        <v>0</v>
      </c>
      <c r="IQ127">
        <v>0</v>
      </c>
      <c r="IR127">
        <v>1</v>
      </c>
      <c r="IS127">
        <v>0</v>
      </c>
      <c r="IT127">
        <v>0</v>
      </c>
      <c r="IU127">
        <v>0</v>
      </c>
      <c r="IV127">
        <v>0</v>
      </c>
      <c r="IW127">
        <v>0</v>
      </c>
      <c r="IX127">
        <v>0</v>
      </c>
      <c r="IY127">
        <v>0</v>
      </c>
      <c r="IZ127">
        <v>0</v>
      </c>
      <c r="JA127">
        <v>0</v>
      </c>
      <c r="JB127">
        <v>0</v>
      </c>
      <c r="JC127">
        <v>0</v>
      </c>
      <c r="JD127">
        <v>0</v>
      </c>
      <c r="JE127">
        <v>0</v>
      </c>
      <c r="JF127">
        <v>1</v>
      </c>
      <c r="JG127">
        <v>3</v>
      </c>
      <c r="KE127" t="s">
        <v>1107</v>
      </c>
      <c r="KF127" t="s">
        <v>1180</v>
      </c>
      <c r="KG127">
        <v>0</v>
      </c>
      <c r="KH127">
        <v>1</v>
      </c>
      <c r="KI127">
        <v>1</v>
      </c>
      <c r="KK127">
        <v>26000</v>
      </c>
      <c r="KL127">
        <v>27500</v>
      </c>
      <c r="KM127" t="s">
        <v>1084</v>
      </c>
      <c r="KP127">
        <v>3</v>
      </c>
      <c r="KQ127">
        <v>14</v>
      </c>
      <c r="KR127">
        <v>1</v>
      </c>
      <c r="PF127" t="s">
        <v>1093</v>
      </c>
      <c r="QO127" t="s">
        <v>1103</v>
      </c>
      <c r="QP127">
        <v>0</v>
      </c>
      <c r="QQ127">
        <v>1</v>
      </c>
      <c r="QR127">
        <v>0</v>
      </c>
      <c r="QS127">
        <v>0</v>
      </c>
      <c r="QT127" t="s">
        <v>1123</v>
      </c>
      <c r="QU127">
        <v>0</v>
      </c>
      <c r="QV127">
        <v>0</v>
      </c>
      <c r="QW127">
        <v>1</v>
      </c>
      <c r="QX127">
        <v>0</v>
      </c>
      <c r="QY127">
        <v>0</v>
      </c>
      <c r="QZ127">
        <v>0</v>
      </c>
      <c r="RA127">
        <v>0</v>
      </c>
      <c r="RB127">
        <v>0</v>
      </c>
      <c r="RC127">
        <v>0</v>
      </c>
      <c r="RD127">
        <v>0</v>
      </c>
      <c r="RE127">
        <v>0</v>
      </c>
      <c r="RF127">
        <v>0</v>
      </c>
      <c r="RG127">
        <v>0</v>
      </c>
      <c r="RH127">
        <v>0</v>
      </c>
      <c r="RI127">
        <v>0</v>
      </c>
      <c r="RJ127">
        <v>0</v>
      </c>
      <c r="RK127" t="s">
        <v>1213</v>
      </c>
      <c r="RL127">
        <v>0</v>
      </c>
      <c r="RM127">
        <v>0</v>
      </c>
      <c r="RN127">
        <v>0</v>
      </c>
      <c r="RO127">
        <v>0</v>
      </c>
      <c r="RP127">
        <v>0</v>
      </c>
      <c r="RQ127">
        <v>1</v>
      </c>
      <c r="RR127">
        <v>0</v>
      </c>
      <c r="RS127">
        <v>0</v>
      </c>
      <c r="RT127">
        <v>0</v>
      </c>
      <c r="RU127">
        <v>0</v>
      </c>
      <c r="RV127">
        <v>0</v>
      </c>
      <c r="RW127">
        <v>0</v>
      </c>
      <c r="AMO127" t="s">
        <v>1181</v>
      </c>
      <c r="AMP127">
        <v>1</v>
      </c>
      <c r="AMQ127">
        <v>0</v>
      </c>
      <c r="AMR127">
        <v>0</v>
      </c>
      <c r="AMS127">
        <v>0</v>
      </c>
      <c r="AMT127">
        <v>0</v>
      </c>
      <c r="AMU127">
        <v>0</v>
      </c>
      <c r="AMW127" t="s">
        <v>1112</v>
      </c>
      <c r="AMX127" t="s">
        <v>1093</v>
      </c>
      <c r="ANI127" t="s">
        <v>1094</v>
      </c>
      <c r="ANJ127">
        <v>0</v>
      </c>
      <c r="ANK127">
        <v>0</v>
      </c>
      <c r="ANL127">
        <v>0</v>
      </c>
      <c r="ANM127">
        <v>0</v>
      </c>
      <c r="ANN127">
        <v>0</v>
      </c>
      <c r="ANO127">
        <v>0</v>
      </c>
      <c r="ANP127">
        <v>0</v>
      </c>
      <c r="ANQ127">
        <v>1</v>
      </c>
      <c r="ANR127">
        <v>0</v>
      </c>
      <c r="ANW127">
        <v>366148935</v>
      </c>
      <c r="ANX127" s="2">
        <v>44890.770787037043</v>
      </c>
      <c r="AOA127" t="s">
        <v>1095</v>
      </c>
      <c r="AOB127" t="s">
        <v>1096</v>
      </c>
    </row>
    <row r="128" spans="1:491 1029:1068" x14ac:dyDescent="0.35">
      <c r="A128">
        <v>128</v>
      </c>
      <c r="B128" t="s">
        <v>1523</v>
      </c>
      <c r="C128" s="2">
        <v>44890</v>
      </c>
      <c r="D128" t="s">
        <v>1469</v>
      </c>
      <c r="E128" s="2">
        <v>44890.701419467587</v>
      </c>
      <c r="F128" s="2">
        <v>44890.716629305563</v>
      </c>
      <c r="G128" t="s">
        <v>1072</v>
      </c>
      <c r="J128" t="s">
        <v>1229</v>
      </c>
      <c r="K128" s="2">
        <v>44890</v>
      </c>
      <c r="L128" t="s">
        <v>1230</v>
      </c>
      <c r="M128" t="s">
        <v>1470</v>
      </c>
      <c r="N128" t="s">
        <v>1471</v>
      </c>
      <c r="O128" t="s">
        <v>1077</v>
      </c>
      <c r="R128" t="s">
        <v>1233</v>
      </c>
      <c r="S128" t="s">
        <v>1472</v>
      </c>
      <c r="U128" t="s">
        <v>1080</v>
      </c>
      <c r="W128" t="s">
        <v>1081</v>
      </c>
      <c r="Z128" t="s">
        <v>1115</v>
      </c>
      <c r="AA128">
        <v>0</v>
      </c>
      <c r="AB128">
        <v>0</v>
      </c>
      <c r="AC128">
        <v>0</v>
      </c>
      <c r="AD128">
        <v>1</v>
      </c>
      <c r="AE128">
        <v>1</v>
      </c>
      <c r="EE128" t="s">
        <v>1524</v>
      </c>
      <c r="EF128">
        <v>0</v>
      </c>
      <c r="EG128">
        <v>1</v>
      </c>
      <c r="EH128">
        <v>0</v>
      </c>
      <c r="EI128">
        <v>1</v>
      </c>
      <c r="EJ128">
        <v>0</v>
      </c>
      <c r="EK128">
        <v>2</v>
      </c>
      <c r="EV128" t="s">
        <v>1107</v>
      </c>
      <c r="EW128">
        <v>7500</v>
      </c>
      <c r="EX128" t="s">
        <v>1088</v>
      </c>
      <c r="FA128">
        <v>30</v>
      </c>
      <c r="FB128">
        <v>3</v>
      </c>
      <c r="FC128">
        <v>0</v>
      </c>
      <c r="FN128" t="s">
        <v>1107</v>
      </c>
      <c r="FO128">
        <v>1500</v>
      </c>
      <c r="FP128" t="s">
        <v>1138</v>
      </c>
      <c r="FS128">
        <v>30</v>
      </c>
      <c r="FT128">
        <v>3</v>
      </c>
      <c r="FU128">
        <v>0</v>
      </c>
      <c r="FW128" t="s">
        <v>1235</v>
      </c>
      <c r="GU128" t="s">
        <v>1103</v>
      </c>
      <c r="GV128">
        <v>0</v>
      </c>
      <c r="GW128">
        <v>1</v>
      </c>
      <c r="GX128">
        <v>0</v>
      </c>
      <c r="GY128">
        <v>0</v>
      </c>
      <c r="GZ128" t="s">
        <v>1524</v>
      </c>
      <c r="HA128">
        <v>0</v>
      </c>
      <c r="HB128">
        <v>1</v>
      </c>
      <c r="HC128">
        <v>0</v>
      </c>
      <c r="HD128">
        <v>1</v>
      </c>
      <c r="HE128">
        <v>0</v>
      </c>
      <c r="HF128" t="s">
        <v>1125</v>
      </c>
      <c r="HG128">
        <v>0</v>
      </c>
      <c r="HH128">
        <v>0</v>
      </c>
      <c r="HI128">
        <v>0</v>
      </c>
      <c r="HJ128">
        <v>0</v>
      </c>
      <c r="HK128">
        <v>0</v>
      </c>
      <c r="HL128">
        <v>1</v>
      </c>
      <c r="HM128">
        <v>1</v>
      </c>
      <c r="HN128">
        <v>0</v>
      </c>
      <c r="HO128">
        <v>1</v>
      </c>
      <c r="HP128">
        <v>0</v>
      </c>
      <c r="HQ128">
        <v>0</v>
      </c>
      <c r="HR128">
        <v>0</v>
      </c>
      <c r="IO128" t="s">
        <v>1115</v>
      </c>
      <c r="IP128">
        <v>0</v>
      </c>
      <c r="IQ128">
        <v>0</v>
      </c>
      <c r="IR128">
        <v>0</v>
      </c>
      <c r="IS128">
        <v>0</v>
      </c>
      <c r="IT128">
        <v>0</v>
      </c>
      <c r="IU128">
        <v>0</v>
      </c>
      <c r="IV128">
        <v>0</v>
      </c>
      <c r="IW128">
        <v>0</v>
      </c>
      <c r="IX128">
        <v>0</v>
      </c>
      <c r="IY128">
        <v>0</v>
      </c>
      <c r="IZ128">
        <v>0</v>
      </c>
      <c r="JA128">
        <v>0</v>
      </c>
      <c r="JB128">
        <v>0</v>
      </c>
      <c r="JC128">
        <v>0</v>
      </c>
      <c r="JD128">
        <v>0</v>
      </c>
      <c r="JE128">
        <v>1</v>
      </c>
      <c r="JF128">
        <v>1</v>
      </c>
      <c r="JG128">
        <v>4</v>
      </c>
      <c r="AMO128" t="s">
        <v>1181</v>
      </c>
      <c r="AMP128">
        <v>1</v>
      </c>
      <c r="AMQ128">
        <v>0</v>
      </c>
      <c r="AMR128">
        <v>0</v>
      </c>
      <c r="AMS128">
        <v>0</v>
      </c>
      <c r="AMT128">
        <v>0</v>
      </c>
      <c r="AMU128">
        <v>0</v>
      </c>
      <c r="AMW128" t="s">
        <v>1112</v>
      </c>
      <c r="AMX128" t="s">
        <v>1235</v>
      </c>
      <c r="ANI128" t="s">
        <v>1235</v>
      </c>
      <c r="ANJ128">
        <v>0</v>
      </c>
      <c r="ANK128">
        <v>0</v>
      </c>
      <c r="ANL128">
        <v>0</v>
      </c>
      <c r="ANM128">
        <v>0</v>
      </c>
      <c r="ANN128">
        <v>0</v>
      </c>
      <c r="ANO128">
        <v>0</v>
      </c>
      <c r="ANP128">
        <v>0</v>
      </c>
      <c r="ANQ128">
        <v>0</v>
      </c>
      <c r="ANR128">
        <v>1</v>
      </c>
      <c r="ANW128">
        <v>366148940</v>
      </c>
      <c r="ANX128" s="2">
        <v>44890.770798611113</v>
      </c>
      <c r="AOA128" t="s">
        <v>1095</v>
      </c>
      <c r="AOB128" t="s">
        <v>1096</v>
      </c>
    </row>
    <row r="129" spans="1:491 1029:1068" x14ac:dyDescent="0.35">
      <c r="A129">
        <v>129</v>
      </c>
      <c r="B129" t="s">
        <v>1525</v>
      </c>
      <c r="C129" s="2">
        <v>44890</v>
      </c>
      <c r="D129" t="s">
        <v>1469</v>
      </c>
      <c r="E129" s="2">
        <v>44890.735073275457</v>
      </c>
      <c r="F129" s="2">
        <v>44890.742714664353</v>
      </c>
      <c r="G129" t="s">
        <v>1072</v>
      </c>
      <c r="J129" t="s">
        <v>1229</v>
      </c>
      <c r="K129" s="2">
        <v>44890</v>
      </c>
      <c r="L129" t="s">
        <v>1230</v>
      </c>
      <c r="M129" t="s">
        <v>1470</v>
      </c>
      <c r="N129" t="s">
        <v>1471</v>
      </c>
      <c r="O129" t="s">
        <v>1077</v>
      </c>
      <c r="R129" t="s">
        <v>1233</v>
      </c>
      <c r="S129" t="s">
        <v>1472</v>
      </c>
      <c r="U129" t="s">
        <v>1080</v>
      </c>
      <c r="W129" t="s">
        <v>1081</v>
      </c>
      <c r="Z129" t="s">
        <v>1115</v>
      </c>
      <c r="AA129">
        <v>0</v>
      </c>
      <c r="AB129">
        <v>0</v>
      </c>
      <c r="AC129">
        <v>0</v>
      </c>
      <c r="AD129">
        <v>1</v>
      </c>
      <c r="AE129">
        <v>1</v>
      </c>
      <c r="EE129" t="s">
        <v>1115</v>
      </c>
      <c r="EF129">
        <v>0</v>
      </c>
      <c r="EG129">
        <v>0</v>
      </c>
      <c r="EH129">
        <v>0</v>
      </c>
      <c r="EI129">
        <v>0</v>
      </c>
      <c r="EJ129">
        <v>1</v>
      </c>
      <c r="EK129">
        <v>1</v>
      </c>
      <c r="IO129" t="s">
        <v>1205</v>
      </c>
      <c r="IP129">
        <v>0</v>
      </c>
      <c r="IQ129">
        <v>0</v>
      </c>
      <c r="IR129">
        <v>0</v>
      </c>
      <c r="IS129">
        <v>0</v>
      </c>
      <c r="IT129">
        <v>0</v>
      </c>
      <c r="IU129">
        <v>0</v>
      </c>
      <c r="IV129">
        <v>0</v>
      </c>
      <c r="IW129">
        <v>0</v>
      </c>
      <c r="IX129">
        <v>0</v>
      </c>
      <c r="IY129">
        <v>0</v>
      </c>
      <c r="IZ129">
        <v>0</v>
      </c>
      <c r="JA129">
        <v>0</v>
      </c>
      <c r="JB129">
        <v>1</v>
      </c>
      <c r="JC129">
        <v>0</v>
      </c>
      <c r="JD129">
        <v>0</v>
      </c>
      <c r="JE129">
        <v>0</v>
      </c>
      <c r="JF129">
        <v>1</v>
      </c>
      <c r="JG129">
        <v>3</v>
      </c>
      <c r="OC129" t="s">
        <v>1107</v>
      </c>
      <c r="OD129">
        <v>1500</v>
      </c>
      <c r="OE129" t="s">
        <v>1088</v>
      </c>
      <c r="OH129">
        <v>365</v>
      </c>
      <c r="OI129">
        <v>7</v>
      </c>
      <c r="OJ129">
        <v>0</v>
      </c>
      <c r="PF129" t="s">
        <v>1093</v>
      </c>
      <c r="QO129" t="s">
        <v>1086</v>
      </c>
      <c r="QP129">
        <v>1</v>
      </c>
      <c r="QQ129">
        <v>0</v>
      </c>
      <c r="QR129">
        <v>0</v>
      </c>
      <c r="QS129">
        <v>0</v>
      </c>
      <c r="AMO129" t="s">
        <v>1091</v>
      </c>
      <c r="AMP129">
        <v>1</v>
      </c>
      <c r="AMQ129">
        <v>0</v>
      </c>
      <c r="AMR129">
        <v>0</v>
      </c>
      <c r="AMS129">
        <v>1</v>
      </c>
      <c r="AMT129">
        <v>0</v>
      </c>
      <c r="AMU129">
        <v>0</v>
      </c>
      <c r="AMW129" t="s">
        <v>1092</v>
      </c>
      <c r="AMX129" t="s">
        <v>1093</v>
      </c>
      <c r="ANI129" t="s">
        <v>1094</v>
      </c>
      <c r="ANJ129">
        <v>0</v>
      </c>
      <c r="ANK129">
        <v>0</v>
      </c>
      <c r="ANL129">
        <v>0</v>
      </c>
      <c r="ANM129">
        <v>0</v>
      </c>
      <c r="ANN129">
        <v>0</v>
      </c>
      <c r="ANO129">
        <v>0</v>
      </c>
      <c r="ANP129">
        <v>0</v>
      </c>
      <c r="ANQ129">
        <v>1</v>
      </c>
      <c r="ANR129">
        <v>0</v>
      </c>
      <c r="ANW129">
        <v>366148953</v>
      </c>
      <c r="ANX129" s="2">
        <v>44890.770821759259</v>
      </c>
      <c r="AOA129" t="s">
        <v>1095</v>
      </c>
      <c r="AOB129" t="s">
        <v>1096</v>
      </c>
    </row>
    <row r="130" spans="1:491 1029:1068" x14ac:dyDescent="0.35">
      <c r="A130">
        <v>130</v>
      </c>
      <c r="B130" t="s">
        <v>1526</v>
      </c>
      <c r="C130" s="2">
        <v>44890</v>
      </c>
      <c r="D130" t="s">
        <v>1469</v>
      </c>
      <c r="E130" s="2">
        <v>44890.758142662038</v>
      </c>
      <c r="F130" s="2">
        <v>44890.762467314817</v>
      </c>
      <c r="G130" t="s">
        <v>1072</v>
      </c>
      <c r="J130" t="s">
        <v>1229</v>
      </c>
      <c r="K130" s="2">
        <v>44890</v>
      </c>
      <c r="L130" t="s">
        <v>1230</v>
      </c>
      <c r="M130" t="s">
        <v>1470</v>
      </c>
      <c r="N130" t="s">
        <v>1471</v>
      </c>
      <c r="O130" t="s">
        <v>1077</v>
      </c>
      <c r="R130" t="s">
        <v>1233</v>
      </c>
      <c r="S130" t="s">
        <v>1472</v>
      </c>
      <c r="U130" t="s">
        <v>1080</v>
      </c>
      <c r="W130" t="s">
        <v>1081</v>
      </c>
      <c r="Z130" t="s">
        <v>1115</v>
      </c>
      <c r="AA130">
        <v>0</v>
      </c>
      <c r="AB130">
        <v>0</v>
      </c>
      <c r="AC130">
        <v>0</v>
      </c>
      <c r="AD130">
        <v>1</v>
      </c>
      <c r="AE130">
        <v>1</v>
      </c>
      <c r="EE130" t="s">
        <v>1115</v>
      </c>
      <c r="EF130">
        <v>0</v>
      </c>
      <c r="EG130">
        <v>0</v>
      </c>
      <c r="EH130">
        <v>0</v>
      </c>
      <c r="EI130">
        <v>0</v>
      </c>
      <c r="EJ130">
        <v>1</v>
      </c>
      <c r="EK130">
        <v>1</v>
      </c>
      <c r="IO130" t="s">
        <v>1205</v>
      </c>
      <c r="IP130">
        <v>0</v>
      </c>
      <c r="IQ130">
        <v>0</v>
      </c>
      <c r="IR130">
        <v>0</v>
      </c>
      <c r="IS130">
        <v>0</v>
      </c>
      <c r="IT130">
        <v>0</v>
      </c>
      <c r="IU130">
        <v>0</v>
      </c>
      <c r="IV130">
        <v>0</v>
      </c>
      <c r="IW130">
        <v>0</v>
      </c>
      <c r="IX130">
        <v>0</v>
      </c>
      <c r="IY130">
        <v>0</v>
      </c>
      <c r="IZ130">
        <v>0</v>
      </c>
      <c r="JA130">
        <v>0</v>
      </c>
      <c r="JB130">
        <v>1</v>
      </c>
      <c r="JC130">
        <v>0</v>
      </c>
      <c r="JD130">
        <v>0</v>
      </c>
      <c r="JE130">
        <v>0</v>
      </c>
      <c r="JF130">
        <v>1</v>
      </c>
      <c r="JG130">
        <v>3</v>
      </c>
      <c r="OC130" t="s">
        <v>1107</v>
      </c>
      <c r="OD130">
        <v>1500</v>
      </c>
      <c r="OE130" t="s">
        <v>1084</v>
      </c>
      <c r="OH130">
        <v>90</v>
      </c>
      <c r="OI130">
        <v>1</v>
      </c>
      <c r="OJ130">
        <v>0</v>
      </c>
      <c r="PF130" t="s">
        <v>1093</v>
      </c>
      <c r="QO130" t="s">
        <v>1086</v>
      </c>
      <c r="QP130">
        <v>1</v>
      </c>
      <c r="QQ130">
        <v>0</v>
      </c>
      <c r="QR130">
        <v>0</v>
      </c>
      <c r="QS130">
        <v>0</v>
      </c>
      <c r="AMO130" t="s">
        <v>1181</v>
      </c>
      <c r="AMP130">
        <v>1</v>
      </c>
      <c r="AMQ130">
        <v>0</v>
      </c>
      <c r="AMR130">
        <v>0</v>
      </c>
      <c r="AMS130">
        <v>0</v>
      </c>
      <c r="AMT130">
        <v>0</v>
      </c>
      <c r="AMU130">
        <v>0</v>
      </c>
      <c r="AMW130" t="s">
        <v>1092</v>
      </c>
      <c r="AMX130" t="s">
        <v>1093</v>
      </c>
      <c r="ANI130" t="s">
        <v>1094</v>
      </c>
      <c r="ANJ130">
        <v>0</v>
      </c>
      <c r="ANK130">
        <v>0</v>
      </c>
      <c r="ANL130">
        <v>0</v>
      </c>
      <c r="ANM130">
        <v>0</v>
      </c>
      <c r="ANN130">
        <v>0</v>
      </c>
      <c r="ANO130">
        <v>0</v>
      </c>
      <c r="ANP130">
        <v>0</v>
      </c>
      <c r="ANQ130">
        <v>1</v>
      </c>
      <c r="ANR130">
        <v>0</v>
      </c>
      <c r="ANW130">
        <v>366148962</v>
      </c>
      <c r="ANX130" s="2">
        <v>44890.770844907413</v>
      </c>
      <c r="AOA130" t="s">
        <v>1095</v>
      </c>
      <c r="AOB130" t="s">
        <v>1096</v>
      </c>
    </row>
    <row r="131" spans="1:491 1029:1068" x14ac:dyDescent="0.35">
      <c r="A131">
        <v>131</v>
      </c>
      <c r="B131" t="s">
        <v>1527</v>
      </c>
      <c r="C131" s="2">
        <v>44893</v>
      </c>
      <c r="D131" t="s">
        <v>1228</v>
      </c>
      <c r="E131" s="2">
        <v>44893.751234861113</v>
      </c>
      <c r="F131" s="2">
        <v>44894.550923495372</v>
      </c>
      <c r="G131" t="s">
        <v>1072</v>
      </c>
      <c r="J131" t="s">
        <v>1229</v>
      </c>
      <c r="K131" s="2">
        <v>44894</v>
      </c>
      <c r="L131" t="s">
        <v>1230</v>
      </c>
      <c r="M131" t="s">
        <v>1231</v>
      </c>
      <c r="N131" t="s">
        <v>1232</v>
      </c>
      <c r="O131" t="s">
        <v>1077</v>
      </c>
      <c r="R131" t="s">
        <v>1233</v>
      </c>
      <c r="S131" t="s">
        <v>1234</v>
      </c>
      <c r="U131" t="s">
        <v>1080</v>
      </c>
      <c r="W131" t="s">
        <v>1081</v>
      </c>
      <c r="Z131" t="s">
        <v>1098</v>
      </c>
      <c r="AA131">
        <v>1</v>
      </c>
      <c r="AB131">
        <v>1</v>
      </c>
      <c r="AC131">
        <v>1</v>
      </c>
      <c r="AD131">
        <v>0</v>
      </c>
      <c r="AE131">
        <v>3</v>
      </c>
      <c r="AG131" t="s">
        <v>1083</v>
      </c>
      <c r="AH131">
        <v>1000</v>
      </c>
      <c r="AI131" t="s">
        <v>1088</v>
      </c>
      <c r="AL131">
        <v>7</v>
      </c>
      <c r="AM131">
        <v>3</v>
      </c>
      <c r="AN131">
        <v>0</v>
      </c>
      <c r="AP131" t="s">
        <v>1107</v>
      </c>
      <c r="AQ131" t="s">
        <v>1143</v>
      </c>
      <c r="AR131">
        <v>1</v>
      </c>
      <c r="AS131">
        <v>1</v>
      </c>
      <c r="AT131">
        <v>2000</v>
      </c>
      <c r="AU131">
        <v>2000</v>
      </c>
      <c r="AV131" t="s">
        <v>1088</v>
      </c>
      <c r="AY131">
        <v>7</v>
      </c>
      <c r="AZ131">
        <v>3</v>
      </c>
      <c r="BA131">
        <v>0</v>
      </c>
      <c r="BC131" t="s">
        <v>1083</v>
      </c>
      <c r="BD131" t="s">
        <v>1102</v>
      </c>
      <c r="BE131">
        <v>1</v>
      </c>
      <c r="BF131">
        <v>1</v>
      </c>
      <c r="BG131">
        <v>500</v>
      </c>
      <c r="BH131">
        <v>275</v>
      </c>
      <c r="BI131" t="s">
        <v>1084</v>
      </c>
      <c r="BL131">
        <v>10</v>
      </c>
      <c r="BM131">
        <v>2</v>
      </c>
      <c r="BN131">
        <v>0</v>
      </c>
      <c r="BP131" t="s">
        <v>1093</v>
      </c>
      <c r="CM131" t="s">
        <v>1103</v>
      </c>
      <c r="CN131">
        <v>0</v>
      </c>
      <c r="CO131">
        <v>1</v>
      </c>
      <c r="CP131">
        <v>0</v>
      </c>
      <c r="CQ131">
        <v>0</v>
      </c>
      <c r="CR131" t="s">
        <v>1528</v>
      </c>
      <c r="CS131">
        <v>1</v>
      </c>
      <c r="CT131">
        <v>1</v>
      </c>
      <c r="CU131">
        <v>1</v>
      </c>
      <c r="CV131">
        <v>0</v>
      </c>
      <c r="CW131" t="s">
        <v>1213</v>
      </c>
      <c r="CX131">
        <v>0</v>
      </c>
      <c r="CY131">
        <v>0</v>
      </c>
      <c r="CZ131">
        <v>0</v>
      </c>
      <c r="DA131">
        <v>0</v>
      </c>
      <c r="DB131">
        <v>0</v>
      </c>
      <c r="DC131">
        <v>1</v>
      </c>
      <c r="DD131">
        <v>0</v>
      </c>
      <c r="DE131">
        <v>0</v>
      </c>
      <c r="DF131">
        <v>0</v>
      </c>
      <c r="DG131">
        <v>0</v>
      </c>
      <c r="DH131">
        <v>0</v>
      </c>
      <c r="DI131">
        <v>0</v>
      </c>
      <c r="EE131" t="s">
        <v>1115</v>
      </c>
      <c r="EF131">
        <v>0</v>
      </c>
      <c r="EG131">
        <v>0</v>
      </c>
      <c r="EH131">
        <v>0</v>
      </c>
      <c r="EI131">
        <v>0</v>
      </c>
      <c r="EJ131">
        <v>1</v>
      </c>
      <c r="EK131">
        <v>1</v>
      </c>
      <c r="IO131" t="s">
        <v>1529</v>
      </c>
      <c r="IP131">
        <v>1</v>
      </c>
      <c r="IQ131">
        <v>1</v>
      </c>
      <c r="IR131">
        <v>1</v>
      </c>
      <c r="IS131">
        <v>1</v>
      </c>
      <c r="IT131">
        <v>1</v>
      </c>
      <c r="IU131">
        <v>1</v>
      </c>
      <c r="IV131">
        <v>1</v>
      </c>
      <c r="IW131">
        <v>1</v>
      </c>
      <c r="IX131">
        <v>1</v>
      </c>
      <c r="IY131">
        <v>1</v>
      </c>
      <c r="IZ131">
        <v>1</v>
      </c>
      <c r="JA131">
        <v>1</v>
      </c>
      <c r="JB131">
        <v>1</v>
      </c>
      <c r="JC131">
        <v>1</v>
      </c>
      <c r="JD131">
        <v>1</v>
      </c>
      <c r="JE131">
        <v>0</v>
      </c>
      <c r="JF131">
        <v>15</v>
      </c>
      <c r="JG131">
        <v>19</v>
      </c>
      <c r="JI131" t="s">
        <v>1107</v>
      </c>
      <c r="JJ131">
        <v>500</v>
      </c>
      <c r="JK131" t="s">
        <v>1084</v>
      </c>
      <c r="JN131">
        <v>7</v>
      </c>
      <c r="JO131">
        <v>3</v>
      </c>
      <c r="JP131">
        <v>0</v>
      </c>
      <c r="JR131" t="s">
        <v>1083</v>
      </c>
      <c r="JS131" t="s">
        <v>1212</v>
      </c>
      <c r="JT131">
        <v>1</v>
      </c>
      <c r="JU131">
        <v>1</v>
      </c>
      <c r="JV131">
        <v>3750</v>
      </c>
      <c r="JW131">
        <v>100</v>
      </c>
      <c r="JX131" t="s">
        <v>1138</v>
      </c>
      <c r="KA131">
        <v>14</v>
      </c>
      <c r="KB131">
        <v>3</v>
      </c>
      <c r="KC131">
        <v>0</v>
      </c>
      <c r="KE131" t="s">
        <v>1107</v>
      </c>
      <c r="KF131" t="s">
        <v>1180</v>
      </c>
      <c r="KG131">
        <v>0</v>
      </c>
      <c r="KH131">
        <v>1</v>
      </c>
      <c r="KI131">
        <v>1</v>
      </c>
      <c r="KK131">
        <v>27500</v>
      </c>
      <c r="KL131">
        <v>27500</v>
      </c>
      <c r="KM131" t="s">
        <v>1088</v>
      </c>
      <c r="KP131">
        <v>7</v>
      </c>
      <c r="KQ131">
        <v>7</v>
      </c>
      <c r="KR131">
        <v>1</v>
      </c>
      <c r="KT131" t="s">
        <v>1083</v>
      </c>
      <c r="KU131">
        <v>7500</v>
      </c>
      <c r="KV131" t="s">
        <v>1088</v>
      </c>
      <c r="KY131">
        <v>30</v>
      </c>
      <c r="KZ131">
        <v>3</v>
      </c>
      <c r="LA131">
        <v>0</v>
      </c>
      <c r="LC131" t="s">
        <v>1083</v>
      </c>
      <c r="LD131">
        <v>6000</v>
      </c>
      <c r="LE131" t="s">
        <v>1088</v>
      </c>
      <c r="LH131">
        <v>7</v>
      </c>
      <c r="LI131">
        <v>3</v>
      </c>
      <c r="LJ131">
        <v>0</v>
      </c>
      <c r="LL131" t="s">
        <v>1083</v>
      </c>
      <c r="LM131">
        <v>2750</v>
      </c>
      <c r="LN131" t="s">
        <v>1088</v>
      </c>
      <c r="LQ131">
        <v>14</v>
      </c>
      <c r="LR131">
        <v>3</v>
      </c>
      <c r="LS131">
        <v>0</v>
      </c>
      <c r="LU131" t="s">
        <v>1083</v>
      </c>
      <c r="LV131">
        <v>150</v>
      </c>
      <c r="LW131" t="s">
        <v>1088</v>
      </c>
      <c r="LZ131">
        <v>14</v>
      </c>
      <c r="MA131">
        <v>2</v>
      </c>
      <c r="MB131">
        <v>0</v>
      </c>
      <c r="MD131" t="s">
        <v>1083</v>
      </c>
      <c r="ME131" t="s">
        <v>1148</v>
      </c>
      <c r="MF131">
        <v>1</v>
      </c>
      <c r="MG131">
        <v>1</v>
      </c>
      <c r="MH131">
        <v>1</v>
      </c>
      <c r="MI131">
        <v>500</v>
      </c>
      <c r="MJ131">
        <v>750</v>
      </c>
      <c r="MK131">
        <v>1000</v>
      </c>
      <c r="ML131" t="s">
        <v>1088</v>
      </c>
      <c r="MO131">
        <v>14</v>
      </c>
      <c r="MP131">
        <v>2</v>
      </c>
      <c r="MQ131">
        <v>0</v>
      </c>
      <c r="MS131" t="s">
        <v>1083</v>
      </c>
      <c r="MT131">
        <v>1250</v>
      </c>
      <c r="MU131" t="s">
        <v>1088</v>
      </c>
      <c r="MX131">
        <v>14</v>
      </c>
      <c r="MY131">
        <v>2</v>
      </c>
      <c r="MZ131">
        <v>0</v>
      </c>
      <c r="NB131" t="s">
        <v>1083</v>
      </c>
      <c r="NC131">
        <v>3000</v>
      </c>
      <c r="ND131" t="s">
        <v>1088</v>
      </c>
      <c r="NG131">
        <v>30</v>
      </c>
      <c r="NH131">
        <v>2</v>
      </c>
      <c r="NI131">
        <v>0</v>
      </c>
      <c r="NK131" t="s">
        <v>1083</v>
      </c>
      <c r="NL131">
        <v>2500</v>
      </c>
      <c r="NM131" t="s">
        <v>1088</v>
      </c>
      <c r="NP131">
        <v>14</v>
      </c>
      <c r="NQ131">
        <v>2</v>
      </c>
      <c r="NR131">
        <v>0</v>
      </c>
      <c r="NT131" t="s">
        <v>1083</v>
      </c>
      <c r="NU131">
        <v>2500</v>
      </c>
      <c r="NV131" t="s">
        <v>1088</v>
      </c>
      <c r="NY131">
        <v>30</v>
      </c>
      <c r="NZ131">
        <v>3</v>
      </c>
      <c r="OA131">
        <v>0</v>
      </c>
      <c r="OC131" t="s">
        <v>1083</v>
      </c>
      <c r="OD131">
        <v>1500</v>
      </c>
      <c r="OE131" t="s">
        <v>1088</v>
      </c>
      <c r="OH131">
        <v>30</v>
      </c>
      <c r="OI131">
        <v>3</v>
      </c>
      <c r="OJ131">
        <v>0</v>
      </c>
      <c r="OL131" t="s">
        <v>1083</v>
      </c>
      <c r="OM131" t="s">
        <v>1080</v>
      </c>
      <c r="OO131">
        <v>2000</v>
      </c>
      <c r="OP131" t="s">
        <v>1088</v>
      </c>
      <c r="OS131">
        <v>30</v>
      </c>
      <c r="OT131">
        <v>3</v>
      </c>
      <c r="OU131">
        <v>0</v>
      </c>
      <c r="OW131" t="s">
        <v>1083</v>
      </c>
      <c r="OX131">
        <v>200</v>
      </c>
      <c r="OY131" t="s">
        <v>1084</v>
      </c>
      <c r="PB131">
        <v>7</v>
      </c>
      <c r="PC131">
        <v>1</v>
      </c>
      <c r="PD131">
        <v>0</v>
      </c>
      <c r="PF131" t="s">
        <v>1093</v>
      </c>
      <c r="QO131" t="s">
        <v>1103</v>
      </c>
      <c r="QP131">
        <v>0</v>
      </c>
      <c r="QQ131">
        <v>1</v>
      </c>
      <c r="QR131">
        <v>0</v>
      </c>
      <c r="QS131">
        <v>0</v>
      </c>
      <c r="QT131" t="s">
        <v>1530</v>
      </c>
      <c r="QU131">
        <v>1</v>
      </c>
      <c r="QV131">
        <v>1</v>
      </c>
      <c r="QW131">
        <v>1</v>
      </c>
      <c r="QX131">
        <v>1</v>
      </c>
      <c r="QY131">
        <v>1</v>
      </c>
      <c r="QZ131">
        <v>1</v>
      </c>
      <c r="RA131">
        <v>1</v>
      </c>
      <c r="RB131">
        <v>1</v>
      </c>
      <c r="RC131">
        <v>1</v>
      </c>
      <c r="RD131">
        <v>1</v>
      </c>
      <c r="RE131">
        <v>1</v>
      </c>
      <c r="RF131">
        <v>1</v>
      </c>
      <c r="RG131">
        <v>1</v>
      </c>
      <c r="RH131">
        <v>1</v>
      </c>
      <c r="RI131">
        <v>1</v>
      </c>
      <c r="RJ131">
        <v>0</v>
      </c>
      <c r="RK131" t="s">
        <v>1213</v>
      </c>
      <c r="RL131">
        <v>0</v>
      </c>
      <c r="RM131">
        <v>0</v>
      </c>
      <c r="RN131">
        <v>0</v>
      </c>
      <c r="RO131">
        <v>0</v>
      </c>
      <c r="RP131">
        <v>0</v>
      </c>
      <c r="RQ131">
        <v>1</v>
      </c>
      <c r="RR131">
        <v>0</v>
      </c>
      <c r="RS131">
        <v>0</v>
      </c>
      <c r="RT131">
        <v>0</v>
      </c>
      <c r="RU131">
        <v>0</v>
      </c>
      <c r="RV131">
        <v>0</v>
      </c>
      <c r="RW131">
        <v>0</v>
      </c>
      <c r="AMO131" t="s">
        <v>1091</v>
      </c>
      <c r="AMP131">
        <v>1</v>
      </c>
      <c r="AMQ131">
        <v>0</v>
      </c>
      <c r="AMR131">
        <v>0</v>
      </c>
      <c r="AMS131">
        <v>1</v>
      </c>
      <c r="AMT131">
        <v>0</v>
      </c>
      <c r="AMU131">
        <v>0</v>
      </c>
      <c r="AMW131" t="s">
        <v>1092</v>
      </c>
      <c r="AMX131" t="s">
        <v>1093</v>
      </c>
      <c r="ANI131" t="s">
        <v>1235</v>
      </c>
      <c r="ANJ131">
        <v>0</v>
      </c>
      <c r="ANK131">
        <v>0</v>
      </c>
      <c r="ANL131">
        <v>0</v>
      </c>
      <c r="ANM131">
        <v>0</v>
      </c>
      <c r="ANN131">
        <v>0</v>
      </c>
      <c r="ANO131">
        <v>0</v>
      </c>
      <c r="ANP131">
        <v>0</v>
      </c>
      <c r="ANQ131">
        <v>0</v>
      </c>
      <c r="ANR131">
        <v>1</v>
      </c>
      <c r="ANW131">
        <v>367642957</v>
      </c>
      <c r="ANX131" s="2">
        <v>44894.660648148143</v>
      </c>
      <c r="AOA131" t="s">
        <v>1095</v>
      </c>
      <c r="AOB131" t="s">
        <v>1096</v>
      </c>
    </row>
    <row r="132" spans="1:491 1029:1068" x14ac:dyDescent="0.35">
      <c r="A132">
        <v>132</v>
      </c>
      <c r="B132" t="s">
        <v>1531</v>
      </c>
      <c r="C132" s="2">
        <v>44894</v>
      </c>
      <c r="D132" t="s">
        <v>1228</v>
      </c>
      <c r="E132" s="2">
        <v>44894.450827939807</v>
      </c>
      <c r="F132" s="2">
        <v>44894.553931678238</v>
      </c>
      <c r="G132" t="s">
        <v>1072</v>
      </c>
      <c r="J132" t="s">
        <v>1229</v>
      </c>
      <c r="K132" s="2">
        <v>44894</v>
      </c>
      <c r="L132" t="s">
        <v>1230</v>
      </c>
      <c r="M132" t="s">
        <v>1231</v>
      </c>
      <c r="N132" t="s">
        <v>1232</v>
      </c>
      <c r="O132" t="s">
        <v>1077</v>
      </c>
      <c r="R132" t="s">
        <v>1233</v>
      </c>
      <c r="S132" t="s">
        <v>1234</v>
      </c>
      <c r="U132" t="s">
        <v>1080</v>
      </c>
      <c r="W132" t="s">
        <v>1081</v>
      </c>
      <c r="Z132" t="s">
        <v>1098</v>
      </c>
      <c r="AA132">
        <v>1</v>
      </c>
      <c r="AB132">
        <v>1</v>
      </c>
      <c r="AC132">
        <v>1</v>
      </c>
      <c r="AD132">
        <v>0</v>
      </c>
      <c r="AE132">
        <v>3</v>
      </c>
      <c r="AG132" t="s">
        <v>1083</v>
      </c>
      <c r="AH132">
        <v>1000</v>
      </c>
      <c r="AI132" t="s">
        <v>1088</v>
      </c>
      <c r="AL132">
        <v>14</v>
      </c>
      <c r="AM132">
        <v>3</v>
      </c>
      <c r="AN132">
        <v>0</v>
      </c>
      <c r="AP132" t="s">
        <v>1107</v>
      </c>
      <c r="AQ132" t="s">
        <v>1101</v>
      </c>
      <c r="AR132">
        <v>1</v>
      </c>
      <c r="AS132">
        <v>0</v>
      </c>
      <c r="AT132">
        <v>2000</v>
      </c>
      <c r="AV132" t="s">
        <v>1088</v>
      </c>
      <c r="AY132">
        <v>14</v>
      </c>
      <c r="AZ132">
        <v>3</v>
      </c>
      <c r="BA132">
        <v>0</v>
      </c>
      <c r="BC132" t="s">
        <v>1083</v>
      </c>
      <c r="BD132" t="s">
        <v>1102</v>
      </c>
      <c r="BE132">
        <v>1</v>
      </c>
      <c r="BF132">
        <v>1</v>
      </c>
      <c r="BG132">
        <v>500</v>
      </c>
      <c r="BH132">
        <v>275</v>
      </c>
      <c r="BI132" t="s">
        <v>1084</v>
      </c>
      <c r="BL132">
        <v>7</v>
      </c>
      <c r="BM132">
        <v>2</v>
      </c>
      <c r="BN132">
        <v>0</v>
      </c>
      <c r="BP132" t="s">
        <v>1093</v>
      </c>
      <c r="CM132" t="s">
        <v>1103</v>
      </c>
      <c r="CN132">
        <v>0</v>
      </c>
      <c r="CO132">
        <v>1</v>
      </c>
      <c r="CP132">
        <v>0</v>
      </c>
      <c r="CQ132">
        <v>0</v>
      </c>
      <c r="CR132" t="s">
        <v>1098</v>
      </c>
      <c r="CS132">
        <v>1</v>
      </c>
      <c r="CT132">
        <v>1</v>
      </c>
      <c r="CU132">
        <v>1</v>
      </c>
      <c r="CV132">
        <v>0</v>
      </c>
      <c r="CW132" t="s">
        <v>1213</v>
      </c>
      <c r="CX132">
        <v>0</v>
      </c>
      <c r="CY132">
        <v>0</v>
      </c>
      <c r="CZ132">
        <v>0</v>
      </c>
      <c r="DA132">
        <v>0</v>
      </c>
      <c r="DB132">
        <v>0</v>
      </c>
      <c r="DC132">
        <v>1</v>
      </c>
      <c r="DD132">
        <v>0</v>
      </c>
      <c r="DE132">
        <v>0</v>
      </c>
      <c r="DF132">
        <v>0</v>
      </c>
      <c r="DG132">
        <v>0</v>
      </c>
      <c r="DH132">
        <v>0</v>
      </c>
      <c r="DI132">
        <v>0</v>
      </c>
      <c r="EE132" t="s">
        <v>1115</v>
      </c>
      <c r="EF132">
        <v>0</v>
      </c>
      <c r="EG132">
        <v>0</v>
      </c>
      <c r="EH132">
        <v>0</v>
      </c>
      <c r="EI132">
        <v>0</v>
      </c>
      <c r="EJ132">
        <v>1</v>
      </c>
      <c r="EK132">
        <v>1</v>
      </c>
      <c r="IO132" t="s">
        <v>1532</v>
      </c>
      <c r="IP132">
        <v>1</v>
      </c>
      <c r="IQ132">
        <v>1</v>
      </c>
      <c r="IR132">
        <v>1</v>
      </c>
      <c r="IS132">
        <v>1</v>
      </c>
      <c r="IT132">
        <v>1</v>
      </c>
      <c r="IU132">
        <v>1</v>
      </c>
      <c r="IV132">
        <v>1</v>
      </c>
      <c r="IW132">
        <v>1</v>
      </c>
      <c r="IX132">
        <v>1</v>
      </c>
      <c r="IY132">
        <v>1</v>
      </c>
      <c r="IZ132">
        <v>1</v>
      </c>
      <c r="JA132">
        <v>1</v>
      </c>
      <c r="JB132">
        <v>1</v>
      </c>
      <c r="JC132">
        <v>1</v>
      </c>
      <c r="JD132">
        <v>1</v>
      </c>
      <c r="JE132">
        <v>0</v>
      </c>
      <c r="JF132">
        <v>15</v>
      </c>
      <c r="JG132">
        <v>19</v>
      </c>
      <c r="JI132" t="s">
        <v>1107</v>
      </c>
      <c r="JJ132">
        <v>200</v>
      </c>
      <c r="JK132" t="s">
        <v>1084</v>
      </c>
      <c r="JN132">
        <v>7</v>
      </c>
      <c r="JO132">
        <v>2</v>
      </c>
      <c r="JP132">
        <v>0</v>
      </c>
      <c r="JR132" t="s">
        <v>1083</v>
      </c>
      <c r="JS132" t="s">
        <v>1212</v>
      </c>
      <c r="JT132">
        <v>1</v>
      </c>
      <c r="JU132">
        <v>1</v>
      </c>
      <c r="JV132">
        <v>3500</v>
      </c>
      <c r="JW132">
        <v>100</v>
      </c>
      <c r="JX132" t="s">
        <v>1241</v>
      </c>
      <c r="KA132">
        <v>14</v>
      </c>
      <c r="KB132">
        <v>3</v>
      </c>
      <c r="KC132">
        <v>0</v>
      </c>
      <c r="KE132" t="s">
        <v>1107</v>
      </c>
      <c r="KF132" t="s">
        <v>1180</v>
      </c>
      <c r="KG132">
        <v>0</v>
      </c>
      <c r="KH132">
        <v>1</v>
      </c>
      <c r="KI132">
        <v>1</v>
      </c>
      <c r="KK132">
        <v>27500</v>
      </c>
      <c r="KL132">
        <v>27500</v>
      </c>
      <c r="KM132" t="s">
        <v>1088</v>
      </c>
      <c r="KP132">
        <v>30</v>
      </c>
      <c r="KQ132">
        <v>7</v>
      </c>
      <c r="KR132">
        <v>0</v>
      </c>
      <c r="KT132" t="s">
        <v>1083</v>
      </c>
      <c r="KU132">
        <v>7500</v>
      </c>
      <c r="KV132" t="s">
        <v>1088</v>
      </c>
      <c r="KY132">
        <v>30</v>
      </c>
      <c r="KZ132">
        <v>3</v>
      </c>
      <c r="LA132">
        <v>0</v>
      </c>
      <c r="LC132" t="s">
        <v>1083</v>
      </c>
      <c r="LD132">
        <v>6000</v>
      </c>
      <c r="LE132" t="s">
        <v>1088</v>
      </c>
      <c r="LH132">
        <v>30</v>
      </c>
      <c r="LI132">
        <v>3</v>
      </c>
      <c r="LJ132">
        <v>0</v>
      </c>
      <c r="LL132" t="s">
        <v>1083</v>
      </c>
      <c r="LM132">
        <v>2700</v>
      </c>
      <c r="LN132" t="s">
        <v>1088</v>
      </c>
      <c r="LQ132">
        <v>30</v>
      </c>
      <c r="LR132">
        <v>3</v>
      </c>
      <c r="LS132">
        <v>0</v>
      </c>
      <c r="LU132" t="s">
        <v>1083</v>
      </c>
      <c r="LV132">
        <v>150</v>
      </c>
      <c r="LW132" t="s">
        <v>1088</v>
      </c>
      <c r="LZ132">
        <v>30</v>
      </c>
      <c r="MA132">
        <v>3</v>
      </c>
      <c r="MB132">
        <v>0</v>
      </c>
      <c r="MD132" t="s">
        <v>1083</v>
      </c>
      <c r="ME132" t="s">
        <v>1148</v>
      </c>
      <c r="MF132">
        <v>1</v>
      </c>
      <c r="MG132">
        <v>1</v>
      </c>
      <c r="MH132">
        <v>1</v>
      </c>
      <c r="MI132">
        <v>500</v>
      </c>
      <c r="MJ132">
        <v>750</v>
      </c>
      <c r="MK132">
        <v>1250</v>
      </c>
      <c r="ML132" t="s">
        <v>1088</v>
      </c>
      <c r="MO132">
        <v>20</v>
      </c>
      <c r="MP132">
        <v>3</v>
      </c>
      <c r="MQ132">
        <v>0</v>
      </c>
      <c r="MS132" t="s">
        <v>1083</v>
      </c>
      <c r="MT132">
        <v>1250</v>
      </c>
      <c r="MU132" t="s">
        <v>1088</v>
      </c>
      <c r="MX132">
        <v>30</v>
      </c>
      <c r="MY132">
        <v>3</v>
      </c>
      <c r="MZ132">
        <v>0</v>
      </c>
      <c r="NB132" t="s">
        <v>1083</v>
      </c>
      <c r="NC132">
        <v>3000</v>
      </c>
      <c r="ND132" t="s">
        <v>1088</v>
      </c>
      <c r="NG132">
        <v>30</v>
      </c>
      <c r="NH132">
        <v>3</v>
      </c>
      <c r="NI132">
        <v>0</v>
      </c>
      <c r="NK132" t="s">
        <v>1083</v>
      </c>
      <c r="NL132">
        <v>2500</v>
      </c>
      <c r="NM132" t="s">
        <v>1088</v>
      </c>
      <c r="NP132">
        <v>14</v>
      </c>
      <c r="NQ132">
        <v>3</v>
      </c>
      <c r="NR132">
        <v>0</v>
      </c>
      <c r="NT132" t="s">
        <v>1083</v>
      </c>
      <c r="NU132">
        <v>2500</v>
      </c>
      <c r="NV132" t="s">
        <v>1088</v>
      </c>
      <c r="NY132">
        <v>30</v>
      </c>
      <c r="NZ132">
        <v>3</v>
      </c>
      <c r="OA132">
        <v>0</v>
      </c>
      <c r="OC132" t="s">
        <v>1083</v>
      </c>
      <c r="OD132">
        <v>1500</v>
      </c>
      <c r="OE132" t="s">
        <v>1088</v>
      </c>
      <c r="OH132">
        <v>30</v>
      </c>
      <c r="OI132">
        <v>3</v>
      </c>
      <c r="OJ132">
        <v>0</v>
      </c>
      <c r="OL132" t="s">
        <v>1083</v>
      </c>
      <c r="OM132" t="s">
        <v>1080</v>
      </c>
      <c r="OO132">
        <v>2000</v>
      </c>
      <c r="OP132" t="s">
        <v>1088</v>
      </c>
      <c r="OS132">
        <v>30</v>
      </c>
      <c r="OT132">
        <v>3</v>
      </c>
      <c r="OU132">
        <v>0</v>
      </c>
      <c r="OW132" t="s">
        <v>1083</v>
      </c>
      <c r="OX132">
        <v>200</v>
      </c>
      <c r="OY132" t="s">
        <v>1084</v>
      </c>
      <c r="PB132">
        <v>14</v>
      </c>
      <c r="PC132">
        <v>2</v>
      </c>
      <c r="PD132">
        <v>0</v>
      </c>
      <c r="PF132" t="s">
        <v>1093</v>
      </c>
      <c r="QO132" t="s">
        <v>1086</v>
      </c>
      <c r="QP132">
        <v>1</v>
      </c>
      <c r="QQ132">
        <v>0</v>
      </c>
      <c r="QR132">
        <v>0</v>
      </c>
      <c r="QS132">
        <v>0</v>
      </c>
      <c r="AMO132" t="s">
        <v>1091</v>
      </c>
      <c r="AMP132">
        <v>1</v>
      </c>
      <c r="AMQ132">
        <v>0</v>
      </c>
      <c r="AMR132">
        <v>0</v>
      </c>
      <c r="AMS132">
        <v>1</v>
      </c>
      <c r="AMT132">
        <v>0</v>
      </c>
      <c r="AMU132">
        <v>0</v>
      </c>
      <c r="AMW132" t="s">
        <v>1092</v>
      </c>
      <c r="AMX132" t="s">
        <v>1093</v>
      </c>
      <c r="ANI132" t="s">
        <v>1235</v>
      </c>
      <c r="ANJ132">
        <v>0</v>
      </c>
      <c r="ANK132">
        <v>0</v>
      </c>
      <c r="ANL132">
        <v>0</v>
      </c>
      <c r="ANM132">
        <v>0</v>
      </c>
      <c r="ANN132">
        <v>0</v>
      </c>
      <c r="ANO132">
        <v>0</v>
      </c>
      <c r="ANP132">
        <v>0</v>
      </c>
      <c r="ANQ132">
        <v>0</v>
      </c>
      <c r="ANR132">
        <v>1</v>
      </c>
      <c r="ANW132">
        <v>367642966</v>
      </c>
      <c r="ANX132" s="2">
        <v>44894.660671296297</v>
      </c>
      <c r="AOA132" t="s">
        <v>1095</v>
      </c>
      <c r="AOB132" t="s">
        <v>1096</v>
      </c>
    </row>
    <row r="133" spans="1:491 1029:1068" x14ac:dyDescent="0.35">
      <c r="A133">
        <v>133</v>
      </c>
      <c r="B133" t="s">
        <v>1533</v>
      </c>
      <c r="C133" s="2">
        <v>44894</v>
      </c>
      <c r="D133" t="s">
        <v>1228</v>
      </c>
      <c r="E133" s="2">
        <v>44894.464768125014</v>
      </c>
      <c r="F133" s="2">
        <v>44894.478886203702</v>
      </c>
      <c r="G133" t="s">
        <v>1072</v>
      </c>
      <c r="J133" t="s">
        <v>1229</v>
      </c>
      <c r="K133" s="2">
        <v>44894</v>
      </c>
      <c r="L133" t="s">
        <v>1230</v>
      </c>
      <c r="M133" t="s">
        <v>1231</v>
      </c>
      <c r="N133" t="s">
        <v>1232</v>
      </c>
      <c r="O133" t="s">
        <v>1077</v>
      </c>
      <c r="R133" t="s">
        <v>1233</v>
      </c>
      <c r="S133" t="s">
        <v>1234</v>
      </c>
      <c r="U133" t="s">
        <v>1080</v>
      </c>
      <c r="W133" t="s">
        <v>1081</v>
      </c>
      <c r="Z133" t="s">
        <v>1098</v>
      </c>
      <c r="AA133">
        <v>1</v>
      </c>
      <c r="AB133">
        <v>1</v>
      </c>
      <c r="AC133">
        <v>1</v>
      </c>
      <c r="AD133">
        <v>0</v>
      </c>
      <c r="AE133">
        <v>3</v>
      </c>
      <c r="AG133" t="s">
        <v>1083</v>
      </c>
      <c r="AH133">
        <v>1000</v>
      </c>
      <c r="AI133" t="s">
        <v>1088</v>
      </c>
      <c r="AL133">
        <v>15</v>
      </c>
      <c r="AM133">
        <v>3</v>
      </c>
      <c r="AN133">
        <v>0</v>
      </c>
      <c r="AP133" t="s">
        <v>1107</v>
      </c>
      <c r="AQ133" t="s">
        <v>1101</v>
      </c>
      <c r="AR133">
        <v>1</v>
      </c>
      <c r="AS133">
        <v>0</v>
      </c>
      <c r="AT133">
        <v>2000</v>
      </c>
      <c r="AV133" t="s">
        <v>1088</v>
      </c>
      <c r="AY133">
        <v>7</v>
      </c>
      <c r="AZ133">
        <v>3</v>
      </c>
      <c r="BA133">
        <v>0</v>
      </c>
      <c r="BC133" t="s">
        <v>1083</v>
      </c>
      <c r="BD133" t="s">
        <v>1102</v>
      </c>
      <c r="BE133">
        <v>1</v>
      </c>
      <c r="BF133">
        <v>1</v>
      </c>
      <c r="BG133">
        <v>500</v>
      </c>
      <c r="BH133">
        <v>275</v>
      </c>
      <c r="BI133" t="s">
        <v>1088</v>
      </c>
      <c r="BL133">
        <v>15</v>
      </c>
      <c r="BM133">
        <v>3</v>
      </c>
      <c r="BN133">
        <v>0</v>
      </c>
      <c r="BP133" t="s">
        <v>1080</v>
      </c>
      <c r="BR133" t="s">
        <v>1146</v>
      </c>
      <c r="BS133">
        <v>0</v>
      </c>
      <c r="BT133">
        <v>1</v>
      </c>
      <c r="BU133">
        <v>0</v>
      </c>
      <c r="BV133">
        <v>0</v>
      </c>
      <c r="BX133" t="s">
        <v>1172</v>
      </c>
      <c r="BY133">
        <v>0</v>
      </c>
      <c r="BZ133">
        <v>0</v>
      </c>
      <c r="CA133">
        <v>0</v>
      </c>
      <c r="CB133">
        <v>0</v>
      </c>
      <c r="CC133">
        <v>1</v>
      </c>
      <c r="CD133">
        <v>0</v>
      </c>
      <c r="CE133">
        <v>0</v>
      </c>
      <c r="CF133">
        <v>0</v>
      </c>
      <c r="CG133">
        <v>0</v>
      </c>
      <c r="CH133">
        <v>0</v>
      </c>
      <c r="CI133">
        <v>0</v>
      </c>
      <c r="CJ133">
        <v>0</v>
      </c>
      <c r="CM133" t="s">
        <v>1103</v>
      </c>
      <c r="CN133">
        <v>0</v>
      </c>
      <c r="CO133">
        <v>1</v>
      </c>
      <c r="CP133">
        <v>0</v>
      </c>
      <c r="CQ133">
        <v>0</v>
      </c>
      <c r="CR133" t="s">
        <v>1098</v>
      </c>
      <c r="CS133">
        <v>1</v>
      </c>
      <c r="CT133">
        <v>1</v>
      </c>
      <c r="CU133">
        <v>1</v>
      </c>
      <c r="CV133">
        <v>0</v>
      </c>
      <c r="CW133" t="s">
        <v>1213</v>
      </c>
      <c r="CX133">
        <v>0</v>
      </c>
      <c r="CY133">
        <v>0</v>
      </c>
      <c r="CZ133">
        <v>0</v>
      </c>
      <c r="DA133">
        <v>0</v>
      </c>
      <c r="DB133">
        <v>0</v>
      </c>
      <c r="DC133">
        <v>1</v>
      </c>
      <c r="DD133">
        <v>0</v>
      </c>
      <c r="DE133">
        <v>0</v>
      </c>
      <c r="DF133">
        <v>0</v>
      </c>
      <c r="DG133">
        <v>0</v>
      </c>
      <c r="DH133">
        <v>0</v>
      </c>
      <c r="DI133">
        <v>0</v>
      </c>
      <c r="EE133" t="s">
        <v>1115</v>
      </c>
      <c r="EF133">
        <v>0</v>
      </c>
      <c r="EG133">
        <v>0</v>
      </c>
      <c r="EH133">
        <v>0</v>
      </c>
      <c r="EI133">
        <v>0</v>
      </c>
      <c r="EJ133">
        <v>1</v>
      </c>
      <c r="EK133">
        <v>1</v>
      </c>
      <c r="IO133" t="s">
        <v>1534</v>
      </c>
      <c r="IP133">
        <v>1</v>
      </c>
      <c r="IQ133">
        <v>1</v>
      </c>
      <c r="IR133">
        <v>1</v>
      </c>
      <c r="IS133">
        <v>1</v>
      </c>
      <c r="IT133">
        <v>1</v>
      </c>
      <c r="IU133">
        <v>1</v>
      </c>
      <c r="IV133">
        <v>1</v>
      </c>
      <c r="IW133">
        <v>1</v>
      </c>
      <c r="IX133">
        <v>1</v>
      </c>
      <c r="IY133">
        <v>1</v>
      </c>
      <c r="IZ133">
        <v>1</v>
      </c>
      <c r="JA133">
        <v>1</v>
      </c>
      <c r="JB133">
        <v>1</v>
      </c>
      <c r="JC133">
        <v>1</v>
      </c>
      <c r="JD133">
        <v>1</v>
      </c>
      <c r="JE133">
        <v>1</v>
      </c>
      <c r="JF133">
        <v>16</v>
      </c>
      <c r="JG133">
        <v>20</v>
      </c>
      <c r="JI133" t="s">
        <v>1083</v>
      </c>
      <c r="JJ133">
        <v>500</v>
      </c>
      <c r="JK133" t="s">
        <v>1084</v>
      </c>
      <c r="JN133">
        <v>7</v>
      </c>
      <c r="JO133">
        <v>3</v>
      </c>
      <c r="JP133">
        <v>0</v>
      </c>
      <c r="JR133" t="s">
        <v>1083</v>
      </c>
      <c r="JS133" t="s">
        <v>1212</v>
      </c>
      <c r="JT133">
        <v>1</v>
      </c>
      <c r="JU133">
        <v>1</v>
      </c>
      <c r="JV133">
        <v>3750</v>
      </c>
      <c r="JW133">
        <v>100</v>
      </c>
      <c r="JX133" t="s">
        <v>1084</v>
      </c>
      <c r="KA133">
        <v>15</v>
      </c>
      <c r="KB133">
        <v>3</v>
      </c>
      <c r="KC133">
        <v>0</v>
      </c>
      <c r="KE133" t="s">
        <v>1083</v>
      </c>
      <c r="KF133" t="s">
        <v>1180</v>
      </c>
      <c r="KG133">
        <v>0</v>
      </c>
      <c r="KH133">
        <v>1</v>
      </c>
      <c r="KI133">
        <v>1</v>
      </c>
      <c r="KK133">
        <v>27500</v>
      </c>
      <c r="KL133">
        <v>27500</v>
      </c>
      <c r="KM133" t="s">
        <v>1088</v>
      </c>
      <c r="KP133">
        <v>14</v>
      </c>
      <c r="KQ133">
        <v>7</v>
      </c>
      <c r="KR133">
        <v>0</v>
      </c>
      <c r="KT133" t="s">
        <v>1083</v>
      </c>
      <c r="KU133">
        <v>8000</v>
      </c>
      <c r="KV133" t="s">
        <v>1088</v>
      </c>
      <c r="KY133">
        <v>30</v>
      </c>
      <c r="KZ133">
        <v>3</v>
      </c>
      <c r="LA133">
        <v>0</v>
      </c>
      <c r="LC133" t="s">
        <v>1083</v>
      </c>
      <c r="LD133">
        <v>6500</v>
      </c>
      <c r="LE133" t="s">
        <v>1088</v>
      </c>
      <c r="LH133">
        <v>30</v>
      </c>
      <c r="LI133">
        <v>3</v>
      </c>
      <c r="LJ133">
        <v>0</v>
      </c>
      <c r="LL133" t="s">
        <v>1083</v>
      </c>
      <c r="LM133">
        <v>3000</v>
      </c>
      <c r="LN133" t="s">
        <v>1088</v>
      </c>
      <c r="LQ133">
        <v>30</v>
      </c>
      <c r="LR133">
        <v>3</v>
      </c>
      <c r="LS133">
        <v>0</v>
      </c>
      <c r="LU133" t="s">
        <v>1083</v>
      </c>
      <c r="LV133">
        <v>200</v>
      </c>
      <c r="LW133" t="s">
        <v>1088</v>
      </c>
      <c r="LZ133">
        <v>15</v>
      </c>
      <c r="MA133">
        <v>3</v>
      </c>
      <c r="MB133">
        <v>0</v>
      </c>
      <c r="MD133" t="s">
        <v>1083</v>
      </c>
      <c r="ME133" t="s">
        <v>1148</v>
      </c>
      <c r="MF133">
        <v>1</v>
      </c>
      <c r="MG133">
        <v>1</v>
      </c>
      <c r="MH133">
        <v>1</v>
      </c>
      <c r="MI133">
        <v>550</v>
      </c>
      <c r="MJ133">
        <v>750</v>
      </c>
      <c r="MK133">
        <v>1250</v>
      </c>
      <c r="ML133" t="s">
        <v>1088</v>
      </c>
      <c r="MO133">
        <v>30</v>
      </c>
      <c r="MP133">
        <v>3</v>
      </c>
      <c r="MQ133">
        <v>0</v>
      </c>
      <c r="MS133" t="s">
        <v>1083</v>
      </c>
      <c r="MT133">
        <v>1250</v>
      </c>
      <c r="MU133" t="s">
        <v>1088</v>
      </c>
      <c r="MX133">
        <v>30</v>
      </c>
      <c r="MY133">
        <v>3</v>
      </c>
      <c r="MZ133">
        <v>0</v>
      </c>
      <c r="NB133" t="s">
        <v>1083</v>
      </c>
      <c r="NC133">
        <v>3000</v>
      </c>
      <c r="ND133" t="s">
        <v>1088</v>
      </c>
      <c r="NG133">
        <v>30</v>
      </c>
      <c r="NH133">
        <v>3</v>
      </c>
      <c r="NI133">
        <v>0</v>
      </c>
      <c r="NK133" t="s">
        <v>1083</v>
      </c>
      <c r="NL133">
        <v>2500</v>
      </c>
      <c r="NM133" t="s">
        <v>1088</v>
      </c>
      <c r="NP133">
        <v>15</v>
      </c>
      <c r="NQ133">
        <v>3</v>
      </c>
      <c r="NR133">
        <v>0</v>
      </c>
      <c r="NT133" t="s">
        <v>1083</v>
      </c>
      <c r="NU133">
        <v>2500</v>
      </c>
      <c r="NV133" t="s">
        <v>1088</v>
      </c>
      <c r="NY133">
        <v>30</v>
      </c>
      <c r="NZ133">
        <v>3</v>
      </c>
      <c r="OA133">
        <v>0</v>
      </c>
      <c r="OC133" t="s">
        <v>1083</v>
      </c>
      <c r="OD133">
        <v>1500</v>
      </c>
      <c r="OE133" t="s">
        <v>1088</v>
      </c>
      <c r="OH133">
        <v>30</v>
      </c>
      <c r="OI133">
        <v>3</v>
      </c>
      <c r="OJ133">
        <v>0</v>
      </c>
      <c r="OL133" t="s">
        <v>1083</v>
      </c>
      <c r="OM133" t="s">
        <v>1080</v>
      </c>
      <c r="OO133">
        <v>2000</v>
      </c>
      <c r="OP133" t="s">
        <v>1088</v>
      </c>
      <c r="OS133">
        <v>30</v>
      </c>
      <c r="OT133">
        <v>3</v>
      </c>
      <c r="OU133">
        <v>0</v>
      </c>
      <c r="OW133" t="s">
        <v>1083</v>
      </c>
      <c r="OX133">
        <v>200</v>
      </c>
      <c r="OY133" t="s">
        <v>1084</v>
      </c>
      <c r="PB133">
        <v>14</v>
      </c>
      <c r="PC133">
        <v>2</v>
      </c>
      <c r="PD133">
        <v>0</v>
      </c>
      <c r="PF133" t="s">
        <v>1093</v>
      </c>
      <c r="QO133" t="s">
        <v>1086</v>
      </c>
      <c r="QP133">
        <v>1</v>
      </c>
      <c r="QQ133">
        <v>0</v>
      </c>
      <c r="QR133">
        <v>0</v>
      </c>
      <c r="QS133">
        <v>0</v>
      </c>
      <c r="AMO133" t="s">
        <v>1091</v>
      </c>
      <c r="AMP133">
        <v>1</v>
      </c>
      <c r="AMQ133">
        <v>0</v>
      </c>
      <c r="AMR133">
        <v>0</v>
      </c>
      <c r="AMS133">
        <v>1</v>
      </c>
      <c r="AMT133">
        <v>0</v>
      </c>
      <c r="AMU133">
        <v>0</v>
      </c>
      <c r="AMW133" t="s">
        <v>1092</v>
      </c>
      <c r="AMX133" t="s">
        <v>1093</v>
      </c>
      <c r="ANI133" t="s">
        <v>1235</v>
      </c>
      <c r="ANJ133">
        <v>0</v>
      </c>
      <c r="ANK133">
        <v>0</v>
      </c>
      <c r="ANL133">
        <v>0</v>
      </c>
      <c r="ANM133">
        <v>0</v>
      </c>
      <c r="ANN133">
        <v>0</v>
      </c>
      <c r="ANO133">
        <v>0</v>
      </c>
      <c r="ANP133">
        <v>0</v>
      </c>
      <c r="ANQ133">
        <v>0</v>
      </c>
      <c r="ANR133">
        <v>1</v>
      </c>
      <c r="ANW133">
        <v>367642990</v>
      </c>
      <c r="ANX133" s="2">
        <v>44894.66070601852</v>
      </c>
      <c r="AOA133" t="s">
        <v>1095</v>
      </c>
      <c r="AOB133" t="s">
        <v>1096</v>
      </c>
    </row>
    <row r="134" spans="1:491 1029:1068" x14ac:dyDescent="0.35">
      <c r="A134">
        <v>134</v>
      </c>
      <c r="B134" t="s">
        <v>1535</v>
      </c>
      <c r="C134" s="2">
        <v>44894</v>
      </c>
      <c r="D134" t="s">
        <v>1228</v>
      </c>
      <c r="E134" s="2">
        <v>44894.481020914347</v>
      </c>
      <c r="F134" s="2">
        <v>44894.491576840279</v>
      </c>
      <c r="G134" t="s">
        <v>1072</v>
      </c>
      <c r="J134" t="s">
        <v>1229</v>
      </c>
      <c r="K134" s="2">
        <v>44894</v>
      </c>
      <c r="L134" t="s">
        <v>1230</v>
      </c>
      <c r="M134" t="s">
        <v>1231</v>
      </c>
      <c r="N134" t="s">
        <v>1232</v>
      </c>
      <c r="O134" t="s">
        <v>1077</v>
      </c>
      <c r="R134" t="s">
        <v>1233</v>
      </c>
      <c r="S134" t="s">
        <v>1234</v>
      </c>
      <c r="U134" t="s">
        <v>1080</v>
      </c>
      <c r="W134" t="s">
        <v>1081</v>
      </c>
      <c r="Z134" t="s">
        <v>1098</v>
      </c>
      <c r="AA134">
        <v>1</v>
      </c>
      <c r="AB134">
        <v>1</v>
      </c>
      <c r="AC134">
        <v>1</v>
      </c>
      <c r="AD134">
        <v>0</v>
      </c>
      <c r="AE134">
        <v>3</v>
      </c>
      <c r="AG134" t="s">
        <v>1083</v>
      </c>
      <c r="AH134">
        <v>1000</v>
      </c>
      <c r="AI134" t="s">
        <v>1088</v>
      </c>
      <c r="AL134">
        <v>30</v>
      </c>
      <c r="AM134">
        <v>3</v>
      </c>
      <c r="AN134">
        <v>0</v>
      </c>
      <c r="AP134" t="s">
        <v>1107</v>
      </c>
      <c r="AQ134" t="s">
        <v>1101</v>
      </c>
      <c r="AR134">
        <v>1</v>
      </c>
      <c r="AS134">
        <v>0</v>
      </c>
      <c r="AT134">
        <v>2000</v>
      </c>
      <c r="AV134" t="s">
        <v>1088</v>
      </c>
      <c r="AY134">
        <v>7</v>
      </c>
      <c r="AZ134">
        <v>3</v>
      </c>
      <c r="BA134">
        <v>0</v>
      </c>
      <c r="BC134" t="s">
        <v>1083</v>
      </c>
      <c r="BD134" t="s">
        <v>1102</v>
      </c>
      <c r="BE134">
        <v>1</v>
      </c>
      <c r="BF134">
        <v>1</v>
      </c>
      <c r="BG134">
        <v>500</v>
      </c>
      <c r="BH134">
        <v>275</v>
      </c>
      <c r="BI134" t="s">
        <v>1084</v>
      </c>
      <c r="BL134">
        <v>14</v>
      </c>
      <c r="BM134">
        <v>2</v>
      </c>
      <c r="BN134">
        <v>0</v>
      </c>
      <c r="BP134" t="s">
        <v>1080</v>
      </c>
      <c r="BR134" t="s">
        <v>1528</v>
      </c>
      <c r="BS134">
        <v>1</v>
      </c>
      <c r="BT134">
        <v>1</v>
      </c>
      <c r="BU134">
        <v>1</v>
      </c>
      <c r="BV134">
        <v>0</v>
      </c>
      <c r="BX134" t="s">
        <v>1085</v>
      </c>
      <c r="BY134">
        <v>0</v>
      </c>
      <c r="BZ134">
        <v>0</v>
      </c>
      <c r="CA134">
        <v>0</v>
      </c>
      <c r="CB134">
        <v>0</v>
      </c>
      <c r="CC134">
        <v>0</v>
      </c>
      <c r="CD134">
        <v>1</v>
      </c>
      <c r="CE134">
        <v>0</v>
      </c>
      <c r="CF134">
        <v>0</v>
      </c>
      <c r="CG134">
        <v>0</v>
      </c>
      <c r="CH134">
        <v>0</v>
      </c>
      <c r="CI134">
        <v>0</v>
      </c>
      <c r="CJ134">
        <v>0</v>
      </c>
      <c r="CM134" t="s">
        <v>1103</v>
      </c>
      <c r="CN134">
        <v>0</v>
      </c>
      <c r="CO134">
        <v>1</v>
      </c>
      <c r="CP134">
        <v>0</v>
      </c>
      <c r="CQ134">
        <v>0</v>
      </c>
      <c r="CR134" t="s">
        <v>1098</v>
      </c>
      <c r="CS134">
        <v>1</v>
      </c>
      <c r="CT134">
        <v>1</v>
      </c>
      <c r="CU134">
        <v>1</v>
      </c>
      <c r="CV134">
        <v>0</v>
      </c>
      <c r="CW134" t="s">
        <v>1213</v>
      </c>
      <c r="CX134">
        <v>0</v>
      </c>
      <c r="CY134">
        <v>0</v>
      </c>
      <c r="CZ134">
        <v>0</v>
      </c>
      <c r="DA134">
        <v>0</v>
      </c>
      <c r="DB134">
        <v>0</v>
      </c>
      <c r="DC134">
        <v>1</v>
      </c>
      <c r="DD134">
        <v>0</v>
      </c>
      <c r="DE134">
        <v>0</v>
      </c>
      <c r="DF134">
        <v>0</v>
      </c>
      <c r="DG134">
        <v>0</v>
      </c>
      <c r="DH134">
        <v>0</v>
      </c>
      <c r="DI134">
        <v>0</v>
      </c>
      <c r="EE134" t="s">
        <v>1115</v>
      </c>
      <c r="EF134">
        <v>0</v>
      </c>
      <c r="EG134">
        <v>0</v>
      </c>
      <c r="EH134">
        <v>0</v>
      </c>
      <c r="EI134">
        <v>0</v>
      </c>
      <c r="EJ134">
        <v>1</v>
      </c>
      <c r="EK134">
        <v>1</v>
      </c>
      <c r="IO134" t="s">
        <v>1529</v>
      </c>
      <c r="IP134">
        <v>1</v>
      </c>
      <c r="IQ134">
        <v>1</v>
      </c>
      <c r="IR134">
        <v>1</v>
      </c>
      <c r="IS134">
        <v>1</v>
      </c>
      <c r="IT134">
        <v>1</v>
      </c>
      <c r="IU134">
        <v>1</v>
      </c>
      <c r="IV134">
        <v>1</v>
      </c>
      <c r="IW134">
        <v>1</v>
      </c>
      <c r="IX134">
        <v>1</v>
      </c>
      <c r="IY134">
        <v>1</v>
      </c>
      <c r="IZ134">
        <v>1</v>
      </c>
      <c r="JA134">
        <v>1</v>
      </c>
      <c r="JB134">
        <v>1</v>
      </c>
      <c r="JC134">
        <v>1</v>
      </c>
      <c r="JD134">
        <v>1</v>
      </c>
      <c r="JE134">
        <v>0</v>
      </c>
      <c r="JF134">
        <v>15</v>
      </c>
      <c r="JG134">
        <v>19</v>
      </c>
      <c r="JI134" t="s">
        <v>1107</v>
      </c>
      <c r="JJ134">
        <v>500</v>
      </c>
      <c r="JK134" t="s">
        <v>1084</v>
      </c>
      <c r="JN134">
        <v>14</v>
      </c>
      <c r="JO134">
        <v>2</v>
      </c>
      <c r="JP134">
        <v>0</v>
      </c>
      <c r="JR134" t="s">
        <v>1083</v>
      </c>
      <c r="JS134" t="s">
        <v>1212</v>
      </c>
      <c r="JT134">
        <v>1</v>
      </c>
      <c r="JU134">
        <v>1</v>
      </c>
      <c r="JV134">
        <v>3500</v>
      </c>
      <c r="JW134">
        <v>100</v>
      </c>
      <c r="JX134" t="s">
        <v>1138</v>
      </c>
      <c r="KA134">
        <v>14</v>
      </c>
      <c r="KB134">
        <v>3</v>
      </c>
      <c r="KC134">
        <v>0</v>
      </c>
      <c r="KE134" t="s">
        <v>1107</v>
      </c>
      <c r="KF134" t="s">
        <v>1180</v>
      </c>
      <c r="KG134">
        <v>0</v>
      </c>
      <c r="KH134">
        <v>1</v>
      </c>
      <c r="KI134">
        <v>1</v>
      </c>
      <c r="KK134">
        <v>27500</v>
      </c>
      <c r="KL134">
        <v>27500</v>
      </c>
      <c r="KM134" t="s">
        <v>1088</v>
      </c>
      <c r="KP134">
        <v>14</v>
      </c>
      <c r="KQ134">
        <v>7</v>
      </c>
      <c r="KR134">
        <v>0</v>
      </c>
      <c r="KT134" t="s">
        <v>1083</v>
      </c>
      <c r="KU134">
        <v>7500</v>
      </c>
      <c r="KV134" t="s">
        <v>1088</v>
      </c>
      <c r="KY134">
        <v>30</v>
      </c>
      <c r="KZ134">
        <v>3</v>
      </c>
      <c r="LA134">
        <v>0</v>
      </c>
      <c r="LC134" t="s">
        <v>1083</v>
      </c>
      <c r="LD134">
        <v>6000</v>
      </c>
      <c r="LE134" t="s">
        <v>1088</v>
      </c>
      <c r="LH134">
        <v>30</v>
      </c>
      <c r="LI134">
        <v>3</v>
      </c>
      <c r="LJ134">
        <v>0</v>
      </c>
      <c r="LL134" t="s">
        <v>1083</v>
      </c>
      <c r="LM134">
        <v>3000</v>
      </c>
      <c r="LN134" t="s">
        <v>1088</v>
      </c>
      <c r="LQ134">
        <v>30</v>
      </c>
      <c r="LR134">
        <v>3</v>
      </c>
      <c r="LS134">
        <v>0</v>
      </c>
      <c r="LU134" t="s">
        <v>1083</v>
      </c>
      <c r="LV134">
        <v>200</v>
      </c>
      <c r="LW134" t="s">
        <v>1088</v>
      </c>
      <c r="LZ134">
        <v>30</v>
      </c>
      <c r="MA134">
        <v>3</v>
      </c>
      <c r="MB134">
        <v>0</v>
      </c>
      <c r="MD134" t="s">
        <v>1083</v>
      </c>
      <c r="ME134" t="s">
        <v>1536</v>
      </c>
      <c r="MF134">
        <v>1</v>
      </c>
      <c r="MG134">
        <v>1</v>
      </c>
      <c r="MH134">
        <v>1</v>
      </c>
      <c r="MI134">
        <v>500</v>
      </c>
      <c r="MJ134">
        <v>750</v>
      </c>
      <c r="MK134">
        <v>1250</v>
      </c>
      <c r="ML134" t="s">
        <v>1088</v>
      </c>
      <c r="MO134">
        <v>30</v>
      </c>
      <c r="MP134">
        <v>3</v>
      </c>
      <c r="MQ134">
        <v>0</v>
      </c>
      <c r="MS134" t="s">
        <v>1083</v>
      </c>
      <c r="MT134">
        <v>1400</v>
      </c>
      <c r="MU134" t="s">
        <v>1088</v>
      </c>
      <c r="MX134">
        <v>30</v>
      </c>
      <c r="MY134">
        <v>3</v>
      </c>
      <c r="MZ134">
        <v>0</v>
      </c>
      <c r="NB134" t="s">
        <v>1083</v>
      </c>
      <c r="NC134">
        <v>3000</v>
      </c>
      <c r="ND134" t="s">
        <v>1088</v>
      </c>
      <c r="NG134">
        <v>30</v>
      </c>
      <c r="NH134">
        <v>3</v>
      </c>
      <c r="NI134">
        <v>0</v>
      </c>
      <c r="NK134" t="s">
        <v>1083</v>
      </c>
      <c r="NL134">
        <v>2500</v>
      </c>
      <c r="NM134" t="s">
        <v>1088</v>
      </c>
      <c r="NP134">
        <v>15</v>
      </c>
      <c r="NQ134">
        <v>3</v>
      </c>
      <c r="NR134">
        <v>0</v>
      </c>
      <c r="NT134" t="s">
        <v>1083</v>
      </c>
      <c r="NU134">
        <v>2500</v>
      </c>
      <c r="NV134" t="s">
        <v>1088</v>
      </c>
      <c r="NY134">
        <v>60</v>
      </c>
      <c r="NZ134">
        <v>3</v>
      </c>
      <c r="OA134">
        <v>0</v>
      </c>
      <c r="OC134" t="s">
        <v>1083</v>
      </c>
      <c r="OD134">
        <v>1500</v>
      </c>
      <c r="OE134" t="s">
        <v>1088</v>
      </c>
      <c r="OH134">
        <v>30</v>
      </c>
      <c r="OI134">
        <v>3</v>
      </c>
      <c r="OJ134">
        <v>0</v>
      </c>
      <c r="OL134" t="s">
        <v>1083</v>
      </c>
      <c r="OM134" t="s">
        <v>1080</v>
      </c>
      <c r="OO134">
        <v>2000</v>
      </c>
      <c r="OP134" t="s">
        <v>1088</v>
      </c>
      <c r="OS134">
        <v>30</v>
      </c>
      <c r="OT134">
        <v>3</v>
      </c>
      <c r="OU134">
        <v>0</v>
      </c>
      <c r="OW134" t="s">
        <v>1083</v>
      </c>
      <c r="OX134">
        <v>200</v>
      </c>
      <c r="OY134" t="s">
        <v>1084</v>
      </c>
      <c r="PB134">
        <v>7</v>
      </c>
      <c r="PC134">
        <v>2</v>
      </c>
      <c r="PD134">
        <v>0</v>
      </c>
      <c r="PF134" t="s">
        <v>1093</v>
      </c>
      <c r="QO134" t="s">
        <v>1086</v>
      </c>
      <c r="QP134">
        <v>1</v>
      </c>
      <c r="QQ134">
        <v>0</v>
      </c>
      <c r="QR134">
        <v>0</v>
      </c>
      <c r="QS134">
        <v>0</v>
      </c>
      <c r="AMO134" t="s">
        <v>1091</v>
      </c>
      <c r="AMP134">
        <v>1</v>
      </c>
      <c r="AMQ134">
        <v>0</v>
      </c>
      <c r="AMR134">
        <v>0</v>
      </c>
      <c r="AMS134">
        <v>1</v>
      </c>
      <c r="AMT134">
        <v>0</v>
      </c>
      <c r="AMU134">
        <v>0</v>
      </c>
      <c r="AMW134" t="s">
        <v>1092</v>
      </c>
      <c r="AMX134" t="s">
        <v>1093</v>
      </c>
      <c r="ANI134" t="s">
        <v>1235</v>
      </c>
      <c r="ANJ134">
        <v>0</v>
      </c>
      <c r="ANK134">
        <v>0</v>
      </c>
      <c r="ANL134">
        <v>0</v>
      </c>
      <c r="ANM134">
        <v>0</v>
      </c>
      <c r="ANN134">
        <v>0</v>
      </c>
      <c r="ANO134">
        <v>0</v>
      </c>
      <c r="ANP134">
        <v>0</v>
      </c>
      <c r="ANQ134">
        <v>0</v>
      </c>
      <c r="ANR134">
        <v>1</v>
      </c>
      <c r="ANW134">
        <v>367643001</v>
      </c>
      <c r="ANX134" s="2">
        <v>44894.660717592589</v>
      </c>
      <c r="AOA134" t="s">
        <v>1095</v>
      </c>
      <c r="AOB134" t="s">
        <v>1096</v>
      </c>
    </row>
    <row r="135" spans="1:491 1029:1068" x14ac:dyDescent="0.35">
      <c r="A135">
        <v>135</v>
      </c>
      <c r="B135" t="s">
        <v>1537</v>
      </c>
      <c r="C135" s="2">
        <v>44894</v>
      </c>
      <c r="D135" t="s">
        <v>1228</v>
      </c>
      <c r="E135" s="2">
        <v>44894.492120451388</v>
      </c>
      <c r="F135" s="2">
        <v>44894.511314328702</v>
      </c>
      <c r="G135" t="s">
        <v>1072</v>
      </c>
      <c r="J135" t="s">
        <v>1229</v>
      </c>
      <c r="K135" s="2">
        <v>44894</v>
      </c>
      <c r="L135" t="s">
        <v>1230</v>
      </c>
      <c r="M135" t="s">
        <v>1231</v>
      </c>
      <c r="N135" t="s">
        <v>1232</v>
      </c>
      <c r="O135" t="s">
        <v>1077</v>
      </c>
      <c r="R135" t="s">
        <v>1233</v>
      </c>
      <c r="S135" t="s">
        <v>1234</v>
      </c>
      <c r="U135" t="s">
        <v>1080</v>
      </c>
      <c r="W135" t="s">
        <v>1163</v>
      </c>
      <c r="Z135" t="s">
        <v>1115</v>
      </c>
      <c r="AA135">
        <v>0</v>
      </c>
      <c r="AB135">
        <v>0</v>
      </c>
      <c r="AC135">
        <v>0</v>
      </c>
      <c r="AD135">
        <v>1</v>
      </c>
      <c r="AE135">
        <v>1</v>
      </c>
      <c r="EE135" t="s">
        <v>1193</v>
      </c>
      <c r="EF135">
        <v>0</v>
      </c>
      <c r="EG135">
        <v>1</v>
      </c>
      <c r="EH135">
        <v>1</v>
      </c>
      <c r="EI135">
        <v>1</v>
      </c>
      <c r="EJ135">
        <v>0</v>
      </c>
      <c r="EK135">
        <v>3</v>
      </c>
      <c r="EV135" t="s">
        <v>1083</v>
      </c>
      <c r="EW135">
        <v>4500</v>
      </c>
      <c r="EX135" t="s">
        <v>1241</v>
      </c>
      <c r="FA135">
        <v>30</v>
      </c>
      <c r="FB135">
        <v>2</v>
      </c>
      <c r="FC135">
        <v>0</v>
      </c>
      <c r="FE135" t="s">
        <v>1083</v>
      </c>
      <c r="FF135">
        <v>1000</v>
      </c>
      <c r="FG135" t="s">
        <v>1088</v>
      </c>
      <c r="FJ135">
        <v>30</v>
      </c>
      <c r="FK135">
        <v>3</v>
      </c>
      <c r="FL135">
        <v>0</v>
      </c>
      <c r="FN135" t="s">
        <v>1083</v>
      </c>
      <c r="FO135">
        <v>1750</v>
      </c>
      <c r="FP135" t="s">
        <v>1088</v>
      </c>
      <c r="FS135">
        <v>30</v>
      </c>
      <c r="FT135">
        <v>3</v>
      </c>
      <c r="FU135">
        <v>0</v>
      </c>
      <c r="FW135" t="s">
        <v>1093</v>
      </c>
      <c r="GU135" t="s">
        <v>1086</v>
      </c>
      <c r="GV135">
        <v>1</v>
      </c>
      <c r="GW135">
        <v>0</v>
      </c>
      <c r="GX135">
        <v>0</v>
      </c>
      <c r="GY135">
        <v>0</v>
      </c>
      <c r="IO135" t="s">
        <v>1115</v>
      </c>
      <c r="IP135">
        <v>0</v>
      </c>
      <c r="IQ135">
        <v>0</v>
      </c>
      <c r="IR135">
        <v>0</v>
      </c>
      <c r="IS135">
        <v>0</v>
      </c>
      <c r="IT135">
        <v>0</v>
      </c>
      <c r="IU135">
        <v>0</v>
      </c>
      <c r="IV135">
        <v>0</v>
      </c>
      <c r="IW135">
        <v>0</v>
      </c>
      <c r="IX135">
        <v>0</v>
      </c>
      <c r="IY135">
        <v>0</v>
      </c>
      <c r="IZ135">
        <v>0</v>
      </c>
      <c r="JA135">
        <v>0</v>
      </c>
      <c r="JB135">
        <v>0</v>
      </c>
      <c r="JC135">
        <v>0</v>
      </c>
      <c r="JD135">
        <v>0</v>
      </c>
      <c r="JE135">
        <v>1</v>
      </c>
      <c r="JF135">
        <v>1</v>
      </c>
      <c r="JG135">
        <v>5</v>
      </c>
      <c r="AMO135" t="s">
        <v>1091</v>
      </c>
      <c r="AMP135">
        <v>1</v>
      </c>
      <c r="AMQ135">
        <v>0</v>
      </c>
      <c r="AMR135">
        <v>0</v>
      </c>
      <c r="AMS135">
        <v>1</v>
      </c>
      <c r="AMT135">
        <v>0</v>
      </c>
      <c r="AMU135">
        <v>0</v>
      </c>
      <c r="AMW135" t="s">
        <v>1092</v>
      </c>
      <c r="AMX135" t="s">
        <v>1093</v>
      </c>
      <c r="ANI135" t="s">
        <v>1235</v>
      </c>
      <c r="ANJ135">
        <v>0</v>
      </c>
      <c r="ANK135">
        <v>0</v>
      </c>
      <c r="ANL135">
        <v>0</v>
      </c>
      <c r="ANM135">
        <v>0</v>
      </c>
      <c r="ANN135">
        <v>0</v>
      </c>
      <c r="ANO135">
        <v>0</v>
      </c>
      <c r="ANP135">
        <v>0</v>
      </c>
      <c r="ANQ135">
        <v>0</v>
      </c>
      <c r="ANR135">
        <v>1</v>
      </c>
      <c r="ANT135" t="s">
        <v>1538</v>
      </c>
      <c r="ANW135">
        <v>367643019</v>
      </c>
      <c r="ANX135" s="2">
        <v>44894.660740740743</v>
      </c>
      <c r="AOA135" t="s">
        <v>1095</v>
      </c>
      <c r="AOB135" t="s">
        <v>1096</v>
      </c>
    </row>
    <row r="136" spans="1:491 1029:1068" x14ac:dyDescent="0.35">
      <c r="A136">
        <v>136</v>
      </c>
      <c r="B136" t="s">
        <v>1539</v>
      </c>
      <c r="C136" s="2">
        <v>44894</v>
      </c>
      <c r="D136" t="s">
        <v>1228</v>
      </c>
      <c r="E136" s="2">
        <v>44894.511890624999</v>
      </c>
      <c r="F136" s="2">
        <v>44894.515494606479</v>
      </c>
      <c r="G136" t="s">
        <v>1072</v>
      </c>
      <c r="J136" t="s">
        <v>1229</v>
      </c>
      <c r="K136" s="2">
        <v>44894</v>
      </c>
      <c r="L136" t="s">
        <v>1230</v>
      </c>
      <c r="M136" t="s">
        <v>1231</v>
      </c>
      <c r="N136" t="s">
        <v>1232</v>
      </c>
      <c r="O136" t="s">
        <v>1077</v>
      </c>
      <c r="R136" t="s">
        <v>1233</v>
      </c>
      <c r="S136" t="s">
        <v>1234</v>
      </c>
      <c r="U136" t="s">
        <v>1080</v>
      </c>
      <c r="W136" t="s">
        <v>1081</v>
      </c>
      <c r="Z136" t="s">
        <v>1115</v>
      </c>
      <c r="AA136">
        <v>0</v>
      </c>
      <c r="AB136">
        <v>0</v>
      </c>
      <c r="AC136">
        <v>0</v>
      </c>
      <c r="AD136">
        <v>1</v>
      </c>
      <c r="AE136">
        <v>1</v>
      </c>
      <c r="EE136" t="s">
        <v>1194</v>
      </c>
      <c r="EF136">
        <v>0</v>
      </c>
      <c r="EG136">
        <v>1</v>
      </c>
      <c r="EH136">
        <v>1</v>
      </c>
      <c r="EI136">
        <v>1</v>
      </c>
      <c r="EJ136">
        <v>0</v>
      </c>
      <c r="EK136">
        <v>3</v>
      </c>
      <c r="EV136" t="s">
        <v>1083</v>
      </c>
      <c r="EW136">
        <v>4500</v>
      </c>
      <c r="EX136" t="s">
        <v>1084</v>
      </c>
      <c r="FA136">
        <v>30</v>
      </c>
      <c r="FB136">
        <v>3</v>
      </c>
      <c r="FC136">
        <v>0</v>
      </c>
      <c r="FE136" t="s">
        <v>1083</v>
      </c>
      <c r="FF136">
        <v>1000</v>
      </c>
      <c r="FG136" t="s">
        <v>1088</v>
      </c>
      <c r="FJ136">
        <v>30</v>
      </c>
      <c r="FK136">
        <v>3</v>
      </c>
      <c r="FL136">
        <v>0</v>
      </c>
      <c r="FN136" t="s">
        <v>1083</v>
      </c>
      <c r="FO136">
        <v>1750</v>
      </c>
      <c r="FP136" t="s">
        <v>1088</v>
      </c>
      <c r="FS136">
        <v>14</v>
      </c>
      <c r="FT136">
        <v>3</v>
      </c>
      <c r="FU136">
        <v>0</v>
      </c>
      <c r="FW136" t="s">
        <v>1093</v>
      </c>
      <c r="GU136" t="s">
        <v>1086</v>
      </c>
      <c r="GV136">
        <v>1</v>
      </c>
      <c r="GW136">
        <v>0</v>
      </c>
      <c r="GX136">
        <v>0</v>
      </c>
      <c r="GY136">
        <v>0</v>
      </c>
      <c r="IO136" t="s">
        <v>1115</v>
      </c>
      <c r="IP136">
        <v>0</v>
      </c>
      <c r="IQ136">
        <v>0</v>
      </c>
      <c r="IR136">
        <v>0</v>
      </c>
      <c r="IS136">
        <v>0</v>
      </c>
      <c r="IT136">
        <v>0</v>
      </c>
      <c r="IU136">
        <v>0</v>
      </c>
      <c r="IV136">
        <v>0</v>
      </c>
      <c r="IW136">
        <v>0</v>
      </c>
      <c r="IX136">
        <v>0</v>
      </c>
      <c r="IY136">
        <v>0</v>
      </c>
      <c r="IZ136">
        <v>0</v>
      </c>
      <c r="JA136">
        <v>0</v>
      </c>
      <c r="JB136">
        <v>0</v>
      </c>
      <c r="JC136">
        <v>0</v>
      </c>
      <c r="JD136">
        <v>0</v>
      </c>
      <c r="JE136">
        <v>1</v>
      </c>
      <c r="JF136">
        <v>1</v>
      </c>
      <c r="JG136">
        <v>5</v>
      </c>
      <c r="AMO136" t="s">
        <v>1181</v>
      </c>
      <c r="AMP136">
        <v>1</v>
      </c>
      <c r="AMQ136">
        <v>0</v>
      </c>
      <c r="AMR136">
        <v>0</v>
      </c>
      <c r="AMS136">
        <v>0</v>
      </c>
      <c r="AMT136">
        <v>0</v>
      </c>
      <c r="AMU136">
        <v>0</v>
      </c>
      <c r="AMW136" t="s">
        <v>1092</v>
      </c>
      <c r="AMX136" t="s">
        <v>1093</v>
      </c>
      <c r="ANI136" t="s">
        <v>1235</v>
      </c>
      <c r="ANJ136">
        <v>0</v>
      </c>
      <c r="ANK136">
        <v>0</v>
      </c>
      <c r="ANL136">
        <v>0</v>
      </c>
      <c r="ANM136">
        <v>0</v>
      </c>
      <c r="ANN136">
        <v>0</v>
      </c>
      <c r="ANO136">
        <v>0</v>
      </c>
      <c r="ANP136">
        <v>0</v>
      </c>
      <c r="ANQ136">
        <v>0</v>
      </c>
      <c r="ANR136">
        <v>1</v>
      </c>
      <c r="ANT136" t="s">
        <v>1540</v>
      </c>
      <c r="ANW136">
        <v>367643042</v>
      </c>
      <c r="ANX136" s="2">
        <v>44894.660775462973</v>
      </c>
      <c r="AOA136" t="s">
        <v>1095</v>
      </c>
      <c r="AOB136" t="s">
        <v>1096</v>
      </c>
    </row>
    <row r="137" spans="1:491 1029:1068" x14ac:dyDescent="0.35">
      <c r="A137">
        <v>137</v>
      </c>
      <c r="B137" t="s">
        <v>1541</v>
      </c>
      <c r="C137" s="2">
        <v>44894</v>
      </c>
      <c r="D137" t="s">
        <v>1228</v>
      </c>
      <c r="E137" s="2">
        <v>44894.526659201387</v>
      </c>
      <c r="F137" s="2">
        <v>44894.535847997693</v>
      </c>
      <c r="G137" t="s">
        <v>1072</v>
      </c>
      <c r="J137" t="s">
        <v>1229</v>
      </c>
      <c r="K137" s="2">
        <v>44894</v>
      </c>
      <c r="L137" t="s">
        <v>1230</v>
      </c>
      <c r="M137" t="s">
        <v>1231</v>
      </c>
      <c r="N137" t="s">
        <v>1232</v>
      </c>
      <c r="O137" t="s">
        <v>1077</v>
      </c>
      <c r="R137" t="s">
        <v>1233</v>
      </c>
      <c r="S137" t="s">
        <v>1234</v>
      </c>
      <c r="U137" t="s">
        <v>1080</v>
      </c>
      <c r="W137" t="s">
        <v>1081</v>
      </c>
      <c r="Z137" t="s">
        <v>1115</v>
      </c>
      <c r="AA137">
        <v>0</v>
      </c>
      <c r="AB137">
        <v>0</v>
      </c>
      <c r="AC137">
        <v>0</v>
      </c>
      <c r="AD137">
        <v>1</v>
      </c>
      <c r="AE137">
        <v>1</v>
      </c>
      <c r="EE137" t="s">
        <v>1193</v>
      </c>
      <c r="EF137">
        <v>0</v>
      </c>
      <c r="EG137">
        <v>1</v>
      </c>
      <c r="EH137">
        <v>1</v>
      </c>
      <c r="EI137">
        <v>1</v>
      </c>
      <c r="EJ137">
        <v>0</v>
      </c>
      <c r="EK137">
        <v>3</v>
      </c>
      <c r="EV137" t="s">
        <v>1083</v>
      </c>
      <c r="EW137">
        <v>4500</v>
      </c>
      <c r="EX137" t="s">
        <v>1084</v>
      </c>
      <c r="FA137">
        <v>14</v>
      </c>
      <c r="FB137">
        <v>2</v>
      </c>
      <c r="FC137">
        <v>0</v>
      </c>
      <c r="FE137" t="s">
        <v>1083</v>
      </c>
      <c r="FF137">
        <v>1000</v>
      </c>
      <c r="FG137" t="s">
        <v>1088</v>
      </c>
      <c r="FJ137">
        <v>30</v>
      </c>
      <c r="FK137">
        <v>3</v>
      </c>
      <c r="FL137">
        <v>0</v>
      </c>
      <c r="FN137" t="s">
        <v>1083</v>
      </c>
      <c r="FO137">
        <v>1750</v>
      </c>
      <c r="FP137" t="s">
        <v>1088</v>
      </c>
      <c r="FS137">
        <v>30</v>
      </c>
      <c r="FT137">
        <v>3</v>
      </c>
      <c r="FU137">
        <v>0</v>
      </c>
      <c r="FW137" t="s">
        <v>1093</v>
      </c>
      <c r="GU137" t="s">
        <v>1086</v>
      </c>
      <c r="GV137">
        <v>1</v>
      </c>
      <c r="GW137">
        <v>0</v>
      </c>
      <c r="GX137">
        <v>0</v>
      </c>
      <c r="GY137">
        <v>0</v>
      </c>
      <c r="IO137" t="s">
        <v>1115</v>
      </c>
      <c r="IP137">
        <v>0</v>
      </c>
      <c r="IQ137">
        <v>0</v>
      </c>
      <c r="IR137">
        <v>0</v>
      </c>
      <c r="IS137">
        <v>0</v>
      </c>
      <c r="IT137">
        <v>0</v>
      </c>
      <c r="IU137">
        <v>0</v>
      </c>
      <c r="IV137">
        <v>0</v>
      </c>
      <c r="IW137">
        <v>0</v>
      </c>
      <c r="IX137">
        <v>0</v>
      </c>
      <c r="IY137">
        <v>0</v>
      </c>
      <c r="IZ137">
        <v>0</v>
      </c>
      <c r="JA137">
        <v>0</v>
      </c>
      <c r="JB137">
        <v>0</v>
      </c>
      <c r="JC137">
        <v>0</v>
      </c>
      <c r="JD137">
        <v>0</v>
      </c>
      <c r="JE137">
        <v>1</v>
      </c>
      <c r="JF137">
        <v>1</v>
      </c>
      <c r="JG137">
        <v>5</v>
      </c>
      <c r="AMO137" t="s">
        <v>1181</v>
      </c>
      <c r="AMP137">
        <v>1</v>
      </c>
      <c r="AMQ137">
        <v>0</v>
      </c>
      <c r="AMR137">
        <v>0</v>
      </c>
      <c r="AMS137">
        <v>0</v>
      </c>
      <c r="AMT137">
        <v>0</v>
      </c>
      <c r="AMU137">
        <v>0</v>
      </c>
      <c r="AMW137" t="s">
        <v>1092</v>
      </c>
      <c r="AMX137" t="s">
        <v>1093</v>
      </c>
      <c r="ANI137" t="s">
        <v>1235</v>
      </c>
      <c r="ANJ137">
        <v>0</v>
      </c>
      <c r="ANK137">
        <v>0</v>
      </c>
      <c r="ANL137">
        <v>0</v>
      </c>
      <c r="ANM137">
        <v>0</v>
      </c>
      <c r="ANN137">
        <v>0</v>
      </c>
      <c r="ANO137">
        <v>0</v>
      </c>
      <c r="ANP137">
        <v>0</v>
      </c>
      <c r="ANQ137">
        <v>0</v>
      </c>
      <c r="ANR137">
        <v>1</v>
      </c>
      <c r="ANT137" t="s">
        <v>1540</v>
      </c>
      <c r="ANW137">
        <v>367643059</v>
      </c>
      <c r="ANX137" s="2">
        <v>44894.660798611112</v>
      </c>
      <c r="AOA137" t="s">
        <v>1095</v>
      </c>
      <c r="AOB137" t="s">
        <v>1096</v>
      </c>
    </row>
    <row r="138" spans="1:491 1029:1068" x14ac:dyDescent="0.35">
      <c r="A138">
        <v>138</v>
      </c>
      <c r="B138" t="s">
        <v>1542</v>
      </c>
      <c r="C138" s="2">
        <v>44894</v>
      </c>
      <c r="D138" t="s">
        <v>1228</v>
      </c>
      <c r="E138" s="2">
        <v>44894.536434571761</v>
      </c>
      <c r="F138" s="2">
        <v>44894.538503773147</v>
      </c>
      <c r="G138" t="s">
        <v>1072</v>
      </c>
      <c r="J138" t="s">
        <v>1229</v>
      </c>
      <c r="K138" s="2">
        <v>44894</v>
      </c>
      <c r="L138" t="s">
        <v>1230</v>
      </c>
      <c r="M138" t="s">
        <v>1231</v>
      </c>
      <c r="N138" t="s">
        <v>1232</v>
      </c>
      <c r="O138" t="s">
        <v>1077</v>
      </c>
      <c r="R138" t="s">
        <v>1233</v>
      </c>
      <c r="S138" t="s">
        <v>1234</v>
      </c>
      <c r="U138" t="s">
        <v>1080</v>
      </c>
      <c r="W138" t="s">
        <v>1081</v>
      </c>
      <c r="Z138" t="s">
        <v>1115</v>
      </c>
      <c r="AA138">
        <v>0</v>
      </c>
      <c r="AB138">
        <v>0</v>
      </c>
      <c r="AC138">
        <v>0</v>
      </c>
      <c r="AD138">
        <v>1</v>
      </c>
      <c r="AE138">
        <v>1</v>
      </c>
      <c r="EE138" t="s">
        <v>1193</v>
      </c>
      <c r="EF138">
        <v>0</v>
      </c>
      <c r="EG138">
        <v>1</v>
      </c>
      <c r="EH138">
        <v>1</v>
      </c>
      <c r="EI138">
        <v>1</v>
      </c>
      <c r="EJ138">
        <v>0</v>
      </c>
      <c r="EK138">
        <v>3</v>
      </c>
      <c r="EV138" t="s">
        <v>1083</v>
      </c>
      <c r="EW138">
        <v>3750</v>
      </c>
      <c r="EX138" t="s">
        <v>1084</v>
      </c>
      <c r="FA138">
        <v>30</v>
      </c>
      <c r="FB138">
        <v>2</v>
      </c>
      <c r="FC138">
        <v>0</v>
      </c>
      <c r="FE138" t="s">
        <v>1083</v>
      </c>
      <c r="FF138">
        <v>1000</v>
      </c>
      <c r="FG138" t="s">
        <v>1088</v>
      </c>
      <c r="FJ138">
        <v>30</v>
      </c>
      <c r="FK138">
        <v>3</v>
      </c>
      <c r="FL138">
        <v>0</v>
      </c>
      <c r="FN138" t="s">
        <v>1083</v>
      </c>
      <c r="FO138">
        <v>1750</v>
      </c>
      <c r="FP138" t="s">
        <v>1088</v>
      </c>
      <c r="FS138">
        <v>30</v>
      </c>
      <c r="FT138">
        <v>3</v>
      </c>
      <c r="FU138">
        <v>0</v>
      </c>
      <c r="FW138" t="s">
        <v>1093</v>
      </c>
      <c r="GU138" t="s">
        <v>1086</v>
      </c>
      <c r="GV138">
        <v>1</v>
      </c>
      <c r="GW138">
        <v>0</v>
      </c>
      <c r="GX138">
        <v>0</v>
      </c>
      <c r="GY138">
        <v>0</v>
      </c>
      <c r="IO138" t="s">
        <v>1115</v>
      </c>
      <c r="IP138">
        <v>0</v>
      </c>
      <c r="IQ138">
        <v>0</v>
      </c>
      <c r="IR138">
        <v>0</v>
      </c>
      <c r="IS138">
        <v>0</v>
      </c>
      <c r="IT138">
        <v>0</v>
      </c>
      <c r="IU138">
        <v>0</v>
      </c>
      <c r="IV138">
        <v>0</v>
      </c>
      <c r="IW138">
        <v>0</v>
      </c>
      <c r="IX138">
        <v>0</v>
      </c>
      <c r="IY138">
        <v>0</v>
      </c>
      <c r="IZ138">
        <v>0</v>
      </c>
      <c r="JA138">
        <v>0</v>
      </c>
      <c r="JB138">
        <v>0</v>
      </c>
      <c r="JC138">
        <v>0</v>
      </c>
      <c r="JD138">
        <v>0</v>
      </c>
      <c r="JE138">
        <v>1</v>
      </c>
      <c r="JF138">
        <v>1</v>
      </c>
      <c r="JG138">
        <v>5</v>
      </c>
      <c r="AMO138" t="s">
        <v>1181</v>
      </c>
      <c r="AMP138">
        <v>1</v>
      </c>
      <c r="AMQ138">
        <v>0</v>
      </c>
      <c r="AMR138">
        <v>0</v>
      </c>
      <c r="AMS138">
        <v>0</v>
      </c>
      <c r="AMT138">
        <v>0</v>
      </c>
      <c r="AMU138">
        <v>0</v>
      </c>
      <c r="AMW138" t="s">
        <v>1092</v>
      </c>
      <c r="AMX138" t="s">
        <v>1093</v>
      </c>
      <c r="ANI138" t="s">
        <v>1235</v>
      </c>
      <c r="ANJ138">
        <v>0</v>
      </c>
      <c r="ANK138">
        <v>0</v>
      </c>
      <c r="ANL138">
        <v>0</v>
      </c>
      <c r="ANM138">
        <v>0</v>
      </c>
      <c r="ANN138">
        <v>0</v>
      </c>
      <c r="ANO138">
        <v>0</v>
      </c>
      <c r="ANP138">
        <v>0</v>
      </c>
      <c r="ANQ138">
        <v>0</v>
      </c>
      <c r="ANR138">
        <v>1</v>
      </c>
      <c r="ANT138" t="s">
        <v>1540</v>
      </c>
      <c r="ANW138">
        <v>367643072</v>
      </c>
      <c r="ANX138" s="2">
        <v>44894.660821759258</v>
      </c>
      <c r="AOA138" t="s">
        <v>1095</v>
      </c>
      <c r="AOB138" t="s">
        <v>1096</v>
      </c>
    </row>
    <row r="139" spans="1:491 1029:1068" x14ac:dyDescent="0.35">
      <c r="A139">
        <v>139</v>
      </c>
      <c r="B139" t="s">
        <v>1543</v>
      </c>
      <c r="C139" s="2">
        <v>44893</v>
      </c>
      <c r="D139" t="s">
        <v>1469</v>
      </c>
      <c r="E139" s="2">
        <v>44893.641888344908</v>
      </c>
      <c r="F139" s="2">
        <v>44896.494792986108</v>
      </c>
      <c r="G139" t="s">
        <v>1072</v>
      </c>
      <c r="J139" t="s">
        <v>1229</v>
      </c>
      <c r="K139" s="2">
        <v>44893</v>
      </c>
      <c r="L139" t="s">
        <v>1230</v>
      </c>
      <c r="M139" t="s">
        <v>1470</v>
      </c>
      <c r="N139" t="s">
        <v>1471</v>
      </c>
      <c r="O139" t="s">
        <v>1077</v>
      </c>
      <c r="R139" t="s">
        <v>1233</v>
      </c>
      <c r="S139" t="s">
        <v>1472</v>
      </c>
      <c r="U139" t="s">
        <v>1080</v>
      </c>
      <c r="W139" t="s">
        <v>1081</v>
      </c>
      <c r="Z139" t="s">
        <v>1146</v>
      </c>
      <c r="AA139">
        <v>0</v>
      </c>
      <c r="AB139">
        <v>1</v>
      </c>
      <c r="AC139">
        <v>0</v>
      </c>
      <c r="AD139">
        <v>0</v>
      </c>
      <c r="AE139">
        <v>1</v>
      </c>
      <c r="AP139" t="s">
        <v>1107</v>
      </c>
      <c r="AQ139" t="s">
        <v>1143</v>
      </c>
      <c r="AR139">
        <v>1</v>
      </c>
      <c r="AS139">
        <v>1</v>
      </c>
      <c r="AT139">
        <v>750</v>
      </c>
      <c r="AU139">
        <v>2000</v>
      </c>
      <c r="AV139" t="s">
        <v>1084</v>
      </c>
      <c r="AY139">
        <v>60</v>
      </c>
      <c r="AZ139">
        <v>7</v>
      </c>
      <c r="BA139">
        <v>0</v>
      </c>
      <c r="BP139" t="s">
        <v>1080</v>
      </c>
      <c r="BR139" t="s">
        <v>1146</v>
      </c>
      <c r="BS139">
        <v>0</v>
      </c>
      <c r="BT139">
        <v>1</v>
      </c>
      <c r="BU139">
        <v>0</v>
      </c>
      <c r="BV139">
        <v>0</v>
      </c>
      <c r="BX139" t="s">
        <v>1172</v>
      </c>
      <c r="BY139">
        <v>0</v>
      </c>
      <c r="BZ139">
        <v>0</v>
      </c>
      <c r="CA139">
        <v>0</v>
      </c>
      <c r="CB139">
        <v>0</v>
      </c>
      <c r="CC139">
        <v>1</v>
      </c>
      <c r="CD139">
        <v>0</v>
      </c>
      <c r="CE139">
        <v>0</v>
      </c>
      <c r="CF139">
        <v>0</v>
      </c>
      <c r="CG139">
        <v>0</v>
      </c>
      <c r="CH139">
        <v>0</v>
      </c>
      <c r="CI139">
        <v>0</v>
      </c>
      <c r="CJ139">
        <v>0</v>
      </c>
      <c r="CM139" t="s">
        <v>1103</v>
      </c>
      <c r="CN139">
        <v>0</v>
      </c>
      <c r="CO139">
        <v>1</v>
      </c>
      <c r="CP139">
        <v>0</v>
      </c>
      <c r="CQ139">
        <v>0</v>
      </c>
      <c r="CR139" t="s">
        <v>1146</v>
      </c>
      <c r="CS139">
        <v>0</v>
      </c>
      <c r="CT139">
        <v>1</v>
      </c>
      <c r="CU139">
        <v>0</v>
      </c>
      <c r="CV139">
        <v>0</v>
      </c>
      <c r="CW139" t="s">
        <v>1213</v>
      </c>
      <c r="CX139">
        <v>0</v>
      </c>
      <c r="CY139">
        <v>0</v>
      </c>
      <c r="CZ139">
        <v>0</v>
      </c>
      <c r="DA139">
        <v>0</v>
      </c>
      <c r="DB139">
        <v>0</v>
      </c>
      <c r="DC139">
        <v>1</v>
      </c>
      <c r="DD139">
        <v>0</v>
      </c>
      <c r="DE139">
        <v>0</v>
      </c>
      <c r="DF139">
        <v>0</v>
      </c>
      <c r="DG139">
        <v>0</v>
      </c>
      <c r="DH139">
        <v>0</v>
      </c>
      <c r="DI139">
        <v>0</v>
      </c>
      <c r="EE139" t="s">
        <v>1105</v>
      </c>
      <c r="EF139">
        <v>1</v>
      </c>
      <c r="EG139">
        <v>1</v>
      </c>
      <c r="EH139">
        <v>1</v>
      </c>
      <c r="EI139">
        <v>1</v>
      </c>
      <c r="EJ139">
        <v>0</v>
      </c>
      <c r="EK139">
        <v>4</v>
      </c>
      <c r="EM139" t="s">
        <v>1107</v>
      </c>
      <c r="EN139">
        <v>5000</v>
      </c>
      <c r="EO139" t="s">
        <v>1084</v>
      </c>
      <c r="ER139">
        <v>60</v>
      </c>
      <c r="ES139">
        <v>2</v>
      </c>
      <c r="ET139">
        <v>0</v>
      </c>
      <c r="EV139" t="s">
        <v>1107</v>
      </c>
      <c r="EW139">
        <v>4500</v>
      </c>
      <c r="EX139" t="s">
        <v>1088</v>
      </c>
      <c r="FA139">
        <v>90</v>
      </c>
      <c r="FB139">
        <v>2</v>
      </c>
      <c r="FC139">
        <v>0</v>
      </c>
      <c r="FE139" t="s">
        <v>1107</v>
      </c>
      <c r="FF139">
        <v>1000</v>
      </c>
      <c r="FG139" t="s">
        <v>1088</v>
      </c>
      <c r="FJ139">
        <v>365</v>
      </c>
      <c r="FK139">
        <v>7</v>
      </c>
      <c r="FL139">
        <v>0</v>
      </c>
      <c r="FN139" t="s">
        <v>1107</v>
      </c>
      <c r="FO139">
        <v>500</v>
      </c>
      <c r="FP139" t="s">
        <v>1084</v>
      </c>
      <c r="FS139">
        <v>90</v>
      </c>
      <c r="FT139">
        <v>7</v>
      </c>
      <c r="FU139">
        <v>0</v>
      </c>
      <c r="FW139" t="s">
        <v>1080</v>
      </c>
      <c r="FY139" t="s">
        <v>1544</v>
      </c>
      <c r="FZ139">
        <v>1</v>
      </c>
      <c r="GA139">
        <v>1</v>
      </c>
      <c r="GB139">
        <v>1</v>
      </c>
      <c r="GC139">
        <v>0</v>
      </c>
      <c r="GD139">
        <v>0</v>
      </c>
      <c r="GF139" t="s">
        <v>1164</v>
      </c>
      <c r="GG139">
        <v>0</v>
      </c>
      <c r="GH139">
        <v>0</v>
      </c>
      <c r="GI139">
        <v>0</v>
      </c>
      <c r="GJ139">
        <v>0</v>
      </c>
      <c r="GK139">
        <v>0</v>
      </c>
      <c r="GL139">
        <v>0</v>
      </c>
      <c r="GM139">
        <v>0</v>
      </c>
      <c r="GN139">
        <v>1</v>
      </c>
      <c r="GO139">
        <v>0</v>
      </c>
      <c r="GP139">
        <v>0</v>
      </c>
      <c r="GQ139">
        <v>0</v>
      </c>
      <c r="GR139">
        <v>0</v>
      </c>
      <c r="GU139" t="s">
        <v>1103</v>
      </c>
      <c r="GV139">
        <v>0</v>
      </c>
      <c r="GW139">
        <v>1</v>
      </c>
      <c r="GX139">
        <v>0</v>
      </c>
      <c r="GY139">
        <v>0</v>
      </c>
      <c r="GZ139" t="s">
        <v>1544</v>
      </c>
      <c r="HA139">
        <v>1</v>
      </c>
      <c r="HB139">
        <v>1</v>
      </c>
      <c r="HC139">
        <v>1</v>
      </c>
      <c r="HD139">
        <v>0</v>
      </c>
      <c r="HE139">
        <v>0</v>
      </c>
      <c r="HF139" t="s">
        <v>1149</v>
      </c>
      <c r="HG139">
        <v>1</v>
      </c>
      <c r="HH139">
        <v>0</v>
      </c>
      <c r="HI139">
        <v>0</v>
      </c>
      <c r="HJ139">
        <v>0</v>
      </c>
      <c r="HK139">
        <v>0</v>
      </c>
      <c r="HL139">
        <v>1</v>
      </c>
      <c r="HM139">
        <v>0</v>
      </c>
      <c r="HN139">
        <v>0</v>
      </c>
      <c r="HO139">
        <v>0</v>
      </c>
      <c r="HP139">
        <v>0</v>
      </c>
      <c r="HQ139">
        <v>0</v>
      </c>
      <c r="HR139">
        <v>0</v>
      </c>
      <c r="IO139" t="s">
        <v>1545</v>
      </c>
      <c r="IP139">
        <v>0</v>
      </c>
      <c r="IQ139">
        <v>0</v>
      </c>
      <c r="IR139">
        <v>0</v>
      </c>
      <c r="IS139">
        <v>0</v>
      </c>
      <c r="IT139">
        <v>0</v>
      </c>
      <c r="IU139">
        <v>0</v>
      </c>
      <c r="IV139">
        <v>0</v>
      </c>
      <c r="IW139">
        <v>0</v>
      </c>
      <c r="IX139">
        <v>0</v>
      </c>
      <c r="IY139">
        <v>1</v>
      </c>
      <c r="IZ139">
        <v>0</v>
      </c>
      <c r="JA139">
        <v>0</v>
      </c>
      <c r="JB139">
        <v>1</v>
      </c>
      <c r="JC139">
        <v>0</v>
      </c>
      <c r="JD139">
        <v>1</v>
      </c>
      <c r="JE139">
        <v>0</v>
      </c>
      <c r="JF139">
        <v>3</v>
      </c>
      <c r="JG139">
        <v>8</v>
      </c>
      <c r="NB139" t="s">
        <v>1107</v>
      </c>
      <c r="NC139">
        <v>3000</v>
      </c>
      <c r="ND139" t="s">
        <v>1084</v>
      </c>
      <c r="NG139">
        <v>90</v>
      </c>
      <c r="NH139">
        <v>1</v>
      </c>
      <c r="NI139">
        <v>0</v>
      </c>
      <c r="OC139" t="s">
        <v>1107</v>
      </c>
      <c r="OD139">
        <v>1500</v>
      </c>
      <c r="OE139" t="s">
        <v>1084</v>
      </c>
      <c r="OH139">
        <v>365</v>
      </c>
      <c r="OI139">
        <v>1</v>
      </c>
      <c r="OJ139">
        <v>0</v>
      </c>
      <c r="OW139" t="s">
        <v>1107</v>
      </c>
      <c r="OX139">
        <v>225</v>
      </c>
      <c r="OY139" t="s">
        <v>1084</v>
      </c>
      <c r="PB139">
        <v>365</v>
      </c>
      <c r="PC139">
        <v>1</v>
      </c>
      <c r="PD139">
        <v>0</v>
      </c>
      <c r="PF139" t="s">
        <v>1080</v>
      </c>
      <c r="PH139" t="s">
        <v>1254</v>
      </c>
      <c r="PI139">
        <v>0</v>
      </c>
      <c r="PJ139">
        <v>0</v>
      </c>
      <c r="PK139">
        <v>0</v>
      </c>
      <c r="PL139">
        <v>0</v>
      </c>
      <c r="PM139">
        <v>0</v>
      </c>
      <c r="PN139">
        <v>0</v>
      </c>
      <c r="PO139">
        <v>0</v>
      </c>
      <c r="PP139">
        <v>0</v>
      </c>
      <c r="PQ139">
        <v>0</v>
      </c>
      <c r="PR139">
        <v>0</v>
      </c>
      <c r="PS139">
        <v>0</v>
      </c>
      <c r="PT139">
        <v>0</v>
      </c>
      <c r="PU139">
        <v>1</v>
      </c>
      <c r="PV139">
        <v>0</v>
      </c>
      <c r="PW139">
        <v>1</v>
      </c>
      <c r="PX139">
        <v>0</v>
      </c>
      <c r="PZ139" t="s">
        <v>1085</v>
      </c>
      <c r="QA139">
        <v>0</v>
      </c>
      <c r="QB139">
        <v>0</v>
      </c>
      <c r="QC139">
        <v>0</v>
      </c>
      <c r="QD139">
        <v>0</v>
      </c>
      <c r="QE139">
        <v>0</v>
      </c>
      <c r="QF139">
        <v>1</v>
      </c>
      <c r="QG139">
        <v>0</v>
      </c>
      <c r="QH139">
        <v>0</v>
      </c>
      <c r="QI139">
        <v>0</v>
      </c>
      <c r="QJ139">
        <v>0</v>
      </c>
      <c r="QK139">
        <v>0</v>
      </c>
      <c r="QL139">
        <v>0</v>
      </c>
      <c r="QO139" t="s">
        <v>1103</v>
      </c>
      <c r="QP139">
        <v>0</v>
      </c>
      <c r="QQ139">
        <v>1</v>
      </c>
      <c r="QR139">
        <v>0</v>
      </c>
      <c r="QS139">
        <v>0</v>
      </c>
      <c r="QT139" t="s">
        <v>1254</v>
      </c>
      <c r="QU139">
        <v>0</v>
      </c>
      <c r="QV139">
        <v>0</v>
      </c>
      <c r="QW139">
        <v>0</v>
      </c>
      <c r="QX139">
        <v>0</v>
      </c>
      <c r="QY139">
        <v>0</v>
      </c>
      <c r="QZ139">
        <v>0</v>
      </c>
      <c r="RA139">
        <v>0</v>
      </c>
      <c r="RB139">
        <v>0</v>
      </c>
      <c r="RC139">
        <v>0</v>
      </c>
      <c r="RD139">
        <v>0</v>
      </c>
      <c r="RE139">
        <v>0</v>
      </c>
      <c r="RF139">
        <v>0</v>
      </c>
      <c r="RG139">
        <v>1</v>
      </c>
      <c r="RH139">
        <v>0</v>
      </c>
      <c r="RI139">
        <v>1</v>
      </c>
      <c r="RJ139">
        <v>0</v>
      </c>
      <c r="RK139" t="s">
        <v>1213</v>
      </c>
      <c r="RL139">
        <v>0</v>
      </c>
      <c r="RM139">
        <v>0</v>
      </c>
      <c r="RN139">
        <v>0</v>
      </c>
      <c r="RO139">
        <v>0</v>
      </c>
      <c r="RP139">
        <v>0</v>
      </c>
      <c r="RQ139">
        <v>1</v>
      </c>
      <c r="RR139">
        <v>0</v>
      </c>
      <c r="RS139">
        <v>0</v>
      </c>
      <c r="RT139">
        <v>0</v>
      </c>
      <c r="RU139">
        <v>0</v>
      </c>
      <c r="RV139">
        <v>0</v>
      </c>
      <c r="RW139">
        <v>0</v>
      </c>
      <c r="AMO139" t="s">
        <v>1091</v>
      </c>
      <c r="AMP139">
        <v>1</v>
      </c>
      <c r="AMQ139">
        <v>0</v>
      </c>
      <c r="AMR139">
        <v>0</v>
      </c>
      <c r="AMS139">
        <v>1</v>
      </c>
      <c r="AMT139">
        <v>0</v>
      </c>
      <c r="AMU139">
        <v>0</v>
      </c>
      <c r="AMW139" t="s">
        <v>1112</v>
      </c>
      <c r="AMX139" t="s">
        <v>1093</v>
      </c>
      <c r="ANI139" t="s">
        <v>1094</v>
      </c>
      <c r="ANJ139">
        <v>0</v>
      </c>
      <c r="ANK139">
        <v>0</v>
      </c>
      <c r="ANL139">
        <v>0</v>
      </c>
      <c r="ANM139">
        <v>0</v>
      </c>
      <c r="ANN139">
        <v>0</v>
      </c>
      <c r="ANO139">
        <v>0</v>
      </c>
      <c r="ANP139">
        <v>0</v>
      </c>
      <c r="ANQ139">
        <v>1</v>
      </c>
      <c r="ANR139">
        <v>0</v>
      </c>
      <c r="ANW139">
        <v>368582693</v>
      </c>
      <c r="ANX139" s="2">
        <v>44896.639409722222</v>
      </c>
      <c r="AOA139" t="s">
        <v>1095</v>
      </c>
      <c r="AOB139" t="s">
        <v>1096</v>
      </c>
    </row>
    <row r="140" spans="1:491 1029:1068" x14ac:dyDescent="0.35">
      <c r="A140">
        <v>140</v>
      </c>
      <c r="B140" t="s">
        <v>1546</v>
      </c>
      <c r="C140" s="2">
        <v>44893</v>
      </c>
      <c r="D140" t="s">
        <v>1469</v>
      </c>
      <c r="E140" s="2">
        <v>44893.695421041673</v>
      </c>
      <c r="F140" s="2">
        <v>44896.496848483803</v>
      </c>
      <c r="G140" t="s">
        <v>1072</v>
      </c>
      <c r="J140" t="s">
        <v>1229</v>
      </c>
      <c r="K140" s="2">
        <v>44893</v>
      </c>
      <c r="L140" t="s">
        <v>1230</v>
      </c>
      <c r="M140" t="s">
        <v>1470</v>
      </c>
      <c r="N140" t="s">
        <v>1471</v>
      </c>
      <c r="O140" t="s">
        <v>1077</v>
      </c>
      <c r="R140" t="s">
        <v>1233</v>
      </c>
      <c r="S140" t="s">
        <v>1472</v>
      </c>
      <c r="U140" t="s">
        <v>1080</v>
      </c>
      <c r="W140" t="s">
        <v>1081</v>
      </c>
      <c r="Z140" t="s">
        <v>1547</v>
      </c>
      <c r="AA140">
        <v>0</v>
      </c>
      <c r="AB140">
        <v>1</v>
      </c>
      <c r="AC140">
        <v>0</v>
      </c>
      <c r="AD140">
        <v>1</v>
      </c>
      <c r="AE140">
        <v>2</v>
      </c>
      <c r="AP140" t="s">
        <v>1107</v>
      </c>
      <c r="AQ140" t="s">
        <v>1143</v>
      </c>
      <c r="AR140">
        <v>1</v>
      </c>
      <c r="AS140">
        <v>1</v>
      </c>
      <c r="AT140">
        <v>600</v>
      </c>
      <c r="AU140">
        <v>1750</v>
      </c>
      <c r="AV140" t="s">
        <v>1084</v>
      </c>
      <c r="AY140">
        <v>30</v>
      </c>
      <c r="AZ140">
        <v>7</v>
      </c>
      <c r="BA140">
        <v>0</v>
      </c>
      <c r="BP140" t="s">
        <v>1093</v>
      </c>
      <c r="CM140" t="s">
        <v>1103</v>
      </c>
      <c r="CN140">
        <v>0</v>
      </c>
      <c r="CO140">
        <v>1</v>
      </c>
      <c r="CP140">
        <v>0</v>
      </c>
      <c r="CQ140">
        <v>0</v>
      </c>
      <c r="CR140" t="s">
        <v>1146</v>
      </c>
      <c r="CS140">
        <v>0</v>
      </c>
      <c r="CT140">
        <v>1</v>
      </c>
      <c r="CU140">
        <v>0</v>
      </c>
      <c r="CV140">
        <v>0</v>
      </c>
      <c r="CW140" t="s">
        <v>1213</v>
      </c>
      <c r="CX140">
        <v>0</v>
      </c>
      <c r="CY140">
        <v>0</v>
      </c>
      <c r="CZ140">
        <v>0</v>
      </c>
      <c r="DA140">
        <v>0</v>
      </c>
      <c r="DB140">
        <v>0</v>
      </c>
      <c r="DC140">
        <v>1</v>
      </c>
      <c r="DD140">
        <v>0</v>
      </c>
      <c r="DE140">
        <v>0</v>
      </c>
      <c r="DF140">
        <v>0</v>
      </c>
      <c r="DG140">
        <v>0</v>
      </c>
      <c r="DH140">
        <v>0</v>
      </c>
      <c r="DI140">
        <v>0</v>
      </c>
      <c r="EE140" t="s">
        <v>1194</v>
      </c>
      <c r="EF140">
        <v>0</v>
      </c>
      <c r="EG140">
        <v>1</v>
      </c>
      <c r="EH140">
        <v>1</v>
      </c>
      <c r="EI140">
        <v>1</v>
      </c>
      <c r="EJ140">
        <v>0</v>
      </c>
      <c r="EK140">
        <v>3</v>
      </c>
      <c r="EV140" t="s">
        <v>1107</v>
      </c>
      <c r="EW140">
        <v>12000</v>
      </c>
      <c r="EX140" t="s">
        <v>1088</v>
      </c>
      <c r="FA140">
        <v>60</v>
      </c>
      <c r="FB140">
        <v>14</v>
      </c>
      <c r="FC140">
        <v>0</v>
      </c>
      <c r="FE140" t="s">
        <v>1107</v>
      </c>
      <c r="FF140">
        <v>1500</v>
      </c>
      <c r="FG140" t="s">
        <v>1084</v>
      </c>
      <c r="FJ140">
        <v>90</v>
      </c>
      <c r="FK140">
        <v>1</v>
      </c>
      <c r="FL140">
        <v>0</v>
      </c>
      <c r="FN140" t="s">
        <v>1107</v>
      </c>
      <c r="FO140">
        <v>500</v>
      </c>
      <c r="FP140" t="s">
        <v>1084</v>
      </c>
      <c r="FS140">
        <v>30</v>
      </c>
      <c r="FT140">
        <v>7</v>
      </c>
      <c r="FU140">
        <v>0</v>
      </c>
      <c r="FW140" t="s">
        <v>1080</v>
      </c>
      <c r="FY140" t="s">
        <v>1194</v>
      </c>
      <c r="FZ140">
        <v>0</v>
      </c>
      <c r="GA140">
        <v>1</v>
      </c>
      <c r="GB140">
        <v>1</v>
      </c>
      <c r="GC140">
        <v>1</v>
      </c>
      <c r="GD140">
        <v>0</v>
      </c>
      <c r="GF140" t="s">
        <v>1164</v>
      </c>
      <c r="GG140">
        <v>0</v>
      </c>
      <c r="GH140">
        <v>0</v>
      </c>
      <c r="GI140">
        <v>0</v>
      </c>
      <c r="GJ140">
        <v>0</v>
      </c>
      <c r="GK140">
        <v>0</v>
      </c>
      <c r="GL140">
        <v>0</v>
      </c>
      <c r="GM140">
        <v>0</v>
      </c>
      <c r="GN140">
        <v>1</v>
      </c>
      <c r="GO140">
        <v>0</v>
      </c>
      <c r="GP140">
        <v>0</v>
      </c>
      <c r="GQ140">
        <v>0</v>
      </c>
      <c r="GR140">
        <v>0</v>
      </c>
      <c r="GU140" t="s">
        <v>1086</v>
      </c>
      <c r="GV140">
        <v>1</v>
      </c>
      <c r="GW140">
        <v>0</v>
      </c>
      <c r="GX140">
        <v>0</v>
      </c>
      <c r="GY140">
        <v>0</v>
      </c>
      <c r="IO140" t="s">
        <v>1115</v>
      </c>
      <c r="IP140">
        <v>0</v>
      </c>
      <c r="IQ140">
        <v>0</v>
      </c>
      <c r="IR140">
        <v>0</v>
      </c>
      <c r="IS140">
        <v>0</v>
      </c>
      <c r="IT140">
        <v>0</v>
      </c>
      <c r="IU140">
        <v>0</v>
      </c>
      <c r="IV140">
        <v>0</v>
      </c>
      <c r="IW140">
        <v>0</v>
      </c>
      <c r="IX140">
        <v>0</v>
      </c>
      <c r="IY140">
        <v>0</v>
      </c>
      <c r="IZ140">
        <v>0</v>
      </c>
      <c r="JA140">
        <v>0</v>
      </c>
      <c r="JB140">
        <v>0</v>
      </c>
      <c r="JC140">
        <v>0</v>
      </c>
      <c r="JD140">
        <v>0</v>
      </c>
      <c r="JE140">
        <v>1</v>
      </c>
      <c r="JF140">
        <v>1</v>
      </c>
      <c r="JG140">
        <v>6</v>
      </c>
      <c r="AMO140" t="s">
        <v>1181</v>
      </c>
      <c r="AMP140">
        <v>1</v>
      </c>
      <c r="AMQ140">
        <v>0</v>
      </c>
      <c r="AMR140">
        <v>0</v>
      </c>
      <c r="AMS140">
        <v>0</v>
      </c>
      <c r="AMT140">
        <v>0</v>
      </c>
      <c r="AMU140">
        <v>0</v>
      </c>
      <c r="AMW140" t="s">
        <v>1112</v>
      </c>
      <c r="AMX140" t="s">
        <v>1093</v>
      </c>
      <c r="ANI140" t="s">
        <v>1094</v>
      </c>
      <c r="ANJ140">
        <v>0</v>
      </c>
      <c r="ANK140">
        <v>0</v>
      </c>
      <c r="ANL140">
        <v>0</v>
      </c>
      <c r="ANM140">
        <v>0</v>
      </c>
      <c r="ANN140">
        <v>0</v>
      </c>
      <c r="ANO140">
        <v>0</v>
      </c>
      <c r="ANP140">
        <v>0</v>
      </c>
      <c r="ANQ140">
        <v>1</v>
      </c>
      <c r="ANR140">
        <v>0</v>
      </c>
      <c r="ANW140">
        <v>368582721</v>
      </c>
      <c r="ANX140" s="2">
        <v>44896.639456018507</v>
      </c>
      <c r="AOA140" t="s">
        <v>1095</v>
      </c>
      <c r="AOB140" t="s">
        <v>1096</v>
      </c>
    </row>
    <row r="141" spans="1:491 1029:1068" x14ac:dyDescent="0.35">
      <c r="A141">
        <v>141</v>
      </c>
      <c r="B141" t="s">
        <v>1548</v>
      </c>
      <c r="C141" s="2">
        <v>44894</v>
      </c>
      <c r="D141" t="s">
        <v>1469</v>
      </c>
      <c r="E141" s="2">
        <v>44894.502988206019</v>
      </c>
      <c r="F141" s="2">
        <v>44896.59684726852</v>
      </c>
      <c r="G141" t="s">
        <v>1072</v>
      </c>
      <c r="J141" t="s">
        <v>1229</v>
      </c>
      <c r="K141" s="2">
        <v>44894</v>
      </c>
      <c r="L141" t="s">
        <v>1230</v>
      </c>
      <c r="M141" t="s">
        <v>1470</v>
      </c>
      <c r="N141" t="s">
        <v>1471</v>
      </c>
      <c r="O141" t="s">
        <v>1077</v>
      </c>
      <c r="R141" t="s">
        <v>1233</v>
      </c>
      <c r="S141" t="s">
        <v>1472</v>
      </c>
      <c r="U141" t="s">
        <v>1080</v>
      </c>
      <c r="W141" t="s">
        <v>1235</v>
      </c>
      <c r="Z141" t="s">
        <v>1270</v>
      </c>
      <c r="AA141">
        <v>0</v>
      </c>
      <c r="AB141">
        <v>1</v>
      </c>
      <c r="AC141">
        <v>1</v>
      </c>
      <c r="AD141">
        <v>0</v>
      </c>
      <c r="AE141">
        <v>2</v>
      </c>
      <c r="AP141" t="s">
        <v>1107</v>
      </c>
      <c r="AQ141" t="s">
        <v>1143</v>
      </c>
      <c r="AR141">
        <v>1</v>
      </c>
      <c r="AS141">
        <v>1</v>
      </c>
      <c r="AT141">
        <v>700</v>
      </c>
      <c r="AU141">
        <v>2000</v>
      </c>
      <c r="AV141" t="s">
        <v>1084</v>
      </c>
      <c r="AY141">
        <v>7</v>
      </c>
      <c r="AZ141">
        <v>7</v>
      </c>
      <c r="BA141">
        <v>1</v>
      </c>
      <c r="BC141" t="s">
        <v>1107</v>
      </c>
      <c r="BD141" t="s">
        <v>1102</v>
      </c>
      <c r="BE141">
        <v>1</v>
      </c>
      <c r="BF141">
        <v>1</v>
      </c>
      <c r="BG141">
        <v>400</v>
      </c>
      <c r="BH141">
        <v>250</v>
      </c>
      <c r="BI141" t="s">
        <v>1084</v>
      </c>
      <c r="BL141">
        <v>30</v>
      </c>
      <c r="BM141">
        <v>1</v>
      </c>
      <c r="BN141">
        <v>0</v>
      </c>
      <c r="BP141" t="s">
        <v>1093</v>
      </c>
      <c r="CM141" t="s">
        <v>1103</v>
      </c>
      <c r="CN141">
        <v>0</v>
      </c>
      <c r="CO141">
        <v>1</v>
      </c>
      <c r="CP141">
        <v>0</v>
      </c>
      <c r="CQ141">
        <v>0</v>
      </c>
      <c r="CR141" t="s">
        <v>1270</v>
      </c>
      <c r="CS141">
        <v>0</v>
      </c>
      <c r="CT141">
        <v>1</v>
      </c>
      <c r="CU141">
        <v>1</v>
      </c>
      <c r="CV141">
        <v>0</v>
      </c>
      <c r="CW141" t="s">
        <v>1213</v>
      </c>
      <c r="CX141">
        <v>0</v>
      </c>
      <c r="CY141">
        <v>0</v>
      </c>
      <c r="CZ141">
        <v>0</v>
      </c>
      <c r="DA141">
        <v>0</v>
      </c>
      <c r="DB141">
        <v>0</v>
      </c>
      <c r="DC141">
        <v>1</v>
      </c>
      <c r="DD141">
        <v>0</v>
      </c>
      <c r="DE141">
        <v>0</v>
      </c>
      <c r="DF141">
        <v>0</v>
      </c>
      <c r="DG141">
        <v>0</v>
      </c>
      <c r="DH141">
        <v>0</v>
      </c>
      <c r="DI141">
        <v>0</v>
      </c>
      <c r="EE141" t="s">
        <v>1115</v>
      </c>
      <c r="EF141">
        <v>0</v>
      </c>
      <c r="EG141">
        <v>0</v>
      </c>
      <c r="EH141">
        <v>0</v>
      </c>
      <c r="EI141">
        <v>0</v>
      </c>
      <c r="EJ141">
        <v>1</v>
      </c>
      <c r="EK141">
        <v>1</v>
      </c>
      <c r="IO141" t="s">
        <v>1549</v>
      </c>
      <c r="IP141">
        <v>0</v>
      </c>
      <c r="IQ141">
        <v>1</v>
      </c>
      <c r="IR141">
        <v>0</v>
      </c>
      <c r="IS141">
        <v>0</v>
      </c>
      <c r="IT141">
        <v>0</v>
      </c>
      <c r="IU141">
        <v>0</v>
      </c>
      <c r="IV141">
        <v>0</v>
      </c>
      <c r="IW141">
        <v>1</v>
      </c>
      <c r="IX141">
        <v>0</v>
      </c>
      <c r="IY141">
        <v>1</v>
      </c>
      <c r="IZ141">
        <v>0</v>
      </c>
      <c r="JA141">
        <v>1</v>
      </c>
      <c r="JB141">
        <v>1</v>
      </c>
      <c r="JC141">
        <v>0</v>
      </c>
      <c r="JD141">
        <v>1</v>
      </c>
      <c r="JE141">
        <v>0</v>
      </c>
      <c r="JF141">
        <v>6</v>
      </c>
      <c r="JG141">
        <v>9</v>
      </c>
      <c r="JR141" t="s">
        <v>1107</v>
      </c>
      <c r="JS141" t="s">
        <v>1371</v>
      </c>
      <c r="JT141">
        <v>0</v>
      </c>
      <c r="JU141">
        <v>1</v>
      </c>
      <c r="JW141">
        <v>100</v>
      </c>
      <c r="JX141" t="s">
        <v>1084</v>
      </c>
      <c r="KA141">
        <v>30</v>
      </c>
      <c r="KB141">
        <v>7</v>
      </c>
      <c r="KC141">
        <v>0</v>
      </c>
      <c r="MD141" t="s">
        <v>1107</v>
      </c>
      <c r="ME141" t="s">
        <v>1148</v>
      </c>
      <c r="MF141">
        <v>1</v>
      </c>
      <c r="MG141">
        <v>1</v>
      </c>
      <c r="MH141">
        <v>1</v>
      </c>
      <c r="MI141">
        <v>600</v>
      </c>
      <c r="MJ141">
        <v>800</v>
      </c>
      <c r="MK141">
        <v>1100</v>
      </c>
      <c r="ML141" t="s">
        <v>1084</v>
      </c>
      <c r="MO141">
        <v>180</v>
      </c>
      <c r="MP141">
        <v>1</v>
      </c>
      <c r="MQ141">
        <v>0</v>
      </c>
      <c r="NB141" t="s">
        <v>1083</v>
      </c>
      <c r="NC141">
        <v>3500</v>
      </c>
      <c r="ND141" t="s">
        <v>1084</v>
      </c>
      <c r="NG141">
        <v>365</v>
      </c>
      <c r="NH141">
        <v>1</v>
      </c>
      <c r="NI141">
        <v>0</v>
      </c>
      <c r="NT141" t="s">
        <v>1107</v>
      </c>
      <c r="NU141">
        <v>3000</v>
      </c>
      <c r="NV141" t="s">
        <v>1084</v>
      </c>
      <c r="NY141">
        <v>365</v>
      </c>
      <c r="NZ141">
        <v>1</v>
      </c>
      <c r="OA141">
        <v>0</v>
      </c>
      <c r="OC141" t="s">
        <v>1107</v>
      </c>
      <c r="OD141">
        <v>1400</v>
      </c>
      <c r="OE141" t="s">
        <v>1084</v>
      </c>
      <c r="OH141">
        <v>1</v>
      </c>
      <c r="OI141">
        <v>365</v>
      </c>
      <c r="OJ141">
        <v>1</v>
      </c>
      <c r="OW141" t="s">
        <v>1107</v>
      </c>
      <c r="OX141">
        <v>250</v>
      </c>
      <c r="OY141" t="s">
        <v>1084</v>
      </c>
      <c r="PB141">
        <v>90</v>
      </c>
      <c r="PC141">
        <v>1</v>
      </c>
      <c r="PD141">
        <v>0</v>
      </c>
      <c r="PF141" t="s">
        <v>1093</v>
      </c>
      <c r="QO141" t="s">
        <v>1103</v>
      </c>
      <c r="QP141">
        <v>0</v>
      </c>
      <c r="QQ141">
        <v>1</v>
      </c>
      <c r="QR141">
        <v>0</v>
      </c>
      <c r="QS141">
        <v>0</v>
      </c>
      <c r="QT141" t="s">
        <v>1550</v>
      </c>
      <c r="QU141">
        <v>0</v>
      </c>
      <c r="QV141">
        <v>1</v>
      </c>
      <c r="QW141">
        <v>0</v>
      </c>
      <c r="QX141">
        <v>0</v>
      </c>
      <c r="QY141">
        <v>0</v>
      </c>
      <c r="QZ141">
        <v>0</v>
      </c>
      <c r="RA141">
        <v>0</v>
      </c>
      <c r="RB141">
        <v>0</v>
      </c>
      <c r="RC141">
        <v>0</v>
      </c>
      <c r="RD141">
        <v>0</v>
      </c>
      <c r="RE141">
        <v>0</v>
      </c>
      <c r="RF141">
        <v>0</v>
      </c>
      <c r="RG141">
        <v>1</v>
      </c>
      <c r="RH141">
        <v>0</v>
      </c>
      <c r="RI141">
        <v>1</v>
      </c>
      <c r="RJ141">
        <v>0</v>
      </c>
      <c r="RK141" t="s">
        <v>1213</v>
      </c>
      <c r="RL141">
        <v>0</v>
      </c>
      <c r="RM141">
        <v>0</v>
      </c>
      <c r="RN141">
        <v>0</v>
      </c>
      <c r="RO141">
        <v>0</v>
      </c>
      <c r="RP141">
        <v>0</v>
      </c>
      <c r="RQ141">
        <v>1</v>
      </c>
      <c r="RR141">
        <v>0</v>
      </c>
      <c r="RS141">
        <v>0</v>
      </c>
      <c r="RT141">
        <v>0</v>
      </c>
      <c r="RU141">
        <v>0</v>
      </c>
      <c r="RV141">
        <v>0</v>
      </c>
      <c r="RW141">
        <v>0</v>
      </c>
      <c r="AMO141" t="s">
        <v>1181</v>
      </c>
      <c r="AMP141">
        <v>1</v>
      </c>
      <c r="AMQ141">
        <v>0</v>
      </c>
      <c r="AMR141">
        <v>0</v>
      </c>
      <c r="AMS141">
        <v>0</v>
      </c>
      <c r="AMT141">
        <v>0</v>
      </c>
      <c r="AMU141">
        <v>0</v>
      </c>
      <c r="AMW141" t="s">
        <v>1112</v>
      </c>
      <c r="AMX141" t="s">
        <v>1093</v>
      </c>
      <c r="ANI141" t="s">
        <v>1094</v>
      </c>
      <c r="ANJ141">
        <v>0</v>
      </c>
      <c r="ANK141">
        <v>0</v>
      </c>
      <c r="ANL141">
        <v>0</v>
      </c>
      <c r="ANM141">
        <v>0</v>
      </c>
      <c r="ANN141">
        <v>0</v>
      </c>
      <c r="ANO141">
        <v>0</v>
      </c>
      <c r="ANP141">
        <v>0</v>
      </c>
      <c r="ANQ141">
        <v>1</v>
      </c>
      <c r="ANR141">
        <v>0</v>
      </c>
      <c r="ANW141">
        <v>368582736</v>
      </c>
      <c r="ANX141" s="2">
        <v>44896.639479166668</v>
      </c>
      <c r="AOA141" t="s">
        <v>1095</v>
      </c>
      <c r="AOB141" t="s">
        <v>1096</v>
      </c>
    </row>
    <row r="142" spans="1:491 1029:1068" x14ac:dyDescent="0.35">
      <c r="A142">
        <v>142</v>
      </c>
      <c r="B142" t="s">
        <v>1551</v>
      </c>
      <c r="C142" s="2">
        <v>44894</v>
      </c>
      <c r="D142" t="s">
        <v>1469</v>
      </c>
      <c r="E142" s="2">
        <v>44894.516215462972</v>
      </c>
      <c r="F142" s="2">
        <v>44896.503385868047</v>
      </c>
      <c r="G142" t="s">
        <v>1072</v>
      </c>
      <c r="J142" t="s">
        <v>1229</v>
      </c>
      <c r="K142" s="2">
        <v>44894</v>
      </c>
      <c r="L142" t="s">
        <v>1230</v>
      </c>
      <c r="M142" t="s">
        <v>1470</v>
      </c>
      <c r="N142" t="s">
        <v>1471</v>
      </c>
      <c r="O142" t="s">
        <v>1077</v>
      </c>
      <c r="R142" t="s">
        <v>1233</v>
      </c>
      <c r="S142" t="s">
        <v>1472</v>
      </c>
      <c r="U142" t="s">
        <v>1080</v>
      </c>
      <c r="W142" t="s">
        <v>1163</v>
      </c>
      <c r="Z142" t="s">
        <v>1270</v>
      </c>
      <c r="AA142">
        <v>0</v>
      </c>
      <c r="AB142">
        <v>1</v>
      </c>
      <c r="AC142">
        <v>1</v>
      </c>
      <c r="AD142">
        <v>0</v>
      </c>
      <c r="AE142">
        <v>2</v>
      </c>
      <c r="AP142" t="s">
        <v>1107</v>
      </c>
      <c r="AQ142" t="s">
        <v>1143</v>
      </c>
      <c r="AR142">
        <v>1</v>
      </c>
      <c r="AS142">
        <v>1</v>
      </c>
      <c r="AT142">
        <v>600</v>
      </c>
      <c r="AU142">
        <v>1750</v>
      </c>
      <c r="AV142" t="s">
        <v>1084</v>
      </c>
      <c r="AY142">
        <v>7</v>
      </c>
      <c r="AZ142">
        <v>7</v>
      </c>
      <c r="BA142">
        <v>1</v>
      </c>
      <c r="BC142" t="s">
        <v>1107</v>
      </c>
      <c r="BD142" t="s">
        <v>1102</v>
      </c>
      <c r="BE142">
        <v>1</v>
      </c>
      <c r="BF142">
        <v>1</v>
      </c>
      <c r="BG142">
        <v>400</v>
      </c>
      <c r="BH142">
        <v>250</v>
      </c>
      <c r="BI142" t="s">
        <v>1084</v>
      </c>
      <c r="BL142">
        <v>30</v>
      </c>
      <c r="BM142">
        <v>1</v>
      </c>
      <c r="BN142">
        <v>0</v>
      </c>
      <c r="BP142" t="s">
        <v>1093</v>
      </c>
      <c r="CM142" t="s">
        <v>1103</v>
      </c>
      <c r="CN142">
        <v>0</v>
      </c>
      <c r="CO142">
        <v>1</v>
      </c>
      <c r="CP142">
        <v>0</v>
      </c>
      <c r="CQ142">
        <v>0</v>
      </c>
      <c r="CR142" t="s">
        <v>1270</v>
      </c>
      <c r="CS142">
        <v>0</v>
      </c>
      <c r="CT142">
        <v>1</v>
      </c>
      <c r="CU142">
        <v>1</v>
      </c>
      <c r="CV142">
        <v>0</v>
      </c>
      <c r="CW142" t="s">
        <v>1213</v>
      </c>
      <c r="CX142">
        <v>0</v>
      </c>
      <c r="CY142">
        <v>0</v>
      </c>
      <c r="CZ142">
        <v>0</v>
      </c>
      <c r="DA142">
        <v>0</v>
      </c>
      <c r="DB142">
        <v>0</v>
      </c>
      <c r="DC142">
        <v>1</v>
      </c>
      <c r="DD142">
        <v>0</v>
      </c>
      <c r="DE142">
        <v>0</v>
      </c>
      <c r="DF142">
        <v>0</v>
      </c>
      <c r="DG142">
        <v>0</v>
      </c>
      <c r="DH142">
        <v>0</v>
      </c>
      <c r="DI142">
        <v>0</v>
      </c>
      <c r="EE142" t="s">
        <v>1115</v>
      </c>
      <c r="EF142">
        <v>0</v>
      </c>
      <c r="EG142">
        <v>0</v>
      </c>
      <c r="EH142">
        <v>0</v>
      </c>
      <c r="EI142">
        <v>0</v>
      </c>
      <c r="EJ142">
        <v>1</v>
      </c>
      <c r="EK142">
        <v>1</v>
      </c>
      <c r="IO142" t="s">
        <v>1552</v>
      </c>
      <c r="IP142">
        <v>0</v>
      </c>
      <c r="IQ142">
        <v>1</v>
      </c>
      <c r="IR142">
        <v>0</v>
      </c>
      <c r="IS142">
        <v>0</v>
      </c>
      <c r="IT142">
        <v>0</v>
      </c>
      <c r="IU142">
        <v>0</v>
      </c>
      <c r="IV142">
        <v>1</v>
      </c>
      <c r="IW142">
        <v>1</v>
      </c>
      <c r="IX142">
        <v>0</v>
      </c>
      <c r="IY142">
        <v>1</v>
      </c>
      <c r="IZ142">
        <v>1</v>
      </c>
      <c r="JA142">
        <v>1</v>
      </c>
      <c r="JB142">
        <v>1</v>
      </c>
      <c r="JC142">
        <v>0</v>
      </c>
      <c r="JD142">
        <v>1</v>
      </c>
      <c r="JE142">
        <v>0</v>
      </c>
      <c r="JF142">
        <v>8</v>
      </c>
      <c r="JG142">
        <v>11</v>
      </c>
      <c r="JR142" t="s">
        <v>1083</v>
      </c>
      <c r="JS142" t="s">
        <v>1212</v>
      </c>
      <c r="JT142">
        <v>1</v>
      </c>
      <c r="JU142">
        <v>1</v>
      </c>
      <c r="JV142">
        <v>4000</v>
      </c>
      <c r="JW142">
        <v>100</v>
      </c>
      <c r="JX142" t="s">
        <v>1219</v>
      </c>
      <c r="KA142">
        <v>14</v>
      </c>
      <c r="KB142">
        <v>1</v>
      </c>
      <c r="KC142">
        <v>0</v>
      </c>
      <c r="LU142" t="s">
        <v>1107</v>
      </c>
      <c r="LV142">
        <v>100</v>
      </c>
      <c r="LW142" t="s">
        <v>1084</v>
      </c>
      <c r="LZ142">
        <v>30</v>
      </c>
      <c r="MA142">
        <v>1</v>
      </c>
      <c r="MB142">
        <v>0</v>
      </c>
      <c r="MD142" t="s">
        <v>1107</v>
      </c>
      <c r="ME142" t="s">
        <v>1148</v>
      </c>
      <c r="MF142">
        <v>1</v>
      </c>
      <c r="MG142">
        <v>1</v>
      </c>
      <c r="MH142">
        <v>1</v>
      </c>
      <c r="MI142">
        <v>500</v>
      </c>
      <c r="MJ142">
        <v>750</v>
      </c>
      <c r="MK142">
        <v>1000</v>
      </c>
      <c r="ML142" t="s">
        <v>1084</v>
      </c>
      <c r="MO142">
        <v>365</v>
      </c>
      <c r="MP142">
        <v>1</v>
      </c>
      <c r="MQ142">
        <v>0</v>
      </c>
      <c r="NB142" t="s">
        <v>1107</v>
      </c>
      <c r="NC142">
        <v>3000</v>
      </c>
      <c r="ND142" t="s">
        <v>1084</v>
      </c>
      <c r="NG142">
        <v>365</v>
      </c>
      <c r="NH142">
        <v>1</v>
      </c>
      <c r="NI142">
        <v>0</v>
      </c>
      <c r="NK142" t="s">
        <v>1107</v>
      </c>
      <c r="NL142">
        <v>2000</v>
      </c>
      <c r="NM142" t="s">
        <v>1084</v>
      </c>
      <c r="NP142">
        <v>365</v>
      </c>
      <c r="NQ142">
        <v>2</v>
      </c>
      <c r="NR142">
        <v>0</v>
      </c>
      <c r="NT142" t="s">
        <v>1107</v>
      </c>
      <c r="NU142">
        <v>3000</v>
      </c>
      <c r="NV142" t="s">
        <v>1084</v>
      </c>
      <c r="NY142">
        <v>365</v>
      </c>
      <c r="NZ142">
        <v>1</v>
      </c>
      <c r="OA142">
        <v>0</v>
      </c>
      <c r="OC142" t="s">
        <v>1107</v>
      </c>
      <c r="OD142">
        <v>1500</v>
      </c>
      <c r="OE142" t="s">
        <v>1084</v>
      </c>
      <c r="OH142">
        <v>60</v>
      </c>
      <c r="OI142">
        <v>1</v>
      </c>
      <c r="OJ142">
        <v>0</v>
      </c>
      <c r="OW142" t="s">
        <v>1107</v>
      </c>
      <c r="OX142">
        <v>250</v>
      </c>
      <c r="OY142" t="s">
        <v>1084</v>
      </c>
      <c r="PB142">
        <v>90</v>
      </c>
      <c r="PC142">
        <v>1</v>
      </c>
      <c r="PD142">
        <v>0</v>
      </c>
      <c r="PF142" t="s">
        <v>1093</v>
      </c>
      <c r="QO142" t="s">
        <v>1086</v>
      </c>
      <c r="QP142">
        <v>1</v>
      </c>
      <c r="QQ142">
        <v>0</v>
      </c>
      <c r="QR142">
        <v>0</v>
      </c>
      <c r="QS142">
        <v>0</v>
      </c>
      <c r="AMO142" t="s">
        <v>1091</v>
      </c>
      <c r="AMP142">
        <v>1</v>
      </c>
      <c r="AMQ142">
        <v>0</v>
      </c>
      <c r="AMR142">
        <v>0</v>
      </c>
      <c r="AMS142">
        <v>1</v>
      </c>
      <c r="AMT142">
        <v>0</v>
      </c>
      <c r="AMU142">
        <v>0</v>
      </c>
      <c r="AMW142" t="s">
        <v>1092</v>
      </c>
      <c r="AMX142" t="s">
        <v>1093</v>
      </c>
      <c r="ANI142" t="s">
        <v>1094</v>
      </c>
      <c r="ANJ142">
        <v>0</v>
      </c>
      <c r="ANK142">
        <v>0</v>
      </c>
      <c r="ANL142">
        <v>0</v>
      </c>
      <c r="ANM142">
        <v>0</v>
      </c>
      <c r="ANN142">
        <v>0</v>
      </c>
      <c r="ANO142">
        <v>0</v>
      </c>
      <c r="ANP142">
        <v>0</v>
      </c>
      <c r="ANQ142">
        <v>1</v>
      </c>
      <c r="ANR142">
        <v>0</v>
      </c>
      <c r="ANW142">
        <v>368582755</v>
      </c>
      <c r="ANX142" s="2">
        <v>44896.639502314807</v>
      </c>
      <c r="AOA142" t="s">
        <v>1095</v>
      </c>
      <c r="AOB142" t="s">
        <v>1096</v>
      </c>
    </row>
    <row r="143" spans="1:491 1029:1068" x14ac:dyDescent="0.35">
      <c r="A143">
        <v>143</v>
      </c>
      <c r="B143" t="s">
        <v>1553</v>
      </c>
      <c r="C143" s="2">
        <v>44895</v>
      </c>
      <c r="D143" t="s">
        <v>1469</v>
      </c>
      <c r="E143" s="2">
        <v>44895.712040868057</v>
      </c>
      <c r="F143" s="2">
        <v>44895.716307407412</v>
      </c>
      <c r="G143" t="s">
        <v>1072</v>
      </c>
      <c r="J143" t="s">
        <v>1229</v>
      </c>
      <c r="K143" s="2">
        <v>44895</v>
      </c>
      <c r="L143" t="s">
        <v>1230</v>
      </c>
      <c r="M143" t="s">
        <v>1470</v>
      </c>
      <c r="N143" t="s">
        <v>1471</v>
      </c>
      <c r="O143" t="s">
        <v>1077</v>
      </c>
      <c r="R143" t="s">
        <v>1233</v>
      </c>
      <c r="S143" t="s">
        <v>1472</v>
      </c>
      <c r="U143" t="s">
        <v>1080</v>
      </c>
      <c r="W143" t="s">
        <v>1163</v>
      </c>
      <c r="Z143" t="s">
        <v>1115</v>
      </c>
      <c r="AA143">
        <v>0</v>
      </c>
      <c r="AB143">
        <v>0</v>
      </c>
      <c r="AC143">
        <v>0</v>
      </c>
      <c r="AD143">
        <v>1</v>
      </c>
      <c r="AE143">
        <v>1</v>
      </c>
      <c r="EE143" t="s">
        <v>1115</v>
      </c>
      <c r="EF143">
        <v>0</v>
      </c>
      <c r="EG143">
        <v>0</v>
      </c>
      <c r="EH143">
        <v>0</v>
      </c>
      <c r="EI143">
        <v>0</v>
      </c>
      <c r="EJ143">
        <v>1</v>
      </c>
      <c r="EK143">
        <v>1</v>
      </c>
      <c r="IO143" t="s">
        <v>1554</v>
      </c>
      <c r="IP143">
        <v>0</v>
      </c>
      <c r="IQ143">
        <v>0</v>
      </c>
      <c r="IR143">
        <v>0</v>
      </c>
      <c r="IS143">
        <v>0</v>
      </c>
      <c r="IT143">
        <v>0</v>
      </c>
      <c r="IU143">
        <v>0</v>
      </c>
      <c r="IV143">
        <v>0</v>
      </c>
      <c r="IW143">
        <v>0</v>
      </c>
      <c r="IX143">
        <v>0</v>
      </c>
      <c r="IY143">
        <v>0</v>
      </c>
      <c r="IZ143">
        <v>1</v>
      </c>
      <c r="JA143">
        <v>1</v>
      </c>
      <c r="JB143">
        <v>0</v>
      </c>
      <c r="JC143">
        <v>1</v>
      </c>
      <c r="JD143">
        <v>0</v>
      </c>
      <c r="JE143">
        <v>0</v>
      </c>
      <c r="JF143">
        <v>3</v>
      </c>
      <c r="JG143">
        <v>5</v>
      </c>
      <c r="NK143" t="s">
        <v>1107</v>
      </c>
      <c r="NL143">
        <v>5000</v>
      </c>
      <c r="NM143" t="s">
        <v>1088</v>
      </c>
      <c r="NP143">
        <v>30</v>
      </c>
      <c r="NQ143">
        <v>7</v>
      </c>
      <c r="NR143">
        <v>0</v>
      </c>
      <c r="NT143" t="s">
        <v>1107</v>
      </c>
      <c r="NU143">
        <v>3000</v>
      </c>
      <c r="NV143" t="s">
        <v>1088</v>
      </c>
      <c r="NY143">
        <v>60</v>
      </c>
      <c r="NZ143">
        <v>7</v>
      </c>
      <c r="OA143">
        <v>0</v>
      </c>
      <c r="OL143" t="s">
        <v>1083</v>
      </c>
      <c r="OM143" t="s">
        <v>1080</v>
      </c>
      <c r="OO143">
        <v>2250</v>
      </c>
      <c r="OP143" t="s">
        <v>1088</v>
      </c>
      <c r="OS143">
        <v>60</v>
      </c>
      <c r="OT143">
        <v>7</v>
      </c>
      <c r="OU143">
        <v>0</v>
      </c>
      <c r="PF143" t="s">
        <v>1093</v>
      </c>
      <c r="QO143" t="s">
        <v>1086</v>
      </c>
      <c r="QP143">
        <v>1</v>
      </c>
      <c r="QQ143">
        <v>0</v>
      </c>
      <c r="QR143">
        <v>0</v>
      </c>
      <c r="QS143">
        <v>0</v>
      </c>
      <c r="AMO143" t="s">
        <v>1091</v>
      </c>
      <c r="AMP143">
        <v>1</v>
      </c>
      <c r="AMQ143">
        <v>0</v>
      </c>
      <c r="AMR143">
        <v>0</v>
      </c>
      <c r="AMS143">
        <v>1</v>
      </c>
      <c r="AMT143">
        <v>0</v>
      </c>
      <c r="AMU143">
        <v>0</v>
      </c>
      <c r="AMW143" t="s">
        <v>1112</v>
      </c>
      <c r="AMX143" t="s">
        <v>1093</v>
      </c>
      <c r="ANI143" t="s">
        <v>1094</v>
      </c>
      <c r="ANJ143">
        <v>0</v>
      </c>
      <c r="ANK143">
        <v>0</v>
      </c>
      <c r="ANL143">
        <v>0</v>
      </c>
      <c r="ANM143">
        <v>0</v>
      </c>
      <c r="ANN143">
        <v>0</v>
      </c>
      <c r="ANO143">
        <v>0</v>
      </c>
      <c r="ANP143">
        <v>0</v>
      </c>
      <c r="ANQ143">
        <v>1</v>
      </c>
      <c r="ANR143">
        <v>0</v>
      </c>
      <c r="ANW143">
        <v>368582776</v>
      </c>
      <c r="ANX143" s="2">
        <v>44896.639537037037</v>
      </c>
      <c r="AOA143" t="s">
        <v>1095</v>
      </c>
      <c r="AOB143" t="s">
        <v>1096</v>
      </c>
    </row>
    <row r="144" spans="1:491 1029:1068" x14ac:dyDescent="0.35">
      <c r="A144">
        <v>144</v>
      </c>
      <c r="B144" t="s">
        <v>1555</v>
      </c>
      <c r="C144" s="2">
        <v>44895</v>
      </c>
      <c r="D144" t="s">
        <v>1469</v>
      </c>
      <c r="E144" s="2">
        <v>44895.810793645833</v>
      </c>
      <c r="F144" s="2">
        <v>44895.813988761569</v>
      </c>
      <c r="G144" t="s">
        <v>1072</v>
      </c>
      <c r="J144" t="s">
        <v>1229</v>
      </c>
      <c r="K144" s="2">
        <v>44895</v>
      </c>
      <c r="L144" t="s">
        <v>1230</v>
      </c>
      <c r="M144" t="s">
        <v>1470</v>
      </c>
      <c r="N144" t="s">
        <v>1471</v>
      </c>
      <c r="O144" t="s">
        <v>1077</v>
      </c>
      <c r="R144" t="s">
        <v>1233</v>
      </c>
      <c r="S144" t="s">
        <v>1472</v>
      </c>
      <c r="U144" t="s">
        <v>1080</v>
      </c>
      <c r="W144" t="s">
        <v>1081</v>
      </c>
      <c r="Z144" t="s">
        <v>1115</v>
      </c>
      <c r="AA144">
        <v>0</v>
      </c>
      <c r="AB144">
        <v>0</v>
      </c>
      <c r="AC144">
        <v>0</v>
      </c>
      <c r="AD144">
        <v>1</v>
      </c>
      <c r="AE144">
        <v>1</v>
      </c>
      <c r="EE144" t="s">
        <v>1115</v>
      </c>
      <c r="EF144">
        <v>0</v>
      </c>
      <c r="EG144">
        <v>0</v>
      </c>
      <c r="EH144">
        <v>0</v>
      </c>
      <c r="EI144">
        <v>0</v>
      </c>
      <c r="EJ144">
        <v>1</v>
      </c>
      <c r="EK144">
        <v>1</v>
      </c>
      <c r="IO144" t="s">
        <v>1123</v>
      </c>
      <c r="IP144">
        <v>0</v>
      </c>
      <c r="IQ144">
        <v>0</v>
      </c>
      <c r="IR144">
        <v>1</v>
      </c>
      <c r="IS144">
        <v>0</v>
      </c>
      <c r="IT144">
        <v>0</v>
      </c>
      <c r="IU144">
        <v>0</v>
      </c>
      <c r="IV144">
        <v>0</v>
      </c>
      <c r="IW144">
        <v>0</v>
      </c>
      <c r="IX144">
        <v>0</v>
      </c>
      <c r="IY144">
        <v>0</v>
      </c>
      <c r="IZ144">
        <v>0</v>
      </c>
      <c r="JA144">
        <v>0</v>
      </c>
      <c r="JB144">
        <v>0</v>
      </c>
      <c r="JC144">
        <v>0</v>
      </c>
      <c r="JD144">
        <v>0</v>
      </c>
      <c r="JE144">
        <v>0</v>
      </c>
      <c r="JF144">
        <v>1</v>
      </c>
      <c r="JG144">
        <v>3</v>
      </c>
      <c r="KE144" t="s">
        <v>1107</v>
      </c>
      <c r="KF144" t="s">
        <v>1180</v>
      </c>
      <c r="KG144">
        <v>0</v>
      </c>
      <c r="KH144">
        <v>1</v>
      </c>
      <c r="KI144">
        <v>1</v>
      </c>
      <c r="KK144">
        <v>27500</v>
      </c>
      <c r="KL144">
        <v>27500</v>
      </c>
      <c r="KM144" t="s">
        <v>1084</v>
      </c>
      <c r="KP144">
        <v>3</v>
      </c>
      <c r="KQ144">
        <v>14</v>
      </c>
      <c r="KR144">
        <v>1</v>
      </c>
      <c r="PF144" t="s">
        <v>1080</v>
      </c>
      <c r="PH144" t="s">
        <v>1123</v>
      </c>
      <c r="PI144">
        <v>0</v>
      </c>
      <c r="PJ144">
        <v>0</v>
      </c>
      <c r="PK144">
        <v>1</v>
      </c>
      <c r="PL144">
        <v>0</v>
      </c>
      <c r="PM144">
        <v>0</v>
      </c>
      <c r="PN144">
        <v>0</v>
      </c>
      <c r="PO144">
        <v>0</v>
      </c>
      <c r="PP144">
        <v>0</v>
      </c>
      <c r="PQ144">
        <v>0</v>
      </c>
      <c r="PR144">
        <v>0</v>
      </c>
      <c r="PS144">
        <v>0</v>
      </c>
      <c r="PT144">
        <v>0</v>
      </c>
      <c r="PU144">
        <v>0</v>
      </c>
      <c r="PV144">
        <v>0</v>
      </c>
      <c r="PW144">
        <v>0</v>
      </c>
      <c r="PX144">
        <v>0</v>
      </c>
      <c r="PZ144" t="s">
        <v>1172</v>
      </c>
      <c r="QA144">
        <v>0</v>
      </c>
      <c r="QB144">
        <v>0</v>
      </c>
      <c r="QC144">
        <v>0</v>
      </c>
      <c r="QD144">
        <v>0</v>
      </c>
      <c r="QE144">
        <v>1</v>
      </c>
      <c r="QF144">
        <v>0</v>
      </c>
      <c r="QG144">
        <v>0</v>
      </c>
      <c r="QH144">
        <v>0</v>
      </c>
      <c r="QI144">
        <v>0</v>
      </c>
      <c r="QJ144">
        <v>0</v>
      </c>
      <c r="QK144">
        <v>0</v>
      </c>
      <c r="QL144">
        <v>0</v>
      </c>
      <c r="QO144" t="s">
        <v>1086</v>
      </c>
      <c r="QP144">
        <v>1</v>
      </c>
      <c r="QQ144">
        <v>0</v>
      </c>
      <c r="QR144">
        <v>0</v>
      </c>
      <c r="QS144">
        <v>0</v>
      </c>
      <c r="AMO144" t="s">
        <v>1181</v>
      </c>
      <c r="AMP144">
        <v>1</v>
      </c>
      <c r="AMQ144">
        <v>0</v>
      </c>
      <c r="AMR144">
        <v>0</v>
      </c>
      <c r="AMS144">
        <v>0</v>
      </c>
      <c r="AMT144">
        <v>0</v>
      </c>
      <c r="AMU144">
        <v>0</v>
      </c>
      <c r="AMW144" t="s">
        <v>1117</v>
      </c>
      <c r="AMX144" t="s">
        <v>1093</v>
      </c>
      <c r="ANI144" t="s">
        <v>1094</v>
      </c>
      <c r="ANJ144">
        <v>0</v>
      </c>
      <c r="ANK144">
        <v>0</v>
      </c>
      <c r="ANL144">
        <v>0</v>
      </c>
      <c r="ANM144">
        <v>0</v>
      </c>
      <c r="ANN144">
        <v>0</v>
      </c>
      <c r="ANO144">
        <v>0</v>
      </c>
      <c r="ANP144">
        <v>0</v>
      </c>
      <c r="ANQ144">
        <v>1</v>
      </c>
      <c r="ANR144">
        <v>0</v>
      </c>
      <c r="ANW144">
        <v>368582808</v>
      </c>
      <c r="ANX144" s="2">
        <v>44896.63957175926</v>
      </c>
      <c r="AOA144" t="s">
        <v>1095</v>
      </c>
      <c r="AOB144" t="s">
        <v>1096</v>
      </c>
    </row>
    <row r="145" spans="1:491 1029:1068" x14ac:dyDescent="0.35">
      <c r="A145">
        <v>145</v>
      </c>
      <c r="B145" t="s">
        <v>1556</v>
      </c>
      <c r="C145" s="2">
        <v>44896</v>
      </c>
      <c r="D145" t="s">
        <v>1469</v>
      </c>
      <c r="E145" s="2">
        <v>44896.51287791667</v>
      </c>
      <c r="F145" s="2">
        <v>44896.532601307867</v>
      </c>
      <c r="G145" t="s">
        <v>1072</v>
      </c>
      <c r="J145" t="s">
        <v>1229</v>
      </c>
      <c r="K145" s="2">
        <v>44896</v>
      </c>
      <c r="L145" t="s">
        <v>1230</v>
      </c>
      <c r="M145" t="s">
        <v>1470</v>
      </c>
      <c r="N145" t="s">
        <v>1471</v>
      </c>
      <c r="O145" t="s">
        <v>1077</v>
      </c>
      <c r="R145" t="s">
        <v>1233</v>
      </c>
      <c r="S145" t="s">
        <v>1472</v>
      </c>
      <c r="U145" t="s">
        <v>1080</v>
      </c>
      <c r="W145" t="s">
        <v>1081</v>
      </c>
      <c r="Z145" t="s">
        <v>1115</v>
      </c>
      <c r="AA145">
        <v>0</v>
      </c>
      <c r="AB145">
        <v>0</v>
      </c>
      <c r="AC145">
        <v>0</v>
      </c>
      <c r="AD145">
        <v>1</v>
      </c>
      <c r="AE145">
        <v>1</v>
      </c>
      <c r="EE145" t="s">
        <v>1289</v>
      </c>
      <c r="EF145">
        <v>0</v>
      </c>
      <c r="EG145">
        <v>0</v>
      </c>
      <c r="EH145">
        <v>0</v>
      </c>
      <c r="EI145">
        <v>1</v>
      </c>
      <c r="EJ145">
        <v>0</v>
      </c>
      <c r="EK145">
        <v>1</v>
      </c>
      <c r="FN145" t="s">
        <v>1107</v>
      </c>
      <c r="FO145">
        <v>500</v>
      </c>
      <c r="FP145" t="s">
        <v>1084</v>
      </c>
      <c r="FS145">
        <v>90</v>
      </c>
      <c r="FT145">
        <v>7</v>
      </c>
      <c r="FU145">
        <v>0</v>
      </c>
      <c r="FW145" t="s">
        <v>1093</v>
      </c>
      <c r="GU145" t="s">
        <v>1086</v>
      </c>
      <c r="GV145">
        <v>1</v>
      </c>
      <c r="GW145">
        <v>0</v>
      </c>
      <c r="GX145">
        <v>0</v>
      </c>
      <c r="GY145">
        <v>0</v>
      </c>
      <c r="IO145" t="s">
        <v>1557</v>
      </c>
      <c r="IP145">
        <v>0</v>
      </c>
      <c r="IQ145">
        <v>0</v>
      </c>
      <c r="IR145">
        <v>0</v>
      </c>
      <c r="IS145">
        <v>1</v>
      </c>
      <c r="IT145">
        <v>1</v>
      </c>
      <c r="IU145">
        <v>1</v>
      </c>
      <c r="IV145">
        <v>1</v>
      </c>
      <c r="IW145">
        <v>1</v>
      </c>
      <c r="IX145">
        <v>0</v>
      </c>
      <c r="IY145">
        <v>0</v>
      </c>
      <c r="IZ145">
        <v>0</v>
      </c>
      <c r="JA145">
        <v>0</v>
      </c>
      <c r="JB145">
        <v>0</v>
      </c>
      <c r="JC145">
        <v>0</v>
      </c>
      <c r="JD145">
        <v>0</v>
      </c>
      <c r="JE145">
        <v>0</v>
      </c>
      <c r="JF145">
        <v>5</v>
      </c>
      <c r="JG145">
        <v>7</v>
      </c>
      <c r="KT145" t="s">
        <v>1083</v>
      </c>
      <c r="KU145">
        <v>5000</v>
      </c>
      <c r="KV145" t="s">
        <v>1084</v>
      </c>
      <c r="KY145">
        <v>365</v>
      </c>
      <c r="KZ145">
        <v>3</v>
      </c>
      <c r="LA145">
        <v>0</v>
      </c>
      <c r="LC145" t="s">
        <v>1083</v>
      </c>
      <c r="LD145">
        <v>3500</v>
      </c>
      <c r="LE145" t="s">
        <v>1084</v>
      </c>
      <c r="LH145">
        <v>365</v>
      </c>
      <c r="LI145">
        <v>3</v>
      </c>
      <c r="LJ145">
        <v>0</v>
      </c>
      <c r="LL145" t="s">
        <v>1083</v>
      </c>
      <c r="LM145">
        <v>1500</v>
      </c>
      <c r="LN145" t="s">
        <v>1088</v>
      </c>
      <c r="LQ145">
        <v>180</v>
      </c>
      <c r="LR145">
        <v>7</v>
      </c>
      <c r="LS145">
        <v>0</v>
      </c>
      <c r="LU145" t="s">
        <v>1083</v>
      </c>
      <c r="LV145">
        <v>100</v>
      </c>
      <c r="LW145" t="s">
        <v>1088</v>
      </c>
      <c r="LZ145">
        <v>90</v>
      </c>
      <c r="MA145">
        <v>7</v>
      </c>
      <c r="MB145">
        <v>0</v>
      </c>
      <c r="MD145" t="s">
        <v>1107</v>
      </c>
      <c r="ME145" t="s">
        <v>1148</v>
      </c>
      <c r="MF145">
        <v>1</v>
      </c>
      <c r="MG145">
        <v>1</v>
      </c>
      <c r="MH145">
        <v>1</v>
      </c>
      <c r="MI145">
        <v>500</v>
      </c>
      <c r="MJ145">
        <v>750</v>
      </c>
      <c r="MK145">
        <v>1000</v>
      </c>
      <c r="ML145" t="s">
        <v>1088</v>
      </c>
      <c r="MO145">
        <v>90</v>
      </c>
      <c r="MP145">
        <v>7</v>
      </c>
      <c r="MQ145">
        <v>0</v>
      </c>
      <c r="PF145" t="s">
        <v>1093</v>
      </c>
      <c r="QO145" t="s">
        <v>1086</v>
      </c>
      <c r="QP145">
        <v>1</v>
      </c>
      <c r="QQ145">
        <v>0</v>
      </c>
      <c r="QR145">
        <v>0</v>
      </c>
      <c r="QS145">
        <v>0</v>
      </c>
      <c r="AMO145" t="s">
        <v>1181</v>
      </c>
      <c r="AMP145">
        <v>1</v>
      </c>
      <c r="AMQ145">
        <v>0</v>
      </c>
      <c r="AMR145">
        <v>0</v>
      </c>
      <c r="AMS145">
        <v>0</v>
      </c>
      <c r="AMT145">
        <v>0</v>
      </c>
      <c r="AMU145">
        <v>0</v>
      </c>
      <c r="AMW145" t="s">
        <v>1112</v>
      </c>
      <c r="AMX145" t="s">
        <v>1093</v>
      </c>
      <c r="ANI145" t="s">
        <v>1094</v>
      </c>
      <c r="ANJ145">
        <v>0</v>
      </c>
      <c r="ANK145">
        <v>0</v>
      </c>
      <c r="ANL145">
        <v>0</v>
      </c>
      <c r="ANM145">
        <v>0</v>
      </c>
      <c r="ANN145">
        <v>0</v>
      </c>
      <c r="ANO145">
        <v>0</v>
      </c>
      <c r="ANP145">
        <v>0</v>
      </c>
      <c r="ANQ145">
        <v>1</v>
      </c>
      <c r="ANR145">
        <v>0</v>
      </c>
      <c r="ANW145">
        <v>368582835</v>
      </c>
      <c r="ANX145" s="2">
        <v>44896.639606481483</v>
      </c>
      <c r="AOA145" t="s">
        <v>1095</v>
      </c>
      <c r="AOB145" t="s">
        <v>1096</v>
      </c>
    </row>
    <row r="146" spans="1:491 1029:1068" x14ac:dyDescent="0.35">
      <c r="A146">
        <v>146</v>
      </c>
      <c r="B146" t="s">
        <v>1558</v>
      </c>
      <c r="C146" s="2">
        <v>44896</v>
      </c>
      <c r="D146" t="s">
        <v>1469</v>
      </c>
      <c r="E146" s="2">
        <v>44896.536926620371</v>
      </c>
      <c r="F146" s="2">
        <v>44896.597658831008</v>
      </c>
      <c r="G146" t="s">
        <v>1072</v>
      </c>
      <c r="J146" t="s">
        <v>1229</v>
      </c>
      <c r="K146" s="2">
        <v>44896</v>
      </c>
      <c r="L146" t="s">
        <v>1230</v>
      </c>
      <c r="M146" t="s">
        <v>1470</v>
      </c>
      <c r="N146" t="s">
        <v>1471</v>
      </c>
      <c r="O146" t="s">
        <v>1077</v>
      </c>
      <c r="R146" t="s">
        <v>1233</v>
      </c>
      <c r="S146" t="s">
        <v>1472</v>
      </c>
      <c r="U146" t="s">
        <v>1080</v>
      </c>
      <c r="W146" t="s">
        <v>1163</v>
      </c>
      <c r="Z146" t="s">
        <v>1115</v>
      </c>
      <c r="AA146">
        <v>0</v>
      </c>
      <c r="AB146">
        <v>0</v>
      </c>
      <c r="AC146">
        <v>0</v>
      </c>
      <c r="AD146">
        <v>1</v>
      </c>
      <c r="AE146">
        <v>1</v>
      </c>
      <c r="EE146" t="s">
        <v>1115</v>
      </c>
      <c r="EF146">
        <v>0</v>
      </c>
      <c r="EG146">
        <v>0</v>
      </c>
      <c r="EH146">
        <v>0</v>
      </c>
      <c r="EI146">
        <v>0</v>
      </c>
      <c r="EJ146">
        <v>1</v>
      </c>
      <c r="EK146">
        <v>1</v>
      </c>
      <c r="IO146" t="s">
        <v>1357</v>
      </c>
      <c r="IP146">
        <v>0</v>
      </c>
      <c r="IQ146">
        <v>0</v>
      </c>
      <c r="IR146">
        <v>0</v>
      </c>
      <c r="IS146">
        <v>0</v>
      </c>
      <c r="IT146">
        <v>0</v>
      </c>
      <c r="IU146">
        <v>0</v>
      </c>
      <c r="IV146">
        <v>0</v>
      </c>
      <c r="IW146">
        <v>0</v>
      </c>
      <c r="IX146">
        <v>0</v>
      </c>
      <c r="IY146">
        <v>0</v>
      </c>
      <c r="IZ146">
        <v>1</v>
      </c>
      <c r="JA146">
        <v>1</v>
      </c>
      <c r="JB146">
        <v>0</v>
      </c>
      <c r="JC146">
        <v>1</v>
      </c>
      <c r="JD146">
        <v>0</v>
      </c>
      <c r="JE146">
        <v>0</v>
      </c>
      <c r="JF146">
        <v>3</v>
      </c>
      <c r="JG146">
        <v>5</v>
      </c>
      <c r="NK146" t="s">
        <v>1083</v>
      </c>
      <c r="NL146">
        <v>2000</v>
      </c>
      <c r="NM146" t="s">
        <v>1088</v>
      </c>
      <c r="NP146">
        <v>90</v>
      </c>
      <c r="NQ146">
        <v>7</v>
      </c>
      <c r="NR146">
        <v>0</v>
      </c>
      <c r="NT146" t="s">
        <v>1107</v>
      </c>
      <c r="NU146">
        <v>3000</v>
      </c>
      <c r="NV146" t="s">
        <v>1088</v>
      </c>
      <c r="NY146">
        <v>180</v>
      </c>
      <c r="NZ146">
        <v>7</v>
      </c>
      <c r="OA146">
        <v>0</v>
      </c>
      <c r="OL146" t="s">
        <v>1083</v>
      </c>
      <c r="OM146" t="s">
        <v>1080</v>
      </c>
      <c r="OO146">
        <v>2250</v>
      </c>
      <c r="OP146" t="s">
        <v>1088</v>
      </c>
      <c r="OS146">
        <v>90</v>
      </c>
      <c r="OT146">
        <v>7</v>
      </c>
      <c r="OU146">
        <v>0</v>
      </c>
      <c r="PF146" t="s">
        <v>1080</v>
      </c>
      <c r="PH146" t="s">
        <v>1357</v>
      </c>
      <c r="PI146">
        <v>0</v>
      </c>
      <c r="PJ146">
        <v>0</v>
      </c>
      <c r="PK146">
        <v>0</v>
      </c>
      <c r="PL146">
        <v>0</v>
      </c>
      <c r="PM146">
        <v>0</v>
      </c>
      <c r="PN146">
        <v>0</v>
      </c>
      <c r="PO146">
        <v>0</v>
      </c>
      <c r="PP146">
        <v>0</v>
      </c>
      <c r="PQ146">
        <v>0</v>
      </c>
      <c r="PR146">
        <v>0</v>
      </c>
      <c r="PS146">
        <v>1</v>
      </c>
      <c r="PT146">
        <v>1</v>
      </c>
      <c r="PU146">
        <v>0</v>
      </c>
      <c r="PV146">
        <v>1</v>
      </c>
      <c r="PW146">
        <v>0</v>
      </c>
      <c r="PX146">
        <v>0</v>
      </c>
      <c r="PZ146" t="s">
        <v>1164</v>
      </c>
      <c r="QA146">
        <v>0</v>
      </c>
      <c r="QB146">
        <v>0</v>
      </c>
      <c r="QC146">
        <v>0</v>
      </c>
      <c r="QD146">
        <v>0</v>
      </c>
      <c r="QE146">
        <v>0</v>
      </c>
      <c r="QF146">
        <v>0</v>
      </c>
      <c r="QG146">
        <v>0</v>
      </c>
      <c r="QH146">
        <v>1</v>
      </c>
      <c r="QI146">
        <v>0</v>
      </c>
      <c r="QJ146">
        <v>0</v>
      </c>
      <c r="QK146">
        <v>0</v>
      </c>
      <c r="QL146">
        <v>0</v>
      </c>
      <c r="QO146" t="s">
        <v>1086</v>
      </c>
      <c r="QP146">
        <v>1</v>
      </c>
      <c r="QQ146">
        <v>0</v>
      </c>
      <c r="QR146">
        <v>0</v>
      </c>
      <c r="QS146">
        <v>0</v>
      </c>
      <c r="AMO146" t="s">
        <v>1091</v>
      </c>
      <c r="AMP146">
        <v>1</v>
      </c>
      <c r="AMQ146">
        <v>0</v>
      </c>
      <c r="AMR146">
        <v>0</v>
      </c>
      <c r="AMS146">
        <v>1</v>
      </c>
      <c r="AMT146">
        <v>0</v>
      </c>
      <c r="AMU146">
        <v>0</v>
      </c>
      <c r="AMW146" t="s">
        <v>1112</v>
      </c>
      <c r="AMX146" t="s">
        <v>1093</v>
      </c>
      <c r="ANI146" t="s">
        <v>1094</v>
      </c>
      <c r="ANJ146">
        <v>0</v>
      </c>
      <c r="ANK146">
        <v>0</v>
      </c>
      <c r="ANL146">
        <v>0</v>
      </c>
      <c r="ANM146">
        <v>0</v>
      </c>
      <c r="ANN146">
        <v>0</v>
      </c>
      <c r="ANO146">
        <v>0</v>
      </c>
      <c r="ANP146">
        <v>0</v>
      </c>
      <c r="ANQ146">
        <v>1</v>
      </c>
      <c r="ANR146">
        <v>0</v>
      </c>
      <c r="ANW146">
        <v>368582879</v>
      </c>
      <c r="ANX146" s="2">
        <v>44896.639664351853</v>
      </c>
      <c r="AOA146" t="s">
        <v>1095</v>
      </c>
      <c r="AOB146" t="s">
        <v>1096</v>
      </c>
    </row>
    <row r="147" spans="1:491 1029:1068" x14ac:dyDescent="0.35">
      <c r="A147">
        <v>147</v>
      </c>
      <c r="B147" t="s">
        <v>1559</v>
      </c>
      <c r="C147" s="2">
        <v>44896</v>
      </c>
      <c r="D147" t="s">
        <v>1469</v>
      </c>
      <c r="E147" s="2">
        <v>44896.553200162038</v>
      </c>
      <c r="F147" s="2">
        <v>44896.605554502312</v>
      </c>
      <c r="G147" t="s">
        <v>1072</v>
      </c>
      <c r="J147" t="s">
        <v>1229</v>
      </c>
      <c r="K147" s="2">
        <v>44896</v>
      </c>
      <c r="L147" t="s">
        <v>1230</v>
      </c>
      <c r="M147" t="s">
        <v>1470</v>
      </c>
      <c r="N147" t="s">
        <v>1471</v>
      </c>
      <c r="O147" t="s">
        <v>1077</v>
      </c>
      <c r="R147" t="s">
        <v>1233</v>
      </c>
      <c r="S147" t="s">
        <v>1472</v>
      </c>
      <c r="U147" t="s">
        <v>1080</v>
      </c>
      <c r="W147" t="s">
        <v>1081</v>
      </c>
      <c r="Z147" t="s">
        <v>1115</v>
      </c>
      <c r="AA147">
        <v>0</v>
      </c>
      <c r="AB147">
        <v>0</v>
      </c>
      <c r="AC147">
        <v>0</v>
      </c>
      <c r="AD147">
        <v>1</v>
      </c>
      <c r="AE147">
        <v>1</v>
      </c>
      <c r="EE147" t="s">
        <v>1087</v>
      </c>
      <c r="EF147">
        <v>0</v>
      </c>
      <c r="EG147">
        <v>0</v>
      </c>
      <c r="EH147">
        <v>1</v>
      </c>
      <c r="EI147">
        <v>0</v>
      </c>
      <c r="EJ147">
        <v>0</v>
      </c>
      <c r="EK147">
        <v>1</v>
      </c>
      <c r="FE147" t="s">
        <v>1107</v>
      </c>
      <c r="FF147">
        <v>800</v>
      </c>
      <c r="FG147" t="s">
        <v>1084</v>
      </c>
      <c r="FJ147">
        <v>90</v>
      </c>
      <c r="FK147">
        <v>14</v>
      </c>
      <c r="FL147">
        <v>0</v>
      </c>
      <c r="FW147" t="s">
        <v>1235</v>
      </c>
      <c r="GU147" t="s">
        <v>1086</v>
      </c>
      <c r="GV147">
        <v>1</v>
      </c>
      <c r="GW147">
        <v>0</v>
      </c>
      <c r="GX147">
        <v>0</v>
      </c>
      <c r="GY147">
        <v>0</v>
      </c>
      <c r="IO147" t="s">
        <v>1560</v>
      </c>
      <c r="IP147">
        <v>0</v>
      </c>
      <c r="IQ147">
        <v>0</v>
      </c>
      <c r="IR147">
        <v>0</v>
      </c>
      <c r="IS147">
        <v>1</v>
      </c>
      <c r="IT147">
        <v>1</v>
      </c>
      <c r="IU147">
        <v>1</v>
      </c>
      <c r="IV147">
        <v>1</v>
      </c>
      <c r="IW147">
        <v>1</v>
      </c>
      <c r="IX147">
        <v>0</v>
      </c>
      <c r="IY147">
        <v>0</v>
      </c>
      <c r="IZ147">
        <v>0</v>
      </c>
      <c r="JA147">
        <v>0</v>
      </c>
      <c r="JB147">
        <v>0</v>
      </c>
      <c r="JC147">
        <v>0</v>
      </c>
      <c r="JD147">
        <v>0</v>
      </c>
      <c r="JE147">
        <v>0</v>
      </c>
      <c r="JF147">
        <v>5</v>
      </c>
      <c r="JG147">
        <v>7</v>
      </c>
      <c r="KT147" t="s">
        <v>1083</v>
      </c>
      <c r="KU147">
        <v>5000</v>
      </c>
      <c r="KV147" t="s">
        <v>1219</v>
      </c>
      <c r="KY147">
        <v>365</v>
      </c>
      <c r="KZ147">
        <v>14</v>
      </c>
      <c r="LA147">
        <v>0</v>
      </c>
      <c r="LC147" t="s">
        <v>1083</v>
      </c>
      <c r="LD147">
        <v>3500</v>
      </c>
      <c r="LE147" t="s">
        <v>1084</v>
      </c>
      <c r="LH147">
        <v>365</v>
      </c>
      <c r="LI147">
        <v>14</v>
      </c>
      <c r="LJ147">
        <v>0</v>
      </c>
      <c r="LL147" t="s">
        <v>1107</v>
      </c>
      <c r="LM147">
        <v>1500</v>
      </c>
      <c r="LN147" t="s">
        <v>1088</v>
      </c>
      <c r="LQ147">
        <v>90</v>
      </c>
      <c r="LR147">
        <v>7</v>
      </c>
      <c r="LS147">
        <v>0</v>
      </c>
      <c r="LU147" t="s">
        <v>1083</v>
      </c>
      <c r="LV147">
        <v>100</v>
      </c>
      <c r="LW147" t="s">
        <v>1088</v>
      </c>
      <c r="LZ147">
        <v>60</v>
      </c>
      <c r="MA147">
        <v>7</v>
      </c>
      <c r="MB147">
        <v>0</v>
      </c>
      <c r="MD147" t="s">
        <v>1083</v>
      </c>
      <c r="ME147" t="s">
        <v>1148</v>
      </c>
      <c r="MF147">
        <v>1</v>
      </c>
      <c r="MG147">
        <v>1</v>
      </c>
      <c r="MH147">
        <v>1</v>
      </c>
      <c r="MI147">
        <v>500</v>
      </c>
      <c r="MJ147">
        <v>750</v>
      </c>
      <c r="MK147">
        <v>1000</v>
      </c>
      <c r="ML147" t="s">
        <v>1088</v>
      </c>
      <c r="MO147">
        <v>90</v>
      </c>
      <c r="MP147">
        <v>7</v>
      </c>
      <c r="MQ147">
        <v>0</v>
      </c>
      <c r="PF147" t="s">
        <v>1093</v>
      </c>
      <c r="QO147" t="s">
        <v>1086</v>
      </c>
      <c r="QP147">
        <v>1</v>
      </c>
      <c r="QQ147">
        <v>0</v>
      </c>
      <c r="QR147">
        <v>0</v>
      </c>
      <c r="QS147">
        <v>0</v>
      </c>
      <c r="AMO147" t="s">
        <v>1181</v>
      </c>
      <c r="AMP147">
        <v>1</v>
      </c>
      <c r="AMQ147">
        <v>0</v>
      </c>
      <c r="AMR147">
        <v>0</v>
      </c>
      <c r="AMS147">
        <v>0</v>
      </c>
      <c r="AMT147">
        <v>0</v>
      </c>
      <c r="AMU147">
        <v>0</v>
      </c>
      <c r="AMW147" t="s">
        <v>1112</v>
      </c>
      <c r="AMX147" t="s">
        <v>1093</v>
      </c>
      <c r="ANI147" t="s">
        <v>1094</v>
      </c>
      <c r="ANJ147">
        <v>0</v>
      </c>
      <c r="ANK147">
        <v>0</v>
      </c>
      <c r="ANL147">
        <v>0</v>
      </c>
      <c r="ANM147">
        <v>0</v>
      </c>
      <c r="ANN147">
        <v>0</v>
      </c>
      <c r="ANO147">
        <v>0</v>
      </c>
      <c r="ANP147">
        <v>0</v>
      </c>
      <c r="ANQ147">
        <v>1</v>
      </c>
      <c r="ANR147">
        <v>0</v>
      </c>
      <c r="ANW147">
        <v>368582935</v>
      </c>
      <c r="ANX147" s="2">
        <v>44896.639722222222</v>
      </c>
      <c r="AOA147" t="s">
        <v>1095</v>
      </c>
      <c r="AOB147" t="s">
        <v>1096</v>
      </c>
    </row>
    <row r="148" spans="1:491 1029:1068" x14ac:dyDescent="0.35">
      <c r="A148">
        <v>148</v>
      </c>
      <c r="B148" t="s">
        <v>1561</v>
      </c>
      <c r="C148" s="2">
        <v>44896</v>
      </c>
      <c r="D148" t="s">
        <v>1469</v>
      </c>
      <c r="E148" s="2">
        <v>44896.560227430557</v>
      </c>
      <c r="F148" s="2">
        <v>44896.578979930549</v>
      </c>
      <c r="G148" t="s">
        <v>1072</v>
      </c>
      <c r="J148" t="s">
        <v>1229</v>
      </c>
      <c r="K148" s="2">
        <v>44896</v>
      </c>
      <c r="L148" t="s">
        <v>1230</v>
      </c>
      <c r="M148" t="s">
        <v>1470</v>
      </c>
      <c r="N148" t="s">
        <v>1471</v>
      </c>
      <c r="O148" t="s">
        <v>1077</v>
      </c>
      <c r="R148" t="s">
        <v>1233</v>
      </c>
      <c r="S148" t="s">
        <v>1472</v>
      </c>
      <c r="U148" t="s">
        <v>1080</v>
      </c>
      <c r="W148" t="s">
        <v>1081</v>
      </c>
      <c r="Z148" t="s">
        <v>1115</v>
      </c>
      <c r="AA148">
        <v>0</v>
      </c>
      <c r="AB148">
        <v>0</v>
      </c>
      <c r="AC148">
        <v>0</v>
      </c>
      <c r="AD148">
        <v>1</v>
      </c>
      <c r="AE148">
        <v>1</v>
      </c>
      <c r="EE148" t="s">
        <v>1115</v>
      </c>
      <c r="EF148">
        <v>0</v>
      </c>
      <c r="EG148">
        <v>0</v>
      </c>
      <c r="EH148">
        <v>0</v>
      </c>
      <c r="EI148">
        <v>0</v>
      </c>
      <c r="EJ148">
        <v>1</v>
      </c>
      <c r="EK148">
        <v>1</v>
      </c>
      <c r="IO148" t="s">
        <v>1562</v>
      </c>
      <c r="IP148">
        <v>0</v>
      </c>
      <c r="IQ148">
        <v>0</v>
      </c>
      <c r="IR148">
        <v>0</v>
      </c>
      <c r="IS148">
        <v>0</v>
      </c>
      <c r="IT148">
        <v>0</v>
      </c>
      <c r="IU148">
        <v>0</v>
      </c>
      <c r="IV148">
        <v>0</v>
      </c>
      <c r="IW148">
        <v>0</v>
      </c>
      <c r="IX148">
        <v>0</v>
      </c>
      <c r="IY148">
        <v>1</v>
      </c>
      <c r="IZ148">
        <v>1</v>
      </c>
      <c r="JA148">
        <v>1</v>
      </c>
      <c r="JB148">
        <v>0</v>
      </c>
      <c r="JC148">
        <v>1</v>
      </c>
      <c r="JD148">
        <v>0</v>
      </c>
      <c r="JE148">
        <v>0</v>
      </c>
      <c r="JF148">
        <v>4</v>
      </c>
      <c r="JG148">
        <v>6</v>
      </c>
      <c r="NB148" t="s">
        <v>1083</v>
      </c>
      <c r="NC148">
        <v>3000</v>
      </c>
      <c r="ND148" t="s">
        <v>1088</v>
      </c>
      <c r="NG148">
        <v>180</v>
      </c>
      <c r="NH148">
        <v>14</v>
      </c>
      <c r="NI148">
        <v>0</v>
      </c>
      <c r="NK148" t="s">
        <v>1083</v>
      </c>
      <c r="NL148">
        <v>2250</v>
      </c>
      <c r="NM148" t="s">
        <v>1088</v>
      </c>
      <c r="NP148">
        <v>365</v>
      </c>
      <c r="NQ148">
        <v>7</v>
      </c>
      <c r="NR148">
        <v>0</v>
      </c>
      <c r="NT148" t="s">
        <v>1107</v>
      </c>
      <c r="NU148">
        <v>2750</v>
      </c>
      <c r="NV148" t="s">
        <v>1088</v>
      </c>
      <c r="NY148">
        <v>365</v>
      </c>
      <c r="NZ148">
        <v>7</v>
      </c>
      <c r="OA148">
        <v>0</v>
      </c>
      <c r="OL148" t="s">
        <v>1083</v>
      </c>
      <c r="OM148" t="s">
        <v>1080</v>
      </c>
      <c r="OO148">
        <v>2250</v>
      </c>
      <c r="OP148" t="s">
        <v>1088</v>
      </c>
      <c r="OS148">
        <v>180</v>
      </c>
      <c r="OT148">
        <v>3</v>
      </c>
      <c r="OU148">
        <v>0</v>
      </c>
      <c r="PF148" t="s">
        <v>1093</v>
      </c>
      <c r="QO148" t="s">
        <v>1086</v>
      </c>
      <c r="QP148">
        <v>1</v>
      </c>
      <c r="QQ148">
        <v>0</v>
      </c>
      <c r="QR148">
        <v>0</v>
      </c>
      <c r="QS148">
        <v>0</v>
      </c>
      <c r="AMO148" t="s">
        <v>1181</v>
      </c>
      <c r="AMP148">
        <v>1</v>
      </c>
      <c r="AMQ148">
        <v>0</v>
      </c>
      <c r="AMR148">
        <v>0</v>
      </c>
      <c r="AMS148">
        <v>0</v>
      </c>
      <c r="AMT148">
        <v>0</v>
      </c>
      <c r="AMU148">
        <v>0</v>
      </c>
      <c r="AMW148" t="s">
        <v>1112</v>
      </c>
      <c r="AMX148" t="s">
        <v>1093</v>
      </c>
      <c r="ANI148" t="s">
        <v>1094</v>
      </c>
      <c r="ANJ148">
        <v>0</v>
      </c>
      <c r="ANK148">
        <v>0</v>
      </c>
      <c r="ANL148">
        <v>0</v>
      </c>
      <c r="ANM148">
        <v>0</v>
      </c>
      <c r="ANN148">
        <v>0</v>
      </c>
      <c r="ANO148">
        <v>0</v>
      </c>
      <c r="ANP148">
        <v>0</v>
      </c>
      <c r="ANQ148">
        <v>1</v>
      </c>
      <c r="ANR148">
        <v>0</v>
      </c>
      <c r="ANW148">
        <v>368582952</v>
      </c>
      <c r="ANX148" s="2">
        <v>44896.639745370368</v>
      </c>
      <c r="AOA148" t="s">
        <v>1095</v>
      </c>
      <c r="AOB148" t="s">
        <v>1096</v>
      </c>
    </row>
    <row r="149" spans="1:491 1029:1068" x14ac:dyDescent="0.35">
      <c r="A149">
        <v>149</v>
      </c>
      <c r="B149" t="s">
        <v>1563</v>
      </c>
      <c r="C149" s="2">
        <v>44896</v>
      </c>
      <c r="D149" t="s">
        <v>1469</v>
      </c>
      <c r="E149" s="2">
        <v>44896.57985141204</v>
      </c>
      <c r="F149" s="2">
        <v>44896.581412083331</v>
      </c>
      <c r="G149" t="s">
        <v>1072</v>
      </c>
      <c r="J149" t="s">
        <v>1229</v>
      </c>
      <c r="K149" s="2">
        <v>44896</v>
      </c>
      <c r="L149" t="s">
        <v>1230</v>
      </c>
      <c r="M149" t="s">
        <v>1470</v>
      </c>
      <c r="N149" t="s">
        <v>1471</v>
      </c>
      <c r="O149" t="s">
        <v>1077</v>
      </c>
      <c r="R149" t="s">
        <v>1233</v>
      </c>
      <c r="S149" t="s">
        <v>1472</v>
      </c>
      <c r="U149" t="s">
        <v>1080</v>
      </c>
      <c r="W149" t="s">
        <v>1081</v>
      </c>
      <c r="Z149" t="s">
        <v>1115</v>
      </c>
      <c r="AA149">
        <v>0</v>
      </c>
      <c r="AB149">
        <v>0</v>
      </c>
      <c r="AC149">
        <v>0</v>
      </c>
      <c r="AD149">
        <v>1</v>
      </c>
      <c r="AE149">
        <v>1</v>
      </c>
      <c r="EE149" t="s">
        <v>1115</v>
      </c>
      <c r="EF149">
        <v>0</v>
      </c>
      <c r="EG149">
        <v>0</v>
      </c>
      <c r="EH149">
        <v>0</v>
      </c>
      <c r="EI149">
        <v>0</v>
      </c>
      <c r="EJ149">
        <v>1</v>
      </c>
      <c r="EK149">
        <v>1</v>
      </c>
      <c r="IO149" t="s">
        <v>1372</v>
      </c>
      <c r="IP149">
        <v>1</v>
      </c>
      <c r="IQ149">
        <v>1</v>
      </c>
      <c r="IR149">
        <v>0</v>
      </c>
      <c r="IS149">
        <v>0</v>
      </c>
      <c r="IT149">
        <v>0</v>
      </c>
      <c r="IU149">
        <v>0</v>
      </c>
      <c r="IV149">
        <v>0</v>
      </c>
      <c r="IW149">
        <v>0</v>
      </c>
      <c r="IX149">
        <v>0</v>
      </c>
      <c r="IY149">
        <v>0</v>
      </c>
      <c r="IZ149">
        <v>0</v>
      </c>
      <c r="JA149">
        <v>0</v>
      </c>
      <c r="JB149">
        <v>0</v>
      </c>
      <c r="JC149">
        <v>0</v>
      </c>
      <c r="JD149">
        <v>0</v>
      </c>
      <c r="JE149">
        <v>0</v>
      </c>
      <c r="JF149">
        <v>2</v>
      </c>
      <c r="JG149">
        <v>4</v>
      </c>
      <c r="JI149" t="s">
        <v>1083</v>
      </c>
      <c r="JJ149">
        <v>200</v>
      </c>
      <c r="JK149" t="s">
        <v>1219</v>
      </c>
      <c r="JN149">
        <v>90</v>
      </c>
      <c r="JO149">
        <v>14</v>
      </c>
      <c r="JP149">
        <v>0</v>
      </c>
      <c r="JR149" t="s">
        <v>1083</v>
      </c>
      <c r="JS149" t="s">
        <v>1212</v>
      </c>
      <c r="JT149">
        <v>1</v>
      </c>
      <c r="JU149">
        <v>1</v>
      </c>
      <c r="JV149">
        <v>5000</v>
      </c>
      <c r="JW149">
        <v>100</v>
      </c>
      <c r="JX149" t="s">
        <v>1219</v>
      </c>
      <c r="KA149">
        <v>90</v>
      </c>
      <c r="KB149">
        <v>14</v>
      </c>
      <c r="KC149">
        <v>0</v>
      </c>
      <c r="PF149" t="s">
        <v>1093</v>
      </c>
      <c r="QO149" t="s">
        <v>1086</v>
      </c>
      <c r="QP149">
        <v>1</v>
      </c>
      <c r="QQ149">
        <v>0</v>
      </c>
      <c r="QR149">
        <v>0</v>
      </c>
      <c r="QS149">
        <v>0</v>
      </c>
      <c r="AMO149" t="s">
        <v>1181</v>
      </c>
      <c r="AMP149">
        <v>1</v>
      </c>
      <c r="AMQ149">
        <v>0</v>
      </c>
      <c r="AMR149">
        <v>0</v>
      </c>
      <c r="AMS149">
        <v>0</v>
      </c>
      <c r="AMT149">
        <v>0</v>
      </c>
      <c r="AMU149">
        <v>0</v>
      </c>
      <c r="AMW149" t="s">
        <v>1117</v>
      </c>
      <c r="AMX149" t="s">
        <v>1093</v>
      </c>
      <c r="ANI149" t="s">
        <v>1094</v>
      </c>
      <c r="ANJ149">
        <v>0</v>
      </c>
      <c r="ANK149">
        <v>0</v>
      </c>
      <c r="ANL149">
        <v>0</v>
      </c>
      <c r="ANM149">
        <v>0</v>
      </c>
      <c r="ANN149">
        <v>0</v>
      </c>
      <c r="ANO149">
        <v>0</v>
      </c>
      <c r="ANP149">
        <v>0</v>
      </c>
      <c r="ANQ149">
        <v>1</v>
      </c>
      <c r="ANR149">
        <v>0</v>
      </c>
      <c r="ANW149">
        <v>368582965</v>
      </c>
      <c r="ANX149" s="2">
        <v>44896.639768518522</v>
      </c>
      <c r="AOA149" t="s">
        <v>1095</v>
      </c>
      <c r="AOB149" t="s">
        <v>1096</v>
      </c>
    </row>
    <row r="150" spans="1:491 1029:1068" x14ac:dyDescent="0.35">
      <c r="A150">
        <v>150</v>
      </c>
      <c r="B150" t="s">
        <v>1564</v>
      </c>
      <c r="C150" s="2">
        <v>44896</v>
      </c>
      <c r="D150" t="s">
        <v>1469</v>
      </c>
      <c r="E150" s="2">
        <v>44896.585005868052</v>
      </c>
      <c r="F150" s="2">
        <v>44896.59605699074</v>
      </c>
      <c r="G150" t="s">
        <v>1072</v>
      </c>
      <c r="J150" t="s">
        <v>1229</v>
      </c>
      <c r="K150" s="2">
        <v>44896</v>
      </c>
      <c r="L150" t="s">
        <v>1230</v>
      </c>
      <c r="M150" t="s">
        <v>1470</v>
      </c>
      <c r="N150" t="s">
        <v>1471</v>
      </c>
      <c r="O150" t="s">
        <v>1077</v>
      </c>
      <c r="R150" t="s">
        <v>1233</v>
      </c>
      <c r="S150" t="s">
        <v>1472</v>
      </c>
      <c r="U150" t="s">
        <v>1080</v>
      </c>
      <c r="W150" t="s">
        <v>1081</v>
      </c>
      <c r="Z150" t="s">
        <v>1115</v>
      </c>
      <c r="AA150">
        <v>0</v>
      </c>
      <c r="AB150">
        <v>0</v>
      </c>
      <c r="AC150">
        <v>0</v>
      </c>
      <c r="AD150">
        <v>1</v>
      </c>
      <c r="AE150">
        <v>1</v>
      </c>
      <c r="EE150" t="s">
        <v>1115</v>
      </c>
      <c r="EF150">
        <v>0</v>
      </c>
      <c r="EG150">
        <v>0</v>
      </c>
      <c r="EH150">
        <v>0</v>
      </c>
      <c r="EI150">
        <v>0</v>
      </c>
      <c r="EJ150">
        <v>1</v>
      </c>
      <c r="EK150">
        <v>1</v>
      </c>
      <c r="IO150" t="s">
        <v>1372</v>
      </c>
      <c r="IP150">
        <v>1</v>
      </c>
      <c r="IQ150">
        <v>1</v>
      </c>
      <c r="IR150">
        <v>0</v>
      </c>
      <c r="IS150">
        <v>0</v>
      </c>
      <c r="IT150">
        <v>0</v>
      </c>
      <c r="IU150">
        <v>0</v>
      </c>
      <c r="IV150">
        <v>0</v>
      </c>
      <c r="IW150">
        <v>0</v>
      </c>
      <c r="IX150">
        <v>0</v>
      </c>
      <c r="IY150">
        <v>0</v>
      </c>
      <c r="IZ150">
        <v>0</v>
      </c>
      <c r="JA150">
        <v>0</v>
      </c>
      <c r="JB150">
        <v>0</v>
      </c>
      <c r="JC150">
        <v>0</v>
      </c>
      <c r="JD150">
        <v>0</v>
      </c>
      <c r="JE150">
        <v>0</v>
      </c>
      <c r="JF150">
        <v>2</v>
      </c>
      <c r="JG150">
        <v>4</v>
      </c>
      <c r="JI150" t="s">
        <v>1083</v>
      </c>
      <c r="JJ150">
        <v>200</v>
      </c>
      <c r="JK150" t="s">
        <v>1219</v>
      </c>
      <c r="JN150">
        <v>90</v>
      </c>
      <c r="JO150">
        <v>7</v>
      </c>
      <c r="JP150">
        <v>0</v>
      </c>
      <c r="JR150" t="s">
        <v>1083</v>
      </c>
      <c r="JS150" t="s">
        <v>1212</v>
      </c>
      <c r="JT150">
        <v>1</v>
      </c>
      <c r="JU150">
        <v>1</v>
      </c>
      <c r="JV150">
        <v>4000</v>
      </c>
      <c r="JW150">
        <v>100</v>
      </c>
      <c r="JX150" t="s">
        <v>1219</v>
      </c>
      <c r="KA150">
        <v>90</v>
      </c>
      <c r="KB150">
        <v>14</v>
      </c>
      <c r="KC150">
        <v>0</v>
      </c>
      <c r="PF150" t="s">
        <v>1093</v>
      </c>
      <c r="QO150" t="s">
        <v>1103</v>
      </c>
      <c r="QP150">
        <v>0</v>
      </c>
      <c r="QQ150">
        <v>1</v>
      </c>
      <c r="QR150">
        <v>0</v>
      </c>
      <c r="QS150">
        <v>0</v>
      </c>
      <c r="QT150" t="s">
        <v>1372</v>
      </c>
      <c r="QU150">
        <v>1</v>
      </c>
      <c r="QV150">
        <v>1</v>
      </c>
      <c r="QW150">
        <v>0</v>
      </c>
      <c r="QX150">
        <v>0</v>
      </c>
      <c r="QY150">
        <v>0</v>
      </c>
      <c r="QZ150">
        <v>0</v>
      </c>
      <c r="RA150">
        <v>0</v>
      </c>
      <c r="RB150">
        <v>0</v>
      </c>
      <c r="RC150">
        <v>0</v>
      </c>
      <c r="RD150">
        <v>0</v>
      </c>
      <c r="RE150">
        <v>0</v>
      </c>
      <c r="RF150">
        <v>0</v>
      </c>
      <c r="RG150">
        <v>0</v>
      </c>
      <c r="RH150">
        <v>0</v>
      </c>
      <c r="RI150">
        <v>0</v>
      </c>
      <c r="RJ150">
        <v>0</v>
      </c>
      <c r="RK150" t="s">
        <v>1213</v>
      </c>
      <c r="RL150">
        <v>0</v>
      </c>
      <c r="RM150">
        <v>0</v>
      </c>
      <c r="RN150">
        <v>0</v>
      </c>
      <c r="RO150">
        <v>0</v>
      </c>
      <c r="RP150">
        <v>0</v>
      </c>
      <c r="RQ150">
        <v>1</v>
      </c>
      <c r="RR150">
        <v>0</v>
      </c>
      <c r="RS150">
        <v>0</v>
      </c>
      <c r="RT150">
        <v>0</v>
      </c>
      <c r="RU150">
        <v>0</v>
      </c>
      <c r="RV150">
        <v>0</v>
      </c>
      <c r="RW150">
        <v>0</v>
      </c>
      <c r="AMO150" t="s">
        <v>1181</v>
      </c>
      <c r="AMP150">
        <v>1</v>
      </c>
      <c r="AMQ150">
        <v>0</v>
      </c>
      <c r="AMR150">
        <v>0</v>
      </c>
      <c r="AMS150">
        <v>0</v>
      </c>
      <c r="AMT150">
        <v>0</v>
      </c>
      <c r="AMU150">
        <v>0</v>
      </c>
      <c r="AMW150" t="s">
        <v>1117</v>
      </c>
      <c r="AMX150" t="s">
        <v>1093</v>
      </c>
      <c r="ANI150" t="s">
        <v>1094</v>
      </c>
      <c r="ANJ150">
        <v>0</v>
      </c>
      <c r="ANK150">
        <v>0</v>
      </c>
      <c r="ANL150">
        <v>0</v>
      </c>
      <c r="ANM150">
        <v>0</v>
      </c>
      <c r="ANN150">
        <v>0</v>
      </c>
      <c r="ANO150">
        <v>0</v>
      </c>
      <c r="ANP150">
        <v>0</v>
      </c>
      <c r="ANQ150">
        <v>1</v>
      </c>
      <c r="ANR150">
        <v>0</v>
      </c>
      <c r="ANW150">
        <v>368582980</v>
      </c>
      <c r="ANX150" s="2">
        <v>44896.639791666668</v>
      </c>
      <c r="AOA150" t="s">
        <v>1095</v>
      </c>
      <c r="AOB150" t="s">
        <v>1096</v>
      </c>
    </row>
  </sheetData>
  <autoFilter ref="A1:AOC150"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44D2-D715-4EF8-A999-9D2D626F222E}">
  <dimension ref="A2:AC49"/>
  <sheetViews>
    <sheetView topLeftCell="A13" zoomScale="80" zoomScaleNormal="80" workbookViewId="0">
      <selection activeCell="B14" sqref="B14"/>
    </sheetView>
  </sheetViews>
  <sheetFormatPr defaultColWidth="10.90625" defaultRowHeight="14.5" x14ac:dyDescent="0.35"/>
  <cols>
    <col min="1" max="1" width="20.1796875" bestFit="1" customWidth="1"/>
    <col min="2" max="2" width="23.7265625" bestFit="1" customWidth="1"/>
    <col min="3" max="4" width="24.36328125" bestFit="1" customWidth="1"/>
    <col min="5" max="6" width="35.54296875" bestFit="1" customWidth="1"/>
    <col min="7" max="7" width="26.7265625" bestFit="1" customWidth="1"/>
    <col min="8" max="8" width="26.453125" bestFit="1" customWidth="1"/>
    <col min="9" max="9" width="28.1796875" bestFit="1" customWidth="1"/>
    <col min="10" max="10" width="26" bestFit="1" customWidth="1"/>
    <col min="11" max="11" width="36.90625" bestFit="1" customWidth="1"/>
    <col min="12" max="12" width="40.36328125" bestFit="1" customWidth="1"/>
    <col min="13" max="13" width="36.08984375" bestFit="1" customWidth="1"/>
    <col min="14" max="15" width="29.81640625" bestFit="1" customWidth="1"/>
    <col min="16" max="16" width="28.36328125" bestFit="1" customWidth="1"/>
    <col min="17" max="17" width="37.36328125" bestFit="1" customWidth="1"/>
    <col min="18" max="18" width="33.36328125" bestFit="1" customWidth="1"/>
    <col min="19" max="19" width="28.08984375" bestFit="1" customWidth="1"/>
    <col min="20" max="20" width="26.1796875" bestFit="1" customWidth="1"/>
    <col min="21" max="21" width="31.08984375" bestFit="1" customWidth="1"/>
    <col min="22" max="22" width="33.08984375" bestFit="1" customWidth="1"/>
    <col min="23" max="23" width="27" bestFit="1" customWidth="1"/>
    <col min="24" max="24" width="26.81640625" bestFit="1" customWidth="1"/>
    <col min="25" max="25" width="29.1796875" bestFit="1" customWidth="1"/>
    <col min="26" max="26" width="35.26953125" bestFit="1" customWidth="1"/>
    <col min="27" max="27" width="34.1796875" bestFit="1" customWidth="1"/>
    <col min="28" max="28" width="32.26953125" bestFit="1" customWidth="1"/>
    <col min="29" max="29" width="24" bestFit="1" customWidth="1"/>
    <col min="30" max="30" width="23.36328125" bestFit="1" customWidth="1"/>
  </cols>
  <sheetData>
    <row r="2" spans="1:18" x14ac:dyDescent="0.35">
      <c r="A2" s="6" t="s">
        <v>3681</v>
      </c>
      <c r="B2" s="7"/>
      <c r="C2" s="7"/>
      <c r="D2" s="7"/>
      <c r="E2" s="7"/>
      <c r="F2" s="7"/>
      <c r="G2" s="7"/>
      <c r="H2" s="7"/>
      <c r="I2" s="7"/>
      <c r="J2" s="7"/>
      <c r="K2" s="8"/>
      <c r="L2" s="8"/>
      <c r="M2" s="9"/>
      <c r="N2" s="10"/>
      <c r="O2" s="10"/>
      <c r="P2" s="9"/>
      <c r="Q2" s="9"/>
      <c r="R2" s="9"/>
    </row>
    <row r="5" spans="1:18" x14ac:dyDescent="0.35">
      <c r="A5" s="19" t="s">
        <v>1585</v>
      </c>
      <c r="B5" s="19" t="s">
        <v>1582</v>
      </c>
    </row>
    <row r="6" spans="1:18" x14ac:dyDescent="0.35">
      <c r="A6" s="19" t="s">
        <v>1584</v>
      </c>
      <c r="B6" t="s">
        <v>1073</v>
      </c>
      <c r="C6" t="s">
        <v>1229</v>
      </c>
      <c r="D6" t="s">
        <v>1246</v>
      </c>
      <c r="E6" t="s">
        <v>1583</v>
      </c>
    </row>
    <row r="7" spans="1:18" x14ac:dyDescent="0.35">
      <c r="A7" s="20" t="s">
        <v>1249</v>
      </c>
      <c r="D7">
        <v>45</v>
      </c>
      <c r="E7">
        <v>45</v>
      </c>
    </row>
    <row r="8" spans="1:18" x14ac:dyDescent="0.35">
      <c r="A8" s="20" t="s">
        <v>1471</v>
      </c>
      <c r="C8">
        <v>28</v>
      </c>
      <c r="E8">
        <v>28</v>
      </c>
    </row>
    <row r="9" spans="1:18" x14ac:dyDescent="0.35">
      <c r="A9" s="20" t="s">
        <v>1131</v>
      </c>
      <c r="B9">
        <v>30</v>
      </c>
      <c r="E9">
        <v>30</v>
      </c>
    </row>
    <row r="10" spans="1:18" x14ac:dyDescent="0.35">
      <c r="A10" s="20" t="s">
        <v>1076</v>
      </c>
      <c r="B10">
        <v>29</v>
      </c>
      <c r="E10">
        <v>29</v>
      </c>
    </row>
    <row r="11" spans="1:18" x14ac:dyDescent="0.35">
      <c r="A11" s="20" t="s">
        <v>1232</v>
      </c>
      <c r="C11">
        <v>17</v>
      </c>
      <c r="E11">
        <v>17</v>
      </c>
    </row>
    <row r="12" spans="1:18" x14ac:dyDescent="0.35">
      <c r="A12" s="20" t="s">
        <v>1583</v>
      </c>
      <c r="B12">
        <v>59</v>
      </c>
      <c r="C12">
        <v>45</v>
      </c>
      <c r="D12">
        <v>45</v>
      </c>
      <c r="E12">
        <v>149</v>
      </c>
    </row>
    <row r="13" spans="1:18" x14ac:dyDescent="0.35">
      <c r="A13" s="20"/>
    </row>
    <row r="14" spans="1:18" x14ac:dyDescent="0.35">
      <c r="A14" s="20"/>
    </row>
    <row r="15" spans="1:18" x14ac:dyDescent="0.35">
      <c r="A15" s="20"/>
    </row>
    <row r="16" spans="1:18" x14ac:dyDescent="0.35">
      <c r="A16" s="6" t="s">
        <v>3682</v>
      </c>
      <c r="B16" s="7"/>
      <c r="C16" s="7"/>
      <c r="D16" s="7"/>
      <c r="E16" s="7"/>
      <c r="F16" s="7"/>
      <c r="G16" s="7"/>
      <c r="H16" s="7"/>
      <c r="I16" s="7"/>
      <c r="J16" s="7"/>
      <c r="K16" s="8"/>
      <c r="L16" s="8"/>
      <c r="M16" s="9"/>
      <c r="N16" s="10"/>
      <c r="O16" s="10"/>
      <c r="P16" s="9"/>
      <c r="Q16" s="9"/>
      <c r="R16" s="9"/>
    </row>
    <row r="19" spans="1:18" x14ac:dyDescent="0.35">
      <c r="A19" s="19" t="s">
        <v>1586</v>
      </c>
      <c r="B19" s="19" t="s">
        <v>1582</v>
      </c>
    </row>
    <row r="20" spans="1:18" x14ac:dyDescent="0.35">
      <c r="A20" s="19" t="s">
        <v>1584</v>
      </c>
      <c r="B20" t="s">
        <v>1163</v>
      </c>
      <c r="C20" t="s">
        <v>1081</v>
      </c>
      <c r="D20" t="s">
        <v>1235</v>
      </c>
      <c r="E20" t="s">
        <v>1252</v>
      </c>
      <c r="F20" t="s">
        <v>1583</v>
      </c>
    </row>
    <row r="21" spans="1:18" x14ac:dyDescent="0.35">
      <c r="A21" s="20" t="s">
        <v>1249</v>
      </c>
      <c r="B21">
        <v>29</v>
      </c>
      <c r="C21">
        <v>14</v>
      </c>
      <c r="E21">
        <v>2</v>
      </c>
      <c r="F21">
        <v>45</v>
      </c>
    </row>
    <row r="22" spans="1:18" x14ac:dyDescent="0.35">
      <c r="A22" s="20" t="s">
        <v>1471</v>
      </c>
      <c r="B22">
        <v>5</v>
      </c>
      <c r="C22">
        <v>22</v>
      </c>
      <c r="D22">
        <v>1</v>
      </c>
      <c r="F22">
        <v>28</v>
      </c>
    </row>
    <row r="23" spans="1:18" x14ac:dyDescent="0.35">
      <c r="A23" s="20" t="s">
        <v>1131</v>
      </c>
      <c r="B23">
        <v>1</v>
      </c>
      <c r="C23">
        <v>29</v>
      </c>
      <c r="F23">
        <v>30</v>
      </c>
    </row>
    <row r="24" spans="1:18" x14ac:dyDescent="0.35">
      <c r="A24" s="20" t="s">
        <v>1076</v>
      </c>
      <c r="B24">
        <v>10</v>
      </c>
      <c r="C24">
        <v>19</v>
      </c>
      <c r="F24">
        <v>29</v>
      </c>
    </row>
    <row r="25" spans="1:18" x14ac:dyDescent="0.35">
      <c r="A25" s="20" t="s">
        <v>1232</v>
      </c>
      <c r="B25">
        <v>3</v>
      </c>
      <c r="C25">
        <v>12</v>
      </c>
      <c r="D25">
        <v>2</v>
      </c>
      <c r="F25">
        <v>17</v>
      </c>
    </row>
    <row r="26" spans="1:18" x14ac:dyDescent="0.35">
      <c r="A26" s="20" t="s">
        <v>1583</v>
      </c>
      <c r="B26">
        <v>48</v>
      </c>
      <c r="C26">
        <v>96</v>
      </c>
      <c r="D26">
        <v>3</v>
      </c>
      <c r="E26">
        <v>2</v>
      </c>
      <c r="F26">
        <v>149</v>
      </c>
    </row>
    <row r="29" spans="1:18" x14ac:dyDescent="0.35">
      <c r="A29" s="6" t="s">
        <v>2151</v>
      </c>
      <c r="B29" s="7"/>
      <c r="C29" s="7"/>
      <c r="D29" s="7"/>
      <c r="E29" s="7"/>
      <c r="F29" s="7"/>
      <c r="G29" s="7"/>
      <c r="H29" s="7"/>
      <c r="I29" s="7"/>
      <c r="J29" s="7"/>
      <c r="K29" s="8"/>
      <c r="L29" s="8"/>
      <c r="M29" s="9"/>
      <c r="N29" s="10"/>
      <c r="O29" s="10"/>
      <c r="P29" s="9"/>
      <c r="Q29" s="9"/>
      <c r="R29" s="9"/>
    </row>
    <row r="31" spans="1:18" x14ac:dyDescent="0.35">
      <c r="A31" s="3" t="s">
        <v>3674</v>
      </c>
      <c r="B31" s="29"/>
    </row>
    <row r="34" spans="1:29" x14ac:dyDescent="0.35">
      <c r="A34" s="61" t="s">
        <v>1584</v>
      </c>
      <c r="B34" s="62" t="s">
        <v>1587</v>
      </c>
      <c r="C34" s="62" t="s">
        <v>1588</v>
      </c>
      <c r="D34" s="62" t="s">
        <v>1589</v>
      </c>
      <c r="E34" s="62" t="s">
        <v>1590</v>
      </c>
      <c r="F34" s="62" t="s">
        <v>1591</v>
      </c>
      <c r="G34" s="62" t="s">
        <v>1592</v>
      </c>
      <c r="H34" s="62" t="s">
        <v>1593</v>
      </c>
      <c r="I34" s="62" t="s">
        <v>1594</v>
      </c>
      <c r="J34" s="62" t="s">
        <v>1595</v>
      </c>
      <c r="K34" s="62" t="s">
        <v>1596</v>
      </c>
      <c r="L34" s="62" t="s">
        <v>1597</v>
      </c>
      <c r="M34" s="62" t="s">
        <v>1598</v>
      </c>
      <c r="N34" s="62" t="s">
        <v>1599</v>
      </c>
      <c r="O34" s="62" t="s">
        <v>1600</v>
      </c>
      <c r="P34" s="62" t="s">
        <v>1601</v>
      </c>
      <c r="Q34" s="62" t="s">
        <v>1602</v>
      </c>
      <c r="R34" s="62" t="s">
        <v>1603</v>
      </c>
      <c r="S34" s="62" t="s">
        <v>1604</v>
      </c>
      <c r="T34" s="62" t="s">
        <v>1605</v>
      </c>
      <c r="U34" s="62" t="s">
        <v>1606</v>
      </c>
      <c r="V34" s="62" t="s">
        <v>1607</v>
      </c>
      <c r="W34" s="62" t="s">
        <v>1608</v>
      </c>
      <c r="X34" s="62" t="s">
        <v>1609</v>
      </c>
      <c r="Y34" s="62" t="s">
        <v>1610</v>
      </c>
      <c r="Z34" s="62" t="s">
        <v>1611</v>
      </c>
      <c r="AA34" s="62" t="s">
        <v>1612</v>
      </c>
      <c r="AB34" s="62" t="s">
        <v>1613</v>
      </c>
    </row>
    <row r="35" spans="1:29" x14ac:dyDescent="0.35">
      <c r="A35" s="63" t="s">
        <v>1249</v>
      </c>
      <c r="B35" s="62">
        <v>4</v>
      </c>
      <c r="C35" s="62">
        <v>5</v>
      </c>
      <c r="D35" s="62">
        <v>4</v>
      </c>
      <c r="E35" s="62">
        <v>7</v>
      </c>
      <c r="F35" s="62">
        <v>7</v>
      </c>
      <c r="G35" s="62">
        <v>5</v>
      </c>
      <c r="H35" s="62">
        <v>5</v>
      </c>
      <c r="I35" s="62">
        <v>5</v>
      </c>
      <c r="J35" s="62">
        <v>4</v>
      </c>
      <c r="K35" s="62">
        <v>3</v>
      </c>
      <c r="L35" s="62">
        <v>3</v>
      </c>
      <c r="M35" s="62">
        <v>5</v>
      </c>
      <c r="N35" s="62">
        <v>4</v>
      </c>
      <c r="O35" s="62">
        <v>4</v>
      </c>
      <c r="P35" s="62">
        <v>3</v>
      </c>
      <c r="Q35" s="62">
        <v>4</v>
      </c>
      <c r="R35" s="62">
        <v>4</v>
      </c>
      <c r="S35" s="62">
        <v>4</v>
      </c>
      <c r="T35" s="62">
        <v>5</v>
      </c>
      <c r="U35" s="62">
        <v>5</v>
      </c>
      <c r="V35" s="62">
        <v>3</v>
      </c>
      <c r="W35" s="62">
        <v>6</v>
      </c>
      <c r="X35" s="62">
        <v>4</v>
      </c>
      <c r="Y35" s="62">
        <v>4</v>
      </c>
      <c r="Z35" s="62">
        <v>4</v>
      </c>
      <c r="AA35" s="62">
        <v>4</v>
      </c>
      <c r="AB35" s="62">
        <v>4</v>
      </c>
    </row>
    <row r="36" spans="1:29" x14ac:dyDescent="0.35">
      <c r="A36" s="63" t="s">
        <v>1471</v>
      </c>
      <c r="B36" s="62">
        <v>4</v>
      </c>
      <c r="C36" s="62">
        <v>1</v>
      </c>
      <c r="D36" s="62">
        <v>0</v>
      </c>
      <c r="E36" s="62">
        <v>1</v>
      </c>
      <c r="F36" s="62">
        <v>1</v>
      </c>
      <c r="G36" s="62">
        <v>2</v>
      </c>
      <c r="H36" s="62">
        <v>1</v>
      </c>
      <c r="I36" s="62">
        <v>0</v>
      </c>
      <c r="J36" s="62">
        <v>1</v>
      </c>
      <c r="K36" s="62">
        <v>0</v>
      </c>
      <c r="L36" s="62">
        <v>0</v>
      </c>
      <c r="M36" s="62">
        <v>0</v>
      </c>
      <c r="N36" s="62">
        <v>2</v>
      </c>
      <c r="O36" s="62">
        <v>2</v>
      </c>
      <c r="P36" s="62">
        <v>2</v>
      </c>
      <c r="Q36" s="62">
        <v>1</v>
      </c>
      <c r="R36" s="62">
        <v>2</v>
      </c>
      <c r="S36" s="62">
        <v>3</v>
      </c>
      <c r="T36" s="62">
        <v>3</v>
      </c>
      <c r="U36" s="62">
        <v>2</v>
      </c>
      <c r="V36" s="62">
        <v>0</v>
      </c>
      <c r="W36" s="62">
        <v>0</v>
      </c>
      <c r="X36" s="62">
        <v>2</v>
      </c>
      <c r="Y36" s="62">
        <v>1</v>
      </c>
      <c r="Z36" s="62">
        <v>2</v>
      </c>
      <c r="AA36" s="62">
        <v>2</v>
      </c>
      <c r="AB36" s="62">
        <v>2</v>
      </c>
    </row>
    <row r="37" spans="1:29" x14ac:dyDescent="0.35">
      <c r="A37" s="63" t="s">
        <v>1131</v>
      </c>
      <c r="B37" s="62">
        <v>4</v>
      </c>
      <c r="C37" s="62">
        <v>3</v>
      </c>
      <c r="D37" s="62">
        <v>2</v>
      </c>
      <c r="E37" s="62">
        <v>4</v>
      </c>
      <c r="F37" s="62">
        <v>4</v>
      </c>
      <c r="G37" s="62">
        <v>4</v>
      </c>
      <c r="H37" s="62">
        <v>4</v>
      </c>
      <c r="I37" s="62">
        <v>4</v>
      </c>
      <c r="J37" s="62">
        <v>4</v>
      </c>
      <c r="K37" s="62">
        <v>4</v>
      </c>
      <c r="L37" s="62">
        <v>4</v>
      </c>
      <c r="M37" s="62">
        <v>4</v>
      </c>
      <c r="N37" s="62">
        <v>4</v>
      </c>
      <c r="O37" s="62">
        <v>4</v>
      </c>
      <c r="P37" s="62">
        <v>4</v>
      </c>
      <c r="Q37" s="62">
        <v>4</v>
      </c>
      <c r="R37" s="62">
        <v>4</v>
      </c>
      <c r="S37" s="62">
        <v>4</v>
      </c>
      <c r="T37" s="62">
        <v>3</v>
      </c>
      <c r="U37" s="62">
        <v>4</v>
      </c>
      <c r="V37" s="62">
        <v>4</v>
      </c>
      <c r="W37" s="62">
        <v>4</v>
      </c>
      <c r="X37" s="62">
        <v>4</v>
      </c>
      <c r="Y37" s="62">
        <v>2</v>
      </c>
      <c r="Z37" s="62">
        <v>4</v>
      </c>
      <c r="AA37" s="62">
        <v>4</v>
      </c>
      <c r="AB37" s="62">
        <v>4</v>
      </c>
    </row>
    <row r="38" spans="1:29" x14ac:dyDescent="0.35">
      <c r="A38" s="63" t="s">
        <v>1076</v>
      </c>
      <c r="B38" s="62">
        <v>10</v>
      </c>
      <c r="C38" s="62">
        <v>1</v>
      </c>
      <c r="D38" s="62">
        <v>0</v>
      </c>
      <c r="E38" s="62">
        <v>6</v>
      </c>
      <c r="F38" s="62">
        <v>6</v>
      </c>
      <c r="G38" s="62">
        <v>7</v>
      </c>
      <c r="H38" s="62">
        <v>4</v>
      </c>
      <c r="I38" s="62">
        <v>6</v>
      </c>
      <c r="J38" s="62">
        <v>4</v>
      </c>
      <c r="K38" s="62">
        <v>4</v>
      </c>
      <c r="L38" s="62">
        <v>4</v>
      </c>
      <c r="M38" s="62">
        <v>6</v>
      </c>
      <c r="N38" s="62">
        <v>6</v>
      </c>
      <c r="O38" s="62">
        <v>6</v>
      </c>
      <c r="P38" s="62">
        <v>4</v>
      </c>
      <c r="Q38" s="62">
        <v>8</v>
      </c>
      <c r="R38" s="62">
        <v>5</v>
      </c>
      <c r="S38" s="62">
        <v>4</v>
      </c>
      <c r="T38" s="62">
        <v>6</v>
      </c>
      <c r="U38" s="62">
        <v>5</v>
      </c>
      <c r="V38" s="62">
        <v>3</v>
      </c>
      <c r="W38" s="62">
        <v>5</v>
      </c>
      <c r="X38" s="62">
        <v>4</v>
      </c>
      <c r="Y38" s="62">
        <v>4</v>
      </c>
      <c r="Z38" s="62">
        <v>4</v>
      </c>
      <c r="AA38" s="62">
        <v>4</v>
      </c>
      <c r="AB38" s="62">
        <v>5</v>
      </c>
    </row>
    <row r="39" spans="1:29" x14ac:dyDescent="0.35">
      <c r="A39" s="63" t="s">
        <v>1232</v>
      </c>
      <c r="B39" s="62">
        <v>5</v>
      </c>
      <c r="C39" s="62">
        <v>2</v>
      </c>
      <c r="D39" s="62">
        <v>1</v>
      </c>
      <c r="E39" s="62">
        <v>5</v>
      </c>
      <c r="F39" s="62">
        <v>4</v>
      </c>
      <c r="G39" s="62">
        <v>5</v>
      </c>
      <c r="H39" s="62">
        <v>3</v>
      </c>
      <c r="I39" s="62">
        <v>4</v>
      </c>
      <c r="J39" s="62">
        <v>1</v>
      </c>
      <c r="K39" s="62">
        <v>0</v>
      </c>
      <c r="L39" s="62">
        <v>0</v>
      </c>
      <c r="M39" s="62">
        <v>1</v>
      </c>
      <c r="N39" s="62">
        <v>2</v>
      </c>
      <c r="O39" s="62">
        <v>2</v>
      </c>
      <c r="P39" s="62">
        <v>2</v>
      </c>
      <c r="Q39" s="62">
        <v>3</v>
      </c>
      <c r="R39" s="62">
        <v>0</v>
      </c>
      <c r="S39" s="62">
        <v>3</v>
      </c>
      <c r="T39" s="62">
        <v>4</v>
      </c>
      <c r="U39" s="62">
        <v>1</v>
      </c>
      <c r="V39" s="62">
        <v>1</v>
      </c>
      <c r="W39" s="62">
        <v>0</v>
      </c>
      <c r="X39" s="62">
        <v>0</v>
      </c>
      <c r="Y39" s="62">
        <v>0</v>
      </c>
      <c r="Z39" s="62"/>
      <c r="AA39" s="62"/>
      <c r="AB39" s="62"/>
    </row>
    <row r="40" spans="1:29" x14ac:dyDescent="0.35">
      <c r="A40" s="63" t="s">
        <v>1583</v>
      </c>
      <c r="B40" s="62">
        <v>27</v>
      </c>
      <c r="C40" s="62">
        <v>12</v>
      </c>
      <c r="D40" s="62">
        <v>7</v>
      </c>
      <c r="E40" s="62">
        <v>23</v>
      </c>
      <c r="F40" s="62">
        <v>22</v>
      </c>
      <c r="G40" s="62">
        <v>23</v>
      </c>
      <c r="H40" s="62">
        <v>17</v>
      </c>
      <c r="I40" s="62">
        <v>19</v>
      </c>
      <c r="J40" s="62">
        <v>14</v>
      </c>
      <c r="K40" s="62">
        <v>11</v>
      </c>
      <c r="L40" s="62">
        <v>11</v>
      </c>
      <c r="M40" s="62">
        <v>16</v>
      </c>
      <c r="N40" s="62">
        <v>18</v>
      </c>
      <c r="O40" s="62">
        <v>18</v>
      </c>
      <c r="P40" s="62">
        <v>15</v>
      </c>
      <c r="Q40" s="62">
        <v>20</v>
      </c>
      <c r="R40" s="62">
        <v>15</v>
      </c>
      <c r="S40" s="62">
        <v>18</v>
      </c>
      <c r="T40" s="62">
        <v>21</v>
      </c>
      <c r="U40" s="62">
        <v>17</v>
      </c>
      <c r="V40" s="62">
        <v>11</v>
      </c>
      <c r="W40" s="62">
        <v>15</v>
      </c>
      <c r="X40" s="62">
        <v>14</v>
      </c>
      <c r="Y40" s="62">
        <v>11</v>
      </c>
      <c r="Z40" s="62">
        <v>14</v>
      </c>
      <c r="AA40" s="62">
        <v>14</v>
      </c>
      <c r="AB40" s="62">
        <v>15</v>
      </c>
    </row>
    <row r="44" spans="1:29" x14ac:dyDescent="0.35">
      <c r="A44" s="3" t="s">
        <v>3675</v>
      </c>
      <c r="B44" s="29"/>
    </row>
    <row r="47" spans="1:29" x14ac:dyDescent="0.35">
      <c r="A47" s="19" t="s">
        <v>1584</v>
      </c>
      <c r="B47" t="s">
        <v>1615</v>
      </c>
      <c r="C47" t="s">
        <v>1616</v>
      </c>
      <c r="D47" t="s">
        <v>1617</v>
      </c>
      <c r="E47" t="s">
        <v>1618</v>
      </c>
      <c r="F47" t="s">
        <v>1619</v>
      </c>
      <c r="G47" t="s">
        <v>1620</v>
      </c>
      <c r="H47" t="s">
        <v>1621</v>
      </c>
      <c r="I47" t="s">
        <v>1622</v>
      </c>
      <c r="J47" t="s">
        <v>1623</v>
      </c>
      <c r="K47" t="s">
        <v>1624</v>
      </c>
      <c r="L47" t="s">
        <v>1625</v>
      </c>
      <c r="M47" t="s">
        <v>1626</v>
      </c>
      <c r="N47" t="s">
        <v>1627</v>
      </c>
      <c r="O47" t="s">
        <v>1628</v>
      </c>
      <c r="P47" t="s">
        <v>1629</v>
      </c>
      <c r="Q47" t="s">
        <v>1630</v>
      </c>
      <c r="R47" t="s">
        <v>1631</v>
      </c>
      <c r="S47" t="s">
        <v>1632</v>
      </c>
      <c r="T47" t="s">
        <v>1633</v>
      </c>
      <c r="U47" t="s">
        <v>1634</v>
      </c>
      <c r="V47" t="s">
        <v>1635</v>
      </c>
      <c r="W47" t="s">
        <v>1636</v>
      </c>
      <c r="X47" t="s">
        <v>1637</v>
      </c>
      <c r="Y47" t="s">
        <v>1638</v>
      </c>
      <c r="Z47" t="s">
        <v>1639</v>
      </c>
      <c r="AA47" t="s">
        <v>1640</v>
      </c>
      <c r="AB47" t="s">
        <v>1641</v>
      </c>
      <c r="AC47" t="s">
        <v>1642</v>
      </c>
    </row>
    <row r="48" spans="1:29" x14ac:dyDescent="0.35">
      <c r="A48" s="20" t="s">
        <v>1249</v>
      </c>
      <c r="B48">
        <v>8</v>
      </c>
      <c r="C48">
        <v>8</v>
      </c>
      <c r="D48">
        <v>8</v>
      </c>
      <c r="E48">
        <v>6</v>
      </c>
      <c r="F48">
        <v>9</v>
      </c>
      <c r="G48">
        <v>12</v>
      </c>
      <c r="H48">
        <v>5</v>
      </c>
      <c r="I48">
        <v>4</v>
      </c>
      <c r="J48">
        <v>4</v>
      </c>
      <c r="K48">
        <v>4</v>
      </c>
      <c r="L48">
        <v>4</v>
      </c>
      <c r="M48">
        <v>4</v>
      </c>
      <c r="N48">
        <v>4</v>
      </c>
      <c r="O48">
        <v>5</v>
      </c>
      <c r="P48">
        <v>3</v>
      </c>
      <c r="Q48">
        <v>4</v>
      </c>
      <c r="R48">
        <v>7</v>
      </c>
      <c r="S48">
        <v>5</v>
      </c>
      <c r="T48">
        <v>4</v>
      </c>
      <c r="U48">
        <v>5</v>
      </c>
      <c r="V48">
        <v>4</v>
      </c>
      <c r="W48">
        <v>4</v>
      </c>
      <c r="X48">
        <v>3</v>
      </c>
      <c r="Y48">
        <v>6</v>
      </c>
      <c r="Z48">
        <v>4</v>
      </c>
      <c r="AA48">
        <v>9</v>
      </c>
      <c r="AB48">
        <v>8</v>
      </c>
      <c r="AC48">
        <v>16</v>
      </c>
    </row>
    <row r="49" spans="1:29" x14ac:dyDescent="0.35">
      <c r="A49" s="20" t="s">
        <v>1583</v>
      </c>
      <c r="B49">
        <v>8</v>
      </c>
      <c r="C49">
        <v>8</v>
      </c>
      <c r="D49">
        <v>8</v>
      </c>
      <c r="E49">
        <v>6</v>
      </c>
      <c r="F49">
        <v>9</v>
      </c>
      <c r="G49">
        <v>12</v>
      </c>
      <c r="H49">
        <v>5</v>
      </c>
      <c r="I49">
        <v>4</v>
      </c>
      <c r="J49">
        <v>4</v>
      </c>
      <c r="K49">
        <v>4</v>
      </c>
      <c r="L49">
        <v>4</v>
      </c>
      <c r="M49">
        <v>4</v>
      </c>
      <c r="N49">
        <v>4</v>
      </c>
      <c r="O49">
        <v>5</v>
      </c>
      <c r="P49">
        <v>3</v>
      </c>
      <c r="Q49">
        <v>4</v>
      </c>
      <c r="R49">
        <v>7</v>
      </c>
      <c r="S49">
        <v>5</v>
      </c>
      <c r="T49">
        <v>4</v>
      </c>
      <c r="U49">
        <v>5</v>
      </c>
      <c r="V49">
        <v>4</v>
      </c>
      <c r="W49">
        <v>4</v>
      </c>
      <c r="X49">
        <v>3</v>
      </c>
      <c r="Y49">
        <v>6</v>
      </c>
      <c r="Z49">
        <v>4</v>
      </c>
      <c r="AA49">
        <v>9</v>
      </c>
      <c r="AB49">
        <v>8</v>
      </c>
      <c r="AC49">
        <v>16</v>
      </c>
    </row>
  </sheetData>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66EB-2831-46C0-B167-FBF5F6BC4014}">
  <sheetPr filterMode="1"/>
  <dimension ref="A1:CK150"/>
  <sheetViews>
    <sheetView topLeftCell="AW1" workbookViewId="0">
      <selection activeCell="BO1" sqref="BO1"/>
    </sheetView>
  </sheetViews>
  <sheetFormatPr defaultColWidth="8.7265625" defaultRowHeight="14.5" x14ac:dyDescent="0.35"/>
  <cols>
    <col min="1" max="1" width="36.36328125" bestFit="1" customWidth="1"/>
    <col min="3" max="3" width="12.453125" customWidth="1"/>
    <col min="5" max="5" width="13.6328125" customWidth="1"/>
  </cols>
  <sheetData>
    <row r="1" spans="1:89" s="1" customFormat="1" x14ac:dyDescent="0.35">
      <c r="A1" s="1" t="s">
        <v>1</v>
      </c>
      <c r="B1" s="1" t="s">
        <v>10</v>
      </c>
      <c r="C1" s="1" t="s">
        <v>14</v>
      </c>
      <c r="D1" s="1" t="s">
        <v>18</v>
      </c>
      <c r="E1" s="1" t="s">
        <v>19</v>
      </c>
      <c r="F1" s="4" t="s">
        <v>34</v>
      </c>
      <c r="G1" s="4" t="s">
        <v>46</v>
      </c>
      <c r="H1" s="4" t="s">
        <v>47</v>
      </c>
      <c r="I1" s="4" t="s">
        <v>59</v>
      </c>
      <c r="J1" s="4" t="s">
        <v>60</v>
      </c>
      <c r="K1" s="4" t="s">
        <v>144</v>
      </c>
      <c r="L1" s="4" t="s">
        <v>153</v>
      </c>
      <c r="M1" s="4" t="s">
        <v>162</v>
      </c>
      <c r="N1" s="4" t="s">
        <v>171</v>
      </c>
      <c r="O1" s="4" t="s">
        <v>282</v>
      </c>
      <c r="P1" s="4" t="s">
        <v>283</v>
      </c>
      <c r="Q1" s="4" t="s">
        <v>296</v>
      </c>
      <c r="R1" s="4" t="s">
        <v>297</v>
      </c>
      <c r="S1" s="4" t="s">
        <v>298</v>
      </c>
      <c r="T1" s="4" t="s">
        <v>307</v>
      </c>
      <c r="U1" s="4" t="s">
        <v>316</v>
      </c>
      <c r="V1" s="4" t="s">
        <v>325</v>
      </c>
      <c r="W1" s="4" t="s">
        <v>334</v>
      </c>
      <c r="X1" s="4" t="s">
        <v>347</v>
      </c>
      <c r="Y1" s="4" t="s">
        <v>348</v>
      </c>
      <c r="Z1" s="4" t="s">
        <v>349</v>
      </c>
      <c r="AA1" s="4" t="s">
        <v>358</v>
      </c>
      <c r="AB1" s="4" t="s">
        <v>367</v>
      </c>
      <c r="AC1" s="4" t="s">
        <v>376</v>
      </c>
      <c r="AD1" s="4" t="s">
        <v>385</v>
      </c>
      <c r="AE1" s="4" t="s">
        <v>394</v>
      </c>
      <c r="AF1" s="4" t="s">
        <v>405</v>
      </c>
      <c r="AG1" s="4" t="s">
        <v>414</v>
      </c>
      <c r="AH1" s="4" t="s">
        <v>562</v>
      </c>
      <c r="AI1" s="4" t="s">
        <v>563</v>
      </c>
      <c r="AJ1" s="4" t="s">
        <v>564</v>
      </c>
      <c r="AK1" s="4" t="s">
        <v>577</v>
      </c>
      <c r="AL1" s="4" t="s">
        <v>578</v>
      </c>
      <c r="AM1" s="4" t="s">
        <v>579</v>
      </c>
      <c r="AN1" s="4" t="s">
        <v>592</v>
      </c>
      <c r="AO1" s="4" t="s">
        <v>593</v>
      </c>
      <c r="AP1" s="4" t="s">
        <v>594</v>
      </c>
      <c r="AQ1" s="4" t="s">
        <v>607</v>
      </c>
      <c r="AR1" s="4" t="s">
        <v>608</v>
      </c>
      <c r="AS1" s="4" t="s">
        <v>609</v>
      </c>
      <c r="AT1" s="4" t="s">
        <v>622</v>
      </c>
      <c r="AU1" s="4" t="s">
        <v>623</v>
      </c>
      <c r="AV1" s="4" t="s">
        <v>624</v>
      </c>
      <c r="AW1" s="4" t="s">
        <v>637</v>
      </c>
      <c r="AX1" s="4" t="s">
        <v>638</v>
      </c>
      <c r="AY1" s="4" t="s">
        <v>639</v>
      </c>
      <c r="AZ1" s="4" t="s">
        <v>652</v>
      </c>
      <c r="BA1" s="4" t="s">
        <v>653</v>
      </c>
      <c r="BB1" s="4" t="s">
        <v>654</v>
      </c>
      <c r="BC1" s="4" t="s">
        <v>663</v>
      </c>
      <c r="BD1" s="4" t="s">
        <v>672</v>
      </c>
      <c r="BE1" s="4" t="s">
        <v>681</v>
      </c>
      <c r="BF1" s="4" t="s">
        <v>690</v>
      </c>
      <c r="BG1" s="4" t="s">
        <v>699</v>
      </c>
      <c r="BH1" s="4" t="s">
        <v>708</v>
      </c>
      <c r="BI1" s="4" t="s">
        <v>717</v>
      </c>
      <c r="BJ1" s="4" t="s">
        <v>726</v>
      </c>
      <c r="BK1" s="4" t="s">
        <v>735</v>
      </c>
      <c r="BL1" s="4" t="s">
        <v>748</v>
      </c>
      <c r="BM1" s="4" t="s">
        <v>749</v>
      </c>
      <c r="BN1" s="4" t="s">
        <v>750</v>
      </c>
      <c r="BO1" s="4" t="s">
        <v>763</v>
      </c>
      <c r="BP1" s="4" t="s">
        <v>764</v>
      </c>
      <c r="BQ1" s="4" t="s">
        <v>765</v>
      </c>
      <c r="BR1" s="4" t="s">
        <v>778</v>
      </c>
      <c r="BS1" s="4" t="s">
        <v>779</v>
      </c>
      <c r="BT1" s="4" t="s">
        <v>780</v>
      </c>
      <c r="BU1" s="4" t="s">
        <v>793</v>
      </c>
      <c r="BV1" s="4" t="s">
        <v>794</v>
      </c>
      <c r="BW1" s="4" t="s">
        <v>795</v>
      </c>
      <c r="BX1" s="4" t="s">
        <v>808</v>
      </c>
      <c r="BY1" s="4" t="s">
        <v>809</v>
      </c>
      <c r="BZ1" s="4" t="s">
        <v>810</v>
      </c>
      <c r="CA1" s="4" t="s">
        <v>822</v>
      </c>
      <c r="CB1" s="4" t="s">
        <v>823</v>
      </c>
      <c r="CC1" s="4" t="s">
        <v>835</v>
      </c>
      <c r="CD1" s="4" t="s">
        <v>836</v>
      </c>
      <c r="CE1" s="4" t="s">
        <v>845</v>
      </c>
      <c r="CF1" s="4" t="s">
        <v>858</v>
      </c>
      <c r="CG1" s="4" t="s">
        <v>859</v>
      </c>
      <c r="CH1" s="4" t="s">
        <v>860</v>
      </c>
      <c r="CI1" s="4" t="s">
        <v>872</v>
      </c>
      <c r="CJ1" s="4" t="s">
        <v>873</v>
      </c>
      <c r="CK1" s="4" t="s">
        <v>882</v>
      </c>
    </row>
    <row r="2" spans="1:89" hidden="1" x14ac:dyDescent="0.35">
      <c r="A2" t="s">
        <v>1070</v>
      </c>
      <c r="B2" t="s">
        <v>1073</v>
      </c>
      <c r="C2" t="s">
        <v>1076</v>
      </c>
      <c r="D2" t="s">
        <v>1078</v>
      </c>
      <c r="E2" t="s">
        <v>1079</v>
      </c>
      <c r="F2">
        <v>1100</v>
      </c>
      <c r="M2">
        <v>1000</v>
      </c>
      <c r="T2">
        <v>5000</v>
      </c>
      <c r="U2">
        <v>4000</v>
      </c>
    </row>
    <row r="3" spans="1:89" hidden="1" x14ac:dyDescent="0.35">
      <c r="A3" t="s">
        <v>1097</v>
      </c>
      <c r="B3" t="s">
        <v>1073</v>
      </c>
      <c r="C3" t="s">
        <v>1076</v>
      </c>
      <c r="D3" t="s">
        <v>1078</v>
      </c>
      <c r="E3" t="s">
        <v>1079</v>
      </c>
      <c r="F3">
        <v>1000</v>
      </c>
      <c r="G3">
        <v>5000</v>
      </c>
      <c r="I3">
        <v>450</v>
      </c>
      <c r="J3">
        <v>275</v>
      </c>
      <c r="K3">
        <v>7500</v>
      </c>
      <c r="L3">
        <v>14000</v>
      </c>
      <c r="M3">
        <v>1750</v>
      </c>
      <c r="N3">
        <v>4000</v>
      </c>
      <c r="R3">
        <v>25000</v>
      </c>
      <c r="T3">
        <v>5500</v>
      </c>
      <c r="U3">
        <v>4500</v>
      </c>
      <c r="W3">
        <v>200</v>
      </c>
      <c r="AA3">
        <v>3000</v>
      </c>
      <c r="AB3">
        <v>3500</v>
      </c>
      <c r="AF3">
        <v>3000</v>
      </c>
    </row>
    <row r="4" spans="1:89" hidden="1" x14ac:dyDescent="0.35">
      <c r="A4" t="s">
        <v>1114</v>
      </c>
      <c r="B4" t="s">
        <v>1073</v>
      </c>
      <c r="C4" t="s">
        <v>1076</v>
      </c>
      <c r="D4" t="s">
        <v>1078</v>
      </c>
      <c r="E4" t="s">
        <v>1079</v>
      </c>
      <c r="F4">
        <v>1150</v>
      </c>
      <c r="V4">
        <v>1250</v>
      </c>
      <c r="W4">
        <v>300</v>
      </c>
      <c r="AA4">
        <v>800</v>
      </c>
    </row>
    <row r="5" spans="1:89" hidden="1" x14ac:dyDescent="0.35">
      <c r="A5" t="s">
        <v>1118</v>
      </c>
      <c r="B5" t="s">
        <v>1073</v>
      </c>
      <c r="C5" t="s">
        <v>1076</v>
      </c>
      <c r="D5" t="s">
        <v>1078</v>
      </c>
      <c r="E5" t="s">
        <v>1079</v>
      </c>
      <c r="F5">
        <v>1300</v>
      </c>
      <c r="K5">
        <v>4500</v>
      </c>
      <c r="M5">
        <v>1000</v>
      </c>
      <c r="Q5">
        <v>15000</v>
      </c>
      <c r="R5">
        <v>25000</v>
      </c>
      <c r="S5">
        <v>29000</v>
      </c>
      <c r="AA5">
        <v>3000</v>
      </c>
      <c r="AB5">
        <v>3000</v>
      </c>
      <c r="AE5">
        <v>1500</v>
      </c>
    </row>
    <row r="6" spans="1:89" hidden="1" x14ac:dyDescent="0.35">
      <c r="A6" t="s">
        <v>1127</v>
      </c>
      <c r="B6" t="s">
        <v>1073</v>
      </c>
      <c r="C6" t="s">
        <v>1131</v>
      </c>
      <c r="D6" t="s">
        <v>1078</v>
      </c>
      <c r="E6" t="s">
        <v>1132</v>
      </c>
      <c r="F6">
        <v>1000</v>
      </c>
      <c r="T6">
        <v>6000</v>
      </c>
      <c r="U6">
        <v>4500</v>
      </c>
      <c r="V6">
        <v>1500</v>
      </c>
      <c r="W6">
        <v>125</v>
      </c>
      <c r="X6">
        <v>1000</v>
      </c>
      <c r="Y6">
        <v>1000</v>
      </c>
      <c r="Z6">
        <v>1500</v>
      </c>
      <c r="AA6">
        <v>2500</v>
      </c>
      <c r="AF6">
        <v>5000</v>
      </c>
    </row>
    <row r="7" spans="1:89" hidden="1" x14ac:dyDescent="0.35">
      <c r="A7" t="s">
        <v>1141</v>
      </c>
      <c r="B7" t="s">
        <v>1073</v>
      </c>
      <c r="C7" t="s">
        <v>1131</v>
      </c>
      <c r="D7" t="s">
        <v>1078</v>
      </c>
      <c r="E7" t="s">
        <v>1132</v>
      </c>
      <c r="F7">
        <v>750</v>
      </c>
      <c r="G7">
        <v>2750</v>
      </c>
      <c r="H7">
        <v>2750</v>
      </c>
      <c r="T7">
        <v>6000</v>
      </c>
      <c r="U7">
        <v>5000</v>
      </c>
      <c r="V7">
        <v>1500</v>
      </c>
      <c r="W7">
        <v>200</v>
      </c>
      <c r="X7">
        <v>1000</v>
      </c>
      <c r="Y7">
        <v>1250</v>
      </c>
      <c r="Z7">
        <v>1750</v>
      </c>
      <c r="AA7">
        <v>1500</v>
      </c>
      <c r="AB7">
        <v>3000</v>
      </c>
      <c r="AC7">
        <v>2000</v>
      </c>
      <c r="AD7">
        <v>1750</v>
      </c>
      <c r="AE7">
        <v>2500</v>
      </c>
      <c r="AF7">
        <v>3000</v>
      </c>
      <c r="AG7">
        <v>300</v>
      </c>
    </row>
    <row r="8" spans="1:89" hidden="1" x14ac:dyDescent="0.35">
      <c r="A8" t="s">
        <v>1153</v>
      </c>
      <c r="B8" t="s">
        <v>1073</v>
      </c>
      <c r="C8" t="s">
        <v>1131</v>
      </c>
      <c r="D8" t="s">
        <v>1078</v>
      </c>
      <c r="E8" t="s">
        <v>1132</v>
      </c>
      <c r="AF8">
        <v>7000</v>
      </c>
    </row>
    <row r="9" spans="1:89" hidden="1" x14ac:dyDescent="0.35">
      <c r="A9" t="s">
        <v>1157</v>
      </c>
      <c r="B9" t="s">
        <v>1073</v>
      </c>
      <c r="C9" t="s">
        <v>1131</v>
      </c>
      <c r="D9" t="s">
        <v>1078</v>
      </c>
      <c r="E9" t="s">
        <v>1132</v>
      </c>
      <c r="I9">
        <v>350</v>
      </c>
      <c r="J9">
        <v>300</v>
      </c>
    </row>
    <row r="10" spans="1:89" hidden="1" x14ac:dyDescent="0.35">
      <c r="A10" t="s">
        <v>1159</v>
      </c>
      <c r="B10" t="s">
        <v>1073</v>
      </c>
      <c r="C10" t="s">
        <v>1131</v>
      </c>
      <c r="D10" t="s">
        <v>1078</v>
      </c>
      <c r="E10" t="s">
        <v>1132</v>
      </c>
      <c r="I10">
        <v>300</v>
      </c>
      <c r="J10">
        <v>250</v>
      </c>
    </row>
    <row r="11" spans="1:89" hidden="1" x14ac:dyDescent="0.35">
      <c r="A11" t="s">
        <v>1162</v>
      </c>
      <c r="B11" t="s">
        <v>1073</v>
      </c>
      <c r="C11" t="s">
        <v>1131</v>
      </c>
      <c r="D11" t="s">
        <v>1078</v>
      </c>
      <c r="E11" t="s">
        <v>1132</v>
      </c>
      <c r="F11">
        <v>1000</v>
      </c>
      <c r="T11">
        <v>6000</v>
      </c>
      <c r="U11">
        <v>4500</v>
      </c>
      <c r="V11">
        <v>1750</v>
      </c>
      <c r="W11">
        <v>200</v>
      </c>
      <c r="X11">
        <v>1000</v>
      </c>
      <c r="Y11">
        <v>1250</v>
      </c>
      <c r="Z11">
        <v>2500</v>
      </c>
      <c r="AA11">
        <v>2000</v>
      </c>
      <c r="AB11">
        <v>3000</v>
      </c>
    </row>
    <row r="12" spans="1:89" hidden="1" x14ac:dyDescent="0.35">
      <c r="A12" t="s">
        <v>1167</v>
      </c>
      <c r="B12" t="s">
        <v>1073</v>
      </c>
      <c r="C12" t="s">
        <v>1131</v>
      </c>
      <c r="D12" t="s">
        <v>1078</v>
      </c>
      <c r="E12" t="s">
        <v>1132</v>
      </c>
      <c r="F12">
        <v>1000</v>
      </c>
      <c r="G12">
        <v>4000</v>
      </c>
      <c r="H12">
        <v>5000</v>
      </c>
      <c r="T12">
        <v>6000</v>
      </c>
      <c r="U12">
        <v>5000</v>
      </c>
      <c r="V12">
        <v>2000</v>
      </c>
      <c r="W12">
        <v>150</v>
      </c>
      <c r="X12">
        <v>700</v>
      </c>
      <c r="Y12">
        <v>1000</v>
      </c>
      <c r="Z12">
        <v>1500</v>
      </c>
      <c r="AA12">
        <v>2000</v>
      </c>
      <c r="AB12">
        <v>3000</v>
      </c>
    </row>
    <row r="13" spans="1:89" hidden="1" x14ac:dyDescent="0.35">
      <c r="A13" t="s">
        <v>1171</v>
      </c>
      <c r="B13" t="s">
        <v>1073</v>
      </c>
      <c r="C13" t="s">
        <v>1131</v>
      </c>
      <c r="D13" t="s">
        <v>1078</v>
      </c>
      <c r="E13" t="s">
        <v>1132</v>
      </c>
      <c r="G13">
        <v>5000</v>
      </c>
      <c r="K13">
        <v>5000</v>
      </c>
      <c r="L13">
        <v>15000</v>
      </c>
      <c r="AG13">
        <v>175</v>
      </c>
    </row>
    <row r="14" spans="1:89" hidden="1" x14ac:dyDescent="0.35">
      <c r="A14" t="s">
        <v>1175</v>
      </c>
      <c r="B14" t="s">
        <v>1073</v>
      </c>
      <c r="C14" t="s">
        <v>1131</v>
      </c>
      <c r="D14" t="s">
        <v>1078</v>
      </c>
      <c r="E14" t="s">
        <v>1132</v>
      </c>
      <c r="K14">
        <v>6000</v>
      </c>
      <c r="M14">
        <v>1750</v>
      </c>
      <c r="N14">
        <v>3500</v>
      </c>
      <c r="R14">
        <v>21500</v>
      </c>
      <c r="S14">
        <v>27500</v>
      </c>
    </row>
    <row r="15" spans="1:89" hidden="1" x14ac:dyDescent="0.35">
      <c r="A15" t="s">
        <v>1182</v>
      </c>
      <c r="B15" t="s">
        <v>1073</v>
      </c>
      <c r="C15" t="s">
        <v>1131</v>
      </c>
      <c r="D15" t="s">
        <v>1078</v>
      </c>
      <c r="E15" t="s">
        <v>1132</v>
      </c>
      <c r="K15">
        <v>5000</v>
      </c>
      <c r="L15">
        <v>7000</v>
      </c>
    </row>
    <row r="16" spans="1:89" hidden="1" x14ac:dyDescent="0.35">
      <c r="A16" t="s">
        <v>1185</v>
      </c>
      <c r="B16" t="s">
        <v>1073</v>
      </c>
      <c r="C16" t="s">
        <v>1131</v>
      </c>
      <c r="D16" t="s">
        <v>1078</v>
      </c>
      <c r="E16" t="s">
        <v>1132</v>
      </c>
      <c r="AC16">
        <v>2000</v>
      </c>
      <c r="AD16">
        <v>2000</v>
      </c>
    </row>
    <row r="17" spans="1:32" hidden="1" x14ac:dyDescent="0.35">
      <c r="A17" t="s">
        <v>1187</v>
      </c>
      <c r="B17" t="s">
        <v>1073</v>
      </c>
      <c r="C17" t="s">
        <v>1131</v>
      </c>
      <c r="D17" t="s">
        <v>1078</v>
      </c>
      <c r="E17" t="s">
        <v>1132</v>
      </c>
      <c r="K17">
        <v>5000</v>
      </c>
      <c r="L17">
        <v>4500</v>
      </c>
      <c r="AC17">
        <v>2250</v>
      </c>
      <c r="AD17">
        <v>2000</v>
      </c>
    </row>
    <row r="18" spans="1:32" hidden="1" x14ac:dyDescent="0.35">
      <c r="A18" t="s">
        <v>1189</v>
      </c>
      <c r="B18" t="s">
        <v>1073</v>
      </c>
      <c r="C18" t="s">
        <v>1131</v>
      </c>
      <c r="D18" t="s">
        <v>1078</v>
      </c>
      <c r="E18" t="s">
        <v>1132</v>
      </c>
      <c r="M18">
        <v>1000</v>
      </c>
      <c r="N18">
        <v>2000</v>
      </c>
    </row>
    <row r="19" spans="1:32" hidden="1" x14ac:dyDescent="0.35">
      <c r="A19" t="s">
        <v>1192</v>
      </c>
      <c r="B19" t="s">
        <v>1073</v>
      </c>
      <c r="C19" t="s">
        <v>1131</v>
      </c>
      <c r="D19" t="s">
        <v>1078</v>
      </c>
      <c r="E19" t="s">
        <v>1132</v>
      </c>
      <c r="L19">
        <v>7000</v>
      </c>
      <c r="M19">
        <v>1750</v>
      </c>
      <c r="N19">
        <v>2000</v>
      </c>
      <c r="R19">
        <v>24500</v>
      </c>
      <c r="S19">
        <v>27000</v>
      </c>
      <c r="AE19">
        <v>1750</v>
      </c>
    </row>
    <row r="20" spans="1:32" hidden="1" x14ac:dyDescent="0.35">
      <c r="A20" t="s">
        <v>1197</v>
      </c>
      <c r="B20" t="s">
        <v>1073</v>
      </c>
      <c r="C20" t="s">
        <v>1131</v>
      </c>
      <c r="D20" t="s">
        <v>1078</v>
      </c>
      <c r="E20" t="s">
        <v>1132</v>
      </c>
      <c r="R20">
        <v>24500</v>
      </c>
      <c r="S20">
        <v>27500</v>
      </c>
    </row>
    <row r="21" spans="1:32" hidden="1" x14ac:dyDescent="0.35">
      <c r="A21" t="s">
        <v>1200</v>
      </c>
      <c r="B21" t="s">
        <v>1073</v>
      </c>
      <c r="C21" t="s">
        <v>1131</v>
      </c>
      <c r="D21" t="s">
        <v>1078</v>
      </c>
      <c r="E21" t="s">
        <v>1132</v>
      </c>
      <c r="M21">
        <v>1500</v>
      </c>
      <c r="N21">
        <v>2000</v>
      </c>
      <c r="R21">
        <v>24500</v>
      </c>
      <c r="S21">
        <v>27500</v>
      </c>
    </row>
    <row r="22" spans="1:32" hidden="1" x14ac:dyDescent="0.35">
      <c r="A22" t="s">
        <v>1201</v>
      </c>
      <c r="B22" t="s">
        <v>1073</v>
      </c>
      <c r="C22" t="s">
        <v>1131</v>
      </c>
      <c r="D22" t="s">
        <v>1078</v>
      </c>
      <c r="E22" t="s">
        <v>1132</v>
      </c>
      <c r="AC22">
        <v>6000</v>
      </c>
      <c r="AF22">
        <v>5000</v>
      </c>
    </row>
    <row r="23" spans="1:32" hidden="1" x14ac:dyDescent="0.35">
      <c r="A23" t="s">
        <v>1204</v>
      </c>
      <c r="B23" t="s">
        <v>1073</v>
      </c>
      <c r="C23" t="s">
        <v>1131</v>
      </c>
      <c r="D23" t="s">
        <v>1078</v>
      </c>
      <c r="E23" t="s">
        <v>1132</v>
      </c>
      <c r="AE23">
        <v>2000</v>
      </c>
    </row>
    <row r="24" spans="1:32" hidden="1" x14ac:dyDescent="0.35">
      <c r="A24" t="s">
        <v>1207</v>
      </c>
      <c r="B24" t="s">
        <v>1073</v>
      </c>
      <c r="C24" t="s">
        <v>1131</v>
      </c>
      <c r="D24" t="s">
        <v>1078</v>
      </c>
      <c r="E24" t="s">
        <v>1132</v>
      </c>
      <c r="AE24">
        <v>2000</v>
      </c>
    </row>
    <row r="25" spans="1:32" hidden="1" x14ac:dyDescent="0.35">
      <c r="A25" t="s">
        <v>1208</v>
      </c>
      <c r="B25" t="s">
        <v>1073</v>
      </c>
      <c r="C25" t="s">
        <v>1131</v>
      </c>
      <c r="D25" t="s">
        <v>1078</v>
      </c>
      <c r="E25" t="s">
        <v>1132</v>
      </c>
      <c r="AD25">
        <v>2000</v>
      </c>
    </row>
    <row r="26" spans="1:32" hidden="1" x14ac:dyDescent="0.35">
      <c r="A26" t="s">
        <v>1210</v>
      </c>
      <c r="B26" t="s">
        <v>1073</v>
      </c>
      <c r="C26" t="s">
        <v>1131</v>
      </c>
      <c r="D26" t="s">
        <v>1078</v>
      </c>
      <c r="E26" t="s">
        <v>1132</v>
      </c>
      <c r="O26">
        <v>6000</v>
      </c>
      <c r="P26">
        <v>100</v>
      </c>
    </row>
    <row r="27" spans="1:32" hidden="1" x14ac:dyDescent="0.35">
      <c r="A27" t="s">
        <v>1214</v>
      </c>
      <c r="B27" t="s">
        <v>1073</v>
      </c>
      <c r="C27" t="s">
        <v>1131</v>
      </c>
      <c r="D27" t="s">
        <v>1078</v>
      </c>
      <c r="E27" t="s">
        <v>1132</v>
      </c>
      <c r="I27">
        <v>300</v>
      </c>
      <c r="J27">
        <v>250</v>
      </c>
    </row>
    <row r="28" spans="1:32" hidden="1" x14ac:dyDescent="0.35">
      <c r="A28" t="s">
        <v>1215</v>
      </c>
      <c r="B28" t="s">
        <v>1073</v>
      </c>
      <c r="C28" t="s">
        <v>1131</v>
      </c>
      <c r="D28" t="s">
        <v>1078</v>
      </c>
      <c r="E28" t="s">
        <v>1132</v>
      </c>
      <c r="O28">
        <v>6000</v>
      </c>
      <c r="P28">
        <v>100</v>
      </c>
    </row>
    <row r="29" spans="1:32" hidden="1" x14ac:dyDescent="0.35">
      <c r="A29" t="s">
        <v>1217</v>
      </c>
      <c r="B29" t="s">
        <v>1073</v>
      </c>
      <c r="C29" t="s">
        <v>1131</v>
      </c>
      <c r="D29" t="s">
        <v>1078</v>
      </c>
      <c r="E29" t="s">
        <v>1132</v>
      </c>
      <c r="I29">
        <v>300</v>
      </c>
      <c r="J29">
        <v>250</v>
      </c>
    </row>
    <row r="30" spans="1:32" hidden="1" x14ac:dyDescent="0.35">
      <c r="A30" t="s">
        <v>1218</v>
      </c>
      <c r="B30" t="s">
        <v>1073</v>
      </c>
      <c r="C30" t="s">
        <v>1131</v>
      </c>
      <c r="D30" t="s">
        <v>1078</v>
      </c>
      <c r="E30" t="s">
        <v>1132</v>
      </c>
      <c r="O30">
        <v>6000</v>
      </c>
      <c r="P30">
        <v>100</v>
      </c>
    </row>
    <row r="31" spans="1:32" hidden="1" x14ac:dyDescent="0.35">
      <c r="A31" t="s">
        <v>1220</v>
      </c>
      <c r="B31" t="s">
        <v>1073</v>
      </c>
      <c r="C31" t="s">
        <v>1131</v>
      </c>
      <c r="D31" t="s">
        <v>1078</v>
      </c>
      <c r="E31" t="s">
        <v>1132</v>
      </c>
    </row>
    <row r="32" spans="1:32" hidden="1" x14ac:dyDescent="0.35">
      <c r="A32" t="s">
        <v>1222</v>
      </c>
      <c r="B32" t="s">
        <v>1073</v>
      </c>
      <c r="C32" t="s">
        <v>1131</v>
      </c>
      <c r="D32" t="s">
        <v>1078</v>
      </c>
      <c r="E32" t="s">
        <v>1132</v>
      </c>
    </row>
    <row r="33" spans="1:89" hidden="1" x14ac:dyDescent="0.35">
      <c r="A33" t="s">
        <v>1223</v>
      </c>
      <c r="B33" t="s">
        <v>1073</v>
      </c>
      <c r="C33" t="s">
        <v>1131</v>
      </c>
      <c r="D33" t="s">
        <v>1078</v>
      </c>
      <c r="E33" t="s">
        <v>1132</v>
      </c>
      <c r="O33">
        <v>5500</v>
      </c>
      <c r="P33">
        <v>100</v>
      </c>
    </row>
    <row r="34" spans="1:89" hidden="1" x14ac:dyDescent="0.35">
      <c r="A34" t="s">
        <v>1225</v>
      </c>
      <c r="B34" t="s">
        <v>1073</v>
      </c>
      <c r="C34" t="s">
        <v>1131</v>
      </c>
      <c r="D34" t="s">
        <v>1078</v>
      </c>
      <c r="E34" t="s">
        <v>1132</v>
      </c>
    </row>
    <row r="35" spans="1:89" hidden="1" x14ac:dyDescent="0.35">
      <c r="A35" t="s">
        <v>1226</v>
      </c>
      <c r="B35" t="s">
        <v>1073</v>
      </c>
      <c r="C35" t="s">
        <v>1131</v>
      </c>
      <c r="D35" t="s">
        <v>1078</v>
      </c>
      <c r="E35" t="s">
        <v>1132</v>
      </c>
    </row>
    <row r="36" spans="1:89" hidden="1" x14ac:dyDescent="0.35">
      <c r="A36" t="s">
        <v>1227</v>
      </c>
      <c r="B36" t="s">
        <v>1229</v>
      </c>
      <c r="C36" t="s">
        <v>1232</v>
      </c>
      <c r="D36" t="s">
        <v>1233</v>
      </c>
      <c r="E36" t="s">
        <v>1234</v>
      </c>
      <c r="F36">
        <v>500</v>
      </c>
      <c r="G36">
        <v>2000</v>
      </c>
      <c r="H36">
        <v>2000</v>
      </c>
      <c r="I36">
        <v>300</v>
      </c>
      <c r="K36">
        <v>5000</v>
      </c>
      <c r="R36">
        <v>27500</v>
      </c>
      <c r="W36">
        <v>450</v>
      </c>
      <c r="AB36">
        <v>2000</v>
      </c>
    </row>
    <row r="37" spans="1:89" x14ac:dyDescent="0.35">
      <c r="A37" t="s">
        <v>1244</v>
      </c>
      <c r="B37" t="s">
        <v>1246</v>
      </c>
      <c r="C37" t="s">
        <v>1249</v>
      </c>
      <c r="D37" t="s">
        <v>1250</v>
      </c>
      <c r="E37" t="s">
        <v>1251</v>
      </c>
      <c r="I37">
        <v>450</v>
      </c>
      <c r="J37">
        <v>425</v>
      </c>
      <c r="K37">
        <v>8000</v>
      </c>
      <c r="L37">
        <v>4000</v>
      </c>
      <c r="M37">
        <v>1000</v>
      </c>
      <c r="N37">
        <v>1500</v>
      </c>
      <c r="AE37">
        <v>2000</v>
      </c>
      <c r="AG37">
        <v>500</v>
      </c>
      <c r="AI37">
        <v>750</v>
      </c>
      <c r="AJ37">
        <v>5250</v>
      </c>
      <c r="AL37">
        <v>850</v>
      </c>
      <c r="AM37">
        <v>5950</v>
      </c>
      <c r="AO37">
        <v>750</v>
      </c>
      <c r="AP37">
        <v>5250</v>
      </c>
      <c r="AR37">
        <v>800</v>
      </c>
      <c r="AS37">
        <v>5600</v>
      </c>
      <c r="AT37">
        <v>450</v>
      </c>
      <c r="AU37">
        <v>1400</v>
      </c>
      <c r="AV37">
        <v>4800</v>
      </c>
      <c r="AW37">
        <v>550</v>
      </c>
      <c r="AX37">
        <v>1650</v>
      </c>
      <c r="AY37">
        <v>11550</v>
      </c>
      <c r="CE37">
        <v>1200</v>
      </c>
      <c r="CI37">
        <v>650</v>
      </c>
      <c r="CJ37">
        <v>850</v>
      </c>
      <c r="CK37">
        <v>950</v>
      </c>
    </row>
    <row r="38" spans="1:89" x14ac:dyDescent="0.35">
      <c r="A38" t="s">
        <v>1262</v>
      </c>
      <c r="B38" t="s">
        <v>1246</v>
      </c>
      <c r="C38" t="s">
        <v>1249</v>
      </c>
      <c r="D38" t="s">
        <v>1250</v>
      </c>
      <c r="E38" t="s">
        <v>1251</v>
      </c>
      <c r="AI38">
        <v>700</v>
      </c>
      <c r="AJ38">
        <v>5250</v>
      </c>
      <c r="AL38">
        <v>850</v>
      </c>
      <c r="AM38">
        <v>5950</v>
      </c>
      <c r="AO38">
        <v>750</v>
      </c>
      <c r="AP38">
        <v>5250</v>
      </c>
      <c r="AU38">
        <v>1400</v>
      </c>
      <c r="AV38">
        <v>5600</v>
      </c>
      <c r="AX38">
        <v>1550</v>
      </c>
      <c r="AY38">
        <v>1650</v>
      </c>
      <c r="CE38">
        <v>1200</v>
      </c>
      <c r="CI38">
        <v>650</v>
      </c>
      <c r="CJ38">
        <v>850</v>
      </c>
      <c r="CK38">
        <v>950</v>
      </c>
    </row>
    <row r="39" spans="1:89" x14ac:dyDescent="0.35">
      <c r="A39" t="s">
        <v>1266</v>
      </c>
      <c r="B39" t="s">
        <v>1246</v>
      </c>
      <c r="C39" t="s">
        <v>1249</v>
      </c>
      <c r="D39" t="s">
        <v>1250</v>
      </c>
      <c r="E39" t="s">
        <v>1251</v>
      </c>
      <c r="BI39">
        <v>1300</v>
      </c>
    </row>
    <row r="40" spans="1:89" x14ac:dyDescent="0.35">
      <c r="A40" t="s">
        <v>1268</v>
      </c>
      <c r="B40" t="s">
        <v>1246</v>
      </c>
      <c r="C40" t="s">
        <v>1249</v>
      </c>
      <c r="D40" t="s">
        <v>1250</v>
      </c>
      <c r="E40" t="s">
        <v>1251</v>
      </c>
      <c r="AF40">
        <v>6000</v>
      </c>
    </row>
    <row r="41" spans="1:89" x14ac:dyDescent="0.35">
      <c r="A41" t="s">
        <v>1269</v>
      </c>
      <c r="B41" t="s">
        <v>1246</v>
      </c>
      <c r="C41" t="s">
        <v>1249</v>
      </c>
      <c r="D41" t="s">
        <v>1250</v>
      </c>
      <c r="E41" t="s">
        <v>1251</v>
      </c>
      <c r="G41">
        <v>750</v>
      </c>
      <c r="I41">
        <v>300</v>
      </c>
      <c r="J41">
        <v>250</v>
      </c>
      <c r="AW41">
        <v>450</v>
      </c>
      <c r="CI41">
        <v>650</v>
      </c>
      <c r="CJ41">
        <v>850</v>
      </c>
    </row>
    <row r="42" spans="1:89" x14ac:dyDescent="0.35">
      <c r="A42" t="s">
        <v>1273</v>
      </c>
      <c r="B42" t="s">
        <v>1246</v>
      </c>
      <c r="C42" t="s">
        <v>1249</v>
      </c>
      <c r="D42" t="s">
        <v>1250</v>
      </c>
      <c r="E42" t="s">
        <v>1251</v>
      </c>
      <c r="R42">
        <v>27500</v>
      </c>
      <c r="S42">
        <v>35000</v>
      </c>
    </row>
    <row r="43" spans="1:89" x14ac:dyDescent="0.35">
      <c r="A43" t="s">
        <v>1274</v>
      </c>
      <c r="B43" t="s">
        <v>1246</v>
      </c>
      <c r="C43" t="s">
        <v>1249</v>
      </c>
      <c r="D43" t="s">
        <v>1250</v>
      </c>
      <c r="E43" t="s">
        <v>1251</v>
      </c>
      <c r="AB43">
        <v>3750</v>
      </c>
      <c r="AC43">
        <v>2500</v>
      </c>
      <c r="AF43">
        <v>2000</v>
      </c>
    </row>
    <row r="44" spans="1:89" x14ac:dyDescent="0.35">
      <c r="A44" t="s">
        <v>1277</v>
      </c>
      <c r="B44" t="s">
        <v>1246</v>
      </c>
      <c r="C44" t="s">
        <v>1249</v>
      </c>
      <c r="D44" t="s">
        <v>1250</v>
      </c>
      <c r="E44" t="s">
        <v>1251</v>
      </c>
      <c r="AI44">
        <v>600</v>
      </c>
      <c r="AL44">
        <v>650</v>
      </c>
      <c r="AO44">
        <v>650</v>
      </c>
      <c r="AR44">
        <v>650</v>
      </c>
      <c r="BP44">
        <v>600</v>
      </c>
      <c r="BV44">
        <v>1600</v>
      </c>
    </row>
    <row r="45" spans="1:89" x14ac:dyDescent="0.35">
      <c r="A45" t="s">
        <v>1283</v>
      </c>
      <c r="B45" t="s">
        <v>1246</v>
      </c>
      <c r="C45" t="s">
        <v>1249</v>
      </c>
      <c r="D45" t="s">
        <v>1250</v>
      </c>
      <c r="E45" t="s">
        <v>1251</v>
      </c>
      <c r="I45">
        <v>425</v>
      </c>
      <c r="J45">
        <v>250</v>
      </c>
      <c r="AE45">
        <v>750</v>
      </c>
      <c r="AW45">
        <v>550</v>
      </c>
      <c r="BI45">
        <v>1300</v>
      </c>
      <c r="CI45">
        <v>650</v>
      </c>
      <c r="CJ45">
        <v>850</v>
      </c>
      <c r="CK45">
        <v>200</v>
      </c>
    </row>
    <row r="46" spans="1:89" x14ac:dyDescent="0.35">
      <c r="A46" t="s">
        <v>1286</v>
      </c>
      <c r="B46" t="s">
        <v>1246</v>
      </c>
      <c r="C46" t="s">
        <v>1249</v>
      </c>
      <c r="D46" t="s">
        <v>1250</v>
      </c>
      <c r="E46" t="s">
        <v>1251</v>
      </c>
      <c r="I46">
        <v>450</v>
      </c>
      <c r="J46">
        <v>250</v>
      </c>
      <c r="N46">
        <v>1250</v>
      </c>
      <c r="AE46">
        <v>750</v>
      </c>
      <c r="AT46">
        <v>450</v>
      </c>
      <c r="AW46">
        <v>400</v>
      </c>
      <c r="BK46">
        <v>1250</v>
      </c>
      <c r="CI46">
        <v>650</v>
      </c>
      <c r="CJ46">
        <v>850</v>
      </c>
      <c r="CK46">
        <v>400</v>
      </c>
    </row>
    <row r="47" spans="1:89" x14ac:dyDescent="0.35">
      <c r="A47" t="s">
        <v>1292</v>
      </c>
      <c r="B47" t="s">
        <v>1246</v>
      </c>
      <c r="C47" t="s">
        <v>1249</v>
      </c>
      <c r="D47" t="s">
        <v>1250</v>
      </c>
      <c r="E47" t="s">
        <v>1251</v>
      </c>
      <c r="I47">
        <v>400</v>
      </c>
      <c r="J47">
        <v>250</v>
      </c>
      <c r="AE47">
        <v>400</v>
      </c>
      <c r="AF47">
        <v>6000</v>
      </c>
      <c r="AT47">
        <v>425</v>
      </c>
      <c r="AW47">
        <v>450</v>
      </c>
      <c r="CI47">
        <v>650</v>
      </c>
      <c r="CJ47">
        <v>800</v>
      </c>
      <c r="CK47">
        <v>200</v>
      </c>
    </row>
    <row r="48" spans="1:89" x14ac:dyDescent="0.35">
      <c r="A48" t="s">
        <v>1295</v>
      </c>
      <c r="B48" t="s">
        <v>1246</v>
      </c>
      <c r="C48" t="s">
        <v>1249</v>
      </c>
      <c r="D48" t="s">
        <v>1250</v>
      </c>
      <c r="E48" t="s">
        <v>1251</v>
      </c>
      <c r="AI48">
        <v>700</v>
      </c>
      <c r="AJ48">
        <v>4900</v>
      </c>
      <c r="AL48">
        <v>500</v>
      </c>
      <c r="AP48">
        <v>3500</v>
      </c>
      <c r="BA48">
        <v>1500</v>
      </c>
    </row>
    <row r="49" spans="1:89" x14ac:dyDescent="0.35">
      <c r="A49" t="s">
        <v>1299</v>
      </c>
      <c r="B49" t="s">
        <v>1246</v>
      </c>
      <c r="C49" t="s">
        <v>1249</v>
      </c>
      <c r="D49" t="s">
        <v>1250</v>
      </c>
      <c r="E49" t="s">
        <v>1251</v>
      </c>
      <c r="G49">
        <v>750</v>
      </c>
      <c r="I49">
        <v>300</v>
      </c>
      <c r="J49">
        <v>250</v>
      </c>
      <c r="R49">
        <v>27500</v>
      </c>
      <c r="S49">
        <v>35000</v>
      </c>
      <c r="AW49">
        <v>450</v>
      </c>
      <c r="CI49">
        <v>650</v>
      </c>
      <c r="CJ49">
        <v>850</v>
      </c>
      <c r="CK49">
        <v>200</v>
      </c>
    </row>
    <row r="50" spans="1:89" x14ac:dyDescent="0.35">
      <c r="A50" t="s">
        <v>1303</v>
      </c>
      <c r="B50" t="s">
        <v>1246</v>
      </c>
      <c r="C50" t="s">
        <v>1249</v>
      </c>
      <c r="D50" t="s">
        <v>1250</v>
      </c>
      <c r="E50" t="s">
        <v>1251</v>
      </c>
      <c r="G50">
        <v>1000</v>
      </c>
      <c r="I50">
        <v>400</v>
      </c>
      <c r="J50">
        <v>250</v>
      </c>
      <c r="R50">
        <v>27500</v>
      </c>
      <c r="S50">
        <v>35000</v>
      </c>
      <c r="AE50">
        <v>650</v>
      </c>
      <c r="AG50">
        <v>500</v>
      </c>
      <c r="AT50">
        <v>450</v>
      </c>
      <c r="AW50">
        <v>400</v>
      </c>
      <c r="CI50">
        <v>650</v>
      </c>
      <c r="CJ50">
        <v>850</v>
      </c>
      <c r="CK50">
        <v>350</v>
      </c>
    </row>
    <row r="51" spans="1:89" x14ac:dyDescent="0.35">
      <c r="A51" t="s">
        <v>1308</v>
      </c>
      <c r="B51" t="s">
        <v>1246</v>
      </c>
      <c r="C51" t="s">
        <v>1249</v>
      </c>
      <c r="D51" t="s">
        <v>1250</v>
      </c>
      <c r="E51" t="s">
        <v>1251</v>
      </c>
      <c r="K51">
        <v>8000</v>
      </c>
      <c r="L51">
        <v>2000</v>
      </c>
      <c r="M51">
        <v>750</v>
      </c>
      <c r="N51">
        <v>1500</v>
      </c>
    </row>
    <row r="52" spans="1:89" x14ac:dyDescent="0.35">
      <c r="A52" t="s">
        <v>1310</v>
      </c>
      <c r="B52" t="s">
        <v>1246</v>
      </c>
      <c r="C52" t="s">
        <v>1249</v>
      </c>
      <c r="D52" t="s">
        <v>1250</v>
      </c>
      <c r="E52" t="s">
        <v>1251</v>
      </c>
      <c r="AB52">
        <v>3500</v>
      </c>
      <c r="AC52">
        <v>2000</v>
      </c>
      <c r="AF52">
        <v>2000</v>
      </c>
    </row>
    <row r="53" spans="1:89" x14ac:dyDescent="0.35">
      <c r="A53" t="s">
        <v>1312</v>
      </c>
      <c r="B53" t="s">
        <v>1246</v>
      </c>
      <c r="C53" t="s">
        <v>1249</v>
      </c>
      <c r="D53" t="s">
        <v>1250</v>
      </c>
      <c r="E53" t="s">
        <v>1251</v>
      </c>
      <c r="F53">
        <v>1100</v>
      </c>
      <c r="T53">
        <v>12500</v>
      </c>
      <c r="U53">
        <v>7500</v>
      </c>
      <c r="W53">
        <v>125</v>
      </c>
      <c r="AA53">
        <v>3500</v>
      </c>
      <c r="AB53">
        <v>3000</v>
      </c>
    </row>
    <row r="54" spans="1:89" x14ac:dyDescent="0.35">
      <c r="A54" t="s">
        <v>1315</v>
      </c>
      <c r="B54" t="s">
        <v>1246</v>
      </c>
      <c r="C54" t="s">
        <v>1249</v>
      </c>
      <c r="D54" t="s">
        <v>1250</v>
      </c>
      <c r="E54" t="s">
        <v>1251</v>
      </c>
      <c r="K54">
        <v>4500</v>
      </c>
      <c r="L54">
        <v>6000</v>
      </c>
      <c r="M54">
        <v>1500</v>
      </c>
      <c r="N54">
        <v>1500</v>
      </c>
      <c r="AE54">
        <v>650</v>
      </c>
      <c r="AG54">
        <v>500</v>
      </c>
    </row>
    <row r="55" spans="1:89" hidden="1" x14ac:dyDescent="0.35">
      <c r="A55" t="s">
        <v>1318</v>
      </c>
      <c r="B55" t="s">
        <v>1073</v>
      </c>
      <c r="C55" t="s">
        <v>1076</v>
      </c>
      <c r="D55" t="s">
        <v>1078</v>
      </c>
      <c r="E55" t="s">
        <v>1079</v>
      </c>
      <c r="F55">
        <v>1100</v>
      </c>
      <c r="T55">
        <v>6000</v>
      </c>
      <c r="U55">
        <v>4500</v>
      </c>
      <c r="W55">
        <v>125</v>
      </c>
      <c r="X55">
        <v>1000</v>
      </c>
      <c r="Y55">
        <v>1250</v>
      </c>
      <c r="Z55">
        <v>1500</v>
      </c>
    </row>
    <row r="56" spans="1:89" hidden="1" x14ac:dyDescent="0.35">
      <c r="A56" t="s">
        <v>1321</v>
      </c>
      <c r="B56" t="s">
        <v>1073</v>
      </c>
      <c r="C56" t="s">
        <v>1076</v>
      </c>
      <c r="D56" t="s">
        <v>1078</v>
      </c>
      <c r="E56" t="s">
        <v>1079</v>
      </c>
      <c r="M56">
        <v>1250</v>
      </c>
      <c r="N56">
        <v>3500</v>
      </c>
      <c r="AE56">
        <v>1000</v>
      </c>
    </row>
    <row r="57" spans="1:89" hidden="1" x14ac:dyDescent="0.35">
      <c r="A57" t="s">
        <v>1324</v>
      </c>
      <c r="B57" t="s">
        <v>1073</v>
      </c>
      <c r="C57" t="s">
        <v>1076</v>
      </c>
      <c r="D57" t="s">
        <v>1078</v>
      </c>
      <c r="E57" t="s">
        <v>1079</v>
      </c>
      <c r="F57">
        <v>1250</v>
      </c>
      <c r="W57">
        <v>150</v>
      </c>
      <c r="Z57">
        <v>1500</v>
      </c>
      <c r="AB57">
        <v>3750</v>
      </c>
    </row>
    <row r="58" spans="1:89" hidden="1" x14ac:dyDescent="0.35">
      <c r="A58" t="s">
        <v>1330</v>
      </c>
      <c r="B58" t="s">
        <v>1073</v>
      </c>
      <c r="C58" t="s">
        <v>1076</v>
      </c>
      <c r="D58" t="s">
        <v>1078</v>
      </c>
      <c r="E58" t="s">
        <v>1079</v>
      </c>
      <c r="AB58">
        <v>3000</v>
      </c>
      <c r="AC58">
        <v>1750</v>
      </c>
      <c r="AD58">
        <v>1750</v>
      </c>
    </row>
    <row r="59" spans="1:89" hidden="1" x14ac:dyDescent="0.35">
      <c r="A59" t="s">
        <v>1333</v>
      </c>
      <c r="B59" t="s">
        <v>1073</v>
      </c>
      <c r="C59" t="s">
        <v>1076</v>
      </c>
      <c r="D59" t="s">
        <v>1078</v>
      </c>
      <c r="E59" t="s">
        <v>1079</v>
      </c>
      <c r="F59">
        <v>1000</v>
      </c>
      <c r="T59">
        <v>6000</v>
      </c>
      <c r="U59">
        <v>4500</v>
      </c>
      <c r="X59">
        <v>500</v>
      </c>
      <c r="Y59">
        <v>750</v>
      </c>
      <c r="Z59">
        <v>1000</v>
      </c>
    </row>
    <row r="60" spans="1:89" hidden="1" x14ac:dyDescent="0.35">
      <c r="A60" t="s">
        <v>1339</v>
      </c>
      <c r="B60" t="s">
        <v>1073</v>
      </c>
      <c r="C60" t="s">
        <v>1076</v>
      </c>
      <c r="D60" t="s">
        <v>1078</v>
      </c>
      <c r="E60" t="s">
        <v>1079</v>
      </c>
      <c r="I60">
        <v>400</v>
      </c>
      <c r="J60">
        <v>200</v>
      </c>
      <c r="T60">
        <v>5000</v>
      </c>
      <c r="U60">
        <v>4250</v>
      </c>
    </row>
    <row r="61" spans="1:89" hidden="1" x14ac:dyDescent="0.35">
      <c r="A61" t="s">
        <v>1341</v>
      </c>
      <c r="B61" t="s">
        <v>1073</v>
      </c>
      <c r="C61" t="s">
        <v>1076</v>
      </c>
      <c r="D61" t="s">
        <v>1078</v>
      </c>
      <c r="E61" t="s">
        <v>1079</v>
      </c>
      <c r="I61">
        <v>400</v>
      </c>
      <c r="J61">
        <v>250</v>
      </c>
      <c r="W61">
        <v>350</v>
      </c>
      <c r="X61">
        <v>1000</v>
      </c>
      <c r="Y61">
        <v>1250</v>
      </c>
      <c r="Z61">
        <v>1500</v>
      </c>
    </row>
    <row r="62" spans="1:89" hidden="1" x14ac:dyDescent="0.35">
      <c r="A62" t="s">
        <v>1344</v>
      </c>
      <c r="B62" t="s">
        <v>1073</v>
      </c>
      <c r="C62" t="s">
        <v>1076</v>
      </c>
      <c r="D62" t="s">
        <v>1078</v>
      </c>
      <c r="E62" t="s">
        <v>1079</v>
      </c>
      <c r="Q62">
        <v>17500</v>
      </c>
      <c r="R62">
        <v>25000</v>
      </c>
      <c r="S62">
        <v>30000</v>
      </c>
    </row>
    <row r="63" spans="1:89" hidden="1" x14ac:dyDescent="0.35">
      <c r="A63" t="s">
        <v>1347</v>
      </c>
      <c r="B63" t="s">
        <v>1073</v>
      </c>
      <c r="C63" t="s">
        <v>1076</v>
      </c>
      <c r="D63" t="s">
        <v>1078</v>
      </c>
      <c r="E63" t="s">
        <v>1079</v>
      </c>
      <c r="K63">
        <v>10000</v>
      </c>
      <c r="AG63">
        <v>200</v>
      </c>
    </row>
    <row r="64" spans="1:89" hidden="1" x14ac:dyDescent="0.35">
      <c r="A64" t="s">
        <v>1349</v>
      </c>
      <c r="B64" t="s">
        <v>1073</v>
      </c>
      <c r="C64" t="s">
        <v>1076</v>
      </c>
      <c r="D64" t="s">
        <v>1078</v>
      </c>
      <c r="E64" t="s">
        <v>1079</v>
      </c>
      <c r="F64">
        <v>2000</v>
      </c>
      <c r="K64">
        <v>6000</v>
      </c>
      <c r="L64">
        <v>13750</v>
      </c>
      <c r="M64">
        <v>1500</v>
      </c>
      <c r="N64">
        <v>4000</v>
      </c>
      <c r="R64">
        <v>25000</v>
      </c>
      <c r="S64">
        <v>30000</v>
      </c>
      <c r="AB64">
        <v>3500</v>
      </c>
      <c r="AG64">
        <v>200</v>
      </c>
    </row>
    <row r="65" spans="1:33" hidden="1" x14ac:dyDescent="0.35">
      <c r="A65" t="s">
        <v>1352</v>
      </c>
      <c r="B65" t="s">
        <v>1073</v>
      </c>
      <c r="C65" t="s">
        <v>1076</v>
      </c>
      <c r="D65" t="s">
        <v>1078</v>
      </c>
      <c r="E65" t="s">
        <v>1079</v>
      </c>
      <c r="F65">
        <v>1000</v>
      </c>
      <c r="R65">
        <v>23500</v>
      </c>
      <c r="S65">
        <v>30000</v>
      </c>
      <c r="V65">
        <v>500</v>
      </c>
      <c r="W65">
        <v>250</v>
      </c>
      <c r="AA65">
        <v>1000</v>
      </c>
      <c r="AC65">
        <v>2000</v>
      </c>
      <c r="AE65">
        <v>1250</v>
      </c>
    </row>
    <row r="66" spans="1:33" hidden="1" x14ac:dyDescent="0.35">
      <c r="A66" t="s">
        <v>1355</v>
      </c>
      <c r="B66" t="s">
        <v>1073</v>
      </c>
      <c r="C66" t="s">
        <v>1076</v>
      </c>
      <c r="D66" t="s">
        <v>1078</v>
      </c>
      <c r="E66" t="s">
        <v>1079</v>
      </c>
      <c r="AC66">
        <v>2000</v>
      </c>
      <c r="AD66">
        <v>2000</v>
      </c>
      <c r="AF66">
        <v>3000</v>
      </c>
    </row>
    <row r="67" spans="1:33" hidden="1" x14ac:dyDescent="0.35">
      <c r="A67" t="s">
        <v>1359</v>
      </c>
      <c r="B67" t="s">
        <v>1073</v>
      </c>
      <c r="C67" t="s">
        <v>1076</v>
      </c>
      <c r="D67" t="s">
        <v>1078</v>
      </c>
      <c r="E67" t="s">
        <v>1079</v>
      </c>
      <c r="F67">
        <v>1250</v>
      </c>
      <c r="I67">
        <v>450</v>
      </c>
      <c r="J67">
        <v>250</v>
      </c>
      <c r="AC67">
        <v>3500</v>
      </c>
      <c r="AD67">
        <v>2000</v>
      </c>
      <c r="AE67">
        <v>2000</v>
      </c>
    </row>
    <row r="68" spans="1:33" hidden="1" x14ac:dyDescent="0.35">
      <c r="A68" t="s">
        <v>1366</v>
      </c>
      <c r="B68" t="s">
        <v>1073</v>
      </c>
      <c r="C68" t="s">
        <v>1076</v>
      </c>
      <c r="D68" t="s">
        <v>1078</v>
      </c>
      <c r="E68" t="s">
        <v>1079</v>
      </c>
      <c r="K68">
        <v>12500</v>
      </c>
      <c r="L68">
        <v>15000</v>
      </c>
      <c r="AB68">
        <v>3000</v>
      </c>
      <c r="AC68">
        <v>3000</v>
      </c>
      <c r="AG68">
        <v>700</v>
      </c>
    </row>
    <row r="69" spans="1:33" hidden="1" x14ac:dyDescent="0.35">
      <c r="A69" t="s">
        <v>1369</v>
      </c>
      <c r="B69" t="s">
        <v>1073</v>
      </c>
      <c r="C69" t="s">
        <v>1076</v>
      </c>
      <c r="D69" t="s">
        <v>1078</v>
      </c>
      <c r="E69" t="s">
        <v>1079</v>
      </c>
      <c r="P69">
        <v>100</v>
      </c>
    </row>
    <row r="70" spans="1:33" hidden="1" x14ac:dyDescent="0.35">
      <c r="A70" t="s">
        <v>1373</v>
      </c>
      <c r="B70" t="s">
        <v>1073</v>
      </c>
      <c r="C70" t="s">
        <v>1076</v>
      </c>
      <c r="D70" t="s">
        <v>1078</v>
      </c>
      <c r="E70" t="s">
        <v>1079</v>
      </c>
      <c r="O70">
        <v>7000</v>
      </c>
      <c r="P70">
        <v>100</v>
      </c>
    </row>
    <row r="71" spans="1:33" hidden="1" x14ac:dyDescent="0.35">
      <c r="A71" t="s">
        <v>1376</v>
      </c>
      <c r="B71" t="s">
        <v>1073</v>
      </c>
      <c r="C71" t="s">
        <v>1076</v>
      </c>
      <c r="D71" t="s">
        <v>1078</v>
      </c>
      <c r="E71" t="s">
        <v>1079</v>
      </c>
      <c r="K71">
        <v>6000</v>
      </c>
      <c r="AG71">
        <v>250</v>
      </c>
    </row>
    <row r="72" spans="1:33" hidden="1" x14ac:dyDescent="0.35">
      <c r="A72" t="s">
        <v>1377</v>
      </c>
      <c r="B72" t="s">
        <v>1073</v>
      </c>
      <c r="C72" t="s">
        <v>1076</v>
      </c>
      <c r="D72" t="s">
        <v>1078</v>
      </c>
      <c r="E72" t="s">
        <v>1079</v>
      </c>
      <c r="K72">
        <v>4000</v>
      </c>
      <c r="M72">
        <v>1000</v>
      </c>
      <c r="N72">
        <v>6000</v>
      </c>
      <c r="Q72">
        <v>15000</v>
      </c>
    </row>
    <row r="73" spans="1:33" hidden="1" x14ac:dyDescent="0.35">
      <c r="A73" t="s">
        <v>1381</v>
      </c>
      <c r="B73" t="s">
        <v>1073</v>
      </c>
      <c r="C73" t="s">
        <v>1076</v>
      </c>
      <c r="D73" t="s">
        <v>1078</v>
      </c>
      <c r="E73" t="s">
        <v>1079</v>
      </c>
      <c r="I73">
        <v>400</v>
      </c>
      <c r="J73">
        <v>250</v>
      </c>
    </row>
    <row r="74" spans="1:33" hidden="1" x14ac:dyDescent="0.35">
      <c r="A74" t="s">
        <v>1382</v>
      </c>
      <c r="B74" t="s">
        <v>1073</v>
      </c>
      <c r="C74" t="s">
        <v>1076</v>
      </c>
      <c r="D74" t="s">
        <v>1078</v>
      </c>
      <c r="E74" t="s">
        <v>1079</v>
      </c>
    </row>
    <row r="75" spans="1:33" hidden="1" x14ac:dyDescent="0.35">
      <c r="A75" t="s">
        <v>1385</v>
      </c>
      <c r="B75" t="s">
        <v>1073</v>
      </c>
      <c r="C75" t="s">
        <v>1076</v>
      </c>
      <c r="D75" t="s">
        <v>1078</v>
      </c>
      <c r="E75" t="s">
        <v>1079</v>
      </c>
      <c r="O75">
        <v>6500</v>
      </c>
      <c r="P75">
        <v>100</v>
      </c>
    </row>
    <row r="76" spans="1:33" hidden="1" x14ac:dyDescent="0.35">
      <c r="A76" t="s">
        <v>1388</v>
      </c>
      <c r="B76" t="s">
        <v>1073</v>
      </c>
      <c r="C76" t="s">
        <v>1076</v>
      </c>
      <c r="D76" t="s">
        <v>1078</v>
      </c>
      <c r="E76" t="s">
        <v>1079</v>
      </c>
      <c r="I76">
        <v>350</v>
      </c>
      <c r="J76">
        <v>200</v>
      </c>
      <c r="W76">
        <v>200</v>
      </c>
      <c r="AE76">
        <v>750</v>
      </c>
    </row>
    <row r="77" spans="1:33" hidden="1" x14ac:dyDescent="0.35">
      <c r="A77" t="s">
        <v>1390</v>
      </c>
      <c r="B77" t="s">
        <v>1073</v>
      </c>
      <c r="C77" t="s">
        <v>1076</v>
      </c>
      <c r="D77" t="s">
        <v>1078</v>
      </c>
      <c r="E77" t="s">
        <v>1079</v>
      </c>
      <c r="AF77">
        <v>2250</v>
      </c>
    </row>
    <row r="78" spans="1:33" hidden="1" x14ac:dyDescent="0.35">
      <c r="A78" t="s">
        <v>1391</v>
      </c>
      <c r="B78" t="s">
        <v>1073</v>
      </c>
      <c r="C78" t="s">
        <v>1076</v>
      </c>
      <c r="D78" t="s">
        <v>1078</v>
      </c>
      <c r="E78" t="s">
        <v>1079</v>
      </c>
      <c r="T78">
        <v>6000</v>
      </c>
      <c r="U78">
        <v>5000</v>
      </c>
      <c r="V78">
        <v>1000</v>
      </c>
      <c r="W78">
        <v>150</v>
      </c>
      <c r="X78">
        <v>500</v>
      </c>
      <c r="Y78">
        <v>800</v>
      </c>
      <c r="Z78">
        <v>1000</v>
      </c>
    </row>
    <row r="79" spans="1:33" hidden="1" x14ac:dyDescent="0.35">
      <c r="A79" t="s">
        <v>1394</v>
      </c>
      <c r="B79" t="s">
        <v>1073</v>
      </c>
      <c r="C79" t="s">
        <v>1076</v>
      </c>
      <c r="D79" t="s">
        <v>1078</v>
      </c>
      <c r="E79" t="s">
        <v>1079</v>
      </c>
      <c r="L79">
        <v>14750</v>
      </c>
      <c r="O79">
        <v>7000</v>
      </c>
      <c r="P79">
        <v>100</v>
      </c>
      <c r="V79">
        <v>1250</v>
      </c>
      <c r="AF79">
        <v>3000</v>
      </c>
    </row>
    <row r="80" spans="1:33" x14ac:dyDescent="0.35">
      <c r="A80" t="s">
        <v>1398</v>
      </c>
      <c r="B80" t="s">
        <v>1246</v>
      </c>
      <c r="C80" t="s">
        <v>1249</v>
      </c>
      <c r="D80" t="s">
        <v>1250</v>
      </c>
      <c r="E80" t="s">
        <v>1251</v>
      </c>
      <c r="F80">
        <v>1100</v>
      </c>
      <c r="H80">
        <v>1000</v>
      </c>
      <c r="T80">
        <v>6000</v>
      </c>
      <c r="U80">
        <v>5000</v>
      </c>
      <c r="V80">
        <v>300</v>
      </c>
      <c r="W80">
        <v>125</v>
      </c>
      <c r="X80">
        <v>500</v>
      </c>
      <c r="Y80">
        <v>1000</v>
      </c>
      <c r="Z80">
        <v>1500</v>
      </c>
      <c r="AA80">
        <v>1500</v>
      </c>
      <c r="AB80">
        <v>3500</v>
      </c>
      <c r="AC80">
        <v>2000</v>
      </c>
      <c r="AD80">
        <v>2000</v>
      </c>
    </row>
    <row r="81" spans="1:89" x14ac:dyDescent="0.35">
      <c r="A81" t="s">
        <v>1402</v>
      </c>
      <c r="B81" t="s">
        <v>1246</v>
      </c>
      <c r="C81" t="s">
        <v>1249</v>
      </c>
      <c r="D81" t="s">
        <v>1250</v>
      </c>
      <c r="E81" t="s">
        <v>1251</v>
      </c>
      <c r="BG81">
        <v>3000</v>
      </c>
      <c r="BH81">
        <v>2000</v>
      </c>
      <c r="BI81">
        <v>1300</v>
      </c>
    </row>
    <row r="82" spans="1:89" x14ac:dyDescent="0.35">
      <c r="A82" t="s">
        <v>1405</v>
      </c>
      <c r="B82" t="s">
        <v>1246</v>
      </c>
      <c r="C82" t="s">
        <v>1249</v>
      </c>
      <c r="D82" t="s">
        <v>1250</v>
      </c>
      <c r="E82" t="s">
        <v>1251</v>
      </c>
      <c r="O82">
        <v>8000</v>
      </c>
      <c r="P82">
        <v>200</v>
      </c>
      <c r="R82">
        <v>27500</v>
      </c>
      <c r="S82">
        <v>40000</v>
      </c>
    </row>
    <row r="83" spans="1:89" x14ac:dyDescent="0.35">
      <c r="A83" t="s">
        <v>1408</v>
      </c>
      <c r="B83" t="s">
        <v>1246</v>
      </c>
      <c r="C83" t="s">
        <v>1249</v>
      </c>
      <c r="D83" t="s">
        <v>1250</v>
      </c>
      <c r="E83" t="s">
        <v>1251</v>
      </c>
      <c r="AH83">
        <v>250</v>
      </c>
      <c r="AI83">
        <v>750</v>
      </c>
      <c r="AJ83">
        <v>5250</v>
      </c>
      <c r="AK83">
        <v>225</v>
      </c>
      <c r="AL83">
        <v>600</v>
      </c>
      <c r="AM83">
        <v>4200</v>
      </c>
      <c r="AN83">
        <v>300</v>
      </c>
      <c r="AO83">
        <v>900</v>
      </c>
      <c r="AP83">
        <v>6300</v>
      </c>
      <c r="AQ83">
        <v>225</v>
      </c>
      <c r="AR83">
        <v>650</v>
      </c>
      <c r="AS83">
        <v>4550</v>
      </c>
      <c r="AT83">
        <v>450</v>
      </c>
      <c r="AU83">
        <v>1350</v>
      </c>
      <c r="AV83">
        <v>3150</v>
      </c>
      <c r="AW83">
        <v>400</v>
      </c>
      <c r="AX83">
        <v>1200</v>
      </c>
      <c r="AY83">
        <v>2800</v>
      </c>
      <c r="AZ83">
        <v>425</v>
      </c>
      <c r="BA83">
        <v>1250</v>
      </c>
      <c r="BB83">
        <v>8750</v>
      </c>
      <c r="BO83">
        <v>175</v>
      </c>
      <c r="BP83">
        <v>500</v>
      </c>
      <c r="BQ83">
        <v>3500</v>
      </c>
      <c r="BR83">
        <v>500</v>
      </c>
      <c r="BS83">
        <v>1500</v>
      </c>
      <c r="BT83">
        <v>10500</v>
      </c>
      <c r="BU83">
        <v>500</v>
      </c>
      <c r="BV83">
        <v>1400</v>
      </c>
      <c r="BW83">
        <v>9800</v>
      </c>
    </row>
    <row r="84" spans="1:89" x14ac:dyDescent="0.35">
      <c r="A84" t="s">
        <v>1414</v>
      </c>
      <c r="B84" t="s">
        <v>1246</v>
      </c>
      <c r="C84" t="s">
        <v>1249</v>
      </c>
      <c r="D84" t="s">
        <v>1250</v>
      </c>
      <c r="E84" t="s">
        <v>1251</v>
      </c>
      <c r="AH84">
        <v>250</v>
      </c>
      <c r="AI84">
        <v>750</v>
      </c>
      <c r="AJ84">
        <v>5250</v>
      </c>
      <c r="AK84">
        <v>225</v>
      </c>
      <c r="AL84">
        <v>600</v>
      </c>
      <c r="AM84">
        <v>4200</v>
      </c>
      <c r="AN84">
        <v>300</v>
      </c>
      <c r="AO84">
        <v>900</v>
      </c>
      <c r="AP84">
        <v>6300</v>
      </c>
      <c r="AQ84">
        <v>225</v>
      </c>
      <c r="AR84">
        <v>650</v>
      </c>
      <c r="AS84">
        <v>4550</v>
      </c>
      <c r="AT84">
        <v>450</v>
      </c>
      <c r="AU84">
        <v>1350</v>
      </c>
      <c r="AV84">
        <v>3150</v>
      </c>
      <c r="AW84">
        <v>400</v>
      </c>
      <c r="AX84">
        <v>1200</v>
      </c>
      <c r="AY84">
        <v>2800</v>
      </c>
      <c r="AZ84">
        <v>425</v>
      </c>
      <c r="BA84">
        <v>1250</v>
      </c>
      <c r="BB84">
        <v>8750</v>
      </c>
      <c r="BO84">
        <v>175</v>
      </c>
      <c r="BP84">
        <v>500</v>
      </c>
      <c r="BQ84">
        <v>3500</v>
      </c>
      <c r="BR84">
        <v>500</v>
      </c>
      <c r="BS84">
        <v>1500</v>
      </c>
      <c r="BT84">
        <v>10500</v>
      </c>
      <c r="BU84">
        <v>425</v>
      </c>
      <c r="BV84">
        <v>1200</v>
      </c>
      <c r="BW84">
        <v>8750</v>
      </c>
    </row>
    <row r="85" spans="1:89" x14ac:dyDescent="0.35">
      <c r="A85" t="s">
        <v>1418</v>
      </c>
      <c r="B85" t="s">
        <v>1246</v>
      </c>
      <c r="C85" t="s">
        <v>1249</v>
      </c>
      <c r="D85" t="s">
        <v>1250</v>
      </c>
      <c r="E85" t="s">
        <v>1251</v>
      </c>
      <c r="BJ85">
        <v>1500</v>
      </c>
      <c r="BK85">
        <v>600</v>
      </c>
      <c r="BX85">
        <v>250</v>
      </c>
      <c r="BY85">
        <v>750</v>
      </c>
      <c r="BZ85">
        <v>200</v>
      </c>
      <c r="CA85">
        <v>300</v>
      </c>
      <c r="CB85">
        <v>100</v>
      </c>
      <c r="CE85">
        <v>1000</v>
      </c>
      <c r="CF85">
        <v>2000</v>
      </c>
      <c r="CG85">
        <v>2000</v>
      </c>
      <c r="CH85">
        <v>100</v>
      </c>
      <c r="CI85">
        <v>750</v>
      </c>
      <c r="CJ85">
        <v>750</v>
      </c>
      <c r="CK85">
        <v>500</v>
      </c>
    </row>
    <row r="86" spans="1:89" x14ac:dyDescent="0.35">
      <c r="A86" t="s">
        <v>1423</v>
      </c>
      <c r="B86" t="s">
        <v>1246</v>
      </c>
      <c r="C86" t="s">
        <v>1249</v>
      </c>
      <c r="D86" t="s">
        <v>1250</v>
      </c>
      <c r="E86" t="s">
        <v>1251</v>
      </c>
      <c r="L86">
        <v>19500</v>
      </c>
      <c r="M86">
        <v>2000</v>
      </c>
    </row>
    <row r="87" spans="1:89" x14ac:dyDescent="0.35">
      <c r="A87" t="s">
        <v>1426</v>
      </c>
      <c r="B87" t="s">
        <v>1246</v>
      </c>
      <c r="C87" t="s">
        <v>1249</v>
      </c>
      <c r="D87" t="s">
        <v>1250</v>
      </c>
      <c r="E87" t="s">
        <v>1251</v>
      </c>
      <c r="BX87">
        <v>500</v>
      </c>
      <c r="BY87">
        <v>1000</v>
      </c>
      <c r="BZ87">
        <v>200</v>
      </c>
      <c r="CA87">
        <v>500</v>
      </c>
      <c r="CD87">
        <v>200</v>
      </c>
      <c r="CE87">
        <v>1000</v>
      </c>
      <c r="CF87">
        <v>2000</v>
      </c>
      <c r="CG87">
        <v>2000</v>
      </c>
      <c r="CH87">
        <v>100</v>
      </c>
    </row>
    <row r="88" spans="1:89" x14ac:dyDescent="0.35">
      <c r="A88" t="s">
        <v>1431</v>
      </c>
      <c r="B88" t="s">
        <v>1246</v>
      </c>
      <c r="C88" t="s">
        <v>1249</v>
      </c>
      <c r="D88" t="s">
        <v>1250</v>
      </c>
      <c r="E88" t="s">
        <v>1251</v>
      </c>
      <c r="F88">
        <v>1000</v>
      </c>
      <c r="G88">
        <v>750</v>
      </c>
      <c r="H88">
        <v>1000</v>
      </c>
      <c r="K88">
        <v>6000</v>
      </c>
      <c r="R88">
        <v>27500</v>
      </c>
      <c r="S88">
        <v>35000</v>
      </c>
      <c r="T88">
        <v>6000</v>
      </c>
      <c r="U88">
        <v>5000</v>
      </c>
      <c r="V88">
        <v>300</v>
      </c>
      <c r="W88">
        <v>125</v>
      </c>
      <c r="X88">
        <v>400</v>
      </c>
      <c r="Y88">
        <v>500</v>
      </c>
      <c r="Z88">
        <v>1000</v>
      </c>
      <c r="AA88">
        <v>1500</v>
      </c>
      <c r="AC88">
        <v>2000</v>
      </c>
      <c r="AD88">
        <v>2000</v>
      </c>
      <c r="AG88">
        <v>300</v>
      </c>
    </row>
    <row r="89" spans="1:89" x14ac:dyDescent="0.35">
      <c r="A89" t="s">
        <v>1434</v>
      </c>
      <c r="B89" t="s">
        <v>1246</v>
      </c>
      <c r="C89" t="s">
        <v>1249</v>
      </c>
      <c r="D89" t="s">
        <v>1250</v>
      </c>
      <c r="E89" t="s">
        <v>1251</v>
      </c>
      <c r="BG89">
        <v>3000</v>
      </c>
      <c r="BH89">
        <v>2000</v>
      </c>
      <c r="BI89">
        <v>1300</v>
      </c>
    </row>
    <row r="90" spans="1:89" x14ac:dyDescent="0.35">
      <c r="A90" t="s">
        <v>1435</v>
      </c>
      <c r="B90" t="s">
        <v>1246</v>
      </c>
      <c r="C90" t="s">
        <v>1249</v>
      </c>
      <c r="D90" t="s">
        <v>1250</v>
      </c>
      <c r="E90" t="s">
        <v>1251</v>
      </c>
      <c r="H90">
        <v>1000</v>
      </c>
      <c r="X90">
        <v>400</v>
      </c>
      <c r="Y90">
        <v>500</v>
      </c>
      <c r="Z90">
        <v>1050</v>
      </c>
    </row>
    <row r="91" spans="1:89" x14ac:dyDescent="0.35">
      <c r="A91" t="s">
        <v>1438</v>
      </c>
      <c r="B91" t="s">
        <v>1246</v>
      </c>
      <c r="C91" t="s">
        <v>1249</v>
      </c>
      <c r="D91" t="s">
        <v>1250</v>
      </c>
      <c r="E91" t="s">
        <v>1251</v>
      </c>
      <c r="AH91">
        <v>250</v>
      </c>
      <c r="AI91">
        <v>750</v>
      </c>
      <c r="AJ91">
        <v>5250</v>
      </c>
      <c r="AK91">
        <v>225</v>
      </c>
      <c r="AL91">
        <v>600</v>
      </c>
      <c r="AM91">
        <v>4200</v>
      </c>
      <c r="AN91">
        <v>300</v>
      </c>
      <c r="AO91">
        <v>900</v>
      </c>
      <c r="AP91">
        <v>6300</v>
      </c>
      <c r="AQ91">
        <v>225</v>
      </c>
      <c r="AR91">
        <v>650</v>
      </c>
      <c r="AS91">
        <v>4550</v>
      </c>
      <c r="AT91">
        <v>450</v>
      </c>
      <c r="AU91">
        <v>1350</v>
      </c>
      <c r="AV91">
        <v>3150</v>
      </c>
      <c r="AW91">
        <v>400</v>
      </c>
      <c r="AX91">
        <v>1200</v>
      </c>
      <c r="AY91">
        <v>2800</v>
      </c>
      <c r="AZ91">
        <v>425</v>
      </c>
      <c r="BA91">
        <v>1250</v>
      </c>
      <c r="BB91">
        <v>8750</v>
      </c>
      <c r="BO91">
        <v>175</v>
      </c>
      <c r="BP91">
        <v>500</v>
      </c>
      <c r="BQ91">
        <v>3500</v>
      </c>
      <c r="BR91">
        <v>500</v>
      </c>
      <c r="BS91">
        <v>1500</v>
      </c>
      <c r="BT91">
        <v>10500</v>
      </c>
      <c r="BU91">
        <v>500</v>
      </c>
      <c r="BV91">
        <v>1500</v>
      </c>
      <c r="BW91">
        <v>9800</v>
      </c>
    </row>
    <row r="92" spans="1:89" x14ac:dyDescent="0.35">
      <c r="A92" t="s">
        <v>1442</v>
      </c>
      <c r="B92" t="s">
        <v>1246</v>
      </c>
      <c r="C92" t="s">
        <v>1249</v>
      </c>
      <c r="D92" t="s">
        <v>1250</v>
      </c>
      <c r="E92" t="s">
        <v>1251</v>
      </c>
      <c r="BC92">
        <v>500</v>
      </c>
      <c r="BD92">
        <v>1250</v>
      </c>
      <c r="BE92">
        <v>300</v>
      </c>
      <c r="BF92">
        <v>350</v>
      </c>
    </row>
    <row r="93" spans="1:89" x14ac:dyDescent="0.35">
      <c r="A93" t="s">
        <v>1444</v>
      </c>
      <c r="B93" t="s">
        <v>1246</v>
      </c>
      <c r="C93" t="s">
        <v>1249</v>
      </c>
      <c r="D93" t="s">
        <v>1250</v>
      </c>
      <c r="E93" t="s">
        <v>1251</v>
      </c>
      <c r="BC93">
        <v>500</v>
      </c>
      <c r="BD93">
        <v>1250</v>
      </c>
      <c r="BE93">
        <v>300</v>
      </c>
      <c r="BF93">
        <v>400</v>
      </c>
    </row>
    <row r="94" spans="1:89" x14ac:dyDescent="0.35">
      <c r="A94" t="s">
        <v>1446</v>
      </c>
      <c r="B94" t="s">
        <v>1246</v>
      </c>
      <c r="C94" t="s">
        <v>1249</v>
      </c>
      <c r="D94" t="s">
        <v>1250</v>
      </c>
      <c r="E94" t="s">
        <v>1251</v>
      </c>
      <c r="O94">
        <v>8000</v>
      </c>
      <c r="P94">
        <v>100</v>
      </c>
    </row>
    <row r="95" spans="1:89" x14ac:dyDescent="0.35">
      <c r="A95" t="s">
        <v>1447</v>
      </c>
      <c r="B95" t="s">
        <v>1246</v>
      </c>
      <c r="C95" t="s">
        <v>1249</v>
      </c>
      <c r="D95" t="s">
        <v>1250</v>
      </c>
      <c r="E95" t="s">
        <v>1251</v>
      </c>
      <c r="K95">
        <v>6000</v>
      </c>
      <c r="L95">
        <v>20000</v>
      </c>
      <c r="M95">
        <v>1750</v>
      </c>
    </row>
    <row r="96" spans="1:89" x14ac:dyDescent="0.35">
      <c r="A96" t="s">
        <v>1449</v>
      </c>
      <c r="B96" t="s">
        <v>1246</v>
      </c>
      <c r="C96" t="s">
        <v>1249</v>
      </c>
      <c r="D96" t="s">
        <v>1250</v>
      </c>
      <c r="E96" t="s">
        <v>1251</v>
      </c>
      <c r="BX96">
        <v>500</v>
      </c>
      <c r="BY96">
        <v>1000</v>
      </c>
      <c r="BZ96">
        <v>200</v>
      </c>
      <c r="CA96">
        <v>500</v>
      </c>
      <c r="CB96">
        <v>200</v>
      </c>
      <c r="CD96">
        <v>300</v>
      </c>
      <c r="CE96">
        <v>1100</v>
      </c>
      <c r="CF96">
        <v>2000</v>
      </c>
      <c r="CG96">
        <v>2000</v>
      </c>
      <c r="CH96">
        <v>100</v>
      </c>
    </row>
    <row r="97" spans="1:86" x14ac:dyDescent="0.35">
      <c r="A97" t="s">
        <v>1451</v>
      </c>
      <c r="B97" t="s">
        <v>1246</v>
      </c>
      <c r="C97" t="s">
        <v>1249</v>
      </c>
      <c r="D97" t="s">
        <v>1250</v>
      </c>
      <c r="E97" t="s">
        <v>1251</v>
      </c>
      <c r="BJ97">
        <v>3250</v>
      </c>
      <c r="BK97">
        <v>600</v>
      </c>
    </row>
    <row r="98" spans="1:86" x14ac:dyDescent="0.35">
      <c r="A98" t="s">
        <v>1454</v>
      </c>
      <c r="B98" t="s">
        <v>1246</v>
      </c>
      <c r="C98" t="s">
        <v>1249</v>
      </c>
      <c r="D98" t="s">
        <v>1250</v>
      </c>
      <c r="E98" t="s">
        <v>1251</v>
      </c>
      <c r="F98">
        <v>1000</v>
      </c>
      <c r="G98">
        <v>750</v>
      </c>
      <c r="H98">
        <v>1000</v>
      </c>
      <c r="T98">
        <v>6000</v>
      </c>
      <c r="U98">
        <v>5000</v>
      </c>
      <c r="V98">
        <v>300</v>
      </c>
      <c r="W98">
        <v>125</v>
      </c>
      <c r="X98">
        <v>400</v>
      </c>
      <c r="Y98">
        <v>500</v>
      </c>
      <c r="Z98">
        <v>1000</v>
      </c>
      <c r="AA98">
        <v>1500</v>
      </c>
      <c r="AB98">
        <v>3000</v>
      </c>
      <c r="AC98">
        <v>2000</v>
      </c>
      <c r="AD98">
        <v>2000</v>
      </c>
    </row>
    <row r="99" spans="1:86" x14ac:dyDescent="0.35">
      <c r="A99" t="s">
        <v>1456</v>
      </c>
      <c r="B99" t="s">
        <v>1246</v>
      </c>
      <c r="C99" t="s">
        <v>1249</v>
      </c>
      <c r="D99" t="s">
        <v>1250</v>
      </c>
      <c r="E99" t="s">
        <v>1251</v>
      </c>
      <c r="BG99">
        <v>3000</v>
      </c>
      <c r="BH99">
        <v>2000</v>
      </c>
      <c r="BI99">
        <v>1300</v>
      </c>
    </row>
    <row r="100" spans="1:86" x14ac:dyDescent="0.35">
      <c r="A100" t="s">
        <v>1457</v>
      </c>
      <c r="B100" t="s">
        <v>1246</v>
      </c>
      <c r="C100" t="s">
        <v>1249</v>
      </c>
      <c r="D100" t="s">
        <v>1250</v>
      </c>
      <c r="E100" t="s">
        <v>1251</v>
      </c>
      <c r="BG100">
        <v>3000</v>
      </c>
      <c r="BH100">
        <v>2000</v>
      </c>
    </row>
    <row r="101" spans="1:86" x14ac:dyDescent="0.35">
      <c r="A101" t="s">
        <v>1461</v>
      </c>
      <c r="B101" t="s">
        <v>1246</v>
      </c>
      <c r="C101" t="s">
        <v>1249</v>
      </c>
      <c r="D101" t="s">
        <v>1250</v>
      </c>
      <c r="E101" t="s">
        <v>1251</v>
      </c>
      <c r="AH101">
        <v>250</v>
      </c>
      <c r="AI101">
        <v>750</v>
      </c>
      <c r="AJ101">
        <v>5250</v>
      </c>
      <c r="AK101">
        <v>225</v>
      </c>
      <c r="AL101">
        <v>600</v>
      </c>
      <c r="AM101">
        <v>4200</v>
      </c>
      <c r="AN101">
        <v>300</v>
      </c>
      <c r="AO101">
        <v>900</v>
      </c>
      <c r="AP101">
        <v>6300</v>
      </c>
      <c r="AQ101">
        <v>225</v>
      </c>
      <c r="AR101">
        <v>650</v>
      </c>
      <c r="AS101">
        <v>4550</v>
      </c>
      <c r="AT101">
        <v>450</v>
      </c>
      <c r="AU101">
        <v>1350</v>
      </c>
      <c r="AV101">
        <v>3150</v>
      </c>
      <c r="AW101">
        <v>400</v>
      </c>
      <c r="AX101">
        <v>1200</v>
      </c>
      <c r="AY101">
        <v>2800</v>
      </c>
      <c r="AZ101">
        <v>425</v>
      </c>
      <c r="BA101">
        <v>1250</v>
      </c>
      <c r="BB101">
        <v>8750</v>
      </c>
      <c r="BO101">
        <v>175</v>
      </c>
      <c r="BP101">
        <v>500</v>
      </c>
      <c r="BQ101">
        <v>3500</v>
      </c>
      <c r="BR101">
        <v>500</v>
      </c>
      <c r="BS101">
        <v>1500</v>
      </c>
      <c r="BT101">
        <v>10500</v>
      </c>
      <c r="BU101">
        <v>500</v>
      </c>
      <c r="BV101">
        <v>1400</v>
      </c>
      <c r="BW101">
        <v>9800</v>
      </c>
    </row>
    <row r="102" spans="1:86" x14ac:dyDescent="0.35">
      <c r="A102" t="s">
        <v>1462</v>
      </c>
      <c r="B102" t="s">
        <v>1246</v>
      </c>
      <c r="C102" t="s">
        <v>1249</v>
      </c>
      <c r="D102" t="s">
        <v>1250</v>
      </c>
      <c r="E102" t="s">
        <v>1251</v>
      </c>
      <c r="BC102">
        <v>500</v>
      </c>
      <c r="BD102">
        <v>1300</v>
      </c>
      <c r="BE102">
        <v>250</v>
      </c>
      <c r="BF102">
        <v>350</v>
      </c>
    </row>
    <row r="103" spans="1:86" x14ac:dyDescent="0.35">
      <c r="A103" t="s">
        <v>1464</v>
      </c>
      <c r="B103" t="s">
        <v>1246</v>
      </c>
      <c r="C103" t="s">
        <v>1249</v>
      </c>
      <c r="D103" t="s">
        <v>1250</v>
      </c>
      <c r="E103" t="s">
        <v>1251</v>
      </c>
      <c r="BC103">
        <v>600</v>
      </c>
      <c r="BD103">
        <v>1200</v>
      </c>
      <c r="BE103">
        <v>300</v>
      </c>
      <c r="BF103">
        <v>350</v>
      </c>
    </row>
    <row r="104" spans="1:86" x14ac:dyDescent="0.35">
      <c r="A104" t="s">
        <v>1466</v>
      </c>
      <c r="B104" t="s">
        <v>1246</v>
      </c>
      <c r="C104" t="s">
        <v>1249</v>
      </c>
      <c r="D104" t="s">
        <v>1250</v>
      </c>
      <c r="E104" t="s">
        <v>1251</v>
      </c>
      <c r="O104">
        <v>7750</v>
      </c>
      <c r="P104">
        <v>100</v>
      </c>
    </row>
    <row r="105" spans="1:86" x14ac:dyDescent="0.35">
      <c r="A105" t="s">
        <v>1467</v>
      </c>
      <c r="B105" t="s">
        <v>1246</v>
      </c>
      <c r="C105" t="s">
        <v>1249</v>
      </c>
      <c r="D105" t="s">
        <v>1250</v>
      </c>
      <c r="E105" t="s">
        <v>1251</v>
      </c>
      <c r="BX105">
        <v>500</v>
      </c>
      <c r="BY105">
        <v>1000</v>
      </c>
      <c r="BZ105">
        <v>200</v>
      </c>
      <c r="CA105">
        <v>600</v>
      </c>
      <c r="CB105">
        <v>200</v>
      </c>
      <c r="CD105">
        <v>100</v>
      </c>
      <c r="CE105">
        <v>1000</v>
      </c>
      <c r="CF105">
        <v>2000</v>
      </c>
      <c r="CG105">
        <v>2000</v>
      </c>
      <c r="CH105">
        <v>100</v>
      </c>
    </row>
    <row r="106" spans="1:86" x14ac:dyDescent="0.35">
      <c r="A106" t="s">
        <v>1468</v>
      </c>
      <c r="B106" t="s">
        <v>1246</v>
      </c>
      <c r="C106" t="s">
        <v>1249</v>
      </c>
      <c r="D106" t="s">
        <v>1250</v>
      </c>
      <c r="E106" t="s">
        <v>1251</v>
      </c>
      <c r="BJ106">
        <v>3500</v>
      </c>
      <c r="BK106">
        <v>600</v>
      </c>
    </row>
    <row r="107" spans="1:86" hidden="1" x14ac:dyDescent="0.35">
      <c r="A107" t="s">
        <v>1473</v>
      </c>
      <c r="B107" t="s">
        <v>1229</v>
      </c>
      <c r="C107" t="s">
        <v>1471</v>
      </c>
      <c r="D107" t="s">
        <v>1233</v>
      </c>
      <c r="E107" t="s">
        <v>1472</v>
      </c>
      <c r="F107">
        <v>1000</v>
      </c>
      <c r="G107">
        <v>1000</v>
      </c>
      <c r="K107">
        <v>5500</v>
      </c>
      <c r="T107">
        <v>5000</v>
      </c>
      <c r="U107">
        <v>3500</v>
      </c>
      <c r="V107">
        <v>800</v>
      </c>
      <c r="W107">
        <v>100</v>
      </c>
      <c r="X107">
        <v>500</v>
      </c>
      <c r="Y107">
        <v>750</v>
      </c>
      <c r="Z107">
        <v>1500</v>
      </c>
      <c r="AA107">
        <v>1500</v>
      </c>
      <c r="AB107">
        <v>3000</v>
      </c>
    </row>
    <row r="108" spans="1:86" hidden="1" x14ac:dyDescent="0.35">
      <c r="A108" t="s">
        <v>1476</v>
      </c>
      <c r="B108" t="s">
        <v>1229</v>
      </c>
      <c r="C108" t="s">
        <v>1232</v>
      </c>
      <c r="D108" t="s">
        <v>1233</v>
      </c>
      <c r="E108" t="s">
        <v>1234</v>
      </c>
      <c r="K108">
        <v>5000</v>
      </c>
      <c r="L108">
        <v>3750</v>
      </c>
      <c r="M108">
        <v>1000</v>
      </c>
    </row>
    <row r="109" spans="1:86" hidden="1" x14ac:dyDescent="0.35">
      <c r="A109" t="s">
        <v>1477</v>
      </c>
      <c r="B109" t="s">
        <v>1229</v>
      </c>
      <c r="C109" t="s">
        <v>1232</v>
      </c>
      <c r="D109" t="s">
        <v>1233</v>
      </c>
      <c r="E109" t="s">
        <v>1234</v>
      </c>
      <c r="K109">
        <v>5000</v>
      </c>
      <c r="L109">
        <v>6000</v>
      </c>
      <c r="M109">
        <v>1250</v>
      </c>
      <c r="N109">
        <v>1750</v>
      </c>
    </row>
    <row r="110" spans="1:86" hidden="1" x14ac:dyDescent="0.35">
      <c r="A110" t="s">
        <v>1479</v>
      </c>
      <c r="B110" t="s">
        <v>1229</v>
      </c>
      <c r="C110" t="s">
        <v>1232</v>
      </c>
      <c r="D110" t="s">
        <v>1233</v>
      </c>
      <c r="E110" t="s">
        <v>1234</v>
      </c>
      <c r="F110">
        <v>1000</v>
      </c>
      <c r="I110">
        <v>500</v>
      </c>
      <c r="J110">
        <v>275</v>
      </c>
      <c r="T110">
        <v>7500</v>
      </c>
      <c r="U110">
        <v>6000</v>
      </c>
      <c r="V110">
        <v>2500</v>
      </c>
      <c r="W110">
        <v>125</v>
      </c>
      <c r="AA110">
        <v>1250</v>
      </c>
      <c r="AB110">
        <v>3000</v>
      </c>
    </row>
    <row r="111" spans="1:86" hidden="1" x14ac:dyDescent="0.35">
      <c r="A111" t="s">
        <v>1484</v>
      </c>
      <c r="B111" t="s">
        <v>1229</v>
      </c>
      <c r="C111" t="s">
        <v>1232</v>
      </c>
      <c r="D111" t="s">
        <v>1233</v>
      </c>
      <c r="E111" t="s">
        <v>1234</v>
      </c>
      <c r="K111">
        <v>5000</v>
      </c>
      <c r="M111">
        <v>1000</v>
      </c>
    </row>
    <row r="112" spans="1:86" hidden="1" x14ac:dyDescent="0.35">
      <c r="A112" t="s">
        <v>1486</v>
      </c>
      <c r="B112" t="s">
        <v>1229</v>
      </c>
      <c r="C112" t="s">
        <v>1232</v>
      </c>
      <c r="D112" t="s">
        <v>1233</v>
      </c>
      <c r="E112" t="s">
        <v>1234</v>
      </c>
      <c r="K112">
        <v>7000</v>
      </c>
      <c r="L112">
        <v>3750</v>
      </c>
      <c r="M112">
        <v>1000</v>
      </c>
    </row>
    <row r="113" spans="1:33" hidden="1" x14ac:dyDescent="0.35">
      <c r="A113" t="s">
        <v>1489</v>
      </c>
      <c r="B113" t="s">
        <v>1229</v>
      </c>
      <c r="C113" t="s">
        <v>1232</v>
      </c>
      <c r="D113" t="s">
        <v>1233</v>
      </c>
      <c r="E113" t="s">
        <v>1234</v>
      </c>
      <c r="F113">
        <v>1000</v>
      </c>
      <c r="G113">
        <v>2000</v>
      </c>
      <c r="I113">
        <v>450</v>
      </c>
      <c r="J113">
        <v>275</v>
      </c>
      <c r="T113">
        <v>6750</v>
      </c>
      <c r="U113">
        <v>5500</v>
      </c>
      <c r="W113">
        <v>200</v>
      </c>
      <c r="AA113">
        <v>1500</v>
      </c>
    </row>
    <row r="114" spans="1:33" hidden="1" x14ac:dyDescent="0.35">
      <c r="A114" t="s">
        <v>1491</v>
      </c>
      <c r="B114" t="s">
        <v>1229</v>
      </c>
      <c r="C114" t="s">
        <v>1232</v>
      </c>
      <c r="D114" t="s">
        <v>1233</v>
      </c>
      <c r="E114" t="s">
        <v>1234</v>
      </c>
      <c r="F114">
        <v>1000</v>
      </c>
      <c r="I114">
        <v>500</v>
      </c>
      <c r="J114">
        <v>250</v>
      </c>
      <c r="V114">
        <v>2750</v>
      </c>
      <c r="AA114">
        <v>1250</v>
      </c>
      <c r="AB114">
        <v>2750</v>
      </c>
    </row>
    <row r="115" spans="1:33" hidden="1" x14ac:dyDescent="0.35">
      <c r="A115" t="s">
        <v>1494</v>
      </c>
      <c r="B115" t="s">
        <v>1229</v>
      </c>
      <c r="C115" t="s">
        <v>1232</v>
      </c>
      <c r="D115" t="s">
        <v>1233</v>
      </c>
      <c r="E115" t="s">
        <v>1234</v>
      </c>
      <c r="F115">
        <v>1000</v>
      </c>
      <c r="I115">
        <v>450</v>
      </c>
      <c r="J115">
        <v>275</v>
      </c>
      <c r="AB115">
        <v>2500</v>
      </c>
      <c r="AC115">
        <v>2000</v>
      </c>
      <c r="AD115">
        <v>1500</v>
      </c>
    </row>
    <row r="116" spans="1:33" hidden="1" x14ac:dyDescent="0.35">
      <c r="A116" t="s">
        <v>1496</v>
      </c>
      <c r="B116" t="s">
        <v>1229</v>
      </c>
      <c r="C116" t="s">
        <v>1471</v>
      </c>
      <c r="D116" t="s">
        <v>1233</v>
      </c>
      <c r="E116" t="s">
        <v>1472</v>
      </c>
      <c r="F116">
        <v>1000</v>
      </c>
      <c r="I116">
        <v>450</v>
      </c>
      <c r="J116">
        <v>250</v>
      </c>
      <c r="T116">
        <v>6000</v>
      </c>
      <c r="U116">
        <v>5000</v>
      </c>
      <c r="V116">
        <v>1500</v>
      </c>
      <c r="AA116">
        <v>2000</v>
      </c>
      <c r="AB116">
        <v>3000</v>
      </c>
    </row>
    <row r="117" spans="1:33" hidden="1" x14ac:dyDescent="0.35">
      <c r="A117" t="s">
        <v>1499</v>
      </c>
      <c r="B117" t="s">
        <v>1229</v>
      </c>
      <c r="C117" t="s">
        <v>1471</v>
      </c>
      <c r="D117" t="s">
        <v>1233</v>
      </c>
      <c r="E117" t="s">
        <v>1472</v>
      </c>
      <c r="F117">
        <v>750</v>
      </c>
      <c r="AC117">
        <v>3000</v>
      </c>
      <c r="AF117">
        <v>2500</v>
      </c>
    </row>
    <row r="118" spans="1:33" hidden="1" x14ac:dyDescent="0.35">
      <c r="A118" t="s">
        <v>1500</v>
      </c>
      <c r="B118" t="s">
        <v>1229</v>
      </c>
      <c r="C118" t="s">
        <v>1471</v>
      </c>
      <c r="D118" t="s">
        <v>1233</v>
      </c>
      <c r="E118" t="s">
        <v>1472</v>
      </c>
      <c r="F118">
        <v>800</v>
      </c>
      <c r="X118">
        <v>500</v>
      </c>
      <c r="Y118">
        <v>750</v>
      </c>
      <c r="Z118">
        <v>1000</v>
      </c>
      <c r="AA118">
        <v>1500</v>
      </c>
      <c r="AB118">
        <v>3000</v>
      </c>
      <c r="AC118">
        <v>3000</v>
      </c>
      <c r="AF118">
        <v>2500</v>
      </c>
    </row>
    <row r="119" spans="1:33" hidden="1" x14ac:dyDescent="0.35">
      <c r="A119" t="s">
        <v>1502</v>
      </c>
      <c r="B119" t="s">
        <v>1229</v>
      </c>
      <c r="C119" t="s">
        <v>1471</v>
      </c>
      <c r="D119" t="s">
        <v>1233</v>
      </c>
      <c r="E119" t="s">
        <v>1472</v>
      </c>
      <c r="K119">
        <v>5000</v>
      </c>
      <c r="L119">
        <v>6000</v>
      </c>
      <c r="N119">
        <v>1750</v>
      </c>
      <c r="AG119">
        <v>250</v>
      </c>
    </row>
    <row r="120" spans="1:33" hidden="1" x14ac:dyDescent="0.35">
      <c r="A120" t="s">
        <v>1505</v>
      </c>
      <c r="B120" t="s">
        <v>1229</v>
      </c>
      <c r="C120" t="s">
        <v>1471</v>
      </c>
      <c r="D120" t="s">
        <v>1233</v>
      </c>
      <c r="E120" t="s">
        <v>1472</v>
      </c>
      <c r="F120">
        <v>1500</v>
      </c>
      <c r="K120">
        <v>5000</v>
      </c>
      <c r="V120">
        <v>1500</v>
      </c>
      <c r="W120">
        <v>100</v>
      </c>
      <c r="X120">
        <v>500</v>
      </c>
      <c r="Y120">
        <v>700</v>
      </c>
      <c r="Z120">
        <v>1250</v>
      </c>
      <c r="AA120">
        <v>1500</v>
      </c>
      <c r="AC120">
        <v>3000</v>
      </c>
      <c r="AD120">
        <v>2000</v>
      </c>
    </row>
    <row r="121" spans="1:33" hidden="1" x14ac:dyDescent="0.35">
      <c r="A121" t="s">
        <v>1511</v>
      </c>
      <c r="B121" t="s">
        <v>1229</v>
      </c>
      <c r="C121" t="s">
        <v>1471</v>
      </c>
      <c r="D121" t="s">
        <v>1233</v>
      </c>
      <c r="E121" t="s">
        <v>1472</v>
      </c>
      <c r="R121">
        <v>27500</v>
      </c>
    </row>
    <row r="122" spans="1:33" hidden="1" x14ac:dyDescent="0.35">
      <c r="A122" t="s">
        <v>1513</v>
      </c>
      <c r="B122" t="s">
        <v>1229</v>
      </c>
      <c r="C122" t="s">
        <v>1471</v>
      </c>
      <c r="D122" t="s">
        <v>1233</v>
      </c>
      <c r="E122" t="s">
        <v>1472</v>
      </c>
      <c r="I122">
        <v>450</v>
      </c>
      <c r="J122">
        <v>250</v>
      </c>
      <c r="R122">
        <v>26000</v>
      </c>
      <c r="S122">
        <v>27500</v>
      </c>
    </row>
    <row r="123" spans="1:33" hidden="1" x14ac:dyDescent="0.35">
      <c r="A123" t="s">
        <v>1514</v>
      </c>
      <c r="B123" t="s">
        <v>1229</v>
      </c>
      <c r="C123" t="s">
        <v>1471</v>
      </c>
      <c r="D123" t="s">
        <v>1233</v>
      </c>
      <c r="E123" t="s">
        <v>1472</v>
      </c>
      <c r="O123">
        <v>4000</v>
      </c>
      <c r="P123">
        <v>100</v>
      </c>
    </row>
    <row r="124" spans="1:33" hidden="1" x14ac:dyDescent="0.35">
      <c r="A124" t="s">
        <v>1516</v>
      </c>
      <c r="B124" t="s">
        <v>1229</v>
      </c>
      <c r="C124" t="s">
        <v>1471</v>
      </c>
      <c r="D124" t="s">
        <v>1233</v>
      </c>
      <c r="E124" t="s">
        <v>1472</v>
      </c>
      <c r="R124">
        <v>26000</v>
      </c>
      <c r="S124">
        <v>27500</v>
      </c>
    </row>
    <row r="125" spans="1:33" hidden="1" x14ac:dyDescent="0.35">
      <c r="A125" t="s">
        <v>1517</v>
      </c>
      <c r="B125" t="s">
        <v>1229</v>
      </c>
      <c r="C125" t="s">
        <v>1471</v>
      </c>
      <c r="D125" t="s">
        <v>1233</v>
      </c>
      <c r="E125" t="s">
        <v>1472</v>
      </c>
      <c r="I125">
        <v>450</v>
      </c>
      <c r="J125">
        <v>300</v>
      </c>
      <c r="P125">
        <v>100</v>
      </c>
      <c r="R125">
        <v>26000</v>
      </c>
      <c r="S125">
        <v>27500</v>
      </c>
    </row>
    <row r="126" spans="1:33" hidden="1" x14ac:dyDescent="0.35">
      <c r="A126" t="s">
        <v>1521</v>
      </c>
      <c r="B126" t="s">
        <v>1229</v>
      </c>
      <c r="C126" t="s">
        <v>1471</v>
      </c>
      <c r="D126" t="s">
        <v>1233</v>
      </c>
      <c r="E126" t="s">
        <v>1472</v>
      </c>
      <c r="O126">
        <v>4000</v>
      </c>
      <c r="P126">
        <v>100</v>
      </c>
    </row>
    <row r="127" spans="1:33" hidden="1" x14ac:dyDescent="0.35">
      <c r="A127" t="s">
        <v>1522</v>
      </c>
      <c r="B127" t="s">
        <v>1229</v>
      </c>
      <c r="C127" t="s">
        <v>1471</v>
      </c>
      <c r="D127" t="s">
        <v>1233</v>
      </c>
      <c r="E127" t="s">
        <v>1472</v>
      </c>
      <c r="R127">
        <v>26000</v>
      </c>
      <c r="S127">
        <v>27500</v>
      </c>
    </row>
    <row r="128" spans="1:33" hidden="1" x14ac:dyDescent="0.35">
      <c r="A128" t="s">
        <v>1523</v>
      </c>
      <c r="B128" t="s">
        <v>1229</v>
      </c>
      <c r="C128" t="s">
        <v>1471</v>
      </c>
      <c r="D128" t="s">
        <v>1233</v>
      </c>
      <c r="E128" t="s">
        <v>1472</v>
      </c>
      <c r="L128">
        <v>7500</v>
      </c>
      <c r="N128">
        <v>1500</v>
      </c>
    </row>
    <row r="129" spans="1:33" hidden="1" x14ac:dyDescent="0.35">
      <c r="A129" t="s">
        <v>1525</v>
      </c>
      <c r="B129" t="s">
        <v>1229</v>
      </c>
      <c r="C129" t="s">
        <v>1471</v>
      </c>
      <c r="D129" t="s">
        <v>1233</v>
      </c>
      <c r="E129" t="s">
        <v>1472</v>
      </c>
      <c r="AE129">
        <v>1500</v>
      </c>
    </row>
    <row r="130" spans="1:33" hidden="1" x14ac:dyDescent="0.35">
      <c r="A130" t="s">
        <v>1526</v>
      </c>
      <c r="B130" t="s">
        <v>1229</v>
      </c>
      <c r="C130" t="s">
        <v>1471</v>
      </c>
      <c r="D130" t="s">
        <v>1233</v>
      </c>
      <c r="E130" t="s">
        <v>1472</v>
      </c>
      <c r="AE130">
        <v>1500</v>
      </c>
    </row>
    <row r="131" spans="1:33" hidden="1" x14ac:dyDescent="0.35">
      <c r="A131" t="s">
        <v>1527</v>
      </c>
      <c r="B131" t="s">
        <v>1229</v>
      </c>
      <c r="C131" t="s">
        <v>1232</v>
      </c>
      <c r="D131" t="s">
        <v>1233</v>
      </c>
      <c r="E131" t="s">
        <v>1234</v>
      </c>
      <c r="F131">
        <v>1000</v>
      </c>
      <c r="G131">
        <v>2000</v>
      </c>
      <c r="H131">
        <v>2000</v>
      </c>
      <c r="I131">
        <v>500</v>
      </c>
      <c r="J131">
        <v>275</v>
      </c>
      <c r="O131">
        <v>3750</v>
      </c>
      <c r="P131">
        <v>100</v>
      </c>
      <c r="R131">
        <v>27500</v>
      </c>
      <c r="S131">
        <v>27500</v>
      </c>
      <c r="T131">
        <v>7500</v>
      </c>
      <c r="U131">
        <v>6000</v>
      </c>
      <c r="V131">
        <v>2750</v>
      </c>
      <c r="W131">
        <v>150</v>
      </c>
      <c r="X131">
        <v>500</v>
      </c>
      <c r="Y131">
        <v>750</v>
      </c>
      <c r="Z131">
        <v>1000</v>
      </c>
      <c r="AA131">
        <v>1250</v>
      </c>
      <c r="AB131">
        <v>3000</v>
      </c>
      <c r="AC131">
        <v>2500</v>
      </c>
      <c r="AD131">
        <v>2500</v>
      </c>
      <c r="AE131">
        <v>1500</v>
      </c>
      <c r="AF131">
        <v>2000</v>
      </c>
      <c r="AG131">
        <v>200</v>
      </c>
    </row>
    <row r="132" spans="1:33" hidden="1" x14ac:dyDescent="0.35">
      <c r="A132" t="s">
        <v>1531</v>
      </c>
      <c r="B132" t="s">
        <v>1229</v>
      </c>
      <c r="C132" t="s">
        <v>1232</v>
      </c>
      <c r="D132" t="s">
        <v>1233</v>
      </c>
      <c r="E132" t="s">
        <v>1234</v>
      </c>
      <c r="F132">
        <v>1000</v>
      </c>
      <c r="G132">
        <v>2000</v>
      </c>
      <c r="I132">
        <v>500</v>
      </c>
      <c r="J132">
        <v>275</v>
      </c>
      <c r="O132">
        <v>3500</v>
      </c>
      <c r="P132">
        <v>100</v>
      </c>
      <c r="R132">
        <v>27500</v>
      </c>
      <c r="S132">
        <v>27500</v>
      </c>
      <c r="T132">
        <v>7500</v>
      </c>
      <c r="U132">
        <v>6000</v>
      </c>
      <c r="V132">
        <v>2700</v>
      </c>
      <c r="W132">
        <v>150</v>
      </c>
      <c r="X132">
        <v>500</v>
      </c>
      <c r="Y132">
        <v>750</v>
      </c>
      <c r="Z132">
        <v>1250</v>
      </c>
      <c r="AA132">
        <v>1250</v>
      </c>
      <c r="AB132">
        <v>3000</v>
      </c>
      <c r="AC132">
        <v>2500</v>
      </c>
      <c r="AD132">
        <v>2500</v>
      </c>
      <c r="AE132">
        <v>1500</v>
      </c>
      <c r="AF132">
        <v>2000</v>
      </c>
      <c r="AG132">
        <v>200</v>
      </c>
    </row>
    <row r="133" spans="1:33" hidden="1" x14ac:dyDescent="0.35">
      <c r="A133" t="s">
        <v>1533</v>
      </c>
      <c r="B133" t="s">
        <v>1229</v>
      </c>
      <c r="C133" t="s">
        <v>1232</v>
      </c>
      <c r="D133" t="s">
        <v>1233</v>
      </c>
      <c r="E133" t="s">
        <v>1234</v>
      </c>
      <c r="F133">
        <v>1000</v>
      </c>
      <c r="G133">
        <v>2000</v>
      </c>
      <c r="I133">
        <v>500</v>
      </c>
      <c r="J133">
        <v>275</v>
      </c>
      <c r="O133">
        <v>3750</v>
      </c>
      <c r="P133">
        <v>100</v>
      </c>
      <c r="R133">
        <v>27500</v>
      </c>
      <c r="S133">
        <v>27500</v>
      </c>
      <c r="T133">
        <v>8000</v>
      </c>
      <c r="U133">
        <v>6500</v>
      </c>
      <c r="V133">
        <v>3000</v>
      </c>
      <c r="W133">
        <v>200</v>
      </c>
      <c r="X133">
        <v>550</v>
      </c>
      <c r="Y133">
        <v>750</v>
      </c>
      <c r="Z133">
        <v>1250</v>
      </c>
      <c r="AA133">
        <v>1250</v>
      </c>
      <c r="AB133">
        <v>3000</v>
      </c>
      <c r="AC133">
        <v>2500</v>
      </c>
      <c r="AD133">
        <v>2500</v>
      </c>
      <c r="AE133">
        <v>1500</v>
      </c>
      <c r="AF133">
        <v>2000</v>
      </c>
      <c r="AG133">
        <v>200</v>
      </c>
    </row>
    <row r="134" spans="1:33" hidden="1" x14ac:dyDescent="0.35">
      <c r="A134" t="s">
        <v>1535</v>
      </c>
      <c r="B134" t="s">
        <v>1229</v>
      </c>
      <c r="C134" t="s">
        <v>1232</v>
      </c>
      <c r="D134" t="s">
        <v>1233</v>
      </c>
      <c r="E134" t="s">
        <v>1234</v>
      </c>
      <c r="F134">
        <v>1000</v>
      </c>
      <c r="G134">
        <v>2000</v>
      </c>
      <c r="I134">
        <v>500</v>
      </c>
      <c r="J134">
        <v>275</v>
      </c>
      <c r="O134">
        <v>3500</v>
      </c>
      <c r="P134">
        <v>100</v>
      </c>
      <c r="R134">
        <v>27500</v>
      </c>
      <c r="S134">
        <v>27500</v>
      </c>
      <c r="T134">
        <v>7500</v>
      </c>
      <c r="U134">
        <v>6000</v>
      </c>
      <c r="V134">
        <v>3000</v>
      </c>
      <c r="W134">
        <v>200</v>
      </c>
      <c r="X134">
        <v>500</v>
      </c>
      <c r="Y134">
        <v>750</v>
      </c>
      <c r="Z134">
        <v>1250</v>
      </c>
      <c r="AA134">
        <v>1400</v>
      </c>
      <c r="AB134">
        <v>3000</v>
      </c>
      <c r="AC134">
        <v>2500</v>
      </c>
      <c r="AD134">
        <v>2500</v>
      </c>
      <c r="AE134">
        <v>1500</v>
      </c>
      <c r="AF134">
        <v>2000</v>
      </c>
      <c r="AG134">
        <v>200</v>
      </c>
    </row>
    <row r="135" spans="1:33" hidden="1" x14ac:dyDescent="0.35">
      <c r="A135" t="s">
        <v>1537</v>
      </c>
      <c r="B135" t="s">
        <v>1229</v>
      </c>
      <c r="C135" t="s">
        <v>1232</v>
      </c>
      <c r="D135" t="s">
        <v>1233</v>
      </c>
      <c r="E135" t="s">
        <v>1234</v>
      </c>
      <c r="L135">
        <v>4500</v>
      </c>
      <c r="M135">
        <v>1000</v>
      </c>
      <c r="N135">
        <v>1750</v>
      </c>
    </row>
    <row r="136" spans="1:33" hidden="1" x14ac:dyDescent="0.35">
      <c r="A136" t="s">
        <v>1539</v>
      </c>
      <c r="B136" t="s">
        <v>1229</v>
      </c>
      <c r="C136" t="s">
        <v>1232</v>
      </c>
      <c r="D136" t="s">
        <v>1233</v>
      </c>
      <c r="E136" t="s">
        <v>1234</v>
      </c>
      <c r="L136">
        <v>4500</v>
      </c>
      <c r="M136">
        <v>1000</v>
      </c>
      <c r="N136">
        <v>1750</v>
      </c>
    </row>
    <row r="137" spans="1:33" hidden="1" x14ac:dyDescent="0.35">
      <c r="A137" t="s">
        <v>1541</v>
      </c>
      <c r="B137" t="s">
        <v>1229</v>
      </c>
      <c r="C137" t="s">
        <v>1232</v>
      </c>
      <c r="D137" t="s">
        <v>1233</v>
      </c>
      <c r="E137" t="s">
        <v>1234</v>
      </c>
      <c r="L137">
        <v>4500</v>
      </c>
      <c r="M137">
        <v>1000</v>
      </c>
      <c r="N137">
        <v>1750</v>
      </c>
    </row>
    <row r="138" spans="1:33" hidden="1" x14ac:dyDescent="0.35">
      <c r="A138" t="s">
        <v>1542</v>
      </c>
      <c r="B138" t="s">
        <v>1229</v>
      </c>
      <c r="C138" t="s">
        <v>1232</v>
      </c>
      <c r="D138" t="s">
        <v>1233</v>
      </c>
      <c r="E138" t="s">
        <v>1234</v>
      </c>
      <c r="L138">
        <v>3750</v>
      </c>
      <c r="M138">
        <v>1000</v>
      </c>
      <c r="N138">
        <v>1750</v>
      </c>
    </row>
    <row r="139" spans="1:33" hidden="1" x14ac:dyDescent="0.35">
      <c r="A139" t="s">
        <v>1543</v>
      </c>
      <c r="B139" t="s">
        <v>1229</v>
      </c>
      <c r="C139" t="s">
        <v>1471</v>
      </c>
      <c r="D139" t="s">
        <v>1233</v>
      </c>
      <c r="E139" t="s">
        <v>1472</v>
      </c>
      <c r="G139">
        <v>750</v>
      </c>
      <c r="H139">
        <v>2000</v>
      </c>
      <c r="K139">
        <v>5000</v>
      </c>
      <c r="L139">
        <v>4500</v>
      </c>
      <c r="M139">
        <v>1000</v>
      </c>
      <c r="N139">
        <v>500</v>
      </c>
      <c r="AB139">
        <v>3000</v>
      </c>
      <c r="AE139">
        <v>1500</v>
      </c>
      <c r="AG139">
        <v>225</v>
      </c>
    </row>
    <row r="140" spans="1:33" hidden="1" x14ac:dyDescent="0.35">
      <c r="A140" t="s">
        <v>1546</v>
      </c>
      <c r="B140" t="s">
        <v>1229</v>
      </c>
      <c r="C140" t="s">
        <v>1471</v>
      </c>
      <c r="D140" t="s">
        <v>1233</v>
      </c>
      <c r="E140" t="s">
        <v>1472</v>
      </c>
      <c r="G140">
        <v>600</v>
      </c>
      <c r="H140">
        <v>1750</v>
      </c>
      <c r="L140">
        <v>12000</v>
      </c>
      <c r="M140">
        <v>1500</v>
      </c>
      <c r="N140">
        <v>500</v>
      </c>
    </row>
    <row r="141" spans="1:33" hidden="1" x14ac:dyDescent="0.35">
      <c r="A141" t="s">
        <v>1548</v>
      </c>
      <c r="B141" t="s">
        <v>1229</v>
      </c>
      <c r="C141" t="s">
        <v>1471</v>
      </c>
      <c r="D141" t="s">
        <v>1233</v>
      </c>
      <c r="E141" t="s">
        <v>1472</v>
      </c>
      <c r="G141">
        <v>700</v>
      </c>
      <c r="H141">
        <v>2000</v>
      </c>
      <c r="I141">
        <v>400</v>
      </c>
      <c r="J141">
        <v>250</v>
      </c>
      <c r="P141">
        <v>100</v>
      </c>
      <c r="X141">
        <v>600</v>
      </c>
      <c r="Y141">
        <v>800</v>
      </c>
      <c r="Z141">
        <v>1100</v>
      </c>
      <c r="AB141">
        <v>3500</v>
      </c>
      <c r="AD141">
        <v>3000</v>
      </c>
      <c r="AE141">
        <v>1400</v>
      </c>
      <c r="AG141">
        <v>250</v>
      </c>
    </row>
    <row r="142" spans="1:33" hidden="1" x14ac:dyDescent="0.35">
      <c r="A142" t="s">
        <v>1551</v>
      </c>
      <c r="B142" t="s">
        <v>1229</v>
      </c>
      <c r="C142" t="s">
        <v>1471</v>
      </c>
      <c r="D142" t="s">
        <v>1233</v>
      </c>
      <c r="E142" t="s">
        <v>1472</v>
      </c>
      <c r="G142">
        <v>600</v>
      </c>
      <c r="H142">
        <v>1750</v>
      </c>
      <c r="I142">
        <v>400</v>
      </c>
      <c r="J142">
        <v>250</v>
      </c>
      <c r="O142">
        <v>4000</v>
      </c>
      <c r="P142">
        <v>100</v>
      </c>
      <c r="W142">
        <v>100</v>
      </c>
      <c r="X142">
        <v>500</v>
      </c>
      <c r="Y142">
        <v>750</v>
      </c>
      <c r="Z142">
        <v>1000</v>
      </c>
      <c r="AB142">
        <v>3000</v>
      </c>
      <c r="AC142">
        <v>2000</v>
      </c>
      <c r="AD142">
        <v>3000</v>
      </c>
      <c r="AE142">
        <v>1500</v>
      </c>
      <c r="AG142">
        <v>250</v>
      </c>
    </row>
    <row r="143" spans="1:33" hidden="1" x14ac:dyDescent="0.35">
      <c r="A143" t="s">
        <v>1553</v>
      </c>
      <c r="B143" t="s">
        <v>1229</v>
      </c>
      <c r="C143" t="s">
        <v>1471</v>
      </c>
      <c r="D143" t="s">
        <v>1233</v>
      </c>
      <c r="E143" t="s">
        <v>1472</v>
      </c>
      <c r="AC143">
        <v>5000</v>
      </c>
      <c r="AD143">
        <v>3000</v>
      </c>
      <c r="AF143">
        <v>2250</v>
      </c>
    </row>
    <row r="144" spans="1:33" hidden="1" x14ac:dyDescent="0.35">
      <c r="A144" t="s">
        <v>1555</v>
      </c>
      <c r="B144" t="s">
        <v>1229</v>
      </c>
      <c r="C144" t="s">
        <v>1471</v>
      </c>
      <c r="D144" t="s">
        <v>1233</v>
      </c>
      <c r="E144" t="s">
        <v>1472</v>
      </c>
      <c r="R144">
        <v>27500</v>
      </c>
      <c r="S144">
        <v>27500</v>
      </c>
    </row>
    <row r="145" spans="1:32" hidden="1" x14ac:dyDescent="0.35">
      <c r="A145" t="s">
        <v>1556</v>
      </c>
      <c r="B145" t="s">
        <v>1229</v>
      </c>
      <c r="C145" t="s">
        <v>1471</v>
      </c>
      <c r="D145" t="s">
        <v>1233</v>
      </c>
      <c r="E145" t="s">
        <v>1472</v>
      </c>
      <c r="N145">
        <v>500</v>
      </c>
      <c r="T145">
        <v>5000</v>
      </c>
      <c r="U145">
        <v>3500</v>
      </c>
      <c r="V145">
        <v>1500</v>
      </c>
      <c r="W145">
        <v>100</v>
      </c>
      <c r="X145">
        <v>500</v>
      </c>
      <c r="Y145">
        <v>750</v>
      </c>
      <c r="Z145">
        <v>1000</v>
      </c>
    </row>
    <row r="146" spans="1:32" hidden="1" x14ac:dyDescent="0.35">
      <c r="A146" t="s">
        <v>1558</v>
      </c>
      <c r="B146" t="s">
        <v>1229</v>
      </c>
      <c r="C146" t="s">
        <v>1471</v>
      </c>
      <c r="D146" t="s">
        <v>1233</v>
      </c>
      <c r="E146" t="s">
        <v>1472</v>
      </c>
      <c r="AC146">
        <v>2000</v>
      </c>
      <c r="AD146">
        <v>3000</v>
      </c>
      <c r="AF146">
        <v>2250</v>
      </c>
    </row>
    <row r="147" spans="1:32" hidden="1" x14ac:dyDescent="0.35">
      <c r="A147" t="s">
        <v>1559</v>
      </c>
      <c r="B147" t="s">
        <v>1229</v>
      </c>
      <c r="C147" t="s">
        <v>1471</v>
      </c>
      <c r="D147" t="s">
        <v>1233</v>
      </c>
      <c r="E147" t="s">
        <v>1472</v>
      </c>
      <c r="M147">
        <v>800</v>
      </c>
      <c r="T147">
        <v>5000</v>
      </c>
      <c r="U147">
        <v>3500</v>
      </c>
      <c r="V147">
        <v>1500</v>
      </c>
      <c r="W147">
        <v>100</v>
      </c>
      <c r="X147">
        <v>500</v>
      </c>
      <c r="Y147">
        <v>750</v>
      </c>
      <c r="Z147">
        <v>1000</v>
      </c>
    </row>
    <row r="148" spans="1:32" hidden="1" x14ac:dyDescent="0.35">
      <c r="A148" t="s">
        <v>1561</v>
      </c>
      <c r="B148" t="s">
        <v>1229</v>
      </c>
      <c r="C148" t="s">
        <v>1471</v>
      </c>
      <c r="D148" t="s">
        <v>1233</v>
      </c>
      <c r="E148" t="s">
        <v>1472</v>
      </c>
      <c r="AB148">
        <v>3000</v>
      </c>
      <c r="AC148">
        <v>2250</v>
      </c>
      <c r="AD148">
        <v>2750</v>
      </c>
      <c r="AF148">
        <v>2250</v>
      </c>
    </row>
    <row r="149" spans="1:32" hidden="1" x14ac:dyDescent="0.35">
      <c r="A149" t="s">
        <v>1563</v>
      </c>
      <c r="B149" t="s">
        <v>1229</v>
      </c>
      <c r="C149" t="s">
        <v>1471</v>
      </c>
      <c r="D149" t="s">
        <v>1233</v>
      </c>
      <c r="E149" t="s">
        <v>1472</v>
      </c>
      <c r="O149">
        <v>5000</v>
      </c>
      <c r="P149">
        <v>100</v>
      </c>
    </row>
    <row r="150" spans="1:32" hidden="1" x14ac:dyDescent="0.35">
      <c r="A150" t="s">
        <v>1564</v>
      </c>
      <c r="B150" t="s">
        <v>1229</v>
      </c>
      <c r="C150" t="s">
        <v>1471</v>
      </c>
      <c r="D150" t="s">
        <v>1233</v>
      </c>
      <c r="E150" t="s">
        <v>1472</v>
      </c>
      <c r="O150">
        <v>4000</v>
      </c>
      <c r="P150">
        <v>100</v>
      </c>
    </row>
  </sheetData>
  <autoFilter ref="A1:AOD150" xr:uid="{B68666EB-2831-46C0-B167-FBF5F6BC4014}">
    <filterColumn colId="2">
      <filters>
        <filter val="marche_boussouma"/>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B77-D7A5-4980-9C4E-DBC2828D6A77}">
  <dimension ref="A2:BF44"/>
  <sheetViews>
    <sheetView topLeftCell="A9" workbookViewId="0">
      <selection activeCell="AB42" sqref="AB42"/>
    </sheetView>
  </sheetViews>
  <sheetFormatPr defaultColWidth="10.90625" defaultRowHeight="14.5" x14ac:dyDescent="0.35"/>
  <cols>
    <col min="3" max="3" width="16.453125" customWidth="1"/>
    <col min="4" max="4" width="16.1796875" customWidth="1"/>
    <col min="5" max="5" width="11.81640625" bestFit="1" customWidth="1"/>
    <col min="6" max="6" width="14.7265625" customWidth="1"/>
    <col min="7" max="7" width="13.453125" bestFit="1" customWidth="1"/>
    <col min="9" max="9" width="15.90625" bestFit="1" customWidth="1"/>
    <col min="11" max="11" width="14.26953125" customWidth="1"/>
    <col min="12" max="12" width="15.08984375" customWidth="1"/>
    <col min="13" max="13" width="17.1796875" bestFit="1" customWidth="1"/>
    <col min="14" max="14" width="20.54296875" bestFit="1" customWidth="1"/>
    <col min="15" max="15" width="18.54296875" bestFit="1" customWidth="1"/>
    <col min="16" max="16" width="25.7265625" bestFit="1" customWidth="1"/>
    <col min="18" max="18" width="18.90625" customWidth="1"/>
    <col min="19" max="19" width="17.26953125" bestFit="1" customWidth="1"/>
    <col min="20" max="20" width="16.36328125" customWidth="1"/>
    <col min="21" max="21" width="16.81640625" bestFit="1" customWidth="1"/>
    <col min="22" max="22" width="16.08984375" customWidth="1"/>
    <col min="23" max="23" width="14.6328125" bestFit="1" customWidth="1"/>
  </cols>
  <sheetData>
    <row r="2" spans="1:30" x14ac:dyDescent="0.35">
      <c r="A2" s="6" t="s">
        <v>1654</v>
      </c>
      <c r="B2" s="7"/>
      <c r="C2" s="7"/>
      <c r="D2" s="7"/>
      <c r="E2" s="7"/>
      <c r="F2" s="7"/>
      <c r="G2" s="8"/>
      <c r="H2" s="9"/>
      <c r="I2" s="10"/>
      <c r="J2" s="9"/>
    </row>
    <row r="3" spans="1:30" ht="15" thickBot="1" x14ac:dyDescent="0.4"/>
    <row r="4" spans="1:30" x14ac:dyDescent="0.35">
      <c r="B4" s="5"/>
      <c r="C4" s="5" t="s">
        <v>1656</v>
      </c>
      <c r="D4" s="5" t="s">
        <v>1657</v>
      </c>
      <c r="E4" s="5" t="s">
        <v>1658</v>
      </c>
      <c r="F4" s="5" t="s">
        <v>1659</v>
      </c>
      <c r="G4" s="5" t="s">
        <v>1660</v>
      </c>
      <c r="H4" s="5" t="s">
        <v>1661</v>
      </c>
      <c r="I4" s="5" t="s">
        <v>1662</v>
      </c>
      <c r="J4" s="5" t="s">
        <v>1663</v>
      </c>
      <c r="K4" s="5" t="s">
        <v>1664</v>
      </c>
      <c r="L4" s="5" t="s">
        <v>1665</v>
      </c>
      <c r="M4" s="5" t="s">
        <v>1666</v>
      </c>
      <c r="N4" s="5" t="s">
        <v>1667</v>
      </c>
      <c r="O4" s="5" t="s">
        <v>1668</v>
      </c>
      <c r="P4" s="5" t="s">
        <v>1669</v>
      </c>
      <c r="Q4" s="5" t="s">
        <v>1670</v>
      </c>
      <c r="R4" s="5" t="s">
        <v>1671</v>
      </c>
      <c r="S4" s="5" t="s">
        <v>1672</v>
      </c>
      <c r="T4" s="5" t="s">
        <v>1673</v>
      </c>
      <c r="U4" s="5" t="s">
        <v>1674</v>
      </c>
      <c r="V4" s="5" t="s">
        <v>1675</v>
      </c>
      <c r="W4" s="5" t="s">
        <v>1676</v>
      </c>
      <c r="X4" s="5" t="s">
        <v>1677</v>
      </c>
      <c r="Y4" s="5" t="s">
        <v>1678</v>
      </c>
      <c r="Z4" s="5" t="s">
        <v>1679</v>
      </c>
      <c r="AA4" s="5" t="s">
        <v>1680</v>
      </c>
      <c r="AB4" s="5" t="s">
        <v>1681</v>
      </c>
      <c r="AC4" s="5" t="s">
        <v>1682</v>
      </c>
      <c r="AD4" s="5" t="s">
        <v>1683</v>
      </c>
    </row>
    <row r="5" spans="1:30" x14ac:dyDescent="0.35">
      <c r="A5" s="11" t="s">
        <v>1644</v>
      </c>
    </row>
    <row r="6" spans="1:30" x14ac:dyDescent="0.35">
      <c r="B6" t="s">
        <v>1645</v>
      </c>
      <c r="C6" cm="1">
        <f t="array" ref="C6">MEDIAN(IF(Données_prix!$C:$C="marche_dedougou",IF(Données_prix!F:F&gt;0,Données_prix!F:F)))</f>
        <v>1000</v>
      </c>
      <c r="D6" cm="1">
        <f t="array" ref="D6">MEDIAN(IF(Données_prix!$C:$C="marche_dedougou",IF(Données_prix!G:G&gt;0,Données_prix!G:G)))</f>
        <v>700</v>
      </c>
      <c r="E6" cm="1">
        <f t="array" ref="E6">MEDIAN(IF(Données_prix!$C:$C="marche_dedougou",IF(Données_prix!H:H&gt;0,Données_prix!H:H)))</f>
        <v>1875</v>
      </c>
      <c r="F6" cm="1">
        <f t="array" ref="F6">MEDIAN(IF(Données_prix!$C:$C="marche_dedougou",IF(Données_prix!I:I&gt;0,Données_prix!I:I)))</f>
        <v>450</v>
      </c>
      <c r="G6" cm="1">
        <f t="array" ref="G6">MEDIAN(IF(Données_prix!$C:$C="marche_dedougou",IF(Données_prix!J:J&gt;0,Données_prix!J:J)))</f>
        <v>250</v>
      </c>
      <c r="H6" cm="1">
        <f t="array" ref="H6">MEDIAN(IF(Données_prix!$C:$C="marche_dedougou",IF(Données_prix!K:K&gt;0,Données_prix!K:K)))</f>
        <v>5000</v>
      </c>
      <c r="I6" cm="1">
        <f t="array" ref="I6">MEDIAN(IF(Données_prix!$C:$C="marche_dedougou",IF(Données_prix!L:L&gt;0,Données_prix!L:L)))</f>
        <v>6750</v>
      </c>
      <c r="J6" cm="1">
        <f t="array" ref="J6">MEDIAN(IF(Données_prix!$C:$C="marche_dedougou",IF(Données_prix!M:M&gt;0,Données_prix!M:M)))</f>
        <v>1000</v>
      </c>
      <c r="K6" cm="1">
        <f t="array" ref="K6">MEDIAN(IF(Données_prix!$C:$C="marche_dedougou",IF(Données_prix!N:N&gt;0,Données_prix!N:N)))</f>
        <v>500</v>
      </c>
      <c r="L6" cm="1">
        <f t="array" ref="L6">MEDIAN(IF(Données_prix!$C:$C="marche_dedougou",IF(Données_prix!O:O&gt;0,Données_prix!O:O)))</f>
        <v>4000</v>
      </c>
      <c r="M6" cm="1">
        <f t="array" ref="M6">MEDIAN(IF(Données_prix!$C:$C="marche_dedougou",IF(Données_prix!P:P&gt;0,Données_prix!P:P)))</f>
        <v>100</v>
      </c>
      <c r="N6" s="12" t="e" cm="1">
        <f t="array" ref="N6">MEDIAN(IF(Données_prix!$C:$C="marche_dedougou",IF(Données_prix!Q:Q&gt;0,Données_prix!Q:Q)))</f>
        <v>#NUM!</v>
      </c>
      <c r="O6" cm="1">
        <f t="array" ref="O6">MEDIAN(IF(Données_prix!$C:$C="marche_dedougou",IF(Données_prix!R:R&gt;0,Données_prix!R:R)))</f>
        <v>26000</v>
      </c>
      <c r="P6" cm="1">
        <f t="array" ref="P6">MEDIAN(IF(Données_prix!$C:$C="marche_dedougou",IF(Données_prix!S:S&gt;0,Données_prix!S:S)))</f>
        <v>27500</v>
      </c>
      <c r="Q6" cm="1">
        <f t="array" ref="Q6">MEDIAN(IF(Données_prix!$C:$C="marche_dedougou",IF(Données_prix!T:T&gt;0,Données_prix!T:T)))</f>
        <v>5000</v>
      </c>
      <c r="R6" cm="1">
        <f t="array" ref="R6">MEDIAN(IF(Données_prix!$C:$C="marche_dedougou",IF(Données_prix!U:U&gt;0,Données_prix!U:U)))</f>
        <v>3500</v>
      </c>
      <c r="S6" cm="1">
        <f t="array" ref="S6">MEDIAN(IF(Données_prix!$C:$C="marche_dedougou",IF(Données_prix!V:V&gt;0,Données_prix!V:V)))</f>
        <v>1500</v>
      </c>
      <c r="T6" cm="1">
        <f t="array" ref="T6">MEDIAN(IF(Données_prix!$C:$C="marche_dedougou",IF(Données_prix!W:W&gt;0,Données_prix!W:W)))</f>
        <v>100</v>
      </c>
      <c r="U6" cm="1">
        <f t="array" ref="U6">MEDIAN(IF(Données_prix!$C:$C="marche_dedougou",IF(Données_prix!X:X&gt;0,Données_prix!X:X)))</f>
        <v>500</v>
      </c>
      <c r="V6" cm="1">
        <f t="array" ref="V6">MEDIAN(IF(Données_prix!$C:$C="marche_dedougou",IF(Données_prix!Y:Y&gt;0,Données_prix!Y:Y)))</f>
        <v>750</v>
      </c>
      <c r="W6" cm="1">
        <f t="array" ref="W6">MEDIAN(IF(Données_prix!$C:$C="marche_dedougou",IF(Données_prix!Z:Z&gt;0,Données_prix!Z:Z)))</f>
        <v>1000</v>
      </c>
      <c r="X6" cm="1">
        <f t="array" ref="X6">MEDIAN(IF(Données_prix!$C:$C="marche_dedougou",IF(Données_prix!AA:AA&gt;0,Données_prix!AA:AA)))</f>
        <v>1500</v>
      </c>
      <c r="Y6" cm="1">
        <f t="array" ref="Y6">MEDIAN(IF(Données_prix!$C:$C="marche_dedougou",IF(Données_prix!AB:AB&gt;0,Données_prix!AB:AB)))</f>
        <v>3000</v>
      </c>
      <c r="Z6" cm="1">
        <f t="array" ref="Z6">MEDIAN(IF(Données_prix!$C:$C="marche_dedougou",IF(Données_prix!AC:AC&gt;0,Données_prix!AC:AC)))</f>
        <v>3000</v>
      </c>
      <c r="AA6" cm="1">
        <f t="array" ref="AA6">MEDIAN(IF(Données_prix!$C:$C="marche_dedougou",IF(Données_prix!AD:AD&gt;0,Données_prix!AD:AD)))</f>
        <v>3000</v>
      </c>
      <c r="AB6" cm="1">
        <f t="array" ref="AB6">MEDIAN(IF(Données_prix!$C:$C="marche_dedougou",IF(Données_prix!AE:AE&gt;0,Données_prix!AE:AE)))</f>
        <v>1500</v>
      </c>
      <c r="AC6" cm="1">
        <f t="array" ref="AC6">MEDIAN(IF(Données_prix!$C:$C="marche_dedougou",IF(Données_prix!AF:AF&gt;0,Données_prix!AF:AF)))</f>
        <v>2250</v>
      </c>
      <c r="AD6" cm="1">
        <f t="array" ref="AD6">MEDIAN(IF(Données_prix!$C:$C="marche_dedougou",IF(Données_prix!AG:AG&gt;0,Données_prix!AG:AG)))</f>
        <v>250</v>
      </c>
    </row>
    <row r="7" spans="1:30" x14ac:dyDescent="0.35">
      <c r="B7" t="s">
        <v>1646</v>
      </c>
      <c r="C7" cm="1">
        <f t="array" ref="C7">MIN(IF(Données_prix!$C:$C="marche_dedougou",IF(Données_prix!F:F&gt;0,Données_prix!F:F)))</f>
        <v>750</v>
      </c>
      <c r="D7" cm="1">
        <f t="array" ref="D7">MIN(IF(Données_prix!$C:$C="marche_dedougou",IF(Données_prix!G:G&gt;0,Données_prix!G:G)))</f>
        <v>600</v>
      </c>
      <c r="E7" cm="1">
        <f t="array" ref="E7">MIN(IF(Données_prix!$C:$C="marche_dedougou",IF(Données_prix!H:H&gt;0,Données_prix!H:H)))</f>
        <v>1750</v>
      </c>
      <c r="F7" cm="1">
        <f t="array" ref="F7">MIN(IF(Données_prix!$C:$C="marche_dedougou",IF(Données_prix!I:I&gt;0,Données_prix!I:I)))</f>
        <v>400</v>
      </c>
      <c r="G7" cm="1">
        <f t="array" ref="G7">MIN(IF(Données_prix!$C:$C="marche_dedougou",IF(Données_prix!J:J&gt;0,Données_prix!J:J)))</f>
        <v>250</v>
      </c>
      <c r="H7" cm="1">
        <f t="array" ref="H7">MIN(IF(Données_prix!$C:$C="marche_dedougou",IF(Données_prix!K:K&gt;0,Données_prix!K:K)))</f>
        <v>5000</v>
      </c>
      <c r="I7" cm="1">
        <f t="array" ref="I7">MIN(IF(Données_prix!$C:$C="marche_dedougou",IF(Données_prix!L:L&gt;0,Données_prix!L:L)))</f>
        <v>4500</v>
      </c>
      <c r="J7" cm="1">
        <f t="array" ref="J7">MIN(IF(Données_prix!$C:$C="marche_dedougou",IF(Données_prix!M:M&gt;0,Données_prix!M:M)))</f>
        <v>800</v>
      </c>
      <c r="K7" cm="1">
        <f t="array" ref="K7">MIN(IF(Données_prix!$C:$C="marche_dedougou",IF(Données_prix!N:N&gt;0,Données_prix!N:N)))</f>
        <v>500</v>
      </c>
      <c r="L7" cm="1">
        <f t="array" ref="L7">MIN(IF(Données_prix!$C:$C="marche_dedougou",IF(Données_prix!O:O&gt;0,Données_prix!O:O)))</f>
        <v>4000</v>
      </c>
      <c r="M7" cm="1">
        <f t="array" ref="M7">MIN(IF(Données_prix!$C:$C="marche_dedougou",IF(Données_prix!P:P&gt;0,Données_prix!P:P)))</f>
        <v>100</v>
      </c>
      <c r="N7" s="12" cm="1">
        <f t="array" ref="N7">MIN(IF(Données_prix!$C:$C="marche_dedougou",IF(Données_prix!Q:Q&gt;0,Données_prix!Q:Q)))</f>
        <v>0</v>
      </c>
      <c r="O7" cm="1">
        <f t="array" ref="O7">MIN(IF(Données_prix!$C:$C="marche_dedougou",IF(Données_prix!R:R&gt;0,Données_prix!R:R)))</f>
        <v>26000</v>
      </c>
      <c r="P7" cm="1">
        <f t="array" ref="P7">MIN(IF(Données_prix!$C:$C="marche_dedougou",IF(Données_prix!S:S&gt;0,Données_prix!S:S)))</f>
        <v>27500</v>
      </c>
      <c r="Q7" cm="1">
        <f t="array" ref="Q7">MIN(IF(Données_prix!$C:$C="marche_dedougou",IF(Données_prix!T:T&gt;0,Données_prix!T:T)))</f>
        <v>5000</v>
      </c>
      <c r="R7" cm="1">
        <f t="array" ref="R7">MIN(IF(Données_prix!$C:$C="marche_dedougou",IF(Données_prix!U:U&gt;0,Données_prix!U:U)))</f>
        <v>3500</v>
      </c>
      <c r="S7" cm="1">
        <f t="array" ref="S7">MIN(IF(Données_prix!$C:$C="marche_dedougou",IF(Données_prix!V:V&gt;0,Données_prix!V:V)))</f>
        <v>800</v>
      </c>
      <c r="T7" cm="1">
        <f t="array" ref="T7">MIN(IF(Données_prix!$C:$C="marche_dedougou",IF(Données_prix!W:W&gt;0,Données_prix!W:W)))</f>
        <v>100</v>
      </c>
      <c r="U7" cm="1">
        <f t="array" ref="U7">MIN(IF(Données_prix!$C:$C="marche_dedougou",IF(Données_prix!X:X&gt;0,Données_prix!X:X)))</f>
        <v>500</v>
      </c>
      <c r="V7" cm="1">
        <f t="array" ref="V7">MIN(IF(Données_prix!$C:$C="marche_dedougou",IF(Données_prix!Y:Y&gt;0,Données_prix!Y:Y)))</f>
        <v>700</v>
      </c>
      <c r="W7" cm="1">
        <f t="array" ref="W7">MIN(IF(Données_prix!$C:$C="marche_dedougou",IF(Données_prix!Z:Z&gt;0,Données_prix!Z:Z)))</f>
        <v>1000</v>
      </c>
      <c r="X7" cm="1">
        <f t="array" ref="X7">MIN(IF(Données_prix!$C:$C="marche_dedougou",IF(Données_prix!AA:AA&gt;0,Données_prix!AA:AA)))</f>
        <v>1500</v>
      </c>
      <c r="Y7" cm="1">
        <f t="array" ref="Y7">MIN(IF(Données_prix!$C:$C="marche_dedougou",IF(Données_prix!AB:AB&gt;0,Données_prix!AB:AB)))</f>
        <v>3000</v>
      </c>
      <c r="Z7" cm="1">
        <f t="array" ref="Z7">MIN(IF(Données_prix!$C:$C="marche_dedougou",IF(Données_prix!AC:AC&gt;0,Données_prix!AC:AC)))</f>
        <v>2000</v>
      </c>
      <c r="AA7" cm="1">
        <f t="array" ref="AA7">MIN(IF(Données_prix!$C:$C="marche_dedougou",IF(Données_prix!AD:AD&gt;0,Données_prix!AD:AD)))</f>
        <v>2000</v>
      </c>
      <c r="AB7" cm="1">
        <f t="array" ref="AB7">MIN(IF(Données_prix!$C:$C="marche_dedougou",IF(Données_prix!AE:AE&gt;0,Données_prix!AE:AE)))</f>
        <v>1400</v>
      </c>
      <c r="AC7" cm="1">
        <f t="array" ref="AC7">MIN(IF(Données_prix!$C:$C="marche_dedougou",IF(Données_prix!AF:AF&gt;0,Données_prix!AF:AF)))</f>
        <v>2250</v>
      </c>
      <c r="AD7" cm="1">
        <f t="array" ref="AD7">MIN(IF(Données_prix!$C:$C="marche_dedougou",IF(Données_prix!AG:AG&gt;0,Données_prix!AG:AG)))</f>
        <v>225</v>
      </c>
    </row>
    <row r="8" spans="1:30" x14ac:dyDescent="0.35">
      <c r="B8" t="s">
        <v>1647</v>
      </c>
      <c r="C8" cm="1">
        <f t="array" ref="C8">MAX(IF(Données_prix!$C:$C="marche_dedougou",IF(Données_prix!F:F&gt;0,Données_prix!F:F)))</f>
        <v>1500</v>
      </c>
      <c r="D8" cm="1">
        <f t="array" ref="D8">MAX(IF(Données_prix!$C:$C="marche_dedougou",IF(Données_prix!G:G&gt;0,Données_prix!G:G)))</f>
        <v>1000</v>
      </c>
      <c r="E8" cm="1">
        <f t="array" ref="E8">MAX(IF(Données_prix!$C:$C="marche_dedougou",IF(Données_prix!H:H&gt;0,Données_prix!H:H)))</f>
        <v>2000</v>
      </c>
      <c r="F8" cm="1">
        <f t="array" ref="F8">MAX(IF(Données_prix!$C:$C="marche_dedougou",IF(Données_prix!I:I&gt;0,Données_prix!I:I)))</f>
        <v>450</v>
      </c>
      <c r="G8" cm="1">
        <f t="array" ref="G8">MAX(IF(Données_prix!$C:$C="marche_dedougou",IF(Données_prix!J:J&gt;0,Données_prix!J:J)))</f>
        <v>300</v>
      </c>
      <c r="H8" cm="1">
        <f t="array" ref="H8">MAX(IF(Données_prix!$C:$C="marche_dedougou",IF(Données_prix!K:K&gt;0,Données_prix!K:K)))</f>
        <v>5500</v>
      </c>
      <c r="I8" cm="1">
        <f t="array" ref="I8">MAX(IF(Données_prix!$C:$C="marche_dedougou",IF(Données_prix!L:L&gt;0,Données_prix!L:L)))</f>
        <v>12000</v>
      </c>
      <c r="J8" cm="1">
        <f t="array" ref="J8">MAX(IF(Données_prix!$C:$C="marche_dedougou",IF(Données_prix!M:M&gt;0,Données_prix!M:M)))</f>
        <v>1500</v>
      </c>
      <c r="K8" cm="1">
        <f t="array" ref="K8">MAX(IF(Données_prix!$C:$C="marche_dedougou",IF(Données_prix!N:N&gt;0,Données_prix!N:N)))</f>
        <v>1750</v>
      </c>
      <c r="L8" cm="1">
        <f t="array" ref="L8">MAX(IF(Données_prix!$C:$C="marche_dedougou",IF(Données_prix!O:O&gt;0,Données_prix!O:O)))</f>
        <v>5000</v>
      </c>
      <c r="M8" cm="1">
        <f t="array" ref="M8">MAX(IF(Données_prix!$C:$C="marche_dedougou",IF(Données_prix!P:P&gt;0,Données_prix!P:P)))</f>
        <v>100</v>
      </c>
      <c r="N8" s="12" cm="1">
        <f t="array" ref="N8">MAX(IF(Données_prix!$C:$C="marche_dedougou",IF(Données_prix!Q:Q&gt;0,Données_prix!Q:Q)))</f>
        <v>0</v>
      </c>
      <c r="O8" cm="1">
        <f t="array" ref="O8">MAX(IF(Données_prix!$C:$C="marche_dedougou",IF(Données_prix!R:R&gt;0,Données_prix!R:R)))</f>
        <v>27500</v>
      </c>
      <c r="P8" cm="1">
        <f t="array" ref="P8">MAX(IF(Données_prix!$C:$C="marche_dedougou",IF(Données_prix!S:S&gt;0,Données_prix!S:S)))</f>
        <v>27500</v>
      </c>
      <c r="Q8" cm="1">
        <f t="array" ref="Q8">MAX(IF(Données_prix!$C:$C="marche_dedougou",IF(Données_prix!T:T&gt;0,Données_prix!T:T)))</f>
        <v>6000</v>
      </c>
      <c r="R8" cm="1">
        <f t="array" ref="R8">MAX(IF(Données_prix!$C:$C="marche_dedougou",IF(Données_prix!U:U&gt;0,Données_prix!U:U)))</f>
        <v>5000</v>
      </c>
      <c r="S8" cm="1">
        <f t="array" ref="S8">MAX(IF(Données_prix!$C:$C="marche_dedougou",IF(Données_prix!V:V&gt;0,Données_prix!V:V)))</f>
        <v>1500</v>
      </c>
      <c r="T8" cm="1">
        <f t="array" ref="T8">MAX(IF(Données_prix!$C:$C="marche_dedougou",IF(Données_prix!W:W&gt;0,Données_prix!W:W)))</f>
        <v>100</v>
      </c>
      <c r="U8" cm="1">
        <f t="array" ref="U8">MAX(IF(Données_prix!$C:$C="marche_dedougou",IF(Données_prix!X:X&gt;0,Données_prix!X:X)))</f>
        <v>600</v>
      </c>
      <c r="V8" cm="1">
        <f t="array" ref="V8">MAX(IF(Données_prix!$C:$C="marche_dedougou",IF(Données_prix!Y:Y&gt;0,Données_prix!Y:Y)))</f>
        <v>800</v>
      </c>
      <c r="W8" cm="1">
        <f t="array" ref="W8">MAX(IF(Données_prix!$C:$C="marche_dedougou",IF(Données_prix!Z:Z&gt;0,Données_prix!Z:Z)))</f>
        <v>1500</v>
      </c>
      <c r="X8" cm="1">
        <f t="array" ref="X8">MAX(IF(Données_prix!$C:$C="marche_dedougou",IF(Données_prix!AA:AA&gt;0,Données_prix!AA:AA)))</f>
        <v>2000</v>
      </c>
      <c r="Y8" cm="1">
        <f t="array" ref="Y8">MAX(IF(Données_prix!$C:$C="marche_dedougou",IF(Données_prix!AB:AB&gt;0,Données_prix!AB:AB)))</f>
        <v>3500</v>
      </c>
      <c r="Z8" cm="1">
        <f t="array" ref="Z8">MAX(IF(Données_prix!$C:$C="marche_dedougou",IF(Données_prix!AC:AC&gt;0,Données_prix!AC:AC)))</f>
        <v>5000</v>
      </c>
      <c r="AA8" cm="1">
        <f t="array" ref="AA8">MAX(IF(Données_prix!$C:$C="marche_dedougou",IF(Données_prix!AD:AD&gt;0,Données_prix!AD:AD)))</f>
        <v>3000</v>
      </c>
      <c r="AB8" cm="1">
        <f t="array" ref="AB8">MAX(IF(Données_prix!$C:$C="marche_dedougou",IF(Données_prix!AE:AE&gt;0,Données_prix!AE:AE)))</f>
        <v>1500</v>
      </c>
      <c r="AC8" cm="1">
        <f t="array" ref="AC8">MAX(IF(Données_prix!$C:$C="marche_dedougou",IF(Données_prix!AF:AF&gt;0,Données_prix!AF:AF)))</f>
        <v>2500</v>
      </c>
      <c r="AD8" cm="1">
        <f t="array" ref="AD8">MAX(IF(Données_prix!$C:$C="marche_dedougou",IF(Données_prix!AG:AG&gt;0,Données_prix!AG:AG)))</f>
        <v>250</v>
      </c>
    </row>
    <row r="9" spans="1:30" ht="15" thickBot="1" x14ac:dyDescent="0.4">
      <c r="B9" s="13" t="s">
        <v>1655</v>
      </c>
      <c r="C9" s="68">
        <f>COUNTIFS(Données_prix!$C:$C,"marche_dedougou", Données_prix!F:F,"&lt;&gt;")</f>
        <v>5</v>
      </c>
      <c r="D9" s="68">
        <f>COUNTIFS(Données_prix!$C:$C,"marche_dedougou", Données_prix!G:G,"&lt;&gt;")</f>
        <v>5</v>
      </c>
      <c r="E9" s="68">
        <f>COUNTIFS(Données_prix!$C:$C,"marche_dedougou", Données_prix!H:H,"&lt;&gt;")</f>
        <v>4</v>
      </c>
      <c r="F9" s="68">
        <f>COUNTIFS(Données_prix!$C:$C,"marche_dedougou", Données_prix!I:I,"&lt;&gt;")</f>
        <v>5</v>
      </c>
      <c r="G9" s="68">
        <f>COUNTIFS(Données_prix!$C:$C,"marche_dedougou", Données_prix!J:J,"&lt;&gt;")</f>
        <v>5</v>
      </c>
      <c r="H9" s="68">
        <f>COUNTIFS(Données_prix!$C:$C,"marche_dedougou", Données_prix!K:K,"&lt;&gt;")</f>
        <v>4</v>
      </c>
      <c r="I9" s="68">
        <f>COUNTIFS(Données_prix!$C:$C,"marche_dedougou", Données_prix!L:L,"&lt;&gt;")</f>
        <v>4</v>
      </c>
      <c r="J9" s="68">
        <f>COUNTIFS(Données_prix!$C:$C,"marche_dedougou", Données_prix!M:M,"&lt;&gt;")</f>
        <v>3</v>
      </c>
      <c r="K9" s="68">
        <f>COUNTIFS(Données_prix!$C:$C,"marche_dedougou", Données_prix!N:N,"&lt;&gt;")</f>
        <v>5</v>
      </c>
      <c r="L9" s="68">
        <f>COUNTIFS(Données_prix!$C:$C,"marche_dedougou", Données_prix!O:O,"&lt;&gt;")</f>
        <v>5</v>
      </c>
      <c r="M9" s="68">
        <f>COUNTIFS(Données_prix!$C:$C,"marche_dedougou", Données_prix!P:P,"&lt;&gt;")</f>
        <v>7</v>
      </c>
      <c r="N9" s="14">
        <f>COUNTIFS(Données_prix!$C:$C,"marche_dedougou", Données_prix!Q:Q,"&lt;&gt;")</f>
        <v>0</v>
      </c>
      <c r="O9" s="68">
        <f>COUNTIFS(Données_prix!$C:$C,"marche_dedougou", Données_prix!R:R,"&lt;&gt;")</f>
        <v>6</v>
      </c>
      <c r="P9" s="68">
        <f>COUNTIFS(Données_prix!$C:$C,"marche_dedougou", Données_prix!S:S,"&lt;&gt;")</f>
        <v>5</v>
      </c>
      <c r="Q9" s="68">
        <f>COUNTIFS(Données_prix!$C:$C,"marche_dedougou", Données_prix!T:T,"&lt;&gt;")</f>
        <v>4</v>
      </c>
      <c r="R9" s="68">
        <f>COUNTIFS(Données_prix!$C:$C,"marche_dedougou", Données_prix!U:U,"&lt;&gt;")</f>
        <v>4</v>
      </c>
      <c r="S9" s="68">
        <f>COUNTIFS(Données_prix!$C:$C,"marche_dedougou", Données_prix!V:V,"&lt;&gt;")</f>
        <v>5</v>
      </c>
      <c r="T9" s="68">
        <f>COUNTIFS(Données_prix!$C:$C,"marche_dedougou", Données_prix!W:W,"&lt;&gt;")</f>
        <v>5</v>
      </c>
      <c r="U9" s="68">
        <f>COUNTIFS(Données_prix!$C:$C,"marche_dedougou", Données_prix!X:X,"&lt;&gt;")</f>
        <v>7</v>
      </c>
      <c r="V9" s="68">
        <f>COUNTIFS(Données_prix!$C:$C,"marche_dedougou", Données_prix!Y:Y,"&lt;&gt;")</f>
        <v>7</v>
      </c>
      <c r="W9" s="68">
        <f>COUNTIFS(Données_prix!$C:$C,"marche_dedougou", Données_prix!Z:Z,"&lt;&gt;")</f>
        <v>7</v>
      </c>
      <c r="X9" s="68">
        <f>COUNTIFS(Données_prix!$C:$C,"marche_dedougou", Données_prix!AA:AA,"&lt;&gt;")</f>
        <v>4</v>
      </c>
      <c r="Y9" s="68">
        <f>COUNTIFS(Données_prix!$C:$C,"marche_dedougou", Données_prix!AB:AB,"&lt;&gt;")</f>
        <v>7</v>
      </c>
      <c r="Z9" s="68">
        <f>COUNTIFS(Données_prix!$C:$C,"marche_dedougou", Données_prix!AC:AC,"&lt;&gt;")</f>
        <v>7</v>
      </c>
      <c r="AA9" s="68">
        <f>COUNTIFS(Données_prix!$C:$C,"marche_dedougou", Données_prix!AD:AD,"&lt;&gt;")</f>
        <v>6</v>
      </c>
      <c r="AB9" s="68">
        <f>COUNTIFS(Données_prix!$C:$C,"marche_dedougou", Données_prix!AE:AE,"&lt;&gt;")</f>
        <v>5</v>
      </c>
      <c r="AC9" s="68">
        <f>COUNTIFS(Données_prix!$C:$C,"marche_dedougou", Données_prix!AF:AF,"&lt;&gt;")</f>
        <v>5</v>
      </c>
      <c r="AD9" s="68">
        <f>COUNTIFS(Données_prix!$C:$C,"marche_dedougou", Données_prix!AG:AG,"&lt;&gt;")</f>
        <v>4</v>
      </c>
    </row>
    <row r="11" spans="1:30" x14ac:dyDescent="0.35">
      <c r="A11" s="11" t="s">
        <v>1648</v>
      </c>
    </row>
    <row r="12" spans="1:30" x14ac:dyDescent="0.35">
      <c r="B12" t="s">
        <v>1645</v>
      </c>
      <c r="C12" cm="1">
        <f t="array" ref="C12">MEDIAN(IF(Données_prix!$C:$C="marche_ouahigouya",IF(Données_prix!F:F&gt;0,Données_prix!F:F)))</f>
        <v>1125</v>
      </c>
      <c r="D12" s="12" cm="1">
        <f t="array" ref="D12">MEDIAN(IF(Données_prix!$C:$C="marche_ouahigouya",IF(Données_prix!G:G&gt;0,Données_prix!G:G)))</f>
        <v>5000</v>
      </c>
      <c r="E12" s="12" t="e" cm="1">
        <f t="array" ref="E12">MEDIAN(IF(Données_prix!$C:$C="marche_ouahigouya",IF(Données_prix!H:H&gt;0,Données_prix!H:H)))</f>
        <v>#NUM!</v>
      </c>
      <c r="F12" cm="1">
        <f t="array" ref="F12">MEDIAN(IF(Données_prix!$C:$C="marche_ouahigouya",IF(Données_prix!I:I&gt;0,Données_prix!I:I)))</f>
        <v>400</v>
      </c>
      <c r="G12" cm="1">
        <f t="array" ref="G12">MEDIAN(IF(Données_prix!$C:$C="marche_ouahigouya",IF(Données_prix!J:J&gt;0,Données_prix!J:J)))</f>
        <v>250</v>
      </c>
      <c r="H12" cm="1">
        <f t="array" ref="H12">MEDIAN(IF(Données_prix!$C:$C="marche_ouahigouya",IF(Données_prix!K:K&gt;0,Données_prix!K:K)))</f>
        <v>6000</v>
      </c>
      <c r="I12" cm="1">
        <f t="array" ref="I12">MEDIAN(IF(Données_prix!$C:$C="marche_ouahigouya",IF(Données_prix!L:L&gt;0,Données_prix!L:L)))</f>
        <v>14375</v>
      </c>
      <c r="J12" cm="1">
        <f t="array" ref="J12">MEDIAN(IF(Données_prix!$C:$C="marche_ouahigouya",IF(Données_prix!M:M&gt;0,Données_prix!M:M)))</f>
        <v>1125</v>
      </c>
      <c r="K12" cm="1">
        <f t="array" ref="K12">MEDIAN(IF(Données_prix!$C:$C="marche_ouahigouya",IF(Données_prix!N:N&gt;0,Données_prix!N:N)))</f>
        <v>4000</v>
      </c>
      <c r="L12" cm="1">
        <f t="array" ref="L12">MEDIAN(IF(Données_prix!$C:$C="marche_ouahigouya",IF(Données_prix!O:O&gt;0,Données_prix!O:O)))</f>
        <v>7000</v>
      </c>
      <c r="M12" cm="1">
        <f t="array" ref="M12">MEDIAN(IF(Données_prix!$C:$C="marche_ouahigouya",IF(Données_prix!P:P&gt;0,Données_prix!P:P)))</f>
        <v>100</v>
      </c>
      <c r="N12" cm="1">
        <f t="array" ref="N12">MEDIAN(IF(Données_prix!$C:$C="marche_ouahigouya",IF(Données_prix!Q:Q&gt;0,Données_prix!Q:Q)))</f>
        <v>15000</v>
      </c>
      <c r="O12" cm="1">
        <f t="array" ref="O12">MEDIAN(IF(Données_prix!$C:$C="marche_ouahigouya",IF(Données_prix!R:R&gt;0,Données_prix!R:R)))</f>
        <v>25000</v>
      </c>
      <c r="P12" cm="1">
        <f t="array" ref="P12">MEDIAN(IF(Données_prix!$C:$C="marche_ouahigouya",IF(Données_prix!S:S&gt;0,Données_prix!S:S)))</f>
        <v>30000</v>
      </c>
      <c r="Q12" cm="1">
        <f t="array" ref="Q12">MEDIAN(IF(Données_prix!$C:$C="marche_ouahigouya",IF(Données_prix!T:T&gt;0,Données_prix!T:T)))</f>
        <v>5750</v>
      </c>
      <c r="R12" cm="1">
        <f t="array" ref="R12">MEDIAN(IF(Données_prix!$C:$C="marche_ouahigouya",IF(Données_prix!U:U&gt;0,Données_prix!U:U)))</f>
        <v>4500</v>
      </c>
      <c r="S12" cm="1">
        <f t="array" ref="S12">MEDIAN(IF(Données_prix!$C:$C="marche_ouahigouya",IF(Données_prix!V:V&gt;0,Données_prix!V:V)))</f>
        <v>1125</v>
      </c>
      <c r="T12" cm="1">
        <f t="array" ref="T12">MEDIAN(IF(Données_prix!$C:$C="marche_ouahigouya",IF(Données_prix!W:W&gt;0,Données_prix!W:W)))</f>
        <v>200</v>
      </c>
      <c r="U12" cm="1">
        <f t="array" ref="U12">MEDIAN(IF(Données_prix!$C:$C="marche_ouahigouya",IF(Données_prix!X:X&gt;0,Données_prix!X:X)))</f>
        <v>750</v>
      </c>
      <c r="V12" cm="1">
        <f t="array" ref="V12">MEDIAN(IF(Données_prix!$C:$C="marche_ouahigouya",IF(Données_prix!Y:Y&gt;0,Données_prix!Y:Y)))</f>
        <v>1025</v>
      </c>
      <c r="W12" cm="1">
        <f t="array" ref="W12">MEDIAN(IF(Données_prix!$C:$C="marche_ouahigouya",IF(Données_prix!Z:Z&gt;0,Données_prix!Z:Z)))</f>
        <v>1500</v>
      </c>
      <c r="X12" cm="1">
        <f t="array" ref="X12">MEDIAN(IF(Données_prix!$C:$C="marche_ouahigouya",IF(Données_prix!AA:AA&gt;0,Données_prix!AA:AA)))</f>
        <v>2000</v>
      </c>
      <c r="Y12" cm="1">
        <f t="array" ref="Y12">MEDIAN(IF(Données_prix!$C:$C="marche_ouahigouya",IF(Données_prix!AB:AB&gt;0,Données_prix!AB:AB)))</f>
        <v>3250</v>
      </c>
      <c r="Z12" cm="1">
        <f t="array" ref="Z12">MEDIAN(IF(Données_prix!$C:$C="marche_ouahigouya",IF(Données_prix!AC:AC&gt;0,Données_prix!AC:AC)))</f>
        <v>2000</v>
      </c>
      <c r="AA12" cm="1">
        <f t="array" ref="AA12">MEDIAN(IF(Données_prix!$C:$C="marche_ouahigouya",IF(Données_prix!AD:AD&gt;0,Données_prix!AD:AD)))</f>
        <v>2000</v>
      </c>
      <c r="AB12" cm="1">
        <f t="array" ref="AB12">MEDIAN(IF(Données_prix!$C:$C="marche_ouahigouya",IF(Données_prix!AE:AE&gt;0,Données_prix!AE:AE)))</f>
        <v>1250</v>
      </c>
      <c r="AC12" cm="1">
        <f t="array" ref="AC12">MEDIAN(IF(Données_prix!$C:$C="marche_ouahigouya",IF(Données_prix!AF:AF&gt;0,Données_prix!AF:AF)))</f>
        <v>3000</v>
      </c>
      <c r="AD12" cm="1">
        <f t="array" ref="AD12">MEDIAN(IF(Données_prix!$C:$C="marche_ouahigouya",IF(Données_prix!AG:AG&gt;0,Données_prix!AG:AG)))</f>
        <v>225</v>
      </c>
    </row>
    <row r="13" spans="1:30" x14ac:dyDescent="0.35">
      <c r="B13" t="s">
        <v>1646</v>
      </c>
      <c r="C13" cm="1">
        <f t="array" ref="C13">MIN(IF(Données_prix!$C:$C="marche_ouahigouya",IF(Données_prix!F:F&gt;0,Données_prix!F:F)))</f>
        <v>1000</v>
      </c>
      <c r="D13" s="12" cm="1">
        <f t="array" ref="D13">MIN(IF(Données_prix!$C:$C="marche_ouahigouya",IF(Données_prix!G:G&gt;0,Données_prix!G:G)))</f>
        <v>5000</v>
      </c>
      <c r="E13" s="12" cm="1">
        <f t="array" ref="E13">MIN(IF(Données_prix!$C:$C="marche_ouahigouya",IF(Données_prix!H:H&gt;0,Données_prix!H:H)))</f>
        <v>0</v>
      </c>
      <c r="F13" cm="1">
        <f t="array" ref="F13">MIN(IF(Données_prix!$C:$C="marche_ouahigouya",IF(Données_prix!I:I&gt;0,Données_prix!I:I)))</f>
        <v>350</v>
      </c>
      <c r="G13" cm="1">
        <f t="array" ref="G13">MIN(IF(Données_prix!$C:$C="marche_ouahigouya",IF(Données_prix!J:J&gt;0,Données_prix!J:J)))</f>
        <v>200</v>
      </c>
      <c r="H13" cm="1">
        <f t="array" ref="H13">MIN(IF(Données_prix!$C:$C="marche_ouahigouya",IF(Données_prix!K:K&gt;0,Données_prix!K:K)))</f>
        <v>4000</v>
      </c>
      <c r="I13" cm="1">
        <f t="array" ref="I13">MIN(IF(Données_prix!$C:$C="marche_ouahigouya",IF(Données_prix!L:L&gt;0,Données_prix!L:L)))</f>
        <v>13750</v>
      </c>
      <c r="J13" cm="1">
        <f t="array" ref="J13">MIN(IF(Données_prix!$C:$C="marche_ouahigouya",IF(Données_prix!M:M&gt;0,Données_prix!M:M)))</f>
        <v>1000</v>
      </c>
      <c r="K13" cm="1">
        <f t="array" ref="K13">MIN(IF(Données_prix!$C:$C="marche_ouahigouya",IF(Données_prix!N:N&gt;0,Données_prix!N:N)))</f>
        <v>3500</v>
      </c>
      <c r="L13" cm="1">
        <f t="array" ref="L13">MIN(IF(Données_prix!$C:$C="marche_ouahigouya",IF(Données_prix!O:O&gt;0,Données_prix!O:O)))</f>
        <v>6500</v>
      </c>
      <c r="M13" cm="1">
        <f t="array" ref="M13">MIN(IF(Données_prix!$C:$C="marche_ouahigouya",IF(Données_prix!P:P&gt;0,Données_prix!P:P)))</f>
        <v>100</v>
      </c>
      <c r="N13" cm="1">
        <f t="array" ref="N13">MIN(IF(Données_prix!$C:$C="marche_ouahigouya",IF(Données_prix!Q:Q&gt;0,Données_prix!Q:Q)))</f>
        <v>15000</v>
      </c>
      <c r="O13" cm="1">
        <f t="array" ref="O13">MIN(IF(Données_prix!$C:$C="marche_ouahigouya",IF(Données_prix!R:R&gt;0,Données_prix!R:R)))</f>
        <v>23500</v>
      </c>
      <c r="P13" cm="1">
        <f t="array" ref="P13">MIN(IF(Données_prix!$C:$C="marche_ouahigouya",IF(Données_prix!S:S&gt;0,Données_prix!S:S)))</f>
        <v>29000</v>
      </c>
      <c r="Q13" cm="1">
        <f t="array" ref="Q13">MIN(IF(Données_prix!$C:$C="marche_ouahigouya",IF(Données_prix!T:T&gt;0,Données_prix!T:T)))</f>
        <v>5000</v>
      </c>
      <c r="R13" cm="1">
        <f t="array" ref="R13">MIN(IF(Données_prix!$C:$C="marche_ouahigouya",IF(Données_prix!U:U&gt;0,Données_prix!U:U)))</f>
        <v>4000</v>
      </c>
      <c r="S13" cm="1">
        <f t="array" ref="S13">MIN(IF(Données_prix!$C:$C="marche_ouahigouya",IF(Données_prix!V:V&gt;0,Données_prix!V:V)))</f>
        <v>500</v>
      </c>
      <c r="T13" cm="1">
        <f t="array" ref="T13">MIN(IF(Données_prix!$C:$C="marche_ouahigouya",IF(Données_prix!W:W&gt;0,Données_prix!W:W)))</f>
        <v>125</v>
      </c>
      <c r="U13" cm="1">
        <f t="array" ref="U13">MIN(IF(Données_prix!$C:$C="marche_ouahigouya",IF(Données_prix!X:X&gt;0,Données_prix!X:X)))</f>
        <v>500</v>
      </c>
      <c r="V13" cm="1">
        <f t="array" ref="V13">MIN(IF(Données_prix!$C:$C="marche_ouahigouya",IF(Données_prix!Y:Y&gt;0,Données_prix!Y:Y)))</f>
        <v>750</v>
      </c>
      <c r="W13" cm="1">
        <f t="array" ref="W13">MIN(IF(Données_prix!$C:$C="marche_ouahigouya",IF(Données_prix!Z:Z&gt;0,Données_prix!Z:Z)))</f>
        <v>1000</v>
      </c>
      <c r="X13" cm="1">
        <f t="array" ref="X13">MIN(IF(Données_prix!$C:$C="marche_ouahigouya",IF(Données_prix!AA:AA&gt;0,Données_prix!AA:AA)))</f>
        <v>800</v>
      </c>
      <c r="Y13" cm="1">
        <f t="array" ref="Y13">MIN(IF(Données_prix!$C:$C="marche_ouahigouya",IF(Données_prix!AB:AB&gt;0,Données_prix!AB:AB)))</f>
        <v>3000</v>
      </c>
      <c r="Z13" cm="1">
        <f t="array" ref="Z13">MIN(IF(Données_prix!$C:$C="marche_ouahigouya",IF(Données_prix!AC:AC&gt;0,Données_prix!AC:AC)))</f>
        <v>1750</v>
      </c>
      <c r="AA13" cm="1">
        <f t="array" ref="AA13">MIN(IF(Données_prix!$C:$C="marche_ouahigouya",IF(Données_prix!AD:AD&gt;0,Données_prix!AD:AD)))</f>
        <v>1750</v>
      </c>
      <c r="AB13" cm="1">
        <f t="array" ref="AB13">MIN(IF(Données_prix!$C:$C="marche_ouahigouya",IF(Données_prix!AE:AE&gt;0,Données_prix!AE:AE)))</f>
        <v>750</v>
      </c>
      <c r="AC13" cm="1">
        <f t="array" ref="AC13">MIN(IF(Données_prix!$C:$C="marche_ouahigouya",IF(Données_prix!AF:AF&gt;0,Données_prix!AF:AF)))</f>
        <v>2250</v>
      </c>
      <c r="AD13" cm="1">
        <f t="array" ref="AD13">MIN(IF(Données_prix!$C:$C="marche_ouahigouya",IF(Données_prix!AG:AG&gt;0,Données_prix!AG:AG)))</f>
        <v>200</v>
      </c>
    </row>
    <row r="14" spans="1:30" x14ac:dyDescent="0.35">
      <c r="B14" t="s">
        <v>1647</v>
      </c>
      <c r="C14" cm="1">
        <f t="array" ref="C14">MAX(IF(Données_prix!$C:$C="marche_ouahigouya",IF(Données_prix!F:F&gt;0,Données_prix!F:F)))</f>
        <v>2000</v>
      </c>
      <c r="D14" s="12" cm="1">
        <f t="array" ref="D14">MAX(IF(Données_prix!$C:$C="marche_ouahigouya",IF(Données_prix!G:G&gt;0,Données_prix!G:G)))</f>
        <v>5000</v>
      </c>
      <c r="E14" s="12" cm="1">
        <f t="array" ref="E14">MAX(IF(Données_prix!$C:$C="marche_ouahigouya",IF(Données_prix!H:H&gt;0,Données_prix!H:H)))</f>
        <v>0</v>
      </c>
      <c r="F14" cm="1">
        <f t="array" ref="F14">MAX(IF(Données_prix!$C:$C="marche_ouahigouya",IF(Données_prix!I:I&gt;0,Données_prix!I:I)))</f>
        <v>450</v>
      </c>
      <c r="G14" cm="1">
        <f t="array" ref="G14">MAX(IF(Données_prix!$C:$C="marche_ouahigouya",IF(Données_prix!J:J&gt;0,Données_prix!J:J)))</f>
        <v>275</v>
      </c>
      <c r="H14" cm="1">
        <f t="array" ref="H14">MAX(IF(Données_prix!$C:$C="marche_ouahigouya",IF(Données_prix!K:K&gt;0,Données_prix!K:K)))</f>
        <v>12500</v>
      </c>
      <c r="I14" cm="1">
        <f t="array" ref="I14">MAX(IF(Données_prix!$C:$C="marche_ouahigouya",IF(Données_prix!L:L&gt;0,Données_prix!L:L)))</f>
        <v>15000</v>
      </c>
      <c r="J14" cm="1">
        <f t="array" ref="J14">MAX(IF(Données_prix!$C:$C="marche_ouahigouya",IF(Données_prix!M:M&gt;0,Données_prix!M:M)))</f>
        <v>1750</v>
      </c>
      <c r="K14" cm="1">
        <f t="array" ref="K14">MAX(IF(Données_prix!$C:$C="marche_ouahigouya",IF(Données_prix!N:N&gt;0,Données_prix!N:N)))</f>
        <v>6000</v>
      </c>
      <c r="L14" cm="1">
        <f t="array" ref="L14">MAX(IF(Données_prix!$C:$C="marche_ouahigouya",IF(Données_prix!O:O&gt;0,Données_prix!O:O)))</f>
        <v>7000</v>
      </c>
      <c r="M14" cm="1">
        <f t="array" ref="M14">MAX(IF(Données_prix!$C:$C="marche_ouahigouya",IF(Données_prix!P:P&gt;0,Données_prix!P:P)))</f>
        <v>100</v>
      </c>
      <c r="N14" cm="1">
        <f t="array" ref="N14">MAX(IF(Données_prix!$C:$C="marche_ouahigouya",IF(Données_prix!Q:Q&gt;0,Données_prix!Q:Q)))</f>
        <v>17500</v>
      </c>
      <c r="O14" cm="1">
        <f t="array" ref="O14">MAX(IF(Données_prix!$C:$C="marche_ouahigouya",IF(Données_prix!R:R&gt;0,Données_prix!R:R)))</f>
        <v>25000</v>
      </c>
      <c r="P14" cm="1">
        <f t="array" ref="P14">MAX(IF(Données_prix!$C:$C="marche_ouahigouya",IF(Données_prix!S:S&gt;0,Données_prix!S:S)))</f>
        <v>30000</v>
      </c>
      <c r="Q14" cm="1">
        <f t="array" ref="Q14">MAX(IF(Données_prix!$C:$C="marche_ouahigouya",IF(Données_prix!T:T&gt;0,Données_prix!T:T)))</f>
        <v>6000</v>
      </c>
      <c r="R14" cm="1">
        <f t="array" ref="R14">MAX(IF(Données_prix!$C:$C="marche_ouahigouya",IF(Données_prix!U:U&gt;0,Données_prix!U:U)))</f>
        <v>5000</v>
      </c>
      <c r="S14" cm="1">
        <f t="array" ref="S14">MAX(IF(Données_prix!$C:$C="marche_ouahigouya",IF(Données_prix!V:V&gt;0,Données_prix!V:V)))</f>
        <v>1250</v>
      </c>
      <c r="T14" cm="1">
        <f t="array" ref="T14">MAX(IF(Données_prix!$C:$C="marche_ouahigouya",IF(Données_prix!W:W&gt;0,Données_prix!W:W)))</f>
        <v>350</v>
      </c>
      <c r="U14" cm="1">
        <f t="array" ref="U14">MAX(IF(Données_prix!$C:$C="marche_ouahigouya",IF(Données_prix!X:X&gt;0,Données_prix!X:X)))</f>
        <v>1000</v>
      </c>
      <c r="V14" cm="1">
        <f t="array" ref="V14">MAX(IF(Données_prix!$C:$C="marche_ouahigouya",IF(Données_prix!Y:Y&gt;0,Données_prix!Y:Y)))</f>
        <v>1250</v>
      </c>
      <c r="W14" cm="1">
        <f t="array" ref="W14">MAX(IF(Données_prix!$C:$C="marche_ouahigouya",IF(Données_prix!Z:Z&gt;0,Données_prix!Z:Z)))</f>
        <v>1500</v>
      </c>
      <c r="X14" cm="1">
        <f t="array" ref="X14">MAX(IF(Données_prix!$C:$C="marche_ouahigouya",IF(Données_prix!AA:AA&gt;0,Données_prix!AA:AA)))</f>
        <v>3000</v>
      </c>
      <c r="Y14" cm="1">
        <f t="array" ref="Y14">MAX(IF(Données_prix!$C:$C="marche_ouahigouya",IF(Données_prix!AB:AB&gt;0,Données_prix!AB:AB)))</f>
        <v>3750</v>
      </c>
      <c r="Z14" cm="1">
        <f t="array" ref="Z14">MAX(IF(Données_prix!$C:$C="marche_ouahigouya",IF(Données_prix!AC:AC&gt;0,Données_prix!AC:AC)))</f>
        <v>3500</v>
      </c>
      <c r="AA14" cm="1">
        <f t="array" ref="AA14">MAX(IF(Données_prix!$C:$C="marche_ouahigouya",IF(Données_prix!AD:AD&gt;0,Données_prix!AD:AD)))</f>
        <v>2000</v>
      </c>
      <c r="AB14" cm="1">
        <f t="array" ref="AB14">MAX(IF(Données_prix!$C:$C="marche_ouahigouya",IF(Données_prix!AE:AE&gt;0,Données_prix!AE:AE)))</f>
        <v>2000</v>
      </c>
      <c r="AC14" cm="1">
        <f t="array" ref="AC14">MAX(IF(Données_prix!$C:$C="marche_ouahigouya",IF(Données_prix!AF:AF&gt;0,Données_prix!AF:AF)))</f>
        <v>3000</v>
      </c>
      <c r="AD14" cm="1">
        <f t="array" ref="AD14">MAX(IF(Données_prix!$C:$C="marche_ouahigouya",IF(Données_prix!AG:AG&gt;0,Données_prix!AG:AG)))</f>
        <v>700</v>
      </c>
    </row>
    <row r="15" spans="1:30" ht="15" thickBot="1" x14ac:dyDescent="0.4">
      <c r="B15" s="13" t="s">
        <v>1655</v>
      </c>
      <c r="C15" s="68">
        <f>COUNTIFS(Données_prix!$C:$C,"marche_ouahigouya", Données_prix!F:F,"&lt;&gt;")</f>
        <v>10</v>
      </c>
      <c r="D15" s="14">
        <f>COUNTIFS(Données_prix!$C:$C,"marche_ouahigouya", Données_prix!G:G,"&lt;&gt;")</f>
        <v>1</v>
      </c>
      <c r="E15" s="14">
        <f>COUNTIFS(Données_prix!$C:$C,"marche_ouahigouya", Données_prix!H:H,"&lt;&gt;")</f>
        <v>0</v>
      </c>
      <c r="F15" s="68">
        <f>COUNTIFS(Données_prix!$C:$C,"marche_ouahigouya", Données_prix!I:I,"&lt;&gt;")</f>
        <v>6</v>
      </c>
      <c r="G15" s="68">
        <f>COUNTIFS(Données_prix!$C:$C,"marche_ouahigouya", Données_prix!J:J,"&lt;&gt;")</f>
        <v>6</v>
      </c>
      <c r="H15" s="68">
        <f>COUNTIFS(Données_prix!$C:$C,"marche_ouahigouya", Données_prix!K:K,"&lt;&gt;")</f>
        <v>7</v>
      </c>
      <c r="I15" s="68">
        <f>COUNTIFS(Données_prix!$C:$C,"marche_ouahigouya", Données_prix!L:L,"&lt;&gt;")</f>
        <v>4</v>
      </c>
      <c r="J15" s="68">
        <f>COUNTIFS(Données_prix!$C:$C,"marche_ouahigouya", Données_prix!M:M,"&lt;&gt;")</f>
        <v>6</v>
      </c>
      <c r="K15" s="68">
        <f>COUNTIFS(Données_prix!$C:$C,"marche_ouahigouya", Données_prix!N:N,"&lt;&gt;")</f>
        <v>4</v>
      </c>
      <c r="L15" s="68">
        <f>COUNTIFS(Données_prix!$C:$C,"marche_ouahigouya", Données_prix!O:O,"&lt;&gt;")</f>
        <v>3</v>
      </c>
      <c r="M15" s="68">
        <f>COUNTIFS(Données_prix!$C:$C,"marche_ouahigouya", Données_prix!P:P,"&lt;&gt;")</f>
        <v>4</v>
      </c>
      <c r="N15" s="68">
        <f>COUNTIFS(Données_prix!$C:$C,"marche_ouahigouya", Données_prix!Q:Q,"&lt;&gt;")</f>
        <v>3</v>
      </c>
      <c r="O15" s="68">
        <f>COUNTIFS(Données_prix!$C:$C,"marche_ouahigouya", Données_prix!R:R,"&lt;&gt;")</f>
        <v>5</v>
      </c>
      <c r="P15" s="68">
        <f>COUNTIFS(Données_prix!$C:$C,"marche_ouahigouya", Données_prix!S:S,"&lt;&gt;")</f>
        <v>4</v>
      </c>
      <c r="Q15" s="68">
        <f>COUNTIFS(Données_prix!$C:$C,"marche_ouahigouya", Données_prix!T:T,"&lt;&gt;")</f>
        <v>6</v>
      </c>
      <c r="R15" s="68">
        <f>COUNTIFS(Données_prix!$C:$C,"marche_ouahigouya", Données_prix!U:U,"&lt;&gt;")</f>
        <v>6</v>
      </c>
      <c r="S15" s="68">
        <f>COUNTIFS(Données_prix!$C:$C,"marche_ouahigouya", Données_prix!V:V,"&lt;&gt;")</f>
        <v>4</v>
      </c>
      <c r="T15" s="68">
        <f>COUNTIFS(Données_prix!$C:$C,"marche_ouahigouya", Données_prix!W:W,"&lt;&gt;")</f>
        <v>8</v>
      </c>
      <c r="U15" s="68">
        <f>COUNTIFS(Données_prix!$C:$C,"marche_ouahigouya", Données_prix!X:X,"&lt;&gt;")</f>
        <v>4</v>
      </c>
      <c r="V15" s="68">
        <f>COUNTIFS(Données_prix!$C:$C,"marche_ouahigouya", Données_prix!Y:Y,"&lt;&gt;")</f>
        <v>4</v>
      </c>
      <c r="W15" s="68">
        <f>COUNTIFS(Données_prix!$C:$C,"marche_ouahigouya", Données_prix!Z:Z,"&lt;&gt;")</f>
        <v>5</v>
      </c>
      <c r="X15" s="68">
        <f>COUNTIFS(Données_prix!$C:$C,"marche_ouahigouya", Données_prix!AA:AA,"&lt;&gt;")</f>
        <v>4</v>
      </c>
      <c r="Y15" s="68">
        <f>COUNTIFS(Données_prix!$C:$C,"marche_ouahigouya", Données_prix!AB:AB,"&lt;&gt;")</f>
        <v>6</v>
      </c>
      <c r="Z15" s="68">
        <f>COUNTIFS(Données_prix!$C:$C,"marche_ouahigouya", Données_prix!AC:AC,"&lt;&gt;")</f>
        <v>5</v>
      </c>
      <c r="AA15" s="68">
        <f>COUNTIFS(Données_prix!$C:$C,"marche_ouahigouya", Données_prix!AD:AD,"&lt;&gt;")</f>
        <v>3</v>
      </c>
      <c r="AB15" s="68">
        <f>COUNTIFS(Données_prix!$C:$C,"marche_ouahigouya", Données_prix!AE:AE,"&lt;&gt;")</f>
        <v>5</v>
      </c>
      <c r="AC15" s="68">
        <f>COUNTIFS(Données_prix!$C:$C,"marche_ouahigouya", Données_prix!AF:AF,"&lt;&gt;")</f>
        <v>4</v>
      </c>
      <c r="AD15" s="68">
        <f>COUNTIFS(Données_prix!$C:$C,"marche_ouahigouya", Données_prix!AG:AG,"&lt;&gt;")</f>
        <v>4</v>
      </c>
    </row>
    <row r="17" spans="1:30" x14ac:dyDescent="0.35">
      <c r="A17" s="11" t="s">
        <v>1649</v>
      </c>
    </row>
    <row r="18" spans="1:30" x14ac:dyDescent="0.35">
      <c r="B18" t="s">
        <v>1645</v>
      </c>
      <c r="C18" cm="1">
        <f t="array" ref="C18">MEDIAN(IF(Données_prix!$C:$C="marche_fada",IF(Données_prix!F:F&gt;0,Données_prix!F:F)))</f>
        <v>1000</v>
      </c>
      <c r="D18" cm="1">
        <f t="array" ref="D18">MEDIAN(IF(Données_prix!$C:$C="marche_fada",IF(Données_prix!G:G&gt;0,Données_prix!G:G)))</f>
        <v>4000</v>
      </c>
      <c r="E18" s="12" cm="1">
        <f t="array" ref="E18">MEDIAN(IF(Données_prix!$C:$C="marche_fada",IF(Données_prix!H:H&gt;0,Données_prix!H:H)))</f>
        <v>3875</v>
      </c>
      <c r="F18" cm="1">
        <f t="array" ref="F18">MEDIAN(IF(Données_prix!$C:$C="marche_fada",IF(Données_prix!I:I&gt;0,Données_prix!I:I)))</f>
        <v>300</v>
      </c>
      <c r="G18" cm="1">
        <f t="array" ref="G18">MEDIAN(IF(Données_prix!$C:$C="marche_fada",IF(Données_prix!J:J&gt;0,Données_prix!J:J)))</f>
        <v>250</v>
      </c>
      <c r="H18" cm="1">
        <f t="array" ref="H18">MEDIAN(IF(Données_prix!$C:$C="marche_fada",IF(Données_prix!K:K&gt;0,Données_prix!K:K)))</f>
        <v>5000</v>
      </c>
      <c r="I18" cm="1">
        <f t="array" ref="I18">MEDIAN(IF(Données_prix!$C:$C="marche_fada",IF(Données_prix!L:L&gt;0,Données_prix!L:L)))</f>
        <v>7000</v>
      </c>
      <c r="J18" cm="1">
        <f t="array" ref="J18">MEDIAN(IF(Données_prix!$C:$C="marche_fada",IF(Données_prix!M:M&gt;0,Données_prix!M:M)))</f>
        <v>1625</v>
      </c>
      <c r="K18" cm="1">
        <f t="array" ref="K18">MEDIAN(IF(Données_prix!$C:$C="marche_fada",IF(Données_prix!N:N&gt;0,Données_prix!N:N)))</f>
        <v>2000</v>
      </c>
      <c r="L18" cm="1">
        <f t="array" ref="L18">MEDIAN(IF(Données_prix!$C:$C="marche_fada",IF(Données_prix!O:O&gt;0,Données_prix!O:O)))</f>
        <v>6000</v>
      </c>
      <c r="M18" cm="1">
        <f t="array" ref="M18">MEDIAN(IF(Données_prix!$C:$C="marche_fada",IF(Données_prix!P:P&gt;0,Données_prix!P:P)))</f>
        <v>100</v>
      </c>
      <c r="N18" s="12" t="e" cm="1">
        <f t="array" ref="N18">MEDIAN(IF(Données_prix!$C:$C="marche_fada",IF(Données_prix!Q:Q&gt;0,Données_prix!Q:Q)))</f>
        <v>#NUM!</v>
      </c>
      <c r="O18" cm="1">
        <f t="array" ref="O18">MEDIAN(IF(Données_prix!$C:$C="marche_fada",IF(Données_prix!R:R&gt;0,Données_prix!R:R)))</f>
        <v>24500</v>
      </c>
      <c r="P18" cm="1">
        <f t="array" ref="P18">MEDIAN(IF(Données_prix!$C:$C="marche_fada",IF(Données_prix!S:S&gt;0,Données_prix!S:S)))</f>
        <v>27500</v>
      </c>
      <c r="Q18" cm="1">
        <f t="array" ref="Q18">MEDIAN(IF(Données_prix!$C:$C="marche_fada",IF(Données_prix!T:T&gt;0,Données_prix!T:T)))</f>
        <v>6000</v>
      </c>
      <c r="R18" cm="1">
        <f t="array" ref="R18">MEDIAN(IF(Données_prix!$C:$C="marche_fada",IF(Données_prix!U:U&gt;0,Données_prix!U:U)))</f>
        <v>4750</v>
      </c>
      <c r="S18" cm="1">
        <f t="array" ref="S18">MEDIAN(IF(Données_prix!$C:$C="marche_fada",IF(Données_prix!V:V&gt;0,Données_prix!V:V)))</f>
        <v>1625</v>
      </c>
      <c r="T18" cm="1">
        <f t="array" ref="T18">MEDIAN(IF(Données_prix!$C:$C="marche_fada",IF(Données_prix!W:W&gt;0,Données_prix!W:W)))</f>
        <v>175</v>
      </c>
      <c r="U18" cm="1">
        <f t="array" ref="U18">MEDIAN(IF(Données_prix!$C:$C="marche_fada",IF(Données_prix!X:X&gt;0,Données_prix!X:X)))</f>
        <v>1000</v>
      </c>
      <c r="V18" cm="1">
        <f t="array" ref="V18">MEDIAN(IF(Données_prix!$C:$C="marche_fada",IF(Données_prix!Y:Y&gt;0,Données_prix!Y:Y)))</f>
        <v>1125</v>
      </c>
      <c r="W18" cm="1">
        <f t="array" ref="W18">MEDIAN(IF(Données_prix!$C:$C="marche_fada",IF(Données_prix!Z:Z&gt;0,Données_prix!Z:Z)))</f>
        <v>1625</v>
      </c>
      <c r="X18" cm="1">
        <f t="array" ref="X18">MEDIAN(IF(Données_prix!$C:$C="marche_fada",IF(Données_prix!AA:AA&gt;0,Données_prix!AA:AA)))</f>
        <v>2000</v>
      </c>
      <c r="Y18" cm="1">
        <f t="array" ref="Y18">MEDIAN(IF(Données_prix!$C:$C="marche_fada",IF(Données_prix!AB:AB&gt;0,Données_prix!AB:AB)))</f>
        <v>3000</v>
      </c>
      <c r="Z18" cm="1">
        <f t="array" ref="Z18">MEDIAN(IF(Données_prix!$C:$C="marche_fada",IF(Données_prix!AC:AC&gt;0,Données_prix!AC:AC)))</f>
        <v>2125</v>
      </c>
      <c r="AA18" cm="1">
        <f t="array" ref="AA18">MEDIAN(IF(Données_prix!$C:$C="marche_fada",IF(Données_prix!AD:AD&gt;0,Données_prix!AD:AD)))</f>
        <v>2000</v>
      </c>
      <c r="AB18" cm="1">
        <f t="array" ref="AB18">MEDIAN(IF(Données_prix!$C:$C="marche_fada",IF(Données_prix!AE:AE&gt;0,Données_prix!AE:AE)))</f>
        <v>2000</v>
      </c>
      <c r="AC18" cm="1">
        <f t="array" ref="AC18">MEDIAN(IF(Données_prix!$C:$C="marche_fada",IF(Données_prix!AF:AF&gt;0,Données_prix!AF:AF)))</f>
        <v>5000</v>
      </c>
      <c r="AD18" s="12" cm="1">
        <f t="array" ref="AD18">MEDIAN(IF(Données_prix!$C:$C="marche_fada",IF(Données_prix!AG:AG&gt;0,Données_prix!AG:AG)))</f>
        <v>237.5</v>
      </c>
    </row>
    <row r="19" spans="1:30" x14ac:dyDescent="0.35">
      <c r="B19" t="s">
        <v>1646</v>
      </c>
      <c r="C19" cm="1">
        <f t="array" ref="C19">MIN(IF(Données_prix!$C:$C="marche_fada",IF(Données_prix!F:F&gt;0,Données_prix!F:F)))</f>
        <v>750</v>
      </c>
      <c r="D19" cm="1">
        <f t="array" ref="D19">MIN(IF(Données_prix!$C:$C="marche_fada",IF(Données_prix!G:G&gt;0,Données_prix!G:G)))</f>
        <v>2750</v>
      </c>
      <c r="E19" s="12" cm="1">
        <f t="array" ref="E19">MIN(IF(Données_prix!$C:$C="marche_fada",IF(Données_prix!H:H&gt;0,Données_prix!H:H)))</f>
        <v>2750</v>
      </c>
      <c r="F19" cm="1">
        <f t="array" ref="F19">MIN(IF(Données_prix!$C:$C="marche_fada",IF(Données_prix!I:I&gt;0,Données_prix!I:I)))</f>
        <v>300</v>
      </c>
      <c r="G19" cm="1">
        <f t="array" ref="G19">MIN(IF(Données_prix!$C:$C="marche_fada",IF(Données_prix!J:J&gt;0,Données_prix!J:J)))</f>
        <v>250</v>
      </c>
      <c r="H19" cm="1">
        <f t="array" ref="H19">MIN(IF(Données_prix!$C:$C="marche_fada",IF(Données_prix!K:K&gt;0,Données_prix!K:K)))</f>
        <v>5000</v>
      </c>
      <c r="I19" cm="1">
        <f t="array" ref="I19">MIN(IF(Données_prix!$C:$C="marche_fada",IF(Données_prix!L:L&gt;0,Données_prix!L:L)))</f>
        <v>4500</v>
      </c>
      <c r="J19" cm="1">
        <f t="array" ref="J19">MIN(IF(Données_prix!$C:$C="marche_fada",IF(Données_prix!M:M&gt;0,Données_prix!M:M)))</f>
        <v>1000</v>
      </c>
      <c r="K19" cm="1">
        <f t="array" ref="K19">MIN(IF(Données_prix!$C:$C="marche_fada",IF(Données_prix!N:N&gt;0,Données_prix!N:N)))</f>
        <v>2000</v>
      </c>
      <c r="L19" cm="1">
        <f t="array" ref="L19">MIN(IF(Données_prix!$C:$C="marche_fada",IF(Données_prix!O:O&gt;0,Données_prix!O:O)))</f>
        <v>5500</v>
      </c>
      <c r="M19" cm="1">
        <f t="array" ref="M19">MIN(IF(Données_prix!$C:$C="marche_fada",IF(Données_prix!P:P&gt;0,Données_prix!P:P)))</f>
        <v>100</v>
      </c>
      <c r="N19" s="12" cm="1">
        <f t="array" ref="N19">MIN(IF(Données_prix!$C:$C="marche_fada",IF(Données_prix!Q:Q&gt;0,Données_prix!Q:Q)))</f>
        <v>0</v>
      </c>
      <c r="O19" cm="1">
        <f t="array" ref="O19">MIN(IF(Données_prix!$C:$C="marche_fada",IF(Données_prix!R:R&gt;0,Données_prix!R:R)))</f>
        <v>21500</v>
      </c>
      <c r="P19" cm="1">
        <f t="array" ref="P19">MIN(IF(Données_prix!$C:$C="marche_fada",IF(Données_prix!S:S&gt;0,Données_prix!S:S)))</f>
        <v>27000</v>
      </c>
      <c r="Q19" cm="1">
        <f t="array" ref="Q19">MIN(IF(Données_prix!$C:$C="marche_fada",IF(Données_prix!T:T&gt;0,Données_prix!T:T)))</f>
        <v>6000</v>
      </c>
      <c r="R19" cm="1">
        <f t="array" ref="R19">MIN(IF(Données_prix!$C:$C="marche_fada",IF(Données_prix!U:U&gt;0,Données_prix!U:U)))</f>
        <v>4500</v>
      </c>
      <c r="S19" cm="1">
        <f t="array" ref="S19">MIN(IF(Données_prix!$C:$C="marche_fada",IF(Données_prix!V:V&gt;0,Données_prix!V:V)))</f>
        <v>1500</v>
      </c>
      <c r="T19" cm="1">
        <f t="array" ref="T19">MIN(IF(Données_prix!$C:$C="marche_fada",IF(Données_prix!W:W&gt;0,Données_prix!W:W)))</f>
        <v>125</v>
      </c>
      <c r="U19" cm="1">
        <f t="array" ref="U19">MIN(IF(Données_prix!$C:$C="marche_fada",IF(Données_prix!X:X&gt;0,Données_prix!X:X)))</f>
        <v>700</v>
      </c>
      <c r="V19" cm="1">
        <f t="array" ref="V19">MIN(IF(Données_prix!$C:$C="marche_fada",IF(Données_prix!Y:Y&gt;0,Données_prix!Y:Y)))</f>
        <v>1000</v>
      </c>
      <c r="W19" cm="1">
        <f t="array" ref="W19">MIN(IF(Données_prix!$C:$C="marche_fada",IF(Données_prix!Z:Z&gt;0,Données_prix!Z:Z)))</f>
        <v>1500</v>
      </c>
      <c r="X19" cm="1">
        <f t="array" ref="X19">MIN(IF(Données_prix!$C:$C="marche_fada",IF(Données_prix!AA:AA&gt;0,Données_prix!AA:AA)))</f>
        <v>1500</v>
      </c>
      <c r="Y19" cm="1">
        <f t="array" ref="Y19">MIN(IF(Données_prix!$C:$C="marche_fada",IF(Données_prix!AB:AB&gt;0,Données_prix!AB:AB)))</f>
        <v>3000</v>
      </c>
      <c r="Z19" cm="1">
        <f t="array" ref="Z19">MIN(IF(Données_prix!$C:$C="marche_fada",IF(Données_prix!AC:AC&gt;0,Données_prix!AC:AC)))</f>
        <v>2000</v>
      </c>
      <c r="AA19" cm="1">
        <f t="array" ref="AA19">MIN(IF(Données_prix!$C:$C="marche_fada",IF(Données_prix!AD:AD&gt;0,Données_prix!AD:AD)))</f>
        <v>1750</v>
      </c>
      <c r="AB19" cm="1">
        <f t="array" ref="AB19">MIN(IF(Données_prix!$C:$C="marche_fada",IF(Données_prix!AE:AE&gt;0,Données_prix!AE:AE)))</f>
        <v>1750</v>
      </c>
      <c r="AC19" cm="1">
        <f t="array" ref="AC19">MIN(IF(Données_prix!$C:$C="marche_fada",IF(Données_prix!AF:AF&gt;0,Données_prix!AF:AF)))</f>
        <v>3000</v>
      </c>
      <c r="AD19" s="12" cm="1">
        <f t="array" ref="AD19">MIN(IF(Données_prix!$C:$C="marche_fada",IF(Données_prix!AG:AG&gt;0,Données_prix!AG:AG)))</f>
        <v>175</v>
      </c>
    </row>
    <row r="20" spans="1:30" x14ac:dyDescent="0.35">
      <c r="B20" t="s">
        <v>1647</v>
      </c>
      <c r="C20" cm="1">
        <f t="array" ref="C20">MAX(IF(Données_prix!$C:$C="marche_fada",IF(Données_prix!F:F&gt;0,Données_prix!F:F)))</f>
        <v>1000</v>
      </c>
      <c r="D20" cm="1">
        <f t="array" ref="D20">MAX(IF(Données_prix!$C:$C="marche_fada",IF(Données_prix!G:G&gt;0,Données_prix!G:G)))</f>
        <v>5000</v>
      </c>
      <c r="E20" s="12" cm="1">
        <f t="array" ref="E20">MAX(IF(Données_prix!$C:$C="marche_fada",IF(Données_prix!H:H&gt;0,Données_prix!H:H)))</f>
        <v>5000</v>
      </c>
      <c r="F20" cm="1">
        <f t="array" ref="F20">MAX(IF(Données_prix!$C:$C="marche_fada",IF(Données_prix!I:I&gt;0,Données_prix!I:I)))</f>
        <v>350</v>
      </c>
      <c r="G20" cm="1">
        <f t="array" ref="G20">MAX(IF(Données_prix!$C:$C="marche_fada",IF(Données_prix!J:J&gt;0,Données_prix!J:J)))</f>
        <v>300</v>
      </c>
      <c r="H20" cm="1">
        <f t="array" ref="H20">MAX(IF(Données_prix!$C:$C="marche_fada",IF(Données_prix!K:K&gt;0,Données_prix!K:K)))</f>
        <v>6000</v>
      </c>
      <c r="I20" cm="1">
        <f t="array" ref="I20">MAX(IF(Données_prix!$C:$C="marche_fada",IF(Données_prix!L:L&gt;0,Données_prix!L:L)))</f>
        <v>15000</v>
      </c>
      <c r="J20" cm="1">
        <f t="array" ref="J20">MAX(IF(Données_prix!$C:$C="marche_fada",IF(Données_prix!M:M&gt;0,Données_prix!M:M)))</f>
        <v>1750</v>
      </c>
      <c r="K20" cm="1">
        <f t="array" ref="K20">MAX(IF(Données_prix!$C:$C="marche_fada",IF(Données_prix!N:N&gt;0,Données_prix!N:N)))</f>
        <v>3500</v>
      </c>
      <c r="L20" cm="1">
        <f t="array" ref="L20">MAX(IF(Données_prix!$C:$C="marche_fada",IF(Données_prix!O:O&gt;0,Données_prix!O:O)))</f>
        <v>6000</v>
      </c>
      <c r="M20" cm="1">
        <f t="array" ref="M20">MAX(IF(Données_prix!$C:$C="marche_fada",IF(Données_prix!P:P&gt;0,Données_prix!P:P)))</f>
        <v>100</v>
      </c>
      <c r="N20" s="12" cm="1">
        <f t="array" ref="N20">MAX(IF(Données_prix!$C:$C="marche_fada",IF(Données_prix!Q:Q&gt;0,Données_prix!Q:Q)))</f>
        <v>0</v>
      </c>
      <c r="O20" cm="1">
        <f t="array" ref="O20">MAX(IF(Données_prix!$C:$C="marche_fada",IF(Données_prix!R:R&gt;0,Données_prix!R:R)))</f>
        <v>24500</v>
      </c>
      <c r="P20" cm="1">
        <f t="array" ref="P20">MAX(IF(Données_prix!$C:$C="marche_fada",IF(Données_prix!S:S&gt;0,Données_prix!S:S)))</f>
        <v>27500</v>
      </c>
      <c r="Q20" cm="1">
        <f t="array" ref="Q20">MAX(IF(Données_prix!$C:$C="marche_fada",IF(Données_prix!T:T&gt;0,Données_prix!T:T)))</f>
        <v>6000</v>
      </c>
      <c r="R20" cm="1">
        <f t="array" ref="R20">MAX(IF(Données_prix!$C:$C="marche_fada",IF(Données_prix!U:U&gt;0,Données_prix!U:U)))</f>
        <v>5000</v>
      </c>
      <c r="S20" cm="1">
        <f t="array" ref="S20">MAX(IF(Données_prix!$C:$C="marche_fada",IF(Données_prix!V:V&gt;0,Données_prix!V:V)))</f>
        <v>2000</v>
      </c>
      <c r="T20" cm="1">
        <f t="array" ref="T20">MAX(IF(Données_prix!$C:$C="marche_fada",IF(Données_prix!W:W&gt;0,Données_prix!W:W)))</f>
        <v>200</v>
      </c>
      <c r="U20" cm="1">
        <f t="array" ref="U20">MAX(IF(Données_prix!$C:$C="marche_fada",IF(Données_prix!X:X&gt;0,Données_prix!X:X)))</f>
        <v>1000</v>
      </c>
      <c r="V20" cm="1">
        <f t="array" ref="V20">MAX(IF(Données_prix!$C:$C="marche_fada",IF(Données_prix!Y:Y&gt;0,Données_prix!Y:Y)))</f>
        <v>1250</v>
      </c>
      <c r="W20" cm="1">
        <f t="array" ref="W20">MAX(IF(Données_prix!$C:$C="marche_fada",IF(Données_prix!Z:Z&gt;0,Données_prix!Z:Z)))</f>
        <v>2500</v>
      </c>
      <c r="X20" cm="1">
        <f t="array" ref="X20">MAX(IF(Données_prix!$C:$C="marche_fada",IF(Données_prix!AA:AA&gt;0,Données_prix!AA:AA)))</f>
        <v>2500</v>
      </c>
      <c r="Y20" cm="1">
        <f t="array" ref="Y20">MAX(IF(Données_prix!$C:$C="marche_fada",IF(Données_prix!AB:AB&gt;0,Données_prix!AB:AB)))</f>
        <v>3000</v>
      </c>
      <c r="Z20" cm="1">
        <f t="array" ref="Z20">MAX(IF(Données_prix!$C:$C="marche_fada",IF(Données_prix!AC:AC&gt;0,Données_prix!AC:AC)))</f>
        <v>6000</v>
      </c>
      <c r="AA20" cm="1">
        <f t="array" ref="AA20">MAX(IF(Données_prix!$C:$C="marche_fada",IF(Données_prix!AD:AD&gt;0,Données_prix!AD:AD)))</f>
        <v>2000</v>
      </c>
      <c r="AB20" cm="1">
        <f t="array" ref="AB20">MAX(IF(Données_prix!$C:$C="marche_fada",IF(Données_prix!AE:AE&gt;0,Données_prix!AE:AE)))</f>
        <v>2500</v>
      </c>
      <c r="AC20" cm="1">
        <f t="array" ref="AC20">MAX(IF(Données_prix!$C:$C="marche_fada",IF(Données_prix!AF:AF&gt;0,Données_prix!AF:AF)))</f>
        <v>7000</v>
      </c>
      <c r="AD20" s="12" cm="1">
        <f t="array" ref="AD20">MAX(IF(Données_prix!$C:$C="marche_fada",IF(Données_prix!AG:AG&gt;0,Données_prix!AG:AG)))</f>
        <v>300</v>
      </c>
    </row>
    <row r="21" spans="1:30" ht="15" thickBot="1" x14ac:dyDescent="0.4">
      <c r="B21" s="13" t="s">
        <v>1655</v>
      </c>
      <c r="C21" s="68">
        <f>COUNTIFS(Données_prix!$C:$C,"marche_fada", Données_prix!F:F,"&lt;&gt;")</f>
        <v>4</v>
      </c>
      <c r="D21" s="68">
        <f>COUNTIFS(Données_prix!$C:$C,"marche_fada", Données_prix!G:G,"&lt;&gt;")</f>
        <v>3</v>
      </c>
      <c r="E21" s="14">
        <f>COUNTIFS(Données_prix!$C:$C,"marche_fada", Données_prix!H:H,"&lt;&gt;")</f>
        <v>2</v>
      </c>
      <c r="F21" s="68">
        <f>COUNTIFS(Données_prix!$C:$C,"marche_fada", Données_prix!I:I,"&lt;&gt;")</f>
        <v>4</v>
      </c>
      <c r="G21" s="68">
        <f>COUNTIFS(Données_prix!$C:$C,"marche_fada", Données_prix!J:J,"&lt;&gt;")</f>
        <v>4</v>
      </c>
      <c r="H21" s="68">
        <f>COUNTIFS(Données_prix!$C:$C,"marche_fada", Données_prix!K:K,"&lt;&gt;")</f>
        <v>4</v>
      </c>
      <c r="I21" s="68">
        <f>COUNTIFS(Données_prix!$C:$C,"marche_fada", Données_prix!L:L,"&lt;&gt;")</f>
        <v>4</v>
      </c>
      <c r="J21" s="68">
        <f>COUNTIFS(Données_prix!$C:$C,"marche_fada", Données_prix!M:M,"&lt;&gt;")</f>
        <v>4</v>
      </c>
      <c r="K21" s="68">
        <f>COUNTIFS(Données_prix!$C:$C,"marche_fada", Données_prix!N:N,"&lt;&gt;")</f>
        <v>4</v>
      </c>
      <c r="L21" s="68">
        <f>COUNTIFS(Données_prix!$C:$C,"marche_fada", Données_prix!O:O,"&lt;&gt;")</f>
        <v>4</v>
      </c>
      <c r="M21" s="68">
        <f>COUNTIFS(Données_prix!$C:$C,"marche_fada", Données_prix!P:P,"&lt;&gt;")</f>
        <v>4</v>
      </c>
      <c r="N21" s="14">
        <f>COUNTIFS(Données_prix!$C:$C,"marche_fada", Données_prix!Q:Q,"&lt;&gt;")</f>
        <v>0</v>
      </c>
      <c r="O21" s="68">
        <f>COUNTIFS(Données_prix!$C:$C,"marche_fada", Données_prix!R:R,"&lt;&gt;")</f>
        <v>4</v>
      </c>
      <c r="P21" s="68">
        <f>COUNTIFS(Données_prix!$C:$C,"marche_fada", Données_prix!S:S,"&lt;&gt;")</f>
        <v>4</v>
      </c>
      <c r="Q21" s="68">
        <f>COUNTIFS(Données_prix!$C:$C,"marche_fada", Données_prix!T:T,"&lt;&gt;")</f>
        <v>4</v>
      </c>
      <c r="R21" s="68">
        <f>COUNTIFS(Données_prix!$C:$C,"marche_fada", Données_prix!U:U,"&lt;&gt;")</f>
        <v>4</v>
      </c>
      <c r="S21" s="68">
        <f>COUNTIFS(Données_prix!$C:$C,"marche_fada", Données_prix!V:V,"&lt;&gt;")</f>
        <v>4</v>
      </c>
      <c r="T21" s="68">
        <f>COUNTIFS(Données_prix!$C:$C,"marche_fada", Données_prix!W:W,"&lt;&gt;")</f>
        <v>4</v>
      </c>
      <c r="U21" s="68">
        <f>COUNTIFS(Données_prix!$C:$C,"marche_fada", Données_prix!X:X,"&lt;&gt;")</f>
        <v>4</v>
      </c>
      <c r="V21" s="68">
        <f>COUNTIFS(Données_prix!$C:$C,"marche_fada", Données_prix!Y:Y,"&lt;&gt;")</f>
        <v>4</v>
      </c>
      <c r="W21" s="68">
        <f>COUNTIFS(Données_prix!$C:$C,"marche_fada", Données_prix!Z:Z,"&lt;&gt;")</f>
        <v>4</v>
      </c>
      <c r="X21" s="68">
        <f>COUNTIFS(Données_prix!$C:$C,"marche_fada", Données_prix!AA:AA,"&lt;&gt;")</f>
        <v>4</v>
      </c>
      <c r="Y21" s="68">
        <f>COUNTIFS(Données_prix!$C:$C,"marche_fada", Données_prix!AB:AB,"&lt;&gt;")</f>
        <v>3</v>
      </c>
      <c r="Z21" s="68">
        <f>COUNTIFS(Données_prix!$C:$C,"marche_fada", Données_prix!AC:AC,"&lt;&gt;")</f>
        <v>4</v>
      </c>
      <c r="AA21" s="68">
        <f>COUNTIFS(Données_prix!$C:$C,"marche_fada", Données_prix!AD:AD,"&lt;&gt;")</f>
        <v>4</v>
      </c>
      <c r="AB21" s="68">
        <f>COUNTIFS(Données_prix!$C:$C,"marche_fada", Données_prix!AE:AE,"&lt;&gt;")</f>
        <v>4</v>
      </c>
      <c r="AC21" s="68">
        <f>COUNTIFS(Données_prix!$C:$C,"marche_fada", Données_prix!AF:AF,"&lt;&gt;")</f>
        <v>4</v>
      </c>
      <c r="AD21" s="14">
        <f>COUNTIFS(Données_prix!$C:$C,"marche_fada", Données_prix!AG:AG,"&lt;&gt;")</f>
        <v>2</v>
      </c>
    </row>
    <row r="23" spans="1:30" x14ac:dyDescent="0.35">
      <c r="A23" s="11" t="s">
        <v>1650</v>
      </c>
    </row>
    <row r="24" spans="1:30" x14ac:dyDescent="0.35">
      <c r="B24" t="s">
        <v>1645</v>
      </c>
      <c r="C24" cm="1">
        <f t="array" ref="C24">MEDIAN(IF(Données_prix!$C:$C="marche_tougan",IF(Données_prix!F:F&gt;0,Données_prix!F:F)))</f>
        <v>1000</v>
      </c>
      <c r="D24" cm="1">
        <f t="array" ref="D24">MEDIAN(IF(Données_prix!$C:$C="marche_tougan",IF(Données_prix!G:G&gt;0,Données_prix!G:G)))</f>
        <v>2000</v>
      </c>
      <c r="E24" s="12" cm="1">
        <f t="array" ref="E24">MEDIAN(IF(Données_prix!$C:$C="marche_tougan",IF(Données_prix!H:H&gt;0,Données_prix!H:H)))</f>
        <v>2000</v>
      </c>
      <c r="F24" cm="1">
        <f t="array" ref="F24">MEDIAN(IF(Données_prix!$C:$C="marche_tougan",IF(Données_prix!I:I&gt;0,Données_prix!I:I)))</f>
        <v>500</v>
      </c>
      <c r="G24" cm="1">
        <f t="array" ref="G24">MEDIAN(IF(Données_prix!$C:$C="marche_tougan",IF(Données_prix!J:J&gt;0,Données_prix!J:J)))</f>
        <v>275</v>
      </c>
      <c r="H24" cm="1">
        <f t="array" ref="H24">MEDIAN(IF(Données_prix!$C:$C="marche_tougan",IF(Données_prix!K:K&gt;0,Données_prix!K:K)))</f>
        <v>5000</v>
      </c>
      <c r="I24" cm="1">
        <f t="array" ref="I24">MEDIAN(IF(Données_prix!$C:$C="marche_tougan",IF(Données_prix!L:L&gt;0,Données_prix!L:L)))</f>
        <v>4500</v>
      </c>
      <c r="J24" cm="1">
        <f t="array" ref="J24">MEDIAN(IF(Données_prix!$C:$C="marche_tougan",IF(Données_prix!M:M&gt;0,Données_prix!M:M)))</f>
        <v>1000</v>
      </c>
      <c r="K24" cm="1">
        <f t="array" ref="K24">MEDIAN(IF(Données_prix!$C:$C="marche_tougan",IF(Données_prix!N:N&gt;0,Données_prix!N:N)))</f>
        <v>1750</v>
      </c>
      <c r="L24" cm="1">
        <f t="array" ref="L24">MEDIAN(IF(Données_prix!$C:$C="marche_tougan",IF(Données_prix!O:O&gt;0,Données_prix!O:O)))</f>
        <v>3625</v>
      </c>
      <c r="M24" cm="1">
        <f t="array" ref="M24">MEDIAN(IF(Données_prix!$C:$C="marche_tougan",IF(Données_prix!P:P&gt;0,Données_prix!P:P)))</f>
        <v>100</v>
      </c>
      <c r="N24" s="12" t="e" cm="1">
        <f t="array" ref="N24">MEDIAN(IF(Données_prix!$C:$C="marche_tougan",IF(Données_prix!Q:Q&gt;0,Données_prix!Q:Q)))</f>
        <v>#NUM!</v>
      </c>
      <c r="O24" cm="1">
        <f t="array" ref="O24">MEDIAN(IF(Données_prix!$C:$C="marche_tougan",IF(Données_prix!R:R&gt;0,Données_prix!R:R)))</f>
        <v>27500</v>
      </c>
      <c r="P24" cm="1">
        <f t="array" ref="P24">MEDIAN(IF(Données_prix!$C:$C="marche_tougan",IF(Données_prix!S:S&gt;0,Données_prix!S:S)))</f>
        <v>27500</v>
      </c>
      <c r="Q24" cm="1">
        <f t="array" ref="Q24">MEDIAN(IF(Données_prix!$C:$C="marche_tougan",IF(Données_prix!T:T&gt;0,Données_prix!T:T)))</f>
        <v>7500</v>
      </c>
      <c r="R24" cm="1">
        <f t="array" ref="R24">MEDIAN(IF(Données_prix!$C:$C="marche_tougan",IF(Données_prix!U:U&gt;0,Données_prix!U:U)))</f>
        <v>6000</v>
      </c>
      <c r="S24" cm="1">
        <f t="array" ref="S24">MEDIAN(IF(Données_prix!$C:$C="marche_tougan",IF(Données_prix!V:V&gt;0,Données_prix!V:V)))</f>
        <v>2750</v>
      </c>
      <c r="T24" cm="1">
        <f t="array" ref="T24">MEDIAN(IF(Données_prix!$C:$C="marche_tougan",IF(Données_prix!W:W&gt;0,Données_prix!W:W)))</f>
        <v>200</v>
      </c>
      <c r="U24" cm="1">
        <f t="array" ref="U24">MEDIAN(IF(Données_prix!$C:$C="marche_tougan",IF(Données_prix!X:X&gt;0,Données_prix!X:X)))</f>
        <v>500</v>
      </c>
      <c r="V24" cm="1">
        <f t="array" ref="V24">MEDIAN(IF(Données_prix!$C:$C="marche_tougan",IF(Données_prix!Y:Y&gt;0,Données_prix!Y:Y)))</f>
        <v>750</v>
      </c>
      <c r="W24" cm="1">
        <f t="array" ref="W24">MEDIAN(IF(Données_prix!$C:$C="marche_tougan",IF(Données_prix!Z:Z&gt;0,Données_prix!Z:Z)))</f>
        <v>1250</v>
      </c>
      <c r="X24" cm="1">
        <f t="array" ref="X24">MEDIAN(IF(Données_prix!$C:$C="marche_tougan",IF(Données_prix!AA:AA&gt;0,Données_prix!AA:AA)))</f>
        <v>1250</v>
      </c>
      <c r="Y24" cm="1">
        <f t="array" ref="Y24">MEDIAN(IF(Données_prix!$C:$C="marche_tougan",IF(Données_prix!AB:AB&gt;0,Données_prix!AB:AB)))</f>
        <v>3000</v>
      </c>
      <c r="Z24" cm="1">
        <f t="array" ref="Z24">MEDIAN(IF(Données_prix!$C:$C="marche_tougan",IF(Données_prix!AC:AC&gt;0,Données_prix!AC:AC)))</f>
        <v>2500</v>
      </c>
      <c r="AA24" cm="1">
        <f t="array" ref="AA24">MEDIAN(IF(Données_prix!$C:$C="marche_tougan",IF(Données_prix!AD:AD&gt;0,Données_prix!AD:AD)))</f>
        <v>2500</v>
      </c>
      <c r="AB24" cm="1">
        <f t="array" ref="AB24">MEDIAN(IF(Données_prix!$C:$C="marche_tougan",IF(Données_prix!AE:AE&gt;0,Données_prix!AE:AE)))</f>
        <v>1500</v>
      </c>
      <c r="AC24" cm="1">
        <f t="array" ref="AC24">MEDIAN(IF(Données_prix!$C:$C="marche_tougan",IF(Données_prix!AF:AF&gt;0,Données_prix!AF:AF)))</f>
        <v>2000</v>
      </c>
      <c r="AD24" cm="1">
        <f t="array" ref="AD24">MEDIAN(IF(Données_prix!$C:$C="marche_tougan",IF(Données_prix!AG:AG&gt;0,Données_prix!AG:AG)))</f>
        <v>200</v>
      </c>
    </row>
    <row r="25" spans="1:30" x14ac:dyDescent="0.35">
      <c r="B25" t="s">
        <v>1646</v>
      </c>
      <c r="C25" cm="1">
        <f t="array" ref="C25">MIN(IF(Données_prix!$C:$C="marche_tougan",IF(Données_prix!F:F&gt;0,Données_prix!F:F)))</f>
        <v>500</v>
      </c>
      <c r="D25" cm="1">
        <f t="array" ref="D25">MIN(IF(Données_prix!$C:$C="marche_tougan",IF(Données_prix!G:G&gt;0,Données_prix!G:G)))</f>
        <v>2000</v>
      </c>
      <c r="E25" s="12" cm="1">
        <f t="array" ref="E25">MIN(IF(Données_prix!$C:$C="marche_tougan",IF(Données_prix!H:H&gt;0,Données_prix!H:H)))</f>
        <v>2000</v>
      </c>
      <c r="F25" cm="1">
        <f t="array" ref="F25">MIN(IF(Données_prix!$C:$C="marche_tougan",IF(Données_prix!I:I&gt;0,Données_prix!I:I)))</f>
        <v>300</v>
      </c>
      <c r="G25" cm="1">
        <f t="array" ref="G25">MIN(IF(Données_prix!$C:$C="marche_tougan",IF(Données_prix!J:J&gt;0,Données_prix!J:J)))</f>
        <v>250</v>
      </c>
      <c r="H25" cm="1">
        <f t="array" ref="H25">MIN(IF(Données_prix!$C:$C="marche_tougan",IF(Données_prix!K:K&gt;0,Données_prix!K:K)))</f>
        <v>5000</v>
      </c>
      <c r="I25" cm="1">
        <f t="array" ref="I25">MIN(IF(Données_prix!$C:$C="marche_tougan",IF(Données_prix!L:L&gt;0,Données_prix!L:L)))</f>
        <v>3750</v>
      </c>
      <c r="J25" cm="1">
        <f t="array" ref="J25">MIN(IF(Données_prix!$C:$C="marche_tougan",IF(Données_prix!M:M&gt;0,Données_prix!M:M)))</f>
        <v>1000</v>
      </c>
      <c r="K25" cm="1">
        <f t="array" ref="K25">MIN(IF(Données_prix!$C:$C="marche_tougan",IF(Données_prix!N:N&gt;0,Données_prix!N:N)))</f>
        <v>1750</v>
      </c>
      <c r="L25" cm="1">
        <f t="array" ref="L25">MIN(IF(Données_prix!$C:$C="marche_tougan",IF(Données_prix!O:O&gt;0,Données_prix!O:O)))</f>
        <v>3500</v>
      </c>
      <c r="M25" cm="1">
        <f t="array" ref="M25">MIN(IF(Données_prix!$C:$C="marche_tougan",IF(Données_prix!P:P&gt;0,Données_prix!P:P)))</f>
        <v>100</v>
      </c>
      <c r="N25" s="12" cm="1">
        <f t="array" ref="N25">MIN(IF(Données_prix!$C:$C="marche_tougan",IF(Données_prix!Q:Q&gt;0,Données_prix!Q:Q)))</f>
        <v>0</v>
      </c>
      <c r="O25" cm="1">
        <f t="array" ref="O25">MIN(IF(Données_prix!$C:$C="marche_tougan",IF(Données_prix!R:R&gt;0,Données_prix!R:R)))</f>
        <v>27500</v>
      </c>
      <c r="P25" cm="1">
        <f t="array" ref="P25">MIN(IF(Données_prix!$C:$C="marche_tougan",IF(Données_prix!S:S&gt;0,Données_prix!S:S)))</f>
        <v>27500</v>
      </c>
      <c r="Q25" cm="1">
        <f t="array" ref="Q25">MIN(IF(Données_prix!$C:$C="marche_tougan",IF(Données_prix!T:T&gt;0,Données_prix!T:T)))</f>
        <v>6750</v>
      </c>
      <c r="R25" cm="1">
        <f t="array" ref="R25">MIN(IF(Données_prix!$C:$C="marche_tougan",IF(Données_prix!U:U&gt;0,Données_prix!U:U)))</f>
        <v>5500</v>
      </c>
      <c r="S25" cm="1">
        <f t="array" ref="S25">MIN(IF(Données_prix!$C:$C="marche_tougan",IF(Données_prix!V:V&gt;0,Données_prix!V:V)))</f>
        <v>2500</v>
      </c>
      <c r="T25" cm="1">
        <f t="array" ref="T25">MIN(IF(Données_prix!$C:$C="marche_tougan",IF(Données_prix!W:W&gt;0,Données_prix!W:W)))</f>
        <v>125</v>
      </c>
      <c r="U25" cm="1">
        <f t="array" ref="U25">MIN(IF(Données_prix!$C:$C="marche_tougan",IF(Données_prix!X:X&gt;0,Données_prix!X:X)))</f>
        <v>500</v>
      </c>
      <c r="V25" cm="1">
        <f t="array" ref="V25">MIN(IF(Données_prix!$C:$C="marche_tougan",IF(Données_prix!Y:Y&gt;0,Données_prix!Y:Y)))</f>
        <v>750</v>
      </c>
      <c r="W25" cm="1">
        <f t="array" ref="W25">MIN(IF(Données_prix!$C:$C="marche_tougan",IF(Données_prix!Z:Z&gt;0,Données_prix!Z:Z)))</f>
        <v>1000</v>
      </c>
      <c r="X25" cm="1">
        <f t="array" ref="X25">MIN(IF(Données_prix!$C:$C="marche_tougan",IF(Données_prix!AA:AA&gt;0,Données_prix!AA:AA)))</f>
        <v>1250</v>
      </c>
      <c r="Y25" cm="1">
        <f t="array" ref="Y25">MIN(IF(Données_prix!$C:$C="marche_tougan",IF(Données_prix!AB:AB&gt;0,Données_prix!AB:AB)))</f>
        <v>2000</v>
      </c>
      <c r="Z25" cm="1">
        <f t="array" ref="Z25">MIN(IF(Données_prix!$C:$C="marche_tougan",IF(Données_prix!AC:AC&gt;0,Données_prix!AC:AC)))</f>
        <v>2000</v>
      </c>
      <c r="AA25" cm="1">
        <f t="array" ref="AA25">MIN(IF(Données_prix!$C:$C="marche_tougan",IF(Données_prix!AD:AD&gt;0,Données_prix!AD:AD)))</f>
        <v>1500</v>
      </c>
      <c r="AB25" cm="1">
        <f t="array" ref="AB25">MIN(IF(Données_prix!$C:$C="marche_tougan",IF(Données_prix!AE:AE&gt;0,Données_prix!AE:AE)))</f>
        <v>1500</v>
      </c>
      <c r="AC25" cm="1">
        <f t="array" ref="AC25">MIN(IF(Données_prix!$C:$C="marche_tougan",IF(Données_prix!AF:AF&gt;0,Données_prix!AF:AF)))</f>
        <v>2000</v>
      </c>
      <c r="AD25" cm="1">
        <f t="array" ref="AD25">MIN(IF(Données_prix!$C:$C="marche_tougan",IF(Données_prix!AG:AG&gt;0,Données_prix!AG:AG)))</f>
        <v>200</v>
      </c>
    </row>
    <row r="26" spans="1:30" x14ac:dyDescent="0.35">
      <c r="B26" t="s">
        <v>1647</v>
      </c>
      <c r="C26" cm="1">
        <f t="array" ref="C26">MAX(IF(Données_prix!$C:$C="marche_tougan",IF(Données_prix!F:F&gt;0,Données_prix!F:F)))</f>
        <v>1000</v>
      </c>
      <c r="D26" cm="1">
        <f t="array" ref="D26">MAX(IF(Données_prix!$C:$C="marche_tougan",IF(Données_prix!G:G&gt;0,Données_prix!G:G)))</f>
        <v>2000</v>
      </c>
      <c r="E26" s="12" cm="1">
        <f t="array" ref="E26">MAX(IF(Données_prix!$C:$C="marche_tougan",IF(Données_prix!H:H&gt;0,Données_prix!H:H)))</f>
        <v>2000</v>
      </c>
      <c r="F26" cm="1">
        <f t="array" ref="F26">MAX(IF(Données_prix!$C:$C="marche_tougan",IF(Données_prix!I:I&gt;0,Données_prix!I:I)))</f>
        <v>500</v>
      </c>
      <c r="G26" cm="1">
        <f t="array" ref="G26">MAX(IF(Données_prix!$C:$C="marche_tougan",IF(Données_prix!J:J&gt;0,Données_prix!J:J)))</f>
        <v>275</v>
      </c>
      <c r="H26" cm="1">
        <f t="array" ref="H26">MAX(IF(Données_prix!$C:$C="marche_tougan",IF(Données_prix!K:K&gt;0,Données_prix!K:K)))</f>
        <v>7000</v>
      </c>
      <c r="I26" cm="1">
        <f t="array" ref="I26">MAX(IF(Données_prix!$C:$C="marche_tougan",IF(Données_prix!L:L&gt;0,Données_prix!L:L)))</f>
        <v>6000</v>
      </c>
      <c r="J26" cm="1">
        <f t="array" ref="J26">MAX(IF(Données_prix!$C:$C="marche_tougan",IF(Données_prix!M:M&gt;0,Données_prix!M:M)))</f>
        <v>1250</v>
      </c>
      <c r="K26" cm="1">
        <f t="array" ref="K26">MAX(IF(Données_prix!$C:$C="marche_tougan",IF(Données_prix!N:N&gt;0,Données_prix!N:N)))</f>
        <v>1750</v>
      </c>
      <c r="L26" cm="1">
        <f t="array" ref="L26">MAX(IF(Données_prix!$C:$C="marche_tougan",IF(Données_prix!O:O&gt;0,Données_prix!O:O)))</f>
        <v>3750</v>
      </c>
      <c r="M26" cm="1">
        <f t="array" ref="M26">MAX(IF(Données_prix!$C:$C="marche_tougan",IF(Données_prix!P:P&gt;0,Données_prix!P:P)))</f>
        <v>100</v>
      </c>
      <c r="N26" s="12" cm="1">
        <f t="array" ref="N26">MAX(IF(Données_prix!$C:$C="marche_tougan",IF(Données_prix!Q:Q&gt;0,Données_prix!Q:Q)))</f>
        <v>0</v>
      </c>
      <c r="O26" cm="1">
        <f t="array" ref="O26">MAX(IF(Données_prix!$C:$C="marche_tougan",IF(Données_prix!R:R&gt;0,Données_prix!R:R)))</f>
        <v>27500</v>
      </c>
      <c r="P26" cm="1">
        <f t="array" ref="P26">MAX(IF(Données_prix!$C:$C="marche_tougan",IF(Données_prix!S:S&gt;0,Données_prix!S:S)))</f>
        <v>27500</v>
      </c>
      <c r="Q26" cm="1">
        <f t="array" ref="Q26">MAX(IF(Données_prix!$C:$C="marche_tougan",IF(Données_prix!T:T&gt;0,Données_prix!T:T)))</f>
        <v>8000</v>
      </c>
      <c r="R26" cm="1">
        <f t="array" ref="R26">MAX(IF(Données_prix!$C:$C="marche_tougan",IF(Données_prix!U:U&gt;0,Données_prix!U:U)))</f>
        <v>6500</v>
      </c>
      <c r="S26" cm="1">
        <f t="array" ref="S26">MAX(IF(Données_prix!$C:$C="marche_tougan",IF(Données_prix!V:V&gt;0,Données_prix!V:V)))</f>
        <v>3000</v>
      </c>
      <c r="T26" cm="1">
        <f t="array" ref="T26">MAX(IF(Données_prix!$C:$C="marche_tougan",IF(Données_prix!W:W&gt;0,Données_prix!W:W)))</f>
        <v>450</v>
      </c>
      <c r="U26" cm="1">
        <f t="array" ref="U26">MAX(IF(Données_prix!$C:$C="marche_tougan",IF(Données_prix!X:X&gt;0,Données_prix!X:X)))</f>
        <v>550</v>
      </c>
      <c r="V26" cm="1">
        <f t="array" ref="V26">MAX(IF(Données_prix!$C:$C="marche_tougan",IF(Données_prix!Y:Y&gt;0,Données_prix!Y:Y)))</f>
        <v>750</v>
      </c>
      <c r="W26" cm="1">
        <f t="array" ref="W26">MAX(IF(Données_prix!$C:$C="marche_tougan",IF(Données_prix!Z:Z&gt;0,Données_prix!Z:Z)))</f>
        <v>1250</v>
      </c>
      <c r="X26" cm="1">
        <f t="array" ref="X26">MAX(IF(Données_prix!$C:$C="marche_tougan",IF(Données_prix!AA:AA&gt;0,Données_prix!AA:AA)))</f>
        <v>1500</v>
      </c>
      <c r="Y26" cm="1">
        <f t="array" ref="Y26">MAX(IF(Données_prix!$C:$C="marche_tougan",IF(Données_prix!AB:AB&gt;0,Données_prix!AB:AB)))</f>
        <v>3000</v>
      </c>
      <c r="Z26" cm="1">
        <f t="array" ref="Z26">MAX(IF(Données_prix!$C:$C="marche_tougan",IF(Données_prix!AC:AC&gt;0,Données_prix!AC:AC)))</f>
        <v>2500</v>
      </c>
      <c r="AA26" cm="1">
        <f t="array" ref="AA26">MAX(IF(Données_prix!$C:$C="marche_tougan",IF(Données_prix!AD:AD&gt;0,Données_prix!AD:AD)))</f>
        <v>2500</v>
      </c>
      <c r="AB26" cm="1">
        <f t="array" ref="AB26">MAX(IF(Données_prix!$C:$C="marche_tougan",IF(Données_prix!AE:AE&gt;0,Données_prix!AE:AE)))</f>
        <v>1500</v>
      </c>
      <c r="AC26" cm="1">
        <f t="array" ref="AC26">MAX(IF(Données_prix!$C:$C="marche_tougan",IF(Données_prix!AF:AF&gt;0,Données_prix!AF:AF)))</f>
        <v>2000</v>
      </c>
      <c r="AD26" cm="1">
        <f t="array" ref="AD26">MAX(IF(Données_prix!$C:$C="marche_tougan",IF(Données_prix!AG:AG&gt;0,Données_prix!AG:AG)))</f>
        <v>200</v>
      </c>
    </row>
    <row r="27" spans="1:30" ht="15" thickBot="1" x14ac:dyDescent="0.4">
      <c r="B27" s="13" t="s">
        <v>1655</v>
      </c>
      <c r="C27" s="68">
        <f>COUNTIFS(Données_prix!$C:$C,"marche_tougan", Données_prix!F:F,"&lt;&gt;")</f>
        <v>9</v>
      </c>
      <c r="D27" s="68">
        <f>COUNTIFS(Données_prix!$C:$C,"marche_tougan", Données_prix!G:G,"&lt;&gt;")</f>
        <v>6</v>
      </c>
      <c r="E27" s="14">
        <f>COUNTIFS(Données_prix!$C:$C,"marche_tougan", Données_prix!H:H,"&lt;&gt;")</f>
        <v>2</v>
      </c>
      <c r="F27" s="68">
        <f>COUNTIFS(Données_prix!$C:$C,"marche_tougan", Données_prix!I:I,"&lt;&gt;")</f>
        <v>9</v>
      </c>
      <c r="G27" s="68">
        <f>COUNTIFS(Données_prix!$C:$C,"marche_tougan", Données_prix!J:J,"&lt;&gt;")</f>
        <v>8</v>
      </c>
      <c r="H27" s="68">
        <f>COUNTIFS(Données_prix!$C:$C,"marche_tougan", Données_prix!K:K,"&lt;&gt;")</f>
        <v>5</v>
      </c>
      <c r="I27" s="68">
        <f>COUNTIFS(Données_prix!$C:$C,"marche_tougan", Données_prix!L:L,"&lt;&gt;")</f>
        <v>7</v>
      </c>
      <c r="J27" s="68">
        <f>COUNTIFS(Données_prix!$C:$C,"marche_tougan", Données_prix!M:M,"&lt;&gt;")</f>
        <v>8</v>
      </c>
      <c r="K27" s="68">
        <f>COUNTIFS(Données_prix!$C:$C,"marche_tougan", Données_prix!N:N,"&lt;&gt;")</f>
        <v>5</v>
      </c>
      <c r="L27" s="68">
        <f>COUNTIFS(Données_prix!$C:$C,"marche_tougan", Données_prix!O:O,"&lt;&gt;")</f>
        <v>4</v>
      </c>
      <c r="M27" s="68">
        <f>COUNTIFS(Données_prix!$C:$C,"marche_tougan", Données_prix!P:P,"&lt;&gt;")</f>
        <v>4</v>
      </c>
      <c r="N27" s="14">
        <f>COUNTIFS(Données_prix!$C:$C,"marche_tougan", Données_prix!Q:Q,"&lt;&gt;")</f>
        <v>0</v>
      </c>
      <c r="O27" s="68">
        <f>COUNTIFS(Données_prix!$C:$C,"marche_tougan", Données_prix!R:R,"&lt;&gt;")</f>
        <v>5</v>
      </c>
      <c r="P27" s="68">
        <f>COUNTIFS(Données_prix!$C:$C,"marche_tougan", Données_prix!S:S,"&lt;&gt;")</f>
        <v>4</v>
      </c>
      <c r="Q27" s="68">
        <f>COUNTIFS(Données_prix!$C:$C,"marche_tougan", Données_prix!T:T,"&lt;&gt;")</f>
        <v>6</v>
      </c>
      <c r="R27" s="68">
        <f>COUNTIFS(Données_prix!$C:$C,"marche_tougan", Données_prix!U:U,"&lt;&gt;")</f>
        <v>6</v>
      </c>
      <c r="S27" s="68">
        <f>COUNTIFS(Données_prix!$C:$C,"marche_tougan", Données_prix!V:V,"&lt;&gt;")</f>
        <v>6</v>
      </c>
      <c r="T27" s="68">
        <f>COUNTIFS(Données_prix!$C:$C,"marche_tougan", Données_prix!W:W,"&lt;&gt;")</f>
        <v>7</v>
      </c>
      <c r="U27" s="68">
        <f>COUNTIFS(Données_prix!$C:$C,"marche_tougan", Données_prix!X:X,"&lt;&gt;")</f>
        <v>4</v>
      </c>
      <c r="V27" s="68">
        <f>COUNTIFS(Données_prix!$C:$C,"marche_tougan", Données_prix!Y:Y,"&lt;&gt;")</f>
        <v>4</v>
      </c>
      <c r="W27" s="68">
        <f>COUNTIFS(Données_prix!$C:$C,"marche_tougan", Données_prix!Z:Z,"&lt;&gt;")</f>
        <v>4</v>
      </c>
      <c r="X27" s="68">
        <f>COUNTIFS(Données_prix!$C:$C,"marche_tougan", Données_prix!AA:AA,"&lt;&gt;")</f>
        <v>7</v>
      </c>
      <c r="Y27" s="68">
        <f>COUNTIFS(Données_prix!$C:$C,"marche_tougan", Données_prix!AB:AB,"&lt;&gt;")</f>
        <v>8</v>
      </c>
      <c r="Z27" s="68">
        <f>COUNTIFS(Données_prix!$C:$C,"marche_tougan", Données_prix!AC:AC,"&lt;&gt;")</f>
        <v>5</v>
      </c>
      <c r="AA27" s="68">
        <f>COUNTIFS(Données_prix!$C:$C,"marche_tougan", Données_prix!AD:AD,"&lt;&gt;")</f>
        <v>5</v>
      </c>
      <c r="AB27" s="68">
        <f>COUNTIFS(Données_prix!$C:$C,"marche_tougan", Données_prix!AE:AE,"&lt;&gt;")</f>
        <v>4</v>
      </c>
      <c r="AC27" s="68">
        <f>COUNTIFS(Données_prix!$C:$C,"marche_tougan", Données_prix!AF:AF,"&lt;&gt;")</f>
        <v>4</v>
      </c>
      <c r="AD27" s="68">
        <f>COUNTIFS(Données_prix!$C:$C,"marche_tougan", Données_prix!AG:AG,"&lt;&gt;")</f>
        <v>4</v>
      </c>
    </row>
    <row r="29" spans="1:30" x14ac:dyDescent="0.35">
      <c r="A29" s="11" t="s">
        <v>1651</v>
      </c>
    </row>
    <row r="30" spans="1:30" x14ac:dyDescent="0.35">
      <c r="B30" t="s">
        <v>1645</v>
      </c>
      <c r="C30" cm="1">
        <f t="array" ref="C30">MEDIAN(IF(Données_prix!$C:$C="marche_boussouma",IF(Données_prix!F:F&gt;0,Données_prix!F:F)))</f>
        <v>1050</v>
      </c>
      <c r="D30" cm="1">
        <f t="array" ref="D30">MEDIAN(IF(Données_prix!$C:$C="marche_boussouma",IF(Données_prix!G:G&gt;0,Données_prix!G:G)))</f>
        <v>750</v>
      </c>
      <c r="E30" cm="1">
        <f t="array" ref="E30">MEDIAN(IF(Données_prix!$C:$C="marche_boussouma",IF(Données_prix!H:H&gt;0,Données_prix!H:H)))</f>
        <v>1000</v>
      </c>
      <c r="F30" cm="1">
        <f t="array" ref="F30">MEDIAN(IF(Données_prix!$C:$C="marche_boussouma",IF(Données_prix!I:I&gt;0,Données_prix!I:I)))</f>
        <v>400</v>
      </c>
      <c r="G30" cm="1">
        <f t="array" ref="G30">MEDIAN(IF(Données_prix!$C:$C="marche_boussouma",IF(Données_prix!J:J&gt;0,Données_prix!J:J)))</f>
        <v>250</v>
      </c>
      <c r="H30" cm="1">
        <f t="array" ref="H30">MEDIAN(IF(Données_prix!$C:$C="marche_boussouma",IF(Données_prix!K:K&gt;0,Données_prix!K:K)))</f>
        <v>6000</v>
      </c>
      <c r="I30" cm="1">
        <f t="array" ref="I30">MEDIAN(IF(Données_prix!$C:$C="marche_boussouma",IF(Données_prix!L:L&gt;0,Données_prix!L:L)))</f>
        <v>6000</v>
      </c>
      <c r="J30" cm="1">
        <f t="array" ref="J30">MEDIAN(IF(Données_prix!$C:$C="marche_boussouma",IF(Données_prix!M:M&gt;0,Données_prix!M:M)))</f>
        <v>1500</v>
      </c>
      <c r="K30" cm="1">
        <f t="array" ref="K30">MEDIAN(IF(Données_prix!$C:$C="marche_boussouma",IF(Données_prix!N:N&gt;0,Données_prix!N:N)))</f>
        <v>1500</v>
      </c>
      <c r="L30" cm="1">
        <f t="array" ref="L30">MEDIAN(IF(Données_prix!$C:$C="marche_boussouma",IF(Données_prix!O:O&gt;0,Données_prix!O:O)))</f>
        <v>8000</v>
      </c>
      <c r="M30" cm="1">
        <f t="array" ref="M30">MEDIAN(IF(Données_prix!$C:$C="marche_boussouma",IF(Données_prix!P:P&gt;0,Données_prix!P:P)))</f>
        <v>100</v>
      </c>
      <c r="N30" s="12" t="e" cm="1">
        <f t="array" ref="N30">MEDIAN(IF(Données_prix!$C:$C="marche_boussouma",IF(Données_prix!Q:Q&gt;0,Données_prix!Q:Q)))</f>
        <v>#NUM!</v>
      </c>
      <c r="O30" cm="1">
        <f t="array" ref="O30">MEDIAN(IF(Données_prix!$C:$C="marche_boussouma",IF(Données_prix!R:R&gt;0,Données_prix!R:R)))</f>
        <v>27500</v>
      </c>
      <c r="P30" cm="1">
        <f t="array" ref="P30">MEDIAN(IF(Données_prix!$C:$C="marche_boussouma",IF(Données_prix!S:S&gt;0,Données_prix!S:S)))</f>
        <v>35000</v>
      </c>
      <c r="Q30" cm="1">
        <f t="array" ref="Q30">MEDIAN(IF(Données_prix!$C:$C="marche_boussouma",IF(Données_prix!T:T&gt;0,Données_prix!T:T)))</f>
        <v>6000</v>
      </c>
      <c r="R30" cm="1">
        <f t="array" ref="R30">MEDIAN(IF(Données_prix!$C:$C="marche_boussouma",IF(Données_prix!U:U&gt;0,Données_prix!U:U)))</f>
        <v>5000</v>
      </c>
      <c r="S30" cm="1">
        <f t="array" ref="S30">MEDIAN(IF(Données_prix!$C:$C="marche_boussouma",IF(Données_prix!V:V&gt;0,Données_prix!V:V)))</f>
        <v>300</v>
      </c>
      <c r="T30" cm="1">
        <f t="array" ref="T30">MEDIAN(IF(Données_prix!$C:$C="marche_boussouma",IF(Données_prix!W:W&gt;0,Données_prix!W:W)))</f>
        <v>125</v>
      </c>
      <c r="U30" cm="1">
        <f t="array" ref="U30">MEDIAN(IF(Données_prix!$C:$C="marche_boussouma",IF(Données_prix!X:X&gt;0,Données_prix!X:X)))</f>
        <v>400</v>
      </c>
      <c r="V30" cm="1">
        <f t="array" ref="V30">MEDIAN(IF(Données_prix!$C:$C="marche_boussouma",IF(Données_prix!Y:Y&gt;0,Données_prix!Y:Y)))</f>
        <v>500</v>
      </c>
      <c r="W30" cm="1">
        <f t="array" ref="W30">MEDIAN(IF(Données_prix!$C:$C="marche_boussouma",IF(Données_prix!Z:Z&gt;0,Données_prix!Z:Z)))</f>
        <v>1025</v>
      </c>
      <c r="X30" cm="1">
        <f t="array" ref="X30">MEDIAN(IF(Données_prix!$C:$C="marche_boussouma",IF(Données_prix!AA:AA&gt;0,Données_prix!AA:AA)))</f>
        <v>1500</v>
      </c>
      <c r="Y30" cm="1">
        <f t="array" ref="Y30">MEDIAN(IF(Données_prix!$C:$C="marche_boussouma",IF(Données_prix!AB:AB&gt;0,Données_prix!AB:AB)))</f>
        <v>3500</v>
      </c>
      <c r="Z30" cm="1">
        <f t="array" ref="Z30">MEDIAN(IF(Données_prix!$C:$C="marche_boussouma",IF(Données_prix!AC:AC&gt;0,Données_prix!AC:AC)))</f>
        <v>2000</v>
      </c>
      <c r="AA30" cm="1">
        <f t="array" ref="AA30">MEDIAN(IF(Données_prix!$C:$C="marche_boussouma",IF(Données_prix!AD:AD&gt;0,Données_prix!AD:AD)))</f>
        <v>2000</v>
      </c>
      <c r="AB30" cm="1">
        <f t="array" ref="AB30">MEDIAN(IF(Données_prix!$C:$C="marche_boussouma",IF(Données_prix!AE:AE&gt;0,Données_prix!AE:AE)))</f>
        <v>700</v>
      </c>
      <c r="AC30" cm="1">
        <f t="array" ref="AC30">MEDIAN(IF(Données_prix!$C:$C="marche_boussouma",IF(Données_prix!AF:AF&gt;0,Données_prix!AF:AF)))</f>
        <v>4000</v>
      </c>
      <c r="AD30" cm="1">
        <f t="array" ref="AD30">MEDIAN(IF(Données_prix!$C:$C="marche_boussouma",IF(Données_prix!AG:AG&gt;0,Données_prix!AG:AG)))</f>
        <v>500</v>
      </c>
    </row>
    <row r="31" spans="1:30" x14ac:dyDescent="0.35">
      <c r="B31" t="s">
        <v>1646</v>
      </c>
      <c r="C31" cm="1">
        <f t="array" ref="C31">MIN(IF(Données_prix!$C:$C="marche_boussouma",IF(Données_prix!F:F&gt;0,Données_prix!F:F)))</f>
        <v>1000</v>
      </c>
      <c r="D31" cm="1">
        <f t="array" ref="D31">MIN(IF(Données_prix!$C:$C="marche_boussouma",IF(Données_prix!G:G&gt;0,Données_prix!G:G)))</f>
        <v>750</v>
      </c>
      <c r="E31" cm="1">
        <f t="array" ref="E31">MIN(IF(Données_prix!$C:$C="marche_boussouma",IF(Données_prix!H:H&gt;0,Données_prix!H:H)))</f>
        <v>1000</v>
      </c>
      <c r="F31" cm="1">
        <f t="array" ref="F31">MIN(IF(Données_prix!$C:$C="marche_boussouma",IF(Données_prix!I:I&gt;0,Données_prix!I:I)))</f>
        <v>300</v>
      </c>
      <c r="G31" cm="1">
        <f t="array" ref="G31">MIN(IF(Données_prix!$C:$C="marche_boussouma",IF(Données_prix!J:J&gt;0,Données_prix!J:J)))</f>
        <v>250</v>
      </c>
      <c r="H31" cm="1">
        <f t="array" ref="H31">MIN(IF(Données_prix!$C:$C="marche_boussouma",IF(Données_prix!K:K&gt;0,Données_prix!K:K)))</f>
        <v>4500</v>
      </c>
      <c r="I31" cm="1">
        <f t="array" ref="I31">MIN(IF(Données_prix!$C:$C="marche_boussouma",IF(Données_prix!L:L&gt;0,Données_prix!L:L)))</f>
        <v>2000</v>
      </c>
      <c r="J31" cm="1">
        <f t="array" ref="J31">MIN(IF(Données_prix!$C:$C="marche_boussouma",IF(Données_prix!M:M&gt;0,Données_prix!M:M)))</f>
        <v>750</v>
      </c>
      <c r="K31" cm="1">
        <f t="array" ref="K31">MIN(IF(Données_prix!$C:$C="marche_boussouma",IF(Données_prix!N:N&gt;0,Données_prix!N:N)))</f>
        <v>1250</v>
      </c>
      <c r="L31" cm="1">
        <f t="array" ref="L31">MIN(IF(Données_prix!$C:$C="marche_boussouma",IF(Données_prix!O:O&gt;0,Données_prix!O:O)))</f>
        <v>7750</v>
      </c>
      <c r="M31" cm="1">
        <f t="array" ref="M31">MIN(IF(Données_prix!$C:$C="marche_boussouma",IF(Données_prix!P:P&gt;0,Données_prix!P:P)))</f>
        <v>100</v>
      </c>
      <c r="N31" s="12" cm="1">
        <f t="array" ref="N31">MIN(IF(Données_prix!$C:$C="marche_boussouma",IF(Données_prix!Q:Q&gt;0,Données_prix!Q:Q)))</f>
        <v>0</v>
      </c>
      <c r="O31" cm="1">
        <f t="array" ref="O31">MIN(IF(Données_prix!$C:$C="marche_boussouma",IF(Données_prix!R:R&gt;0,Données_prix!R:R)))</f>
        <v>27500</v>
      </c>
      <c r="P31" cm="1">
        <f t="array" ref="P31">MIN(IF(Données_prix!$C:$C="marche_boussouma",IF(Données_prix!S:S&gt;0,Données_prix!S:S)))</f>
        <v>35000</v>
      </c>
      <c r="Q31" cm="1">
        <f t="array" ref="Q31">MIN(IF(Données_prix!$C:$C="marche_boussouma",IF(Données_prix!T:T&gt;0,Données_prix!T:T)))</f>
        <v>6000</v>
      </c>
      <c r="R31" cm="1">
        <f t="array" ref="R31">MIN(IF(Données_prix!$C:$C="marche_boussouma",IF(Données_prix!U:U&gt;0,Données_prix!U:U)))</f>
        <v>5000</v>
      </c>
      <c r="S31" cm="1">
        <f t="array" ref="S31">MIN(IF(Données_prix!$C:$C="marche_boussouma",IF(Données_prix!V:V&gt;0,Données_prix!V:V)))</f>
        <v>300</v>
      </c>
      <c r="T31" cm="1">
        <f t="array" ref="T31">MIN(IF(Données_prix!$C:$C="marche_boussouma",IF(Données_prix!W:W&gt;0,Données_prix!W:W)))</f>
        <v>125</v>
      </c>
      <c r="U31" cm="1">
        <f t="array" ref="U31">MIN(IF(Données_prix!$C:$C="marche_boussouma",IF(Données_prix!X:X&gt;0,Données_prix!X:X)))</f>
        <v>400</v>
      </c>
      <c r="V31" cm="1">
        <f t="array" ref="V31">MIN(IF(Données_prix!$C:$C="marche_boussouma",IF(Données_prix!Y:Y&gt;0,Données_prix!Y:Y)))</f>
        <v>500</v>
      </c>
      <c r="W31" cm="1">
        <f t="array" ref="W31">MIN(IF(Données_prix!$C:$C="marche_boussouma",IF(Données_prix!Z:Z&gt;0,Données_prix!Z:Z)))</f>
        <v>1000</v>
      </c>
      <c r="X31" cm="1">
        <f t="array" ref="X31">MIN(IF(Données_prix!$C:$C="marche_boussouma",IF(Données_prix!AA:AA&gt;0,Données_prix!AA:AA)))</f>
        <v>1500</v>
      </c>
      <c r="Y31" cm="1">
        <f t="array" ref="Y31">MIN(IF(Données_prix!$C:$C="marche_boussouma",IF(Données_prix!AB:AB&gt;0,Données_prix!AB:AB)))</f>
        <v>3000</v>
      </c>
      <c r="Z31" cm="1">
        <f t="array" ref="Z31">MIN(IF(Données_prix!$C:$C="marche_boussouma",IF(Données_prix!AC:AC&gt;0,Données_prix!AC:AC)))</f>
        <v>2000</v>
      </c>
      <c r="AA31" cm="1">
        <f t="array" ref="AA31">MIN(IF(Données_prix!$C:$C="marche_boussouma",IF(Données_prix!AD:AD&gt;0,Données_prix!AD:AD)))</f>
        <v>2000</v>
      </c>
      <c r="AB31" cm="1">
        <f t="array" ref="AB31">MIN(IF(Données_prix!$C:$C="marche_boussouma",IF(Données_prix!AE:AE&gt;0,Données_prix!AE:AE)))</f>
        <v>400</v>
      </c>
      <c r="AC31" cm="1">
        <f t="array" ref="AC31">MIN(IF(Données_prix!$C:$C="marche_boussouma",IF(Données_prix!AF:AF&gt;0,Données_prix!AF:AF)))</f>
        <v>2000</v>
      </c>
      <c r="AD31" cm="1">
        <f t="array" ref="AD31">MIN(IF(Données_prix!$C:$C="marche_boussouma",IF(Données_prix!AG:AG&gt;0,Données_prix!AG:AG)))</f>
        <v>300</v>
      </c>
    </row>
    <row r="32" spans="1:30" x14ac:dyDescent="0.35">
      <c r="B32" t="s">
        <v>1647</v>
      </c>
      <c r="C32" cm="1">
        <f t="array" ref="C32">MAX(IF(Données_prix!$C:$C="marche_boussouma",IF(Données_prix!F:F&gt;0,Données_prix!F:F)))</f>
        <v>1100</v>
      </c>
      <c r="D32" cm="1">
        <f t="array" ref="D32">MAX(IF(Données_prix!$C:$C="marche_boussouma",IF(Données_prix!G:G&gt;0,Données_prix!G:G)))</f>
        <v>1000</v>
      </c>
      <c r="E32" cm="1">
        <f t="array" ref="E32">MAX(IF(Données_prix!$C:$C="marche_boussouma",IF(Données_prix!H:H&gt;0,Données_prix!H:H)))</f>
        <v>1000</v>
      </c>
      <c r="F32" cm="1">
        <f t="array" ref="F32">MAX(IF(Données_prix!$C:$C="marche_boussouma",IF(Données_prix!I:I&gt;0,Données_prix!I:I)))</f>
        <v>450</v>
      </c>
      <c r="G32" cm="1">
        <f t="array" ref="G32">MAX(IF(Données_prix!$C:$C="marche_boussouma",IF(Données_prix!J:J&gt;0,Données_prix!J:J)))</f>
        <v>425</v>
      </c>
      <c r="H32" cm="1">
        <f t="array" ref="H32">MAX(IF(Données_prix!$C:$C="marche_boussouma",IF(Données_prix!K:K&gt;0,Données_prix!K:K)))</f>
        <v>8000</v>
      </c>
      <c r="I32" cm="1">
        <f t="array" ref="I32">MAX(IF(Données_prix!$C:$C="marche_boussouma",IF(Données_prix!L:L&gt;0,Données_prix!L:L)))</f>
        <v>20000</v>
      </c>
      <c r="J32" cm="1">
        <f t="array" ref="J32">MAX(IF(Données_prix!$C:$C="marche_boussouma",IF(Données_prix!M:M&gt;0,Données_prix!M:M)))</f>
        <v>2000</v>
      </c>
      <c r="K32" cm="1">
        <f t="array" ref="K32">MAX(IF(Données_prix!$C:$C="marche_boussouma",IF(Données_prix!N:N&gt;0,Données_prix!N:N)))</f>
        <v>1500</v>
      </c>
      <c r="L32" cm="1">
        <f t="array" ref="L32">MAX(IF(Données_prix!$C:$C="marche_boussouma",IF(Données_prix!O:O&gt;0,Données_prix!O:O)))</f>
        <v>8000</v>
      </c>
      <c r="M32" cm="1">
        <f t="array" ref="M32">MAX(IF(Données_prix!$C:$C="marche_boussouma",IF(Données_prix!P:P&gt;0,Données_prix!P:P)))</f>
        <v>200</v>
      </c>
      <c r="N32" s="12" cm="1">
        <f t="array" ref="N32">MAX(IF(Données_prix!$C:$C="marche_boussouma",IF(Données_prix!Q:Q&gt;0,Données_prix!Q:Q)))</f>
        <v>0</v>
      </c>
      <c r="O32" cm="1">
        <f t="array" ref="O32">MAX(IF(Données_prix!$C:$C="marche_boussouma",IF(Données_prix!R:R&gt;0,Données_prix!R:R)))</f>
        <v>27500</v>
      </c>
      <c r="P32" cm="1">
        <f t="array" ref="P32">MAX(IF(Données_prix!$C:$C="marche_boussouma",IF(Données_prix!S:S&gt;0,Données_prix!S:S)))</f>
        <v>40000</v>
      </c>
      <c r="Q32" cm="1">
        <f t="array" ref="Q32">MAX(IF(Données_prix!$C:$C="marche_boussouma",IF(Données_prix!T:T&gt;0,Données_prix!T:T)))</f>
        <v>12500</v>
      </c>
      <c r="R32" cm="1">
        <f t="array" ref="R32">MAX(IF(Données_prix!$C:$C="marche_boussouma",IF(Données_prix!U:U&gt;0,Données_prix!U:U)))</f>
        <v>7500</v>
      </c>
      <c r="S32" cm="1">
        <f t="array" ref="S32">MAX(IF(Données_prix!$C:$C="marche_boussouma",IF(Données_prix!V:V&gt;0,Données_prix!V:V)))</f>
        <v>300</v>
      </c>
      <c r="T32" cm="1">
        <f t="array" ref="T32">MAX(IF(Données_prix!$C:$C="marche_boussouma",IF(Données_prix!W:W&gt;0,Données_prix!W:W)))</f>
        <v>125</v>
      </c>
      <c r="U32" cm="1">
        <f t="array" ref="U32">MAX(IF(Données_prix!$C:$C="marche_boussouma",IF(Données_prix!X:X&gt;0,Données_prix!X:X)))</f>
        <v>500</v>
      </c>
      <c r="V32" cm="1">
        <f t="array" ref="V32">MAX(IF(Données_prix!$C:$C="marche_boussouma",IF(Données_prix!Y:Y&gt;0,Données_prix!Y:Y)))</f>
        <v>1000</v>
      </c>
      <c r="W32" cm="1">
        <f t="array" ref="W32">MAX(IF(Données_prix!$C:$C="marche_boussouma",IF(Données_prix!Z:Z&gt;0,Données_prix!Z:Z)))</f>
        <v>1500</v>
      </c>
      <c r="X32" cm="1">
        <f t="array" ref="X32">MAX(IF(Données_prix!$C:$C="marche_boussouma",IF(Données_prix!AA:AA&gt;0,Données_prix!AA:AA)))</f>
        <v>3500</v>
      </c>
      <c r="Y32" cm="1">
        <f t="array" ref="Y32">MAX(IF(Données_prix!$C:$C="marche_boussouma",IF(Données_prix!AB:AB&gt;0,Données_prix!AB:AB)))</f>
        <v>3750</v>
      </c>
      <c r="Z32" cm="1">
        <f t="array" ref="Z32">MAX(IF(Données_prix!$C:$C="marche_boussouma",IF(Données_prix!AC:AC&gt;0,Données_prix!AC:AC)))</f>
        <v>2500</v>
      </c>
      <c r="AA32" cm="1">
        <f t="array" ref="AA32">MAX(IF(Données_prix!$C:$C="marche_boussouma",IF(Données_prix!AD:AD&gt;0,Données_prix!AD:AD)))</f>
        <v>2000</v>
      </c>
      <c r="AB32" cm="1">
        <f t="array" ref="AB32">MAX(IF(Données_prix!$C:$C="marche_boussouma",IF(Données_prix!AE:AE&gt;0,Données_prix!AE:AE)))</f>
        <v>2000</v>
      </c>
      <c r="AC32" cm="1">
        <f t="array" ref="AC32">MAX(IF(Données_prix!$C:$C="marche_boussouma",IF(Données_prix!AF:AF&gt;0,Données_prix!AF:AF)))</f>
        <v>6000</v>
      </c>
      <c r="AD32" cm="1">
        <f t="array" ref="AD32">MAX(IF(Données_prix!$C:$C="marche_boussouma",IF(Données_prix!AG:AG&gt;0,Données_prix!AG:AG)))</f>
        <v>500</v>
      </c>
    </row>
    <row r="33" spans="1:58" ht="15" thickBot="1" x14ac:dyDescent="0.4">
      <c r="B33" s="13" t="s">
        <v>1655</v>
      </c>
      <c r="C33" s="68">
        <f>COUNTIFS(Données_prix!$C:$C,"marche_boussouma", Données_prix!F:F,"&lt;&gt;")</f>
        <v>4</v>
      </c>
      <c r="D33" s="68">
        <f>COUNTIFS(Données_prix!$C:$C,"marche_boussouma", Données_prix!G:G,"&lt;&gt;")</f>
        <v>5</v>
      </c>
      <c r="E33" s="68">
        <f>COUNTIFS(Données_prix!$C:$C,"marche_boussouma", Données_prix!H:H,"&lt;&gt;")</f>
        <v>4</v>
      </c>
      <c r="F33" s="68">
        <f>COUNTIFS(Données_prix!$C:$C,"marche_boussouma", Données_prix!I:I,"&lt;&gt;")</f>
        <v>7</v>
      </c>
      <c r="G33" s="68">
        <f>COUNTIFS(Données_prix!$C:$C,"marche_boussouma", Données_prix!J:J,"&lt;&gt;")</f>
        <v>7</v>
      </c>
      <c r="H33" s="68">
        <f>COUNTIFS(Données_prix!$C:$C,"marche_boussouma", Données_prix!K:K,"&lt;&gt;")</f>
        <v>5</v>
      </c>
      <c r="I33" s="68">
        <f>COUNTIFS(Données_prix!$C:$C,"marche_boussouma", Données_prix!L:L,"&lt;&gt;")</f>
        <v>5</v>
      </c>
      <c r="J33" s="68">
        <f>COUNTIFS(Données_prix!$C:$C,"marche_boussouma", Données_prix!M:M,"&lt;&gt;")</f>
        <v>5</v>
      </c>
      <c r="K33" s="68">
        <f>COUNTIFS(Données_prix!$C:$C,"marche_boussouma", Données_prix!N:N,"&lt;&gt;")</f>
        <v>4</v>
      </c>
      <c r="L33" s="68">
        <f>COUNTIFS(Données_prix!$C:$C,"marche_boussouma", Données_prix!O:O,"&lt;&gt;")</f>
        <v>3</v>
      </c>
      <c r="M33" s="68">
        <f>COUNTIFS(Données_prix!$C:$C,"marche_boussouma", Données_prix!P:P,"&lt;&gt;")</f>
        <v>3</v>
      </c>
      <c r="N33" s="14">
        <f>COUNTIFS(Données_prix!$C:$C,"marche_boussouma", Données_prix!Q:Q,"&lt;&gt;")</f>
        <v>0</v>
      </c>
      <c r="O33" s="68">
        <f>COUNTIFS(Données_prix!$C:$C,"marche_boussouma", Données_prix!R:R,"&lt;&gt;")</f>
        <v>5</v>
      </c>
      <c r="P33" s="68">
        <f>COUNTIFS(Données_prix!$C:$C,"marche_boussouma", Données_prix!S:S,"&lt;&gt;")</f>
        <v>5</v>
      </c>
      <c r="Q33" s="68">
        <f>COUNTIFS(Données_prix!$C:$C,"marche_boussouma", Données_prix!T:T,"&lt;&gt;")</f>
        <v>4</v>
      </c>
      <c r="R33" s="68">
        <f>COUNTIFS(Données_prix!$C:$C,"marche_boussouma", Données_prix!U:U,"&lt;&gt;")</f>
        <v>4</v>
      </c>
      <c r="S33" s="68">
        <f>COUNTIFS(Données_prix!$C:$C,"marche_boussouma", Données_prix!V:V,"&lt;&gt;")</f>
        <v>3</v>
      </c>
      <c r="T33" s="68">
        <f>COUNTIFS(Données_prix!$C:$C,"marche_boussouma", Données_prix!W:W,"&lt;&gt;")</f>
        <v>4</v>
      </c>
      <c r="U33" s="68">
        <f>COUNTIFS(Données_prix!$C:$C,"marche_boussouma", Données_prix!X:X,"&lt;&gt;")</f>
        <v>4</v>
      </c>
      <c r="V33" s="68">
        <f>COUNTIFS(Données_prix!$C:$C,"marche_boussouma", Données_prix!Y:Y,"&lt;&gt;")</f>
        <v>4</v>
      </c>
      <c r="W33" s="68">
        <f>COUNTIFS(Données_prix!$C:$C,"marche_boussouma", Données_prix!Z:Z,"&lt;&gt;")</f>
        <v>4</v>
      </c>
      <c r="X33" s="68">
        <f>COUNTIFS(Données_prix!$C:$C,"marche_boussouma", Données_prix!AA:AA,"&lt;&gt;")</f>
        <v>4</v>
      </c>
      <c r="Y33" s="68">
        <f>COUNTIFS(Données_prix!$C:$C,"marche_boussouma", Données_prix!AB:AB,"&lt;&gt;")</f>
        <v>5</v>
      </c>
      <c r="Z33" s="68">
        <f>COUNTIFS(Données_prix!$C:$C,"marche_boussouma", Données_prix!AC:AC,"&lt;&gt;")</f>
        <v>5</v>
      </c>
      <c r="AA33" s="68">
        <f>COUNTIFS(Données_prix!$C:$C,"marche_boussouma", Données_prix!AD:AD,"&lt;&gt;")</f>
        <v>3</v>
      </c>
      <c r="AB33" s="68">
        <f>COUNTIFS(Données_prix!$C:$C,"marche_boussouma", Données_prix!AE:AE,"&lt;&gt;")</f>
        <v>6</v>
      </c>
      <c r="AC33" s="68">
        <f>COUNTIFS(Données_prix!$C:$C,"marche_boussouma", Données_prix!AF:AF,"&lt;&gt;")</f>
        <v>4</v>
      </c>
      <c r="AD33" s="68">
        <f>COUNTIFS(Données_prix!$C:$C,"marche_boussouma", Données_prix!AG:AG,"&lt;&gt;")</f>
        <v>4</v>
      </c>
    </row>
    <row r="36" spans="1:58" x14ac:dyDescent="0.35">
      <c r="A36" s="6" t="s">
        <v>1653</v>
      </c>
      <c r="B36" s="7"/>
      <c r="C36" s="7"/>
      <c r="D36" s="7"/>
      <c r="E36" s="7"/>
      <c r="F36" s="7"/>
      <c r="G36" s="7"/>
      <c r="H36" s="7"/>
      <c r="I36" s="7"/>
      <c r="J36" s="7"/>
      <c r="K36" s="8"/>
      <c r="L36" s="8"/>
      <c r="M36" s="9"/>
      <c r="N36" s="10"/>
      <c r="O36" s="10"/>
      <c r="P36" s="9"/>
      <c r="Q36" s="9"/>
      <c r="R36" s="9"/>
    </row>
    <row r="38" spans="1:58" ht="15" thickBot="1" x14ac:dyDescent="0.4"/>
    <row r="39" spans="1:58" s="67" customFormat="1" ht="45.5" customHeight="1" x14ac:dyDescent="0.35">
      <c r="A39" s="65" t="s">
        <v>1652</v>
      </c>
      <c r="B39" s="66" t="s">
        <v>1684</v>
      </c>
      <c r="C39" s="66" t="s">
        <v>1685</v>
      </c>
      <c r="D39" s="66" t="s">
        <v>1686</v>
      </c>
      <c r="E39" s="66" t="s">
        <v>1687</v>
      </c>
      <c r="F39" s="66" t="s">
        <v>1688</v>
      </c>
      <c r="G39" s="66" t="s">
        <v>1689</v>
      </c>
      <c r="H39" s="66" t="s">
        <v>1690</v>
      </c>
      <c r="I39" s="66" t="s">
        <v>1691</v>
      </c>
      <c r="J39" s="66" t="s">
        <v>1692</v>
      </c>
      <c r="K39" s="66" t="s">
        <v>1693</v>
      </c>
      <c r="L39" s="66" t="s">
        <v>1694</v>
      </c>
      <c r="M39" s="66" t="s">
        <v>1695</v>
      </c>
      <c r="N39" s="66" t="s">
        <v>1696</v>
      </c>
      <c r="O39" s="66" t="s">
        <v>1697</v>
      </c>
      <c r="P39" s="66" t="s">
        <v>1698</v>
      </c>
      <c r="Q39" s="66" t="s">
        <v>1699</v>
      </c>
      <c r="R39" s="66" t="s">
        <v>1700</v>
      </c>
      <c r="S39" s="66" t="s">
        <v>1701</v>
      </c>
      <c r="T39" s="66" t="s">
        <v>1702</v>
      </c>
      <c r="U39" s="66" t="s">
        <v>1703</v>
      </c>
      <c r="V39" s="66" t="s">
        <v>1704</v>
      </c>
      <c r="W39" s="66" t="s">
        <v>1705</v>
      </c>
      <c r="X39" s="66" t="s">
        <v>1706</v>
      </c>
      <c r="Y39" s="66" t="s">
        <v>1707</v>
      </c>
      <c r="Z39" s="66" t="s">
        <v>1708</v>
      </c>
      <c r="AA39" s="66" t="s">
        <v>1709</v>
      </c>
      <c r="AB39" s="66" t="s">
        <v>1710</v>
      </c>
      <c r="AC39" s="66" t="s">
        <v>1711</v>
      </c>
      <c r="AD39" s="66" t="s">
        <v>1712</v>
      </c>
      <c r="AE39" s="66" t="s">
        <v>1453</v>
      </c>
      <c r="AF39" s="66" t="s">
        <v>1713</v>
      </c>
      <c r="AG39" s="66" t="s">
        <v>1714</v>
      </c>
      <c r="AH39" s="66" t="s">
        <v>1715</v>
      </c>
      <c r="AI39" s="66" t="s">
        <v>1716</v>
      </c>
      <c r="AJ39" s="66" t="s">
        <v>1717</v>
      </c>
      <c r="AK39" s="66" t="s">
        <v>1718</v>
      </c>
      <c r="AL39" s="66" t="s">
        <v>1719</v>
      </c>
      <c r="AM39" s="66" t="s">
        <v>1720</v>
      </c>
      <c r="AN39" s="66" t="s">
        <v>1721</v>
      </c>
      <c r="AO39" s="66" t="s">
        <v>1722</v>
      </c>
      <c r="AP39" s="66" t="s">
        <v>1723</v>
      </c>
      <c r="AQ39" s="66" t="s">
        <v>1724</v>
      </c>
      <c r="AR39" s="66" t="s">
        <v>1725</v>
      </c>
      <c r="AS39" s="66" t="s">
        <v>1726</v>
      </c>
      <c r="AT39" s="66" t="s">
        <v>1727</v>
      </c>
      <c r="AU39" s="66" t="s">
        <v>1728</v>
      </c>
      <c r="AV39" s="66" t="s">
        <v>1729</v>
      </c>
      <c r="AW39" s="66" t="s">
        <v>1730</v>
      </c>
      <c r="AX39" s="66" t="s">
        <v>1731</v>
      </c>
      <c r="AY39" s="66" t="s">
        <v>1732</v>
      </c>
      <c r="AZ39" s="66" t="s">
        <v>1733</v>
      </c>
      <c r="BA39" s="66" t="s">
        <v>1734</v>
      </c>
      <c r="BB39" s="66" t="s">
        <v>1735</v>
      </c>
      <c r="BC39" s="66" t="s">
        <v>1736</v>
      </c>
      <c r="BD39" s="66" t="s">
        <v>1737</v>
      </c>
      <c r="BE39" s="66" t="s">
        <v>1738</v>
      </c>
      <c r="BF39" s="66" t="s">
        <v>1739</v>
      </c>
    </row>
    <row r="41" spans="1:58" x14ac:dyDescent="0.35">
      <c r="B41" t="s">
        <v>1645</v>
      </c>
      <c r="C41" cm="1">
        <f t="array" ref="C41">MEDIAN(IF(Données_prix!$C:$C="marche_boussouma",IF(Données_prix!AH:AH&gt;0,Données_prix!AH:AH)))</f>
        <v>250</v>
      </c>
      <c r="D41" cm="1">
        <f t="array" ref="D41">MEDIAN(IF(Données_prix!$C:$C="marche_boussouma",IF(Données_prix!AI:AI&gt;0,Données_prix!AI:AI)))</f>
        <v>750</v>
      </c>
      <c r="E41" cm="1">
        <f t="array" ref="E41">MEDIAN(IF(Données_prix!$C:$C="marche_boussouma",IF(Données_prix!AJ:AJ&gt;0,Données_prix!AJ:AJ)))</f>
        <v>5250</v>
      </c>
      <c r="F41" cm="1">
        <f t="array" ref="F41">MEDIAN(IF(Données_prix!$C:$C="marche_boussouma",IF(Données_prix!AK:AK&gt;0,Données_prix!AK:AK)))</f>
        <v>225</v>
      </c>
      <c r="G41" cm="1">
        <f t="array" ref="G41">MEDIAN(IF(Données_prix!$C:$C="marche_boussouma",IF(Données_prix!AL:AL&gt;0,Données_prix!AL:AL)))</f>
        <v>600</v>
      </c>
      <c r="H41" cm="1">
        <f t="array" ref="H41">MEDIAN(IF(Données_prix!$C:$C="marche_boussouma",IF(Données_prix!AM:AM&gt;0,Données_prix!AM:AM)))</f>
        <v>4200</v>
      </c>
      <c r="I41" cm="1">
        <f t="array" ref="I41">MEDIAN(IF(Données_prix!$C:$C="marche_boussouma",IF(Données_prix!AN:AN&gt;0,Données_prix!AN:AN)))</f>
        <v>300</v>
      </c>
      <c r="J41" cm="1">
        <f t="array" ref="J41">MEDIAN(IF(Données_prix!$C:$C="marche_boussouma",IF(Données_prix!AO:AO&gt;0,Données_prix!AO:AO)))</f>
        <v>900</v>
      </c>
      <c r="K41" cm="1">
        <f t="array" ref="K41">MEDIAN(IF(Données_prix!$C:$C="marche_boussouma",IF(Données_prix!AP:AP&gt;0,Données_prix!AP:AP)))</f>
        <v>6300</v>
      </c>
      <c r="L41" cm="1">
        <f t="array" ref="L41">MEDIAN(IF(Données_prix!$C:$C="marche_boussouma",IF(Données_prix!AQ:AQ&gt;0,Données_prix!AQ:AQ)))</f>
        <v>225</v>
      </c>
      <c r="M41" cm="1">
        <f t="array" ref="M41">MEDIAN(IF(Données_prix!$C:$C="marche_boussouma",IF(Données_prix!AR:AR&gt;0,Données_prix!AR:AR)))</f>
        <v>650</v>
      </c>
      <c r="N41" cm="1">
        <f t="array" ref="N41">MEDIAN(IF(Données_prix!$C:$C="marche_boussouma",IF(Données_prix!AS:AS&gt;0,Données_prix!AS:AS)))</f>
        <v>4550</v>
      </c>
      <c r="O41" cm="1">
        <f t="array" ref="O41">MEDIAN(IF(Données_prix!$C:$C="marche_boussouma",IF(Données_prix!AT:AT&gt;0,Données_prix!AT:AT)))</f>
        <v>450</v>
      </c>
      <c r="P41" cm="1">
        <f t="array" ref="P41">MEDIAN(IF(Données_prix!$C:$C="marche_boussouma",IF(Données_prix!AU:AU&gt;0,Données_prix!AU:AU)))</f>
        <v>1350</v>
      </c>
      <c r="Q41" cm="1">
        <f t="array" ref="Q41">MEDIAN(IF(Données_prix!$C:$C="marche_boussouma",IF(Données_prix!AV:AV&gt;0,Données_prix!AV:AV)))</f>
        <v>3150</v>
      </c>
      <c r="R41" cm="1">
        <f t="array" ref="R41">MEDIAN(IF(Données_prix!$C:$C="marche_boussouma",IF(Données_prix!AW:AW&gt;0,Données_prix!AW:AW)))</f>
        <v>400</v>
      </c>
      <c r="S41" cm="1">
        <f t="array" ref="S41">MEDIAN(IF(Données_prix!$C:$C="marche_boussouma",IF(Données_prix!AX:AX&gt;0,Données_prix!AX:AX)))</f>
        <v>1200</v>
      </c>
      <c r="T41" cm="1">
        <f t="array" ref="T41">MEDIAN(IF(Données_prix!$C:$C="marche_boussouma",IF(Données_prix!AY:AY&gt;0,Données_prix!AY:AY)))</f>
        <v>2800</v>
      </c>
      <c r="U41" cm="1">
        <f t="array" ref="U41">MEDIAN(IF(Données_prix!$C:$C="marche_boussouma",IF(Données_prix!AZ:AZ&gt;0,Données_prix!AZ:AZ)))</f>
        <v>425</v>
      </c>
      <c r="V41" cm="1">
        <f t="array" ref="V41">MEDIAN(IF(Données_prix!$C:$C="marche_boussouma",IF(Données_prix!BA:BA&gt;0,Données_prix!BA:BA)))</f>
        <v>1250</v>
      </c>
      <c r="W41" cm="1">
        <f t="array" ref="W41">MEDIAN(IF(Données_prix!$C:$C="marche_boussouma",IF(Données_prix!BB:BB&gt;0,Données_prix!BB:BB)))</f>
        <v>8750</v>
      </c>
      <c r="X41" cm="1">
        <f t="array" ref="X41">MEDIAN(IF(Données_prix!$C:$C="marche_boussouma",IF(Données_prix!BC:BC&gt;0,Données_prix!BC:BC)))</f>
        <v>500</v>
      </c>
      <c r="Y41" cm="1">
        <f t="array" ref="Y41">MEDIAN(IF(Données_prix!$C:$C="marche_boussouma",IF(Données_prix!BD:BD&gt;0,Données_prix!BD:BD)))</f>
        <v>1250</v>
      </c>
      <c r="Z41" cm="1">
        <f t="array" ref="Z41">MEDIAN(IF(Données_prix!$C:$C="marche_boussouma",IF(Données_prix!BE:BE&gt;0,Données_prix!BE:BE)))</f>
        <v>300</v>
      </c>
      <c r="AA41" cm="1">
        <f t="array" ref="AA41">MEDIAN(IF(Données_prix!$C:$C="marche_boussouma",IF(Données_prix!BF:BF&gt;0,Données_prix!BF:BF)))</f>
        <v>350</v>
      </c>
      <c r="AB41" cm="1">
        <f t="array" ref="AB41">MEDIAN(IF(Données_prix!$C:$C="marche_boussouma",IF(Données_prix!BG:BG&gt;0,Données_prix!BG:BG)))</f>
        <v>3000</v>
      </c>
      <c r="AC41" cm="1">
        <f t="array" ref="AC41">MEDIAN(IF(Données_prix!$C:$C="marche_boussouma",IF(Données_prix!BH:BH&gt;0,Données_prix!BH:BH)))</f>
        <v>2000</v>
      </c>
      <c r="AD41" cm="1">
        <f t="array" ref="AD41">MEDIAN(IF(Données_prix!$C:$C="marche_boussouma",IF(Données_prix!BI:BI&gt;0,Données_prix!BI:BI)))</f>
        <v>1300</v>
      </c>
      <c r="AE41" cm="1">
        <f t="array" ref="AE41">MEDIAN(IF(Données_prix!$C:$C="marche_boussouma",IF(Données_prix!BJ:BJ&gt;0,Données_prix!BJ:BJ)))</f>
        <v>3250</v>
      </c>
      <c r="AF41" cm="1">
        <f t="array" ref="AF41">MEDIAN(IF(Données_prix!$C:$C="marche_boussouma",IF(Données_prix!BK:BK&gt;0,Données_prix!BK:BK)))</f>
        <v>600</v>
      </c>
      <c r="AG41" s="12" t="e" cm="1">
        <f t="array" ref="AG41">MEDIAN(IF(Données_prix!$C:$C="marche_boussouma",IF(Données_prix!BL:BL&gt;0,Données_prix!BL:BL)))</f>
        <v>#NUM!</v>
      </c>
      <c r="AH41" s="12" t="e" cm="1">
        <f t="array" ref="AH41">MEDIAN(IF(Données_prix!$C:$C="marche_boussouma",IF(Données_prix!BM:BM&gt;0,Données_prix!BM:BM)))</f>
        <v>#NUM!</v>
      </c>
      <c r="AI41" s="12" t="e" cm="1">
        <f t="array" ref="AI41">MEDIAN(IF(Données_prix!$C:$C="marche_boussouma",IF(Données_prix!BN:BN&gt;0,Données_prix!BN:BN)))</f>
        <v>#NUM!</v>
      </c>
      <c r="AJ41" cm="1">
        <f t="array" ref="AJ41">MEDIAN(IF(Données_prix!$C:$C="marche_boussouma",IF(Données_prix!BO:BO&gt;0,Données_prix!BO:BO)))</f>
        <v>175</v>
      </c>
      <c r="AK41" cm="1">
        <f t="array" ref="AK41">MEDIAN(IF(Données_prix!$C:$C="marche_boussouma",IF(Données_prix!BP:BP&gt;0,Données_prix!BP:BP)))</f>
        <v>500</v>
      </c>
      <c r="AL41" cm="1">
        <f t="array" ref="AL41">MEDIAN(IF(Données_prix!$C:$C="marche_boussouma",IF(Données_prix!BQ:BQ&gt;0,Données_prix!BQ:BQ)))</f>
        <v>3500</v>
      </c>
      <c r="AM41" cm="1">
        <f t="array" ref="AM41">MEDIAN(IF(Données_prix!$C:$C="marche_boussouma",IF(Données_prix!BR:BR&gt;0,Données_prix!BR:BR)))</f>
        <v>500</v>
      </c>
      <c r="AN41" cm="1">
        <f t="array" ref="AN41">MEDIAN(IF(Données_prix!$C:$C="marche_boussouma",IF(Données_prix!BS:BS&gt;0,Données_prix!BS:BS)))</f>
        <v>1500</v>
      </c>
      <c r="AO41" cm="1">
        <f t="array" ref="AO41">MEDIAN(IF(Données_prix!$C:$C="marche_boussouma",IF(Données_prix!BT:BT&gt;0,Données_prix!BT:BT)))</f>
        <v>10500</v>
      </c>
      <c r="AP41" cm="1">
        <f t="array" ref="AP41">MEDIAN(IF(Données_prix!$C:$C="marche_boussouma",IF(Données_prix!BU:BU&gt;0,Données_prix!BU:BU)))</f>
        <v>500</v>
      </c>
      <c r="AQ41" cm="1">
        <f t="array" ref="AQ41">MEDIAN(IF(Données_prix!$C:$C="marche_boussouma",IF(Données_prix!BV:BV&gt;0,Données_prix!BV:BV)))</f>
        <v>1400</v>
      </c>
      <c r="AR41" cm="1">
        <f t="array" ref="AR41">MEDIAN(IF(Données_prix!$C:$C="marche_boussouma",IF(Données_prix!BW:BW&gt;0,Données_prix!BW:BW)))</f>
        <v>9800</v>
      </c>
      <c r="AS41" cm="1">
        <f t="array" ref="AS41">MEDIAN(IF(Données_prix!$C:$C="marche_boussouma",IF(Données_prix!BX:BX&gt;0,Données_prix!BX:BX)))</f>
        <v>500</v>
      </c>
      <c r="AT41" cm="1">
        <f t="array" ref="AT41">MEDIAN(IF(Données_prix!$C:$C="marche_boussouma",IF(Données_prix!BY:BY&gt;0,Données_prix!BY:BY)))</f>
        <v>1000</v>
      </c>
      <c r="AU41" cm="1">
        <f t="array" ref="AU41">MEDIAN(IF(Données_prix!$C:$C="marche_boussouma",IF(Données_prix!BZ:BZ&gt;0,Données_prix!BZ:BZ)))</f>
        <v>200</v>
      </c>
      <c r="AV41" cm="1">
        <f t="array" ref="AV41">MEDIAN(IF(Données_prix!$C:$C="marche_boussouma",IF(Données_prix!CA:CA&gt;0,Données_prix!CA:CA)))</f>
        <v>500</v>
      </c>
      <c r="AW41" cm="1">
        <f t="array" ref="AW41">MEDIAN(IF(Données_prix!$C:$C="marche_boussouma",IF(Données_prix!CB:CB&gt;0,Données_prix!CB:CB)))</f>
        <v>200</v>
      </c>
      <c r="AX41" s="12" t="e" cm="1">
        <f t="array" ref="AX41">MEDIAN(IF(Données_prix!$C:$C="marche_boussouma",IF(Données_prix!CC:CC&gt;0,Données_prix!CC:CC)))</f>
        <v>#NUM!</v>
      </c>
      <c r="AY41" cm="1">
        <f t="array" ref="AY41">MEDIAN(IF(Données_prix!$C:$C="marche_boussouma",IF(Données_prix!CD:CD&gt;0,Données_prix!CD:CD)))</f>
        <v>200</v>
      </c>
      <c r="AZ41" cm="1">
        <f t="array" ref="AZ41">MEDIAN(IF(Données_prix!$C:$C="marche_boussouma",IF(Données_prix!CE:CE&gt;0,Données_prix!CE:CE)))</f>
        <v>1050</v>
      </c>
      <c r="BA41" cm="1">
        <f t="array" ref="BA41">MEDIAN(IF(Données_prix!$C:$C="marche_boussouma",IF(Données_prix!CF:CF&gt;0,Données_prix!CF:CF)))</f>
        <v>2000</v>
      </c>
      <c r="BB41" cm="1">
        <f t="array" ref="BB41">MEDIAN(IF(Données_prix!$C:$C="marche_boussouma",IF(Données_prix!CG:CG&gt;0,Données_prix!CG:CG)))</f>
        <v>2000</v>
      </c>
      <c r="BC41" cm="1">
        <f t="array" ref="BC41">MEDIAN(IF(Données_prix!$C:$C="marche_boussouma",IF(Données_prix!CH:CH&gt;0,Données_prix!CH:CH)))</f>
        <v>100</v>
      </c>
      <c r="BD41" cm="1">
        <f t="array" ref="BD41">MEDIAN(IF(Données_prix!$C:$C="marche_boussouma",IF(Données_prix!CI:CI&gt;0,Données_prix!CI:CI)))</f>
        <v>650</v>
      </c>
      <c r="BE41" cm="1">
        <f t="array" ref="BE41">MEDIAN(IF(Données_prix!$C:$C="marche_boussouma",IF(Données_prix!CJ:CJ&gt;0,Données_prix!CJ:CJ)))</f>
        <v>850</v>
      </c>
      <c r="BF41" cm="1">
        <f t="array" ref="BF41">MEDIAN(IF(Données_prix!$C:$C="marche_boussouma",IF(Données_prix!CK:CK&gt;0,Données_prix!CK:CK)))</f>
        <v>375</v>
      </c>
    </row>
    <row r="42" spans="1:58" x14ac:dyDescent="0.35">
      <c r="B42" t="s">
        <v>1646</v>
      </c>
      <c r="C42" cm="1">
        <f t="array" ref="C42">MIN(IF(Données_prix!$C:$C="marche_boussouma",IF(Données_prix!AH:AH&gt;0,Données_prix!AH:AH)))</f>
        <v>250</v>
      </c>
      <c r="D42" cm="1">
        <f t="array" ref="D42">MIN(IF(Données_prix!$C:$C="marche_boussouma",IF(Données_prix!AI:AI&gt;0,Données_prix!AI:AI)))</f>
        <v>600</v>
      </c>
      <c r="E42" cm="1">
        <f t="array" ref="E42">MIN(IF(Données_prix!$C:$C="marche_boussouma",IF(Données_prix!AJ:AJ&gt;0,Données_prix!AJ:AJ)))</f>
        <v>4900</v>
      </c>
      <c r="F42" cm="1">
        <f t="array" ref="F42">MIN(IF(Données_prix!$C:$C="marche_boussouma",IF(Données_prix!AK:AK&gt;0,Données_prix!AK:AK)))</f>
        <v>225</v>
      </c>
      <c r="G42" cm="1">
        <f t="array" ref="G42">MIN(IF(Données_prix!$C:$C="marche_boussouma",IF(Données_prix!AL:AL&gt;0,Données_prix!AL:AL)))</f>
        <v>500</v>
      </c>
      <c r="H42" cm="1">
        <f t="array" ref="H42">MIN(IF(Données_prix!$C:$C="marche_boussouma",IF(Données_prix!AM:AM&gt;0,Données_prix!AM:AM)))</f>
        <v>4200</v>
      </c>
      <c r="I42" cm="1">
        <f t="array" ref="I42">MIN(IF(Données_prix!$C:$C="marche_boussouma",IF(Données_prix!AN:AN&gt;0,Données_prix!AN:AN)))</f>
        <v>300</v>
      </c>
      <c r="J42" cm="1">
        <f t="array" ref="J42">MIN(IF(Données_prix!$C:$C="marche_boussouma",IF(Données_prix!AO:AO&gt;0,Données_prix!AO:AO)))</f>
        <v>650</v>
      </c>
      <c r="K42" cm="1">
        <f t="array" ref="K42">MIN(IF(Données_prix!$C:$C="marche_boussouma",IF(Données_prix!AP:AP&gt;0,Données_prix!AP:AP)))</f>
        <v>3500</v>
      </c>
      <c r="L42" cm="1">
        <f t="array" ref="L42">MIN(IF(Données_prix!$C:$C="marche_boussouma",IF(Données_prix!AQ:AQ&gt;0,Données_prix!AQ:AQ)))</f>
        <v>225</v>
      </c>
      <c r="M42" cm="1">
        <f t="array" ref="M42">MIN(IF(Données_prix!$C:$C="marche_boussouma",IF(Données_prix!AR:AR&gt;0,Données_prix!AR:AR)))</f>
        <v>650</v>
      </c>
      <c r="N42" cm="1">
        <f t="array" ref="N42">MIN(IF(Données_prix!$C:$C="marche_boussouma",IF(Données_prix!AS:AS&gt;0,Données_prix!AS:AS)))</f>
        <v>4550</v>
      </c>
      <c r="O42" cm="1">
        <f t="array" ref="O42">MIN(IF(Données_prix!$C:$C="marche_boussouma",IF(Données_prix!AT:AT&gt;0,Données_prix!AT:AT)))</f>
        <v>425</v>
      </c>
      <c r="P42" cm="1">
        <f t="array" ref="P42">MIN(IF(Données_prix!$C:$C="marche_boussouma",IF(Données_prix!AU:AU&gt;0,Données_prix!AU:AU)))</f>
        <v>1350</v>
      </c>
      <c r="Q42" cm="1">
        <f t="array" ref="Q42">MIN(IF(Données_prix!$C:$C="marche_boussouma",IF(Données_prix!AV:AV&gt;0,Données_prix!AV:AV)))</f>
        <v>3150</v>
      </c>
      <c r="R42" cm="1">
        <f t="array" ref="R42">MIN(IF(Données_prix!$C:$C="marche_boussouma",IF(Données_prix!AW:AW&gt;0,Données_prix!AW:AW)))</f>
        <v>400</v>
      </c>
      <c r="S42" cm="1">
        <f t="array" ref="S42">MIN(IF(Données_prix!$C:$C="marche_boussouma",IF(Données_prix!AX:AX&gt;0,Données_prix!AX:AX)))</f>
        <v>1200</v>
      </c>
      <c r="T42" cm="1">
        <f t="array" ref="T42">MIN(IF(Données_prix!$C:$C="marche_boussouma",IF(Données_prix!AY:AY&gt;0,Données_prix!AY:AY)))</f>
        <v>1650</v>
      </c>
      <c r="U42" cm="1">
        <f t="array" ref="U42">MIN(IF(Données_prix!$C:$C="marche_boussouma",IF(Données_prix!AZ:AZ&gt;0,Données_prix!AZ:AZ)))</f>
        <v>425</v>
      </c>
      <c r="V42" cm="1">
        <f t="array" ref="V42">MIN(IF(Données_prix!$C:$C="marche_boussouma",IF(Données_prix!BA:BA&gt;0,Données_prix!BA:BA)))</f>
        <v>1250</v>
      </c>
      <c r="W42" cm="1">
        <f t="array" ref="W42">MIN(IF(Données_prix!$C:$C="marche_boussouma",IF(Données_prix!BB:BB&gt;0,Données_prix!BB:BB)))</f>
        <v>8750</v>
      </c>
      <c r="X42" cm="1">
        <f t="array" ref="X42">MIN(IF(Données_prix!$C:$C="marche_boussouma",IF(Données_prix!BC:BC&gt;0,Données_prix!BC:BC)))</f>
        <v>500</v>
      </c>
      <c r="Y42" cm="1">
        <f t="array" ref="Y42">MIN(IF(Données_prix!$C:$C="marche_boussouma",IF(Données_prix!BD:BD&gt;0,Données_prix!BD:BD)))</f>
        <v>1200</v>
      </c>
      <c r="Z42" cm="1">
        <f t="array" ref="Z42">MIN(IF(Données_prix!$C:$C="marche_boussouma",IF(Données_prix!BE:BE&gt;0,Données_prix!BE:BE)))</f>
        <v>250</v>
      </c>
      <c r="AA42" cm="1">
        <f t="array" ref="AA42">MIN(IF(Données_prix!$C:$C="marche_boussouma",IF(Données_prix!BF:BF&gt;0,Données_prix!BF:BF)))</f>
        <v>350</v>
      </c>
      <c r="AB42" cm="1">
        <f t="array" ref="AB42">MIN(IF(Données_prix!$C:$C="marche_boussouma",IF(Données_prix!BG:BG&gt;0,Données_prix!BG:BG)))</f>
        <v>3000</v>
      </c>
      <c r="AC42" cm="1">
        <f t="array" ref="AC42">MIN(IF(Données_prix!$C:$C="marche_boussouma",IF(Données_prix!BH:BH&gt;0,Données_prix!BH:BH)))</f>
        <v>2000</v>
      </c>
      <c r="AD42" cm="1">
        <f t="array" ref="AD42">MIN(IF(Données_prix!$C:$C="marche_boussouma",IF(Données_prix!BI:BI&gt;0,Données_prix!BI:BI)))</f>
        <v>1300</v>
      </c>
      <c r="AE42" cm="1">
        <f t="array" ref="AE42">MIN(IF(Données_prix!$C:$C="marche_boussouma",IF(Données_prix!BJ:BJ&gt;0,Données_prix!BJ:BJ)))</f>
        <v>1500</v>
      </c>
      <c r="AF42" cm="1">
        <f t="array" ref="AF42">MIN(IF(Données_prix!$C:$C="marche_boussouma",IF(Données_prix!BK:BK&gt;0,Données_prix!BK:BK)))</f>
        <v>600</v>
      </c>
      <c r="AG42" s="12" cm="1">
        <f t="array" ref="AG42">MIN(IF(Données_prix!$C:$C="marche_boussouma",IF(Données_prix!BL:BL&gt;0,Données_prix!BL:BL)))</f>
        <v>0</v>
      </c>
      <c r="AH42" s="12" cm="1">
        <f t="array" ref="AH42">MIN(IF(Données_prix!$C:$C="marche_boussouma",IF(Données_prix!BM:BM&gt;0,Données_prix!BM:BM)))</f>
        <v>0</v>
      </c>
      <c r="AI42" s="12" cm="1">
        <f t="array" ref="AI42">MIN(IF(Données_prix!$C:$C="marche_boussouma",IF(Données_prix!BN:BN&gt;0,Données_prix!BN:BN)))</f>
        <v>0</v>
      </c>
      <c r="AJ42" cm="1">
        <f t="array" ref="AJ42">MIN(IF(Données_prix!$C:$C="marche_boussouma",IF(Données_prix!BO:BO&gt;0,Données_prix!BO:BO)))</f>
        <v>175</v>
      </c>
      <c r="AK42" cm="1">
        <f t="array" ref="AK42">MIN(IF(Données_prix!$C:$C="marche_boussouma",IF(Données_prix!BP:BP&gt;0,Données_prix!BP:BP)))</f>
        <v>500</v>
      </c>
      <c r="AL42" cm="1">
        <f t="array" ref="AL42">MIN(IF(Données_prix!$C:$C="marche_boussouma",IF(Données_prix!BQ:BQ&gt;0,Données_prix!BQ:BQ)))</f>
        <v>3500</v>
      </c>
      <c r="AM42" cm="1">
        <f t="array" ref="AM42">MIN(IF(Données_prix!$C:$C="marche_boussouma",IF(Données_prix!BR:BR&gt;0,Données_prix!BR:BR)))</f>
        <v>500</v>
      </c>
      <c r="AN42" cm="1">
        <f t="array" ref="AN42">MIN(IF(Données_prix!$C:$C="marche_boussouma",IF(Données_prix!BS:BS&gt;0,Données_prix!BS:BS)))</f>
        <v>1500</v>
      </c>
      <c r="AO42" cm="1">
        <f t="array" ref="AO42">MIN(IF(Données_prix!$C:$C="marche_boussouma",IF(Données_prix!BT:BT&gt;0,Données_prix!BT:BT)))</f>
        <v>10500</v>
      </c>
      <c r="AP42" cm="1">
        <f t="array" ref="AP42">MIN(IF(Données_prix!$C:$C="marche_boussouma",IF(Données_prix!BU:BU&gt;0,Données_prix!BU:BU)))</f>
        <v>425</v>
      </c>
      <c r="AQ42" cm="1">
        <f t="array" ref="AQ42">MIN(IF(Données_prix!$C:$C="marche_boussouma",IF(Données_prix!BV:BV&gt;0,Données_prix!BV:BV)))</f>
        <v>1200</v>
      </c>
      <c r="AR42" cm="1">
        <f t="array" ref="AR42">MIN(IF(Données_prix!$C:$C="marche_boussouma",IF(Données_prix!BW:BW&gt;0,Données_prix!BW:BW)))</f>
        <v>8750</v>
      </c>
      <c r="AS42" cm="1">
        <f t="array" ref="AS42">MIN(IF(Données_prix!$C:$C="marche_boussouma",IF(Données_prix!BX:BX&gt;0,Données_prix!BX:BX)))</f>
        <v>250</v>
      </c>
      <c r="AT42" cm="1">
        <f t="array" ref="AT42">MIN(IF(Données_prix!$C:$C="marche_boussouma",IF(Données_prix!BY:BY&gt;0,Données_prix!BY:BY)))</f>
        <v>750</v>
      </c>
      <c r="AU42" cm="1">
        <f t="array" ref="AU42">MIN(IF(Données_prix!$C:$C="marche_boussouma",IF(Données_prix!BZ:BZ&gt;0,Données_prix!BZ:BZ)))</f>
        <v>200</v>
      </c>
      <c r="AV42" cm="1">
        <f t="array" ref="AV42">MIN(IF(Données_prix!$C:$C="marche_boussouma",IF(Données_prix!CA:CA&gt;0,Données_prix!CA:CA)))</f>
        <v>300</v>
      </c>
      <c r="AW42" cm="1">
        <f t="array" ref="AW42">MIN(IF(Données_prix!$C:$C="marche_boussouma",IF(Données_prix!CB:CB&gt;0,Données_prix!CB:CB)))</f>
        <v>100</v>
      </c>
      <c r="AX42" s="12" cm="1">
        <f t="array" ref="AX42">MIN(IF(Données_prix!$C:$C="marche_boussouma",IF(Données_prix!CC:CC&gt;0,Données_prix!CC:CC)))</f>
        <v>0</v>
      </c>
      <c r="AY42" cm="1">
        <f t="array" ref="AY42">MIN(IF(Données_prix!$C:$C="marche_boussouma",IF(Données_prix!CD:CD&gt;0,Données_prix!CD:CD)))</f>
        <v>100</v>
      </c>
      <c r="AZ42" cm="1">
        <f t="array" ref="AZ42">MIN(IF(Données_prix!$C:$C="marche_boussouma",IF(Données_prix!CE:CE&gt;0,Données_prix!CE:CE)))</f>
        <v>1000</v>
      </c>
      <c r="BA42" cm="1">
        <f t="array" ref="BA42">MIN(IF(Données_prix!$C:$C="marche_boussouma",IF(Données_prix!CF:CF&gt;0,Données_prix!CF:CF)))</f>
        <v>2000</v>
      </c>
      <c r="BB42" cm="1">
        <f t="array" ref="BB42">MIN(IF(Données_prix!$C:$C="marche_boussouma",IF(Données_prix!CG:CG&gt;0,Données_prix!CG:CG)))</f>
        <v>2000</v>
      </c>
      <c r="BC42" cm="1">
        <f t="array" ref="BC42">MIN(IF(Données_prix!$C:$C="marche_boussouma",IF(Données_prix!CH:CH&gt;0,Données_prix!CH:CH)))</f>
        <v>100</v>
      </c>
      <c r="BD42" cm="1">
        <f t="array" ref="BD42">MIN(IF(Données_prix!$C:$C="marche_boussouma",IF(Données_prix!CI:CI&gt;0,Données_prix!CI:CI)))</f>
        <v>650</v>
      </c>
      <c r="BE42" cm="1">
        <f t="array" ref="BE42">MIN(IF(Données_prix!$C:$C="marche_boussouma",IF(Données_prix!CJ:CJ&gt;0,Données_prix!CJ:CJ)))</f>
        <v>750</v>
      </c>
      <c r="BF42" cm="1">
        <f t="array" ref="BF42">MIN(IF(Données_prix!$C:$C="marche_boussouma",IF(Données_prix!CK:CK&gt;0,Données_prix!CK:CK)))</f>
        <v>200</v>
      </c>
    </row>
    <row r="43" spans="1:58" x14ac:dyDescent="0.35">
      <c r="B43" t="s">
        <v>1647</v>
      </c>
      <c r="C43" cm="1">
        <f t="array" ref="C43">MAX(IF(Données_prix!$C:$C="marche_boussouma",IF(Données_prix!AH:AH&gt;0,Données_prix!AH:AH)))</f>
        <v>250</v>
      </c>
      <c r="D43" cm="1">
        <f t="array" ref="D43">MAX(IF(Données_prix!$C:$C="marche_boussouma",IF(Données_prix!AI:AI&gt;0,Données_prix!AI:AI)))</f>
        <v>750</v>
      </c>
      <c r="E43" cm="1">
        <f t="array" ref="E43">MAX(IF(Données_prix!$C:$C="marche_boussouma",IF(Données_prix!AJ:AJ&gt;0,Données_prix!AJ:AJ)))</f>
        <v>5250</v>
      </c>
      <c r="F43" cm="1">
        <f t="array" ref="F43">MAX(IF(Données_prix!$C:$C="marche_boussouma",IF(Données_prix!AK:AK&gt;0,Données_prix!AK:AK)))</f>
        <v>225</v>
      </c>
      <c r="G43" cm="1">
        <f t="array" ref="G43">MAX(IF(Données_prix!$C:$C="marche_boussouma",IF(Données_prix!AL:AL&gt;0,Données_prix!AL:AL)))</f>
        <v>850</v>
      </c>
      <c r="H43" cm="1">
        <f t="array" ref="H43">MAX(IF(Données_prix!$C:$C="marche_boussouma",IF(Données_prix!AM:AM&gt;0,Données_prix!AM:AM)))</f>
        <v>5950</v>
      </c>
      <c r="I43" cm="1">
        <f t="array" ref="I43">MAX(IF(Données_prix!$C:$C="marche_boussouma",IF(Données_prix!AN:AN&gt;0,Données_prix!AN:AN)))</f>
        <v>300</v>
      </c>
      <c r="J43" cm="1">
        <f t="array" ref="J43">MAX(IF(Données_prix!$C:$C="marche_boussouma",IF(Données_prix!AO:AO&gt;0,Données_prix!AO:AO)))</f>
        <v>900</v>
      </c>
      <c r="K43" cm="1">
        <f t="array" ref="K43">MAX(IF(Données_prix!$C:$C="marche_boussouma",IF(Données_prix!AP:AP&gt;0,Données_prix!AP:AP)))</f>
        <v>6300</v>
      </c>
      <c r="L43" cm="1">
        <f t="array" ref="L43">MAX(IF(Données_prix!$C:$C="marche_boussouma",IF(Données_prix!AQ:AQ&gt;0,Données_prix!AQ:AQ)))</f>
        <v>225</v>
      </c>
      <c r="M43" cm="1">
        <f t="array" ref="M43">MAX(IF(Données_prix!$C:$C="marche_boussouma",IF(Données_prix!AR:AR&gt;0,Données_prix!AR:AR)))</f>
        <v>800</v>
      </c>
      <c r="N43" cm="1">
        <f t="array" ref="N43">MAX(IF(Données_prix!$C:$C="marche_boussouma",IF(Données_prix!AS:AS&gt;0,Données_prix!AS:AS)))</f>
        <v>5600</v>
      </c>
      <c r="O43" cm="1">
        <f t="array" ref="O43">MAX(IF(Données_prix!$C:$C="marche_boussouma",IF(Données_prix!AT:AT&gt;0,Données_prix!AT:AT)))</f>
        <v>450</v>
      </c>
      <c r="P43" cm="1">
        <f t="array" ref="P43">MAX(IF(Données_prix!$C:$C="marche_boussouma",IF(Données_prix!AU:AU&gt;0,Données_prix!AU:AU)))</f>
        <v>1400</v>
      </c>
      <c r="Q43" cm="1">
        <f t="array" ref="Q43">MAX(IF(Données_prix!$C:$C="marche_boussouma",IF(Données_prix!AV:AV&gt;0,Données_prix!AV:AV)))</f>
        <v>5600</v>
      </c>
      <c r="R43" cm="1">
        <f t="array" ref="R43">MAX(IF(Données_prix!$C:$C="marche_boussouma",IF(Données_prix!AW:AW&gt;0,Données_prix!AW:AW)))</f>
        <v>550</v>
      </c>
      <c r="S43" cm="1">
        <f t="array" ref="S43">MAX(IF(Données_prix!$C:$C="marche_boussouma",IF(Données_prix!AX:AX&gt;0,Données_prix!AX:AX)))</f>
        <v>1650</v>
      </c>
      <c r="T43" cm="1">
        <f t="array" ref="T43">MAX(IF(Données_prix!$C:$C="marche_boussouma",IF(Données_prix!AY:AY&gt;0,Données_prix!AY:AY)))</f>
        <v>11550</v>
      </c>
      <c r="U43" cm="1">
        <f t="array" ref="U43">MAX(IF(Données_prix!$C:$C="marche_boussouma",IF(Données_prix!AZ:AZ&gt;0,Données_prix!AZ:AZ)))</f>
        <v>425</v>
      </c>
      <c r="V43" cm="1">
        <f t="array" ref="V43">MAX(IF(Données_prix!$C:$C="marche_boussouma",IF(Données_prix!BA:BA&gt;0,Données_prix!BA:BA)))</f>
        <v>1500</v>
      </c>
      <c r="W43" cm="1">
        <f t="array" ref="W43">MAX(IF(Données_prix!$C:$C="marche_boussouma",IF(Données_prix!BB:BB&gt;0,Données_prix!BB:BB)))</f>
        <v>8750</v>
      </c>
      <c r="X43" cm="1">
        <f t="array" ref="X43">MAX(IF(Données_prix!$C:$C="marche_boussouma",IF(Données_prix!BC:BC&gt;0,Données_prix!BC:BC)))</f>
        <v>600</v>
      </c>
      <c r="Y43" cm="1">
        <f t="array" ref="Y43">MAX(IF(Données_prix!$C:$C="marche_boussouma",IF(Données_prix!BD:BD&gt;0,Données_prix!BD:BD)))</f>
        <v>1300</v>
      </c>
      <c r="Z43" cm="1">
        <f t="array" ref="Z43">MAX(IF(Données_prix!$C:$C="marche_boussouma",IF(Données_prix!BE:BE&gt;0,Données_prix!BE:BE)))</f>
        <v>300</v>
      </c>
      <c r="AA43" cm="1">
        <f t="array" ref="AA43">MAX(IF(Données_prix!$C:$C="marche_boussouma",IF(Données_prix!BF:BF&gt;0,Données_prix!BF:BF)))</f>
        <v>400</v>
      </c>
      <c r="AB43" cm="1">
        <f t="array" ref="AB43">MAX(IF(Données_prix!$C:$C="marche_boussouma",IF(Données_prix!BG:BG&gt;0,Données_prix!BG:BG)))</f>
        <v>3000</v>
      </c>
      <c r="AC43" cm="1">
        <f t="array" ref="AC43">MAX(IF(Données_prix!$C:$C="marche_boussouma",IF(Données_prix!BH:BH&gt;0,Données_prix!BH:BH)))</f>
        <v>2000</v>
      </c>
      <c r="AD43" cm="1">
        <f t="array" ref="AD43">MAX(IF(Données_prix!$C:$C="marche_boussouma",IF(Données_prix!BI:BI&gt;0,Données_prix!BI:BI)))</f>
        <v>1300</v>
      </c>
      <c r="AE43" cm="1">
        <f t="array" ref="AE43">MAX(IF(Données_prix!$C:$C="marche_boussouma",IF(Données_prix!BJ:BJ&gt;0,Données_prix!BJ:BJ)))</f>
        <v>3500</v>
      </c>
      <c r="AF43" cm="1">
        <f t="array" ref="AF43">MAX(IF(Données_prix!$C:$C="marche_boussouma",IF(Données_prix!BK:BK&gt;0,Données_prix!BK:BK)))</f>
        <v>1250</v>
      </c>
      <c r="AG43" s="12" cm="1">
        <f t="array" ref="AG43">MAX(IF(Données_prix!$C:$C="marche_boussouma",IF(Données_prix!BL:BL&gt;0,Données_prix!BL:BL)))</f>
        <v>0</v>
      </c>
      <c r="AH43" s="12" cm="1">
        <f t="array" ref="AH43">MAX(IF(Données_prix!$C:$C="marche_boussouma",IF(Données_prix!BM:BM&gt;0,Données_prix!BM:BM)))</f>
        <v>0</v>
      </c>
      <c r="AI43" s="12" cm="1">
        <f t="array" ref="AI43">MAX(IF(Données_prix!$C:$C="marche_boussouma",IF(Données_prix!BN:BN&gt;0,Données_prix!BN:BN)))</f>
        <v>0</v>
      </c>
      <c r="AJ43" cm="1">
        <f t="array" ref="AJ43">MAX(IF(Données_prix!$C:$C="marche_boussouma",IF(Données_prix!BO:BO&gt;0,Données_prix!BO:BO)))</f>
        <v>175</v>
      </c>
      <c r="AK43" cm="1">
        <f t="array" ref="AK43">MAX(IF(Données_prix!$C:$C="marche_boussouma",IF(Données_prix!BP:BP&gt;0,Données_prix!BP:BP)))</f>
        <v>600</v>
      </c>
      <c r="AL43" cm="1">
        <f t="array" ref="AL43">MAX(IF(Données_prix!$C:$C="marche_boussouma",IF(Données_prix!BQ:BQ&gt;0,Données_prix!BQ:BQ)))</f>
        <v>3500</v>
      </c>
      <c r="AM43" cm="1">
        <f t="array" ref="AM43">MAX(IF(Données_prix!$C:$C="marche_boussouma",IF(Données_prix!BR:BR&gt;0,Données_prix!BR:BR)))</f>
        <v>500</v>
      </c>
      <c r="AN43" cm="1">
        <f t="array" ref="AN43">MAX(IF(Données_prix!$C:$C="marche_boussouma",IF(Données_prix!BS:BS&gt;0,Données_prix!BS:BS)))</f>
        <v>1500</v>
      </c>
      <c r="AO43" cm="1">
        <f t="array" ref="AO43">MAX(IF(Données_prix!$C:$C="marche_boussouma",IF(Données_prix!BT:BT&gt;0,Données_prix!BT:BT)))</f>
        <v>10500</v>
      </c>
      <c r="AP43" cm="1">
        <f t="array" ref="AP43">MAX(IF(Données_prix!$C:$C="marche_boussouma",IF(Données_prix!BU:BU&gt;0,Données_prix!BU:BU)))</f>
        <v>500</v>
      </c>
      <c r="AQ43" cm="1">
        <f t="array" ref="AQ43">MAX(IF(Données_prix!$C:$C="marche_boussouma",IF(Données_prix!BV:BV&gt;0,Données_prix!BV:BV)))</f>
        <v>1600</v>
      </c>
      <c r="AR43" cm="1">
        <f t="array" ref="AR43">MAX(IF(Données_prix!$C:$C="marche_boussouma",IF(Données_prix!BW:BW&gt;0,Données_prix!BW:BW)))</f>
        <v>9800</v>
      </c>
      <c r="AS43" cm="1">
        <f t="array" ref="AS43">MAX(IF(Données_prix!$C:$C="marche_boussouma",IF(Données_prix!BX:BX&gt;0,Données_prix!BX:BX)))</f>
        <v>500</v>
      </c>
      <c r="AT43" cm="1">
        <f t="array" ref="AT43">MAX(IF(Données_prix!$C:$C="marche_boussouma",IF(Données_prix!BY:BY&gt;0,Données_prix!BY:BY)))</f>
        <v>1000</v>
      </c>
      <c r="AU43" cm="1">
        <f t="array" ref="AU43">MAX(IF(Données_prix!$C:$C="marche_boussouma",IF(Données_prix!BZ:BZ&gt;0,Données_prix!BZ:BZ)))</f>
        <v>200</v>
      </c>
      <c r="AV43" cm="1">
        <f t="array" ref="AV43">MAX(IF(Données_prix!$C:$C="marche_boussouma",IF(Données_prix!CA:CA&gt;0,Données_prix!CA:CA)))</f>
        <v>600</v>
      </c>
      <c r="AW43" cm="1">
        <f t="array" ref="AW43">MAX(IF(Données_prix!$C:$C="marche_boussouma",IF(Données_prix!CB:CB&gt;0,Données_prix!CB:CB)))</f>
        <v>200</v>
      </c>
      <c r="AX43" s="12" cm="1">
        <f t="array" ref="AX43">MAX(IF(Données_prix!$C:$C="marche_boussouma",IF(Données_prix!CC:CC&gt;0,Données_prix!CC:CC)))</f>
        <v>0</v>
      </c>
      <c r="AY43" cm="1">
        <f t="array" ref="AY43">MAX(IF(Données_prix!$C:$C="marche_boussouma",IF(Données_prix!CD:CD&gt;0,Données_prix!CD:CD)))</f>
        <v>300</v>
      </c>
      <c r="AZ43" cm="1">
        <f t="array" ref="AZ43">MAX(IF(Données_prix!$C:$C="marche_boussouma",IF(Données_prix!CE:CE&gt;0,Données_prix!CE:CE)))</f>
        <v>1200</v>
      </c>
      <c r="BA43" cm="1">
        <f t="array" ref="BA43">MAX(IF(Données_prix!$C:$C="marche_boussouma",IF(Données_prix!CF:CF&gt;0,Données_prix!CF:CF)))</f>
        <v>2000</v>
      </c>
      <c r="BB43" cm="1">
        <f t="array" ref="BB43">MAX(IF(Données_prix!$C:$C="marche_boussouma",IF(Données_prix!CG:CG&gt;0,Données_prix!CG:CG)))</f>
        <v>2000</v>
      </c>
      <c r="BC43" cm="1">
        <f t="array" ref="BC43">MAX(IF(Données_prix!$C:$C="marche_boussouma",IF(Données_prix!CH:CH&gt;0,Données_prix!CH:CH)))</f>
        <v>100</v>
      </c>
      <c r="BD43" cm="1">
        <f t="array" ref="BD43">MAX(IF(Données_prix!$C:$C="marche_boussouma",IF(Données_prix!CI:CI&gt;0,Données_prix!CI:CI)))</f>
        <v>750</v>
      </c>
      <c r="BE43" cm="1">
        <f t="array" ref="BE43">MAX(IF(Données_prix!$C:$C="marche_boussouma",IF(Données_prix!CJ:CJ&gt;0,Données_prix!CJ:CJ)))</f>
        <v>850</v>
      </c>
      <c r="BF43" cm="1">
        <f t="array" ref="BF43">MAX(IF(Données_prix!$C:$C="marche_boussouma",IF(Données_prix!CK:CK&gt;0,Données_prix!CK:CK)))</f>
        <v>950</v>
      </c>
    </row>
    <row r="44" spans="1:58" ht="15" thickBot="1" x14ac:dyDescent="0.4">
      <c r="B44" s="13" t="s">
        <v>1655</v>
      </c>
      <c r="C44" s="68">
        <f>COUNTIFS(Données_prix!$C:$C,"marche_boussouma", Données_prix!AH:AH,"&lt;&gt;")</f>
        <v>4</v>
      </c>
      <c r="D44" s="68">
        <f>COUNTIFS(Données_prix!$C:$C,"marche_boussouma", Données_prix!AI:AI,"&lt;&gt;")</f>
        <v>8</v>
      </c>
      <c r="E44" s="68">
        <f>COUNTIFS(Données_prix!$C:$C,"marche_boussouma", Données_prix!AJ:AJ,"&lt;&gt;")</f>
        <v>7</v>
      </c>
      <c r="F44" s="68">
        <f>COUNTIFS(Données_prix!$C:$C,"marche_boussouma", Données_prix!AK:AK,"&lt;&gt;")</f>
        <v>4</v>
      </c>
      <c r="G44" s="68">
        <f>COUNTIFS(Données_prix!$C:$C,"marche_boussouma", Données_prix!AL:AL,"&lt;&gt;")</f>
        <v>8</v>
      </c>
      <c r="H44" s="68">
        <f>COUNTIFS(Données_prix!$C:$C,"marche_boussouma", Données_prix!AM:AM,"&lt;&gt;")</f>
        <v>6</v>
      </c>
      <c r="I44" s="68">
        <f>COUNTIFS(Données_prix!$C:$C,"marche_boussouma", Données_prix!AN:AN,"&lt;&gt;")</f>
        <v>4</v>
      </c>
      <c r="J44" s="68">
        <f>COUNTIFS(Données_prix!$C:$C,"marche_boussouma", Données_prix!AO:AO,"&lt;&gt;")</f>
        <v>7</v>
      </c>
      <c r="K44" s="68">
        <f>COUNTIFS(Données_prix!$C:$C,"marche_boussouma", Données_prix!AP:AP,"&lt;&gt;")</f>
        <v>7</v>
      </c>
      <c r="L44" s="68">
        <f>COUNTIFS(Données_prix!$C:$C,"marche_boussouma", Données_prix!AQ:AQ,"&lt;&gt;")</f>
        <v>4</v>
      </c>
      <c r="M44" s="68">
        <f>COUNTIFS(Données_prix!$C:$C,"marche_boussouma", Données_prix!AR:AR,"&lt;&gt;")</f>
        <v>6</v>
      </c>
      <c r="N44" s="68">
        <f>COUNTIFS(Données_prix!$C:$C,"marche_boussouma", Données_prix!AS:AS,"&lt;&gt;")</f>
        <v>5</v>
      </c>
      <c r="O44" s="68">
        <f>COUNTIFS(Données_prix!$C:$C,"marche_boussouma", Données_prix!AT:AT,"&lt;&gt;")</f>
        <v>8</v>
      </c>
      <c r="P44" s="68">
        <f>COUNTIFS(Données_prix!$C:$C,"marche_boussouma", Données_prix!AU:AU,"&lt;&gt;")</f>
        <v>6</v>
      </c>
      <c r="Q44" s="68">
        <f>COUNTIFS(Données_prix!$C:$C,"marche_boussouma", Données_prix!AV:AV,"&lt;&gt;")</f>
        <v>6</v>
      </c>
      <c r="R44" s="68">
        <f>COUNTIFS(Données_prix!$C:$C,"marche_boussouma", Données_prix!AW:AW,"&lt;&gt;")</f>
        <v>11</v>
      </c>
      <c r="S44" s="68">
        <f>COUNTIFS(Données_prix!$C:$C,"marche_boussouma", Données_prix!AX:AX,"&lt;&gt;")</f>
        <v>6</v>
      </c>
      <c r="T44" s="68">
        <f>COUNTIFS(Données_prix!$C:$C,"marche_boussouma", Données_prix!AY:AY,"&lt;&gt;")</f>
        <v>6</v>
      </c>
      <c r="U44" s="68">
        <f>COUNTIFS(Données_prix!$C:$C,"marche_boussouma", Données_prix!AZ:AZ,"&lt;&gt;")</f>
        <v>4</v>
      </c>
      <c r="V44" s="68">
        <f>COUNTIFS(Données_prix!$C:$C,"marche_boussouma", Données_prix!BA:BA,"&lt;&gt;")</f>
        <v>5</v>
      </c>
      <c r="W44" s="68">
        <f>COUNTIFS(Données_prix!$C:$C,"marche_boussouma", Données_prix!BB:BB,"&lt;&gt;")</f>
        <v>4</v>
      </c>
      <c r="X44" s="68">
        <f>COUNTIFS(Données_prix!$C:$C,"marche_boussouma", Données_prix!BC:BC,"&lt;&gt;")</f>
        <v>4</v>
      </c>
      <c r="Y44" s="68">
        <f>COUNTIFS(Données_prix!$C:$C,"marche_boussouma", Données_prix!BD:BD,"&lt;&gt;")</f>
        <v>4</v>
      </c>
      <c r="Z44" s="68">
        <f>COUNTIFS(Données_prix!$C:$C,"marche_boussouma", Données_prix!BE:BE,"&lt;&gt;")</f>
        <v>4</v>
      </c>
      <c r="AA44" s="68">
        <f>COUNTIFS(Données_prix!$C:$C,"marche_boussouma", Données_prix!BF:BF,"&lt;&gt;")</f>
        <v>4</v>
      </c>
      <c r="AB44" s="68">
        <f>COUNTIFS(Données_prix!$C:$C,"marche_boussouma", Données_prix!BG:BG,"&lt;&gt;")</f>
        <v>4</v>
      </c>
      <c r="AC44" s="68">
        <f>COUNTIFS(Données_prix!$C:$C,"marche_boussouma", Données_prix!BH:BH,"&lt;&gt;")</f>
        <v>4</v>
      </c>
      <c r="AD44" s="68">
        <f>COUNTIFS(Données_prix!$C:$C,"marche_boussouma", Données_prix!BI:BI,"&lt;&gt;")</f>
        <v>5</v>
      </c>
      <c r="AE44" s="68">
        <f>COUNTIFS(Données_prix!$C:$C,"marche_boussouma", Données_prix!BJ:BJ,"&lt;&gt;")</f>
        <v>3</v>
      </c>
      <c r="AF44" s="68">
        <f>COUNTIFS(Données_prix!$C:$C,"marche_boussouma", Données_prix!BK:BK,"&lt;&gt;")</f>
        <v>4</v>
      </c>
      <c r="AG44" s="14">
        <f>COUNTIFS(Données_prix!$C:$C,"marche_boussouma", Données_prix!BL:BL,"&lt;&gt;")</f>
        <v>0</v>
      </c>
      <c r="AH44" s="14">
        <f>COUNTIFS(Données_prix!$C:$C,"marche_boussouma", Données_prix!BM:BM,"&lt;&gt;")</f>
        <v>0</v>
      </c>
      <c r="AI44" s="14">
        <f>COUNTIFS(Données_prix!$C:$C,"marche_boussouma", Données_prix!BN:BN,"&lt;&gt;")</f>
        <v>0</v>
      </c>
      <c r="AJ44" s="13">
        <f>COUNTIFS(Données_prix!$C:$C,"marche_boussouma", Données_prix!BO:BO,"&lt;&gt;")</f>
        <v>4</v>
      </c>
      <c r="AK44" s="13">
        <f>COUNTIFS(Données_prix!$C:$C,"marche_boussouma", Données_prix!BP:BP,"&lt;&gt;")</f>
        <v>5</v>
      </c>
      <c r="AL44" s="13">
        <f>COUNTIFS(Données_prix!$C:$C,"marche_boussouma", Données_prix!BQ:BQ,"&lt;&gt;")</f>
        <v>4</v>
      </c>
      <c r="AM44" s="13">
        <f>COUNTIFS(Données_prix!$C:$C,"marche_boussouma", Données_prix!BR:BR,"&lt;&gt;")</f>
        <v>4</v>
      </c>
      <c r="AN44" s="13">
        <f>COUNTIFS(Données_prix!$C:$C,"marche_boussouma", Données_prix!BS:BS,"&lt;&gt;")</f>
        <v>4</v>
      </c>
      <c r="AO44" s="13">
        <f>COUNTIFS(Données_prix!$C:$C,"marche_boussouma", Données_prix!BT:BT,"&lt;&gt;")</f>
        <v>4</v>
      </c>
      <c r="AP44" s="13">
        <f>COUNTIFS(Données_prix!$C:$C,"marche_boussouma", Données_prix!BU:BU,"&lt;&gt;")</f>
        <v>4</v>
      </c>
      <c r="AQ44" s="13">
        <f>COUNTIFS(Données_prix!$C:$C,"marche_boussouma", Données_prix!BV:BV,"&lt;&gt;")</f>
        <v>5</v>
      </c>
      <c r="AR44" s="13">
        <f>COUNTIFS(Données_prix!$C:$C,"marche_boussouma", Données_prix!BW:BW,"&lt;&gt;")</f>
        <v>4</v>
      </c>
      <c r="AS44" s="13">
        <f>COUNTIFS(Données_prix!$C:$C,"marche_boussouma", Données_prix!BX:BX,"&lt;&gt;")</f>
        <v>4</v>
      </c>
      <c r="AT44" s="13">
        <f>COUNTIFS(Données_prix!$C:$C,"marche_boussouma", Données_prix!BY:BY,"&lt;&gt;")</f>
        <v>4</v>
      </c>
      <c r="AU44" s="13">
        <f>COUNTIFS(Données_prix!$C:$C,"marche_boussouma", Données_prix!BZ:BZ,"&lt;&gt;")</f>
        <v>4</v>
      </c>
      <c r="AV44" s="13">
        <f>COUNTIFS(Données_prix!$C:$C,"marche_boussouma", Données_prix!CA:CA,"&lt;&gt;")</f>
        <v>4</v>
      </c>
      <c r="AW44" s="13">
        <f>COUNTIFS(Données_prix!$C:$C,"marche_boussouma", Données_prix!CB:CB,"&lt;&gt;")</f>
        <v>3</v>
      </c>
      <c r="AX44" s="14">
        <f>COUNTIFS(Données_prix!$C:$C,"marche_boussouma", Données_prix!CC:CC,"&lt;&gt;")</f>
        <v>0</v>
      </c>
      <c r="AY44" s="13">
        <f>COUNTIFS(Données_prix!$C:$C,"marche_boussouma", Données_prix!CD:CD,"&lt;&gt;")</f>
        <v>3</v>
      </c>
      <c r="AZ44" s="13">
        <f>COUNTIFS(Données_prix!$C:$C,"marche_boussouma", Données_prix!CE:CE,"&lt;&gt;")</f>
        <v>6</v>
      </c>
      <c r="BA44" s="13">
        <f>COUNTIFS(Données_prix!$C:$C,"marche_boussouma", Données_prix!CF:CF,"&lt;&gt;")</f>
        <v>4</v>
      </c>
      <c r="BB44" s="13">
        <f>COUNTIFS(Données_prix!$C:$C,"marche_boussouma", Données_prix!CG:CG,"&lt;&gt;")</f>
        <v>4</v>
      </c>
      <c r="BC44" s="13">
        <f>COUNTIFS(Données_prix!$C:$C,"marche_boussouma", Données_prix!CH:CH,"&lt;&gt;")</f>
        <v>4</v>
      </c>
      <c r="BD44" s="13">
        <f>COUNTIFS(Données_prix!$C:$C,"marche_boussouma", Données_prix!CI:CI,"&lt;&gt;")</f>
        <v>9</v>
      </c>
      <c r="BE44" s="13">
        <f>COUNTIFS(Données_prix!$C:$C,"marche_boussouma", Données_prix!CJ:CJ,"&lt;&gt;")</f>
        <v>9</v>
      </c>
      <c r="BF44" s="13">
        <f>COUNTIFS(Données_prix!$C:$C,"marche_boussouma", Données_prix!CK:CK,"&lt;&gt;")</f>
        <v>8</v>
      </c>
    </row>
  </sheetData>
  <phoneticPr fontId="7" type="noConversion"/>
  <conditionalFormatting sqref="B15">
    <cfRule type="colorScale" priority="5">
      <colorScale>
        <cfvo type="min"/>
        <cfvo type="max"/>
        <color rgb="FF63BE7B"/>
        <color rgb="FFFCFCFF"/>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6046-B922-47E0-9645-4D394A155A48}">
  <dimension ref="A3:AB348"/>
  <sheetViews>
    <sheetView workbookViewId="0">
      <selection activeCell="A341" sqref="A341"/>
    </sheetView>
  </sheetViews>
  <sheetFormatPr defaultColWidth="10.90625" defaultRowHeight="14.5" x14ac:dyDescent="0.35"/>
  <cols>
    <col min="1" max="1" width="31.36328125" bestFit="1" customWidth="1"/>
    <col min="2" max="2" width="22.26953125" bestFit="1" customWidth="1"/>
    <col min="3" max="3" width="15.6328125" customWidth="1"/>
    <col min="4" max="4" width="11.7265625" bestFit="1" customWidth="1"/>
    <col min="5" max="5" width="12" bestFit="1" customWidth="1"/>
    <col min="6" max="6" width="62.453125" bestFit="1" customWidth="1"/>
    <col min="7" max="7" width="54.1796875" bestFit="1" customWidth="1"/>
    <col min="8" max="8" width="53.81640625" bestFit="1" customWidth="1"/>
    <col min="9" max="9" width="52.36328125" bestFit="1" customWidth="1"/>
    <col min="10" max="10" width="43.90625" bestFit="1" customWidth="1"/>
    <col min="11" max="11" width="49.453125" bestFit="1" customWidth="1"/>
    <col min="12" max="12" width="44" bestFit="1" customWidth="1"/>
    <col min="13" max="13" width="42.453125" bestFit="1" customWidth="1"/>
    <col min="14" max="14" width="46.08984375" bestFit="1" customWidth="1"/>
    <col min="15" max="15" width="42.7265625" bestFit="1" customWidth="1"/>
    <col min="16" max="16" width="55.36328125" bestFit="1" customWidth="1"/>
    <col min="17" max="17" width="48.6328125" bestFit="1" customWidth="1"/>
    <col min="18" max="18" width="62.453125" bestFit="1" customWidth="1"/>
    <col min="19" max="19" width="54.1796875" bestFit="1" customWidth="1"/>
    <col min="20" max="20" width="53.81640625" bestFit="1" customWidth="1"/>
    <col min="21" max="21" width="52.36328125" bestFit="1" customWidth="1"/>
    <col min="22" max="22" width="43.90625" bestFit="1" customWidth="1"/>
    <col min="23" max="23" width="49.453125" bestFit="1" customWidth="1"/>
    <col min="24" max="24" width="44" bestFit="1" customWidth="1"/>
    <col min="25" max="25" width="42.453125" bestFit="1" customWidth="1"/>
    <col min="26" max="26" width="50.54296875" bestFit="1" customWidth="1"/>
    <col min="27" max="27" width="48.36328125" bestFit="1" customWidth="1"/>
    <col min="28" max="28" width="51.1796875" bestFit="1" customWidth="1"/>
    <col min="29" max="29" width="6" bestFit="1" customWidth="1"/>
    <col min="30" max="31" width="10.6328125" bestFit="1" customWidth="1"/>
    <col min="32" max="32" width="12" bestFit="1" customWidth="1"/>
  </cols>
  <sheetData>
    <row r="3" spans="1:18" x14ac:dyDescent="0.35">
      <c r="A3" s="6" t="s">
        <v>3686</v>
      </c>
      <c r="B3" s="7"/>
      <c r="C3" s="7"/>
      <c r="D3" s="7"/>
      <c r="E3" s="7"/>
      <c r="F3" s="7"/>
      <c r="G3" s="7"/>
      <c r="H3" s="7"/>
      <c r="I3" s="7"/>
      <c r="J3" s="7"/>
      <c r="K3" s="8"/>
      <c r="L3" s="8"/>
      <c r="M3" s="9"/>
      <c r="N3" s="10"/>
      <c r="O3" s="10"/>
      <c r="P3" s="9"/>
      <c r="Q3" s="9"/>
      <c r="R3" s="9"/>
    </row>
    <row r="5" spans="1:18" x14ac:dyDescent="0.35">
      <c r="A5" s="15" t="s">
        <v>1741</v>
      </c>
      <c r="B5" s="16"/>
      <c r="C5" s="16"/>
      <c r="D5" s="16"/>
      <c r="E5" s="16"/>
      <c r="F5" s="17"/>
      <c r="G5" s="17"/>
      <c r="H5" s="17"/>
      <c r="I5" s="17"/>
      <c r="J5" s="17"/>
      <c r="K5" s="18"/>
      <c r="L5" s="18"/>
      <c r="M5" s="9"/>
      <c r="N5" s="10"/>
      <c r="O5" s="10"/>
      <c r="P5" s="9"/>
      <c r="Q5" s="9"/>
      <c r="R5" s="9"/>
    </row>
    <row r="8" spans="1:18" x14ac:dyDescent="0.35">
      <c r="A8" s="11" t="s">
        <v>1742</v>
      </c>
    </row>
    <row r="9" spans="1:18" x14ac:dyDescent="0.35">
      <c r="A9" s="19" t="s">
        <v>1614</v>
      </c>
      <c r="B9" s="19" t="s">
        <v>1582</v>
      </c>
    </row>
    <row r="10" spans="1:18" x14ac:dyDescent="0.35">
      <c r="A10" s="19" t="s">
        <v>1584</v>
      </c>
      <c r="B10" t="s">
        <v>1083</v>
      </c>
      <c r="C10" t="s">
        <v>1107</v>
      </c>
      <c r="D10" t="s">
        <v>1583</v>
      </c>
    </row>
    <row r="11" spans="1:18" x14ac:dyDescent="0.35">
      <c r="A11" s="20" t="s">
        <v>1249</v>
      </c>
      <c r="B11">
        <v>4</v>
      </c>
      <c r="D11">
        <v>4</v>
      </c>
    </row>
    <row r="12" spans="1:18" x14ac:dyDescent="0.35">
      <c r="A12" s="20" t="s">
        <v>1471</v>
      </c>
      <c r="B12">
        <v>3</v>
      </c>
      <c r="C12">
        <v>2</v>
      </c>
      <c r="D12">
        <v>5</v>
      </c>
    </row>
    <row r="13" spans="1:18" x14ac:dyDescent="0.35">
      <c r="A13" s="20" t="s">
        <v>1131</v>
      </c>
      <c r="B13">
        <v>4</v>
      </c>
      <c r="D13">
        <v>4</v>
      </c>
    </row>
    <row r="14" spans="1:18" x14ac:dyDescent="0.35">
      <c r="A14" s="20" t="s">
        <v>1076</v>
      </c>
      <c r="B14">
        <v>10</v>
      </c>
      <c r="D14">
        <v>10</v>
      </c>
    </row>
    <row r="15" spans="1:18" x14ac:dyDescent="0.35">
      <c r="A15" s="20" t="s">
        <v>1232</v>
      </c>
      <c r="B15">
        <v>9</v>
      </c>
      <c r="D15">
        <v>9</v>
      </c>
    </row>
    <row r="16" spans="1:18" x14ac:dyDescent="0.35">
      <c r="A16" s="20" t="s">
        <v>1583</v>
      </c>
      <c r="B16">
        <v>30</v>
      </c>
      <c r="C16">
        <v>2</v>
      </c>
      <c r="D16">
        <v>32</v>
      </c>
    </row>
    <row r="19" spans="1:5" x14ac:dyDescent="0.35">
      <c r="A19" s="11" t="s">
        <v>1743</v>
      </c>
    </row>
    <row r="20" spans="1:5" x14ac:dyDescent="0.35">
      <c r="A20" s="61" t="s">
        <v>1740</v>
      </c>
      <c r="B20" s="61" t="s">
        <v>1582</v>
      </c>
      <c r="C20" s="62"/>
      <c r="D20" s="62"/>
      <c r="E20" s="62"/>
    </row>
    <row r="21" spans="1:5" x14ac:dyDescent="0.35">
      <c r="A21" s="61" t="s">
        <v>1584</v>
      </c>
      <c r="B21" s="62" t="s">
        <v>1083</v>
      </c>
      <c r="C21" s="62" t="s">
        <v>1135</v>
      </c>
      <c r="D21" s="62" t="s">
        <v>1107</v>
      </c>
      <c r="E21" s="62" t="s">
        <v>1583</v>
      </c>
    </row>
    <row r="22" spans="1:5" x14ac:dyDescent="0.35">
      <c r="A22" s="63" t="s">
        <v>1249</v>
      </c>
      <c r="B22" s="62">
        <v>6</v>
      </c>
      <c r="C22" s="62"/>
      <c r="D22" s="62">
        <v>1</v>
      </c>
      <c r="E22" s="62">
        <v>7</v>
      </c>
    </row>
    <row r="23" spans="1:5" x14ac:dyDescent="0.35">
      <c r="A23" s="63" t="s">
        <v>1471</v>
      </c>
      <c r="B23" s="62">
        <v>1</v>
      </c>
      <c r="C23" s="62">
        <v>1</v>
      </c>
      <c r="D23" s="62">
        <v>4</v>
      </c>
      <c r="E23" s="62">
        <v>6</v>
      </c>
    </row>
    <row r="24" spans="1:5" x14ac:dyDescent="0.35">
      <c r="A24" s="63" t="s">
        <v>1131</v>
      </c>
      <c r="B24" s="62">
        <v>2</v>
      </c>
      <c r="C24" s="62">
        <v>1</v>
      </c>
      <c r="D24" s="62">
        <v>1</v>
      </c>
      <c r="E24" s="62">
        <v>4</v>
      </c>
    </row>
    <row r="25" spans="1:5" x14ac:dyDescent="0.35">
      <c r="A25" s="63" t="s">
        <v>1076</v>
      </c>
      <c r="B25" s="62">
        <v>1</v>
      </c>
      <c r="C25" s="62">
        <v>2</v>
      </c>
      <c r="D25" s="62"/>
      <c r="E25" s="62">
        <v>3</v>
      </c>
    </row>
    <row r="26" spans="1:5" x14ac:dyDescent="0.35">
      <c r="A26" s="63" t="s">
        <v>1232</v>
      </c>
      <c r="B26" s="62">
        <v>1</v>
      </c>
      <c r="C26" s="62"/>
      <c r="D26" s="62">
        <v>5</v>
      </c>
      <c r="E26" s="62">
        <v>6</v>
      </c>
    </row>
    <row r="27" spans="1:5" x14ac:dyDescent="0.35">
      <c r="A27" s="63" t="s">
        <v>1583</v>
      </c>
      <c r="B27" s="62">
        <v>11</v>
      </c>
      <c r="C27" s="62">
        <v>4</v>
      </c>
      <c r="D27" s="62">
        <v>11</v>
      </c>
      <c r="E27" s="62">
        <v>26</v>
      </c>
    </row>
    <row r="30" spans="1:5" x14ac:dyDescent="0.35">
      <c r="A30" s="11" t="s">
        <v>1744</v>
      </c>
    </row>
    <row r="31" spans="1:5" x14ac:dyDescent="0.35">
      <c r="A31" s="61" t="s">
        <v>1643</v>
      </c>
      <c r="B31" s="61" t="s">
        <v>1582</v>
      </c>
      <c r="C31" s="62"/>
      <c r="D31" s="62"/>
    </row>
    <row r="32" spans="1:5" x14ac:dyDescent="0.35">
      <c r="A32" s="61" t="s">
        <v>1584</v>
      </c>
      <c r="B32" s="62" t="s">
        <v>1083</v>
      </c>
      <c r="C32" s="62" t="s">
        <v>1107</v>
      </c>
      <c r="D32" s="62" t="s">
        <v>1583</v>
      </c>
    </row>
    <row r="33" spans="1:5" x14ac:dyDescent="0.35">
      <c r="A33" s="63" t="s">
        <v>1249</v>
      </c>
      <c r="B33" s="62">
        <v>7</v>
      </c>
      <c r="C33" s="62"/>
      <c r="D33" s="62">
        <v>7</v>
      </c>
    </row>
    <row r="34" spans="1:5" x14ac:dyDescent="0.35">
      <c r="A34" s="63" t="s">
        <v>1471</v>
      </c>
      <c r="B34" s="62">
        <v>2</v>
      </c>
      <c r="C34" s="62">
        <v>3</v>
      </c>
      <c r="D34" s="62">
        <v>5</v>
      </c>
    </row>
    <row r="35" spans="1:5" x14ac:dyDescent="0.35">
      <c r="A35" s="63" t="s">
        <v>1131</v>
      </c>
      <c r="B35" s="62">
        <v>4</v>
      </c>
      <c r="C35" s="62"/>
      <c r="D35" s="62">
        <v>4</v>
      </c>
    </row>
    <row r="36" spans="1:5" x14ac:dyDescent="0.35">
      <c r="A36" s="63" t="s">
        <v>1076</v>
      </c>
      <c r="B36" s="62">
        <v>6</v>
      </c>
      <c r="C36" s="62"/>
      <c r="D36" s="62">
        <v>6</v>
      </c>
    </row>
    <row r="37" spans="1:5" x14ac:dyDescent="0.35">
      <c r="A37" s="63" t="s">
        <v>1232</v>
      </c>
      <c r="B37" s="62">
        <v>9</v>
      </c>
      <c r="C37" s="62"/>
      <c r="D37" s="62">
        <v>9</v>
      </c>
    </row>
    <row r="38" spans="1:5" x14ac:dyDescent="0.35">
      <c r="A38" s="63" t="s">
        <v>1583</v>
      </c>
      <c r="B38" s="62">
        <v>28</v>
      </c>
      <c r="C38" s="62">
        <v>3</v>
      </c>
      <c r="D38" s="62">
        <v>31</v>
      </c>
    </row>
    <row r="40" spans="1:5" x14ac:dyDescent="0.35">
      <c r="A40" s="15" t="s">
        <v>1746</v>
      </c>
      <c r="B40" s="16"/>
      <c r="C40" s="16"/>
      <c r="D40" s="16"/>
      <c r="E40" s="16"/>
    </row>
    <row r="42" spans="1:5" x14ac:dyDescent="0.35">
      <c r="A42" s="11" t="s">
        <v>1745</v>
      </c>
    </row>
    <row r="43" spans="1:5" x14ac:dyDescent="0.35">
      <c r="A43" s="61" t="s">
        <v>1747</v>
      </c>
      <c r="B43" s="61" t="s">
        <v>1582</v>
      </c>
      <c r="C43" s="62"/>
      <c r="D43" s="62"/>
    </row>
    <row r="44" spans="1:5" x14ac:dyDescent="0.35">
      <c r="A44" s="61" t="s">
        <v>1584</v>
      </c>
      <c r="B44" s="62" t="s">
        <v>1083</v>
      </c>
      <c r="C44" s="62" t="s">
        <v>1107</v>
      </c>
      <c r="D44" s="62" t="s">
        <v>1583</v>
      </c>
    </row>
    <row r="45" spans="1:5" x14ac:dyDescent="0.35">
      <c r="A45" s="63" t="s">
        <v>1249</v>
      </c>
      <c r="B45" s="62">
        <v>4</v>
      </c>
      <c r="C45" s="62">
        <v>1</v>
      </c>
      <c r="D45" s="62">
        <v>5</v>
      </c>
    </row>
    <row r="46" spans="1:5" x14ac:dyDescent="0.35">
      <c r="A46" s="63" t="s">
        <v>1471</v>
      </c>
      <c r="B46" s="62">
        <v>2</v>
      </c>
      <c r="C46" s="62">
        <v>2</v>
      </c>
      <c r="D46" s="62">
        <v>4</v>
      </c>
    </row>
    <row r="47" spans="1:5" x14ac:dyDescent="0.35">
      <c r="A47" s="63" t="s">
        <v>1131</v>
      </c>
      <c r="B47" s="62">
        <v>4</v>
      </c>
      <c r="C47" s="62"/>
      <c r="D47" s="62">
        <v>4</v>
      </c>
    </row>
    <row r="48" spans="1:5" x14ac:dyDescent="0.35">
      <c r="A48" s="63" t="s">
        <v>1076</v>
      </c>
      <c r="B48" s="62">
        <v>7</v>
      </c>
      <c r="C48" s="62"/>
      <c r="D48" s="62">
        <v>7</v>
      </c>
    </row>
    <row r="49" spans="1:4" x14ac:dyDescent="0.35">
      <c r="A49" s="63" t="s">
        <v>1232</v>
      </c>
      <c r="B49" s="62">
        <v>5</v>
      </c>
      <c r="C49" s="62"/>
      <c r="D49" s="62">
        <v>5</v>
      </c>
    </row>
    <row r="50" spans="1:4" x14ac:dyDescent="0.35">
      <c r="A50" s="63" t="s">
        <v>1583</v>
      </c>
      <c r="B50" s="62">
        <v>22</v>
      </c>
      <c r="C50" s="62">
        <v>3</v>
      </c>
      <c r="D50" s="62">
        <v>25</v>
      </c>
    </row>
    <row r="53" spans="1:4" x14ac:dyDescent="0.35">
      <c r="A53" s="11" t="s">
        <v>1748</v>
      </c>
    </row>
    <row r="54" spans="1:4" x14ac:dyDescent="0.35">
      <c r="A54" s="61" t="s">
        <v>1749</v>
      </c>
      <c r="B54" s="61" t="s">
        <v>1582</v>
      </c>
      <c r="C54" s="62"/>
      <c r="D54" s="62"/>
    </row>
    <row r="55" spans="1:4" x14ac:dyDescent="0.35">
      <c r="A55" s="61" t="s">
        <v>1584</v>
      </c>
      <c r="B55" s="62" t="s">
        <v>1083</v>
      </c>
      <c r="C55" s="62" t="s">
        <v>1107</v>
      </c>
      <c r="D55" s="62" t="s">
        <v>1583</v>
      </c>
    </row>
    <row r="56" spans="1:4" x14ac:dyDescent="0.35">
      <c r="A56" s="63" t="s">
        <v>1249</v>
      </c>
      <c r="B56" s="62">
        <v>3</v>
      </c>
      <c r="C56" s="62">
        <v>2</v>
      </c>
      <c r="D56" s="62">
        <v>5</v>
      </c>
    </row>
    <row r="57" spans="1:4" x14ac:dyDescent="0.35">
      <c r="A57" s="63" t="s">
        <v>1471</v>
      </c>
      <c r="B57" s="62">
        <v>1</v>
      </c>
      <c r="C57" s="62">
        <v>3</v>
      </c>
      <c r="D57" s="62">
        <v>4</v>
      </c>
    </row>
    <row r="58" spans="1:4" x14ac:dyDescent="0.35">
      <c r="A58" s="63" t="s">
        <v>1131</v>
      </c>
      <c r="B58" s="62">
        <v>4</v>
      </c>
      <c r="C58" s="62"/>
      <c r="D58" s="62">
        <v>4</v>
      </c>
    </row>
    <row r="59" spans="1:4" x14ac:dyDescent="0.35">
      <c r="A59" s="63" t="s">
        <v>1076</v>
      </c>
      <c r="B59" s="62">
        <v>4</v>
      </c>
      <c r="C59" s="62"/>
      <c r="D59" s="62">
        <v>4</v>
      </c>
    </row>
    <row r="60" spans="1:4" x14ac:dyDescent="0.35">
      <c r="A60" s="63" t="s">
        <v>1232</v>
      </c>
      <c r="B60" s="62">
        <v>7</v>
      </c>
      <c r="C60" s="62"/>
      <c r="D60" s="62">
        <v>7</v>
      </c>
    </row>
    <row r="61" spans="1:4" x14ac:dyDescent="0.35">
      <c r="A61" s="63" t="s">
        <v>1583</v>
      </c>
      <c r="B61" s="62">
        <v>19</v>
      </c>
      <c r="C61" s="62">
        <v>5</v>
      </c>
      <c r="D61" s="62">
        <v>24</v>
      </c>
    </row>
    <row r="64" spans="1:4" x14ac:dyDescent="0.35">
      <c r="A64" s="11" t="s">
        <v>1750</v>
      </c>
    </row>
    <row r="65" spans="1:4" x14ac:dyDescent="0.35">
      <c r="A65" s="61" t="s">
        <v>1751</v>
      </c>
      <c r="B65" s="61" t="s">
        <v>1582</v>
      </c>
      <c r="C65" s="62"/>
      <c r="D65" s="62"/>
    </row>
    <row r="66" spans="1:4" x14ac:dyDescent="0.35">
      <c r="A66" s="61" t="s">
        <v>1584</v>
      </c>
      <c r="B66" s="62" t="s">
        <v>1083</v>
      </c>
      <c r="C66" s="62" t="s">
        <v>1107</v>
      </c>
      <c r="D66" s="62" t="s">
        <v>1583</v>
      </c>
    </row>
    <row r="67" spans="1:4" x14ac:dyDescent="0.35">
      <c r="A67" s="63" t="s">
        <v>1249</v>
      </c>
      <c r="B67" s="62">
        <v>4</v>
      </c>
      <c r="C67" s="62">
        <v>1</v>
      </c>
      <c r="D67" s="62">
        <v>5</v>
      </c>
    </row>
    <row r="68" spans="1:4" x14ac:dyDescent="0.35">
      <c r="A68" s="63" t="s">
        <v>1471</v>
      </c>
      <c r="B68" s="62"/>
      <c r="C68" s="62">
        <v>3</v>
      </c>
      <c r="D68" s="62">
        <v>3</v>
      </c>
    </row>
    <row r="69" spans="1:4" x14ac:dyDescent="0.35">
      <c r="A69" s="63" t="s">
        <v>1131</v>
      </c>
      <c r="B69" s="62">
        <v>4</v>
      </c>
      <c r="C69" s="62"/>
      <c r="D69" s="62">
        <v>4</v>
      </c>
    </row>
    <row r="70" spans="1:4" x14ac:dyDescent="0.35">
      <c r="A70" s="63" t="s">
        <v>1076</v>
      </c>
      <c r="B70" s="62">
        <v>5</v>
      </c>
      <c r="C70" s="62">
        <v>1</v>
      </c>
      <c r="D70" s="62">
        <v>6</v>
      </c>
    </row>
    <row r="71" spans="1:4" x14ac:dyDescent="0.35">
      <c r="A71" s="63" t="s">
        <v>1232</v>
      </c>
      <c r="B71" s="62">
        <v>8</v>
      </c>
      <c r="C71" s="62"/>
      <c r="D71" s="62">
        <v>8</v>
      </c>
    </row>
    <row r="72" spans="1:4" x14ac:dyDescent="0.35">
      <c r="A72" s="63" t="s">
        <v>1583</v>
      </c>
      <c r="B72" s="62">
        <v>21</v>
      </c>
      <c r="C72" s="62">
        <v>5</v>
      </c>
      <c r="D72" s="62">
        <v>26</v>
      </c>
    </row>
    <row r="75" spans="1:4" x14ac:dyDescent="0.35">
      <c r="A75" s="11" t="s">
        <v>1752</v>
      </c>
    </row>
    <row r="76" spans="1:4" x14ac:dyDescent="0.35">
      <c r="A76" s="61" t="s">
        <v>1753</v>
      </c>
      <c r="B76" s="61" t="s">
        <v>1582</v>
      </c>
      <c r="C76" s="62"/>
      <c r="D76" s="62"/>
    </row>
    <row r="77" spans="1:4" x14ac:dyDescent="0.35">
      <c r="A77" s="61" t="s">
        <v>1584</v>
      </c>
      <c r="B77" s="62" t="s">
        <v>1083</v>
      </c>
      <c r="C77" s="62" t="s">
        <v>1107</v>
      </c>
      <c r="D77" s="62" t="s">
        <v>1583</v>
      </c>
    </row>
    <row r="78" spans="1:4" x14ac:dyDescent="0.35">
      <c r="A78" s="63" t="s">
        <v>1249</v>
      </c>
      <c r="B78" s="62">
        <v>4</v>
      </c>
      <c r="C78" s="62"/>
      <c r="D78" s="62">
        <v>4</v>
      </c>
    </row>
    <row r="79" spans="1:4" x14ac:dyDescent="0.35">
      <c r="A79" s="63" t="s">
        <v>1471</v>
      </c>
      <c r="B79" s="62"/>
      <c r="C79" s="62">
        <v>5</v>
      </c>
      <c r="D79" s="62">
        <v>5</v>
      </c>
    </row>
    <row r="80" spans="1:4" x14ac:dyDescent="0.35">
      <c r="A80" s="63" t="s">
        <v>1131</v>
      </c>
      <c r="B80" s="62">
        <v>4</v>
      </c>
      <c r="C80" s="62"/>
      <c r="D80" s="62">
        <v>4</v>
      </c>
    </row>
    <row r="81" spans="1:4" x14ac:dyDescent="0.35">
      <c r="A81" s="63" t="s">
        <v>1076</v>
      </c>
      <c r="B81" s="62">
        <v>3</v>
      </c>
      <c r="C81" s="62">
        <v>1</v>
      </c>
      <c r="D81" s="62">
        <v>4</v>
      </c>
    </row>
    <row r="82" spans="1:4" x14ac:dyDescent="0.35">
      <c r="A82" s="63" t="s">
        <v>1232</v>
      </c>
      <c r="B82" s="62">
        <v>5</v>
      </c>
      <c r="C82" s="62"/>
      <c r="D82" s="62">
        <v>5</v>
      </c>
    </row>
    <row r="83" spans="1:4" x14ac:dyDescent="0.35">
      <c r="A83" s="63" t="s">
        <v>1583</v>
      </c>
      <c r="B83" s="62">
        <v>16</v>
      </c>
      <c r="C83" s="62">
        <v>6</v>
      </c>
      <c r="D83" s="62">
        <v>22</v>
      </c>
    </row>
    <row r="86" spans="1:4" x14ac:dyDescent="0.35">
      <c r="A86" s="11" t="s">
        <v>1755</v>
      </c>
    </row>
    <row r="87" spans="1:4" x14ac:dyDescent="0.35">
      <c r="A87" s="61" t="s">
        <v>1754</v>
      </c>
      <c r="B87" s="61" t="s">
        <v>1582</v>
      </c>
      <c r="C87" s="62"/>
      <c r="D87" s="62"/>
    </row>
    <row r="88" spans="1:4" x14ac:dyDescent="0.35">
      <c r="A88" s="61" t="s">
        <v>1584</v>
      </c>
      <c r="B88" s="62" t="s">
        <v>1083</v>
      </c>
      <c r="C88" s="62" t="s">
        <v>1107</v>
      </c>
      <c r="D88" s="62" t="s">
        <v>1583</v>
      </c>
    </row>
    <row r="89" spans="1:4" x14ac:dyDescent="0.35">
      <c r="A89" s="63" t="s">
        <v>1249</v>
      </c>
      <c r="B89" s="62">
        <v>3</v>
      </c>
      <c r="C89" s="62"/>
      <c r="D89" s="62">
        <v>3</v>
      </c>
    </row>
    <row r="90" spans="1:4" x14ac:dyDescent="0.35">
      <c r="A90" s="63" t="s">
        <v>1471</v>
      </c>
      <c r="B90" s="62">
        <v>2</v>
      </c>
      <c r="C90" s="62">
        <v>2</v>
      </c>
      <c r="D90" s="62">
        <v>4</v>
      </c>
    </row>
    <row r="91" spans="1:4" x14ac:dyDescent="0.35">
      <c r="A91" s="63" t="s">
        <v>1131</v>
      </c>
      <c r="B91" s="62">
        <v>3</v>
      </c>
      <c r="C91" s="62">
        <v>1</v>
      </c>
      <c r="D91" s="62">
        <v>4</v>
      </c>
    </row>
    <row r="92" spans="1:4" x14ac:dyDescent="0.35">
      <c r="A92" s="63" t="s">
        <v>1076</v>
      </c>
      <c r="B92" s="62"/>
      <c r="C92" s="62">
        <v>4</v>
      </c>
      <c r="D92" s="62">
        <v>4</v>
      </c>
    </row>
    <row r="93" spans="1:4" x14ac:dyDescent="0.35">
      <c r="A93" s="63" t="s">
        <v>1232</v>
      </c>
      <c r="B93" s="62">
        <v>1</v>
      </c>
      <c r="C93" s="62">
        <v>3</v>
      </c>
      <c r="D93" s="62">
        <v>4</v>
      </c>
    </row>
    <row r="94" spans="1:4" x14ac:dyDescent="0.35">
      <c r="A94" s="63" t="s">
        <v>1583</v>
      </c>
      <c r="B94" s="62">
        <v>9</v>
      </c>
      <c r="C94" s="62">
        <v>10</v>
      </c>
      <c r="D94" s="62">
        <v>19</v>
      </c>
    </row>
    <row r="97" spans="1:4" x14ac:dyDescent="0.35">
      <c r="A97" s="11" t="s">
        <v>1758</v>
      </c>
    </row>
    <row r="98" spans="1:4" x14ac:dyDescent="0.35">
      <c r="A98" s="61" t="s">
        <v>1757</v>
      </c>
      <c r="B98" s="61" t="s">
        <v>1582</v>
      </c>
      <c r="C98" s="62"/>
      <c r="D98" s="62"/>
    </row>
    <row r="99" spans="1:4" x14ac:dyDescent="0.35">
      <c r="A99" s="61" t="s">
        <v>1584</v>
      </c>
      <c r="B99" s="62" t="s">
        <v>1083</v>
      </c>
      <c r="C99" s="62" t="s">
        <v>1107</v>
      </c>
      <c r="D99" s="62" t="s">
        <v>1583</v>
      </c>
    </row>
    <row r="100" spans="1:4" x14ac:dyDescent="0.35">
      <c r="A100" s="63" t="s">
        <v>1249</v>
      </c>
      <c r="B100" s="62">
        <v>3</v>
      </c>
      <c r="C100" s="62"/>
      <c r="D100" s="62">
        <v>3</v>
      </c>
    </row>
    <row r="101" spans="1:4" x14ac:dyDescent="0.35">
      <c r="A101" s="63" t="s">
        <v>1471</v>
      </c>
      <c r="B101" s="62">
        <v>3</v>
      </c>
      <c r="C101" s="62">
        <v>4</v>
      </c>
      <c r="D101" s="62">
        <v>7</v>
      </c>
    </row>
    <row r="102" spans="1:4" x14ac:dyDescent="0.35">
      <c r="A102" s="63" t="s">
        <v>1131</v>
      </c>
      <c r="B102" s="62">
        <v>4</v>
      </c>
      <c r="C102" s="62"/>
      <c r="D102" s="62">
        <v>4</v>
      </c>
    </row>
    <row r="103" spans="1:4" x14ac:dyDescent="0.35">
      <c r="A103" s="63" t="s">
        <v>1076</v>
      </c>
      <c r="B103" s="62">
        <v>3</v>
      </c>
      <c r="C103" s="62">
        <v>1</v>
      </c>
      <c r="D103" s="62">
        <v>4</v>
      </c>
    </row>
    <row r="104" spans="1:4" x14ac:dyDescent="0.35">
      <c r="A104" s="63" t="s">
        <v>1232</v>
      </c>
      <c r="B104" s="62">
        <v>4</v>
      </c>
      <c r="C104" s="62"/>
      <c r="D104" s="62">
        <v>4</v>
      </c>
    </row>
    <row r="105" spans="1:4" x14ac:dyDescent="0.35">
      <c r="A105" s="63" t="s">
        <v>1583</v>
      </c>
      <c r="B105" s="62">
        <v>17</v>
      </c>
      <c r="C105" s="62">
        <v>5</v>
      </c>
      <c r="D105" s="62">
        <v>22</v>
      </c>
    </row>
    <row r="108" spans="1:4" x14ac:dyDescent="0.35">
      <c r="A108" s="11" t="s">
        <v>1756</v>
      </c>
    </row>
    <row r="109" spans="1:4" x14ac:dyDescent="0.35">
      <c r="A109" s="61" t="s">
        <v>1759</v>
      </c>
      <c r="B109" s="61" t="s">
        <v>1582</v>
      </c>
      <c r="C109" s="62"/>
      <c r="D109" s="62"/>
    </row>
    <row r="110" spans="1:4" x14ac:dyDescent="0.35">
      <c r="A110" s="61" t="s">
        <v>1584</v>
      </c>
      <c r="B110" s="62" t="s">
        <v>1083</v>
      </c>
      <c r="C110" s="62" t="s">
        <v>1107</v>
      </c>
      <c r="D110" s="62" t="s">
        <v>1583</v>
      </c>
    </row>
    <row r="111" spans="1:4" x14ac:dyDescent="0.35">
      <c r="A111" s="63" t="s">
        <v>1249</v>
      </c>
      <c r="B111" s="62">
        <v>4</v>
      </c>
      <c r="C111" s="62">
        <v>1</v>
      </c>
      <c r="D111" s="62">
        <v>5</v>
      </c>
    </row>
    <row r="112" spans="1:4" x14ac:dyDescent="0.35">
      <c r="A112" s="63" t="s">
        <v>1471</v>
      </c>
      <c r="B112" s="62"/>
      <c r="C112" s="62">
        <v>6</v>
      </c>
      <c r="D112" s="62">
        <v>6</v>
      </c>
    </row>
    <row r="113" spans="1:4" x14ac:dyDescent="0.35">
      <c r="A113" s="63" t="s">
        <v>1131</v>
      </c>
      <c r="B113" s="62">
        <v>4</v>
      </c>
      <c r="C113" s="62"/>
      <c r="D113" s="62">
        <v>4</v>
      </c>
    </row>
    <row r="114" spans="1:4" x14ac:dyDescent="0.35">
      <c r="A114" s="63" t="s">
        <v>1076</v>
      </c>
      <c r="B114" s="62">
        <v>3</v>
      </c>
      <c r="C114" s="62">
        <v>3</v>
      </c>
      <c r="D114" s="62">
        <v>6</v>
      </c>
    </row>
    <row r="115" spans="1:4" x14ac:dyDescent="0.35">
      <c r="A115" s="63" t="s">
        <v>1232</v>
      </c>
      <c r="B115" s="62">
        <v>2</v>
      </c>
      <c r="C115" s="62">
        <v>3</v>
      </c>
      <c r="D115" s="62">
        <v>5</v>
      </c>
    </row>
    <row r="116" spans="1:4" x14ac:dyDescent="0.35">
      <c r="A116" s="63" t="s">
        <v>1583</v>
      </c>
      <c r="B116" s="62">
        <v>13</v>
      </c>
      <c r="C116" s="62">
        <v>13</v>
      </c>
      <c r="D116" s="62">
        <v>26</v>
      </c>
    </row>
    <row r="119" spans="1:4" x14ac:dyDescent="0.35">
      <c r="A119" s="11" t="s">
        <v>1670</v>
      </c>
    </row>
    <row r="120" spans="1:4" x14ac:dyDescent="0.35">
      <c r="A120" s="61" t="s">
        <v>1760</v>
      </c>
      <c r="B120" s="61" t="s">
        <v>1582</v>
      </c>
      <c r="C120" s="62"/>
      <c r="D120" s="62"/>
    </row>
    <row r="121" spans="1:4" x14ac:dyDescent="0.35">
      <c r="A121" s="61" t="s">
        <v>1584</v>
      </c>
      <c r="B121" s="62" t="s">
        <v>1083</v>
      </c>
      <c r="C121" s="62" t="s">
        <v>1107</v>
      </c>
      <c r="D121" s="62" t="s">
        <v>1583</v>
      </c>
    </row>
    <row r="122" spans="1:4" x14ac:dyDescent="0.35">
      <c r="A122" s="63" t="s">
        <v>1249</v>
      </c>
      <c r="B122" s="62">
        <v>4</v>
      </c>
      <c r="C122" s="62"/>
      <c r="D122" s="62">
        <v>4</v>
      </c>
    </row>
    <row r="123" spans="1:4" x14ac:dyDescent="0.35">
      <c r="A123" s="63" t="s">
        <v>1471</v>
      </c>
      <c r="B123" s="62">
        <v>3</v>
      </c>
      <c r="C123" s="62">
        <v>1</v>
      </c>
      <c r="D123" s="62">
        <v>4</v>
      </c>
    </row>
    <row r="124" spans="1:4" x14ac:dyDescent="0.35">
      <c r="A124" s="63" t="s">
        <v>1131</v>
      </c>
      <c r="B124" s="62">
        <v>4</v>
      </c>
      <c r="C124" s="62"/>
      <c r="D124" s="62">
        <v>4</v>
      </c>
    </row>
    <row r="125" spans="1:4" x14ac:dyDescent="0.35">
      <c r="A125" s="63" t="s">
        <v>1076</v>
      </c>
      <c r="B125" s="62">
        <v>6</v>
      </c>
      <c r="C125" s="62"/>
      <c r="D125" s="62">
        <v>6</v>
      </c>
    </row>
    <row r="126" spans="1:4" x14ac:dyDescent="0.35">
      <c r="A126" s="63" t="s">
        <v>1232</v>
      </c>
      <c r="B126" s="62">
        <v>6</v>
      </c>
      <c r="C126" s="62"/>
      <c r="D126" s="62">
        <v>6</v>
      </c>
    </row>
    <row r="127" spans="1:4" x14ac:dyDescent="0.35">
      <c r="A127" s="63" t="s">
        <v>1583</v>
      </c>
      <c r="B127" s="62">
        <v>23</v>
      </c>
      <c r="C127" s="62">
        <v>1</v>
      </c>
      <c r="D127" s="62">
        <v>24</v>
      </c>
    </row>
    <row r="130" spans="1:4" x14ac:dyDescent="0.35">
      <c r="A130" s="11" t="s">
        <v>1671</v>
      </c>
    </row>
    <row r="131" spans="1:4" x14ac:dyDescent="0.35">
      <c r="A131" s="61" t="s">
        <v>1761</v>
      </c>
      <c r="B131" s="61" t="s">
        <v>1582</v>
      </c>
      <c r="C131" s="62"/>
      <c r="D131" s="62"/>
    </row>
    <row r="132" spans="1:4" x14ac:dyDescent="0.35">
      <c r="A132" s="61" t="s">
        <v>1584</v>
      </c>
      <c r="B132" s="62" t="s">
        <v>1083</v>
      </c>
      <c r="C132" s="62" t="s">
        <v>1107</v>
      </c>
      <c r="D132" s="62" t="s">
        <v>1583</v>
      </c>
    </row>
    <row r="133" spans="1:4" x14ac:dyDescent="0.35">
      <c r="A133" s="63" t="s">
        <v>1249</v>
      </c>
      <c r="B133" s="62">
        <v>4</v>
      </c>
      <c r="C133" s="62"/>
      <c r="D133" s="62">
        <v>4</v>
      </c>
    </row>
    <row r="134" spans="1:4" x14ac:dyDescent="0.35">
      <c r="A134" s="63" t="s">
        <v>1471</v>
      </c>
      <c r="B134" s="62">
        <v>3</v>
      </c>
      <c r="C134" s="62">
        <v>1</v>
      </c>
      <c r="D134" s="62">
        <v>4</v>
      </c>
    </row>
    <row r="135" spans="1:4" x14ac:dyDescent="0.35">
      <c r="A135" s="63" t="s">
        <v>1131</v>
      </c>
      <c r="B135" s="62">
        <v>4</v>
      </c>
      <c r="C135" s="62"/>
      <c r="D135" s="62">
        <v>4</v>
      </c>
    </row>
    <row r="136" spans="1:4" x14ac:dyDescent="0.35">
      <c r="A136" s="63" t="s">
        <v>1076</v>
      </c>
      <c r="B136" s="62">
        <v>6</v>
      </c>
      <c r="C136" s="62"/>
      <c r="D136" s="62">
        <v>6</v>
      </c>
    </row>
    <row r="137" spans="1:4" x14ac:dyDescent="0.35">
      <c r="A137" s="63" t="s">
        <v>1232</v>
      </c>
      <c r="B137" s="62">
        <v>6</v>
      </c>
      <c r="C137" s="62"/>
      <c r="D137" s="62">
        <v>6</v>
      </c>
    </row>
    <row r="138" spans="1:4" x14ac:dyDescent="0.35">
      <c r="A138" s="63" t="s">
        <v>1583</v>
      </c>
      <c r="B138" s="62">
        <v>23</v>
      </c>
      <c r="C138" s="62">
        <v>1</v>
      </c>
      <c r="D138" s="62">
        <v>24</v>
      </c>
    </row>
    <row r="141" spans="1:4" x14ac:dyDescent="0.35">
      <c r="A141" s="11" t="s">
        <v>2148</v>
      </c>
    </row>
    <row r="142" spans="1:4" x14ac:dyDescent="0.35">
      <c r="A142" s="61" t="s">
        <v>1762</v>
      </c>
      <c r="B142" s="61" t="s">
        <v>1582</v>
      </c>
      <c r="C142" s="62"/>
      <c r="D142" s="62"/>
    </row>
    <row r="143" spans="1:4" x14ac:dyDescent="0.35">
      <c r="A143" s="61" t="s">
        <v>1584</v>
      </c>
      <c r="B143" s="62" t="s">
        <v>1083</v>
      </c>
      <c r="C143" s="62" t="s">
        <v>1107</v>
      </c>
      <c r="D143" s="62" t="s">
        <v>1583</v>
      </c>
    </row>
    <row r="144" spans="1:4" x14ac:dyDescent="0.35">
      <c r="A144" s="63" t="s">
        <v>1249</v>
      </c>
      <c r="B144" s="62">
        <v>3</v>
      </c>
      <c r="C144" s="62"/>
      <c r="D144" s="62">
        <v>3</v>
      </c>
    </row>
    <row r="145" spans="1:4" x14ac:dyDescent="0.35">
      <c r="A145" s="63" t="s">
        <v>1471</v>
      </c>
      <c r="B145" s="62">
        <v>3</v>
      </c>
      <c r="C145" s="62">
        <v>2</v>
      </c>
      <c r="D145" s="62">
        <v>5</v>
      </c>
    </row>
    <row r="146" spans="1:4" x14ac:dyDescent="0.35">
      <c r="A146" s="63" t="s">
        <v>1131</v>
      </c>
      <c r="B146" s="62">
        <v>4</v>
      </c>
      <c r="C146" s="62"/>
      <c r="D146" s="62">
        <v>4</v>
      </c>
    </row>
    <row r="147" spans="1:4" x14ac:dyDescent="0.35">
      <c r="A147" s="63" t="s">
        <v>1076</v>
      </c>
      <c r="B147" s="62">
        <v>4</v>
      </c>
      <c r="C147" s="62"/>
      <c r="D147" s="62">
        <v>4</v>
      </c>
    </row>
    <row r="148" spans="1:4" x14ac:dyDescent="0.35">
      <c r="A148" s="63" t="s">
        <v>1232</v>
      </c>
      <c r="B148" s="62">
        <v>6</v>
      </c>
      <c r="C148" s="62"/>
      <c r="D148" s="62">
        <v>6</v>
      </c>
    </row>
    <row r="149" spans="1:4" x14ac:dyDescent="0.35">
      <c r="A149" s="63" t="s">
        <v>1583</v>
      </c>
      <c r="B149" s="62">
        <v>20</v>
      </c>
      <c r="C149" s="62">
        <v>2</v>
      </c>
      <c r="D149" s="62">
        <v>22</v>
      </c>
    </row>
    <row r="152" spans="1:4" x14ac:dyDescent="0.35">
      <c r="A152" s="11" t="s">
        <v>1673</v>
      </c>
    </row>
    <row r="153" spans="1:4" x14ac:dyDescent="0.35">
      <c r="A153" s="61" t="s">
        <v>1763</v>
      </c>
      <c r="B153" s="61" t="s">
        <v>1582</v>
      </c>
      <c r="C153" s="62"/>
      <c r="D153" s="62"/>
    </row>
    <row r="154" spans="1:4" x14ac:dyDescent="0.35">
      <c r="A154" s="61" t="s">
        <v>1584</v>
      </c>
      <c r="B154" s="62" t="s">
        <v>1083</v>
      </c>
      <c r="C154" s="62" t="s">
        <v>1107</v>
      </c>
      <c r="D154" s="62" t="s">
        <v>1583</v>
      </c>
    </row>
    <row r="155" spans="1:4" x14ac:dyDescent="0.35">
      <c r="A155" s="63" t="s">
        <v>1249</v>
      </c>
      <c r="B155" s="62">
        <v>4</v>
      </c>
      <c r="C155" s="62"/>
      <c r="D155" s="62">
        <v>4</v>
      </c>
    </row>
    <row r="156" spans="1:4" x14ac:dyDescent="0.35">
      <c r="A156" s="63" t="s">
        <v>1471</v>
      </c>
      <c r="B156" s="62">
        <v>3</v>
      </c>
      <c r="C156" s="62">
        <v>2</v>
      </c>
      <c r="D156" s="62">
        <v>5</v>
      </c>
    </row>
    <row r="157" spans="1:4" x14ac:dyDescent="0.35">
      <c r="A157" s="63" t="s">
        <v>1131</v>
      </c>
      <c r="B157" s="62">
        <v>4</v>
      </c>
      <c r="C157" s="62"/>
      <c r="D157" s="62">
        <v>4</v>
      </c>
    </row>
    <row r="158" spans="1:4" x14ac:dyDescent="0.35">
      <c r="A158" s="63" t="s">
        <v>1076</v>
      </c>
      <c r="B158" s="62">
        <v>8</v>
      </c>
      <c r="C158" s="62"/>
      <c r="D158" s="62">
        <v>8</v>
      </c>
    </row>
    <row r="159" spans="1:4" x14ac:dyDescent="0.35">
      <c r="A159" s="63" t="s">
        <v>1232</v>
      </c>
      <c r="B159" s="62">
        <v>7</v>
      </c>
      <c r="C159" s="62"/>
      <c r="D159" s="62">
        <v>7</v>
      </c>
    </row>
    <row r="160" spans="1:4" x14ac:dyDescent="0.35">
      <c r="A160" s="63" t="s">
        <v>1583</v>
      </c>
      <c r="B160" s="62">
        <v>26</v>
      </c>
      <c r="C160" s="62">
        <v>2</v>
      </c>
      <c r="D160" s="62">
        <v>28</v>
      </c>
    </row>
    <row r="163" spans="1:4" x14ac:dyDescent="0.35">
      <c r="A163" s="11" t="s">
        <v>1764</v>
      </c>
    </row>
    <row r="164" spans="1:4" x14ac:dyDescent="0.35">
      <c r="A164" s="61" t="s">
        <v>1765</v>
      </c>
      <c r="B164" s="61" t="s">
        <v>1582</v>
      </c>
      <c r="C164" s="62"/>
      <c r="D164" s="62"/>
    </row>
    <row r="165" spans="1:4" x14ac:dyDescent="0.35">
      <c r="A165" s="61" t="s">
        <v>1584</v>
      </c>
      <c r="B165" s="62" t="s">
        <v>1083</v>
      </c>
      <c r="C165" s="62" t="s">
        <v>1107</v>
      </c>
      <c r="D165" s="62" t="s">
        <v>1583</v>
      </c>
    </row>
    <row r="166" spans="1:4" x14ac:dyDescent="0.35">
      <c r="A166" s="63" t="s">
        <v>1249</v>
      </c>
      <c r="B166" s="62">
        <v>4</v>
      </c>
      <c r="C166" s="62"/>
      <c r="D166" s="62">
        <v>4</v>
      </c>
    </row>
    <row r="167" spans="1:4" x14ac:dyDescent="0.35">
      <c r="A167" s="63" t="s">
        <v>1471</v>
      </c>
      <c r="B167" s="62">
        <v>3</v>
      </c>
      <c r="C167" s="62">
        <v>4</v>
      </c>
      <c r="D167" s="62">
        <v>7</v>
      </c>
    </row>
    <row r="168" spans="1:4" x14ac:dyDescent="0.35">
      <c r="A168" s="63" t="s">
        <v>1131</v>
      </c>
      <c r="B168" s="62">
        <v>4</v>
      </c>
      <c r="C168" s="62"/>
      <c r="D168" s="62">
        <v>4</v>
      </c>
    </row>
    <row r="169" spans="1:4" x14ac:dyDescent="0.35">
      <c r="A169" s="63" t="s">
        <v>1076</v>
      </c>
      <c r="B169" s="62">
        <v>3</v>
      </c>
      <c r="C169" s="62">
        <v>2</v>
      </c>
      <c r="D169" s="62">
        <v>5</v>
      </c>
    </row>
    <row r="170" spans="1:4" x14ac:dyDescent="0.35">
      <c r="A170" s="63" t="s">
        <v>1232</v>
      </c>
      <c r="B170" s="62">
        <v>4</v>
      </c>
      <c r="C170" s="62"/>
      <c r="D170" s="62">
        <v>4</v>
      </c>
    </row>
    <row r="171" spans="1:4" x14ac:dyDescent="0.35">
      <c r="A171" s="63" t="s">
        <v>1583</v>
      </c>
      <c r="B171" s="62">
        <v>18</v>
      </c>
      <c r="C171" s="62">
        <v>6</v>
      </c>
      <c r="D171" s="62">
        <v>24</v>
      </c>
    </row>
    <row r="174" spans="1:4" x14ac:dyDescent="0.35">
      <c r="A174" s="11" t="s">
        <v>1677</v>
      </c>
    </row>
    <row r="175" spans="1:4" x14ac:dyDescent="0.35">
      <c r="A175" s="61" t="s">
        <v>1766</v>
      </c>
      <c r="B175" s="61" t="s">
        <v>1582</v>
      </c>
      <c r="C175" s="62"/>
      <c r="D175" s="62"/>
    </row>
    <row r="176" spans="1:4" x14ac:dyDescent="0.35">
      <c r="A176" s="61" t="s">
        <v>1584</v>
      </c>
      <c r="B176" s="62" t="s">
        <v>1083</v>
      </c>
      <c r="C176" s="62" t="s">
        <v>1107</v>
      </c>
      <c r="D176" s="62" t="s">
        <v>1583</v>
      </c>
    </row>
    <row r="177" spans="1:5" x14ac:dyDescent="0.35">
      <c r="A177" s="63" t="s">
        <v>1249</v>
      </c>
      <c r="B177" s="62">
        <v>4</v>
      </c>
      <c r="C177" s="62"/>
      <c r="D177" s="62">
        <v>4</v>
      </c>
    </row>
    <row r="178" spans="1:5" x14ac:dyDescent="0.35">
      <c r="A178" s="63" t="s">
        <v>1471</v>
      </c>
      <c r="B178" s="62">
        <v>3</v>
      </c>
      <c r="C178" s="62">
        <v>1</v>
      </c>
      <c r="D178" s="62">
        <v>4</v>
      </c>
    </row>
    <row r="179" spans="1:5" x14ac:dyDescent="0.35">
      <c r="A179" s="63" t="s">
        <v>1131</v>
      </c>
      <c r="B179" s="62">
        <v>4</v>
      </c>
      <c r="C179" s="62"/>
      <c r="D179" s="62">
        <v>4</v>
      </c>
    </row>
    <row r="180" spans="1:5" x14ac:dyDescent="0.35">
      <c r="A180" s="63" t="s">
        <v>1076</v>
      </c>
      <c r="B180" s="62">
        <v>4</v>
      </c>
      <c r="C180" s="62"/>
      <c r="D180" s="62">
        <v>4</v>
      </c>
    </row>
    <row r="181" spans="1:5" x14ac:dyDescent="0.35">
      <c r="A181" s="63" t="s">
        <v>1232</v>
      </c>
      <c r="B181" s="62">
        <v>7</v>
      </c>
      <c r="C181" s="62"/>
      <c r="D181" s="62">
        <v>7</v>
      </c>
    </row>
    <row r="182" spans="1:5" x14ac:dyDescent="0.35">
      <c r="A182" s="63" t="s">
        <v>1583</v>
      </c>
      <c r="B182" s="62">
        <v>22</v>
      </c>
      <c r="C182" s="62">
        <v>1</v>
      </c>
      <c r="D182" s="62">
        <v>23</v>
      </c>
    </row>
    <row r="185" spans="1:5" x14ac:dyDescent="0.35">
      <c r="A185" s="11" t="s">
        <v>1767</v>
      </c>
    </row>
    <row r="186" spans="1:5" x14ac:dyDescent="0.35">
      <c r="A186" s="61" t="s">
        <v>1768</v>
      </c>
      <c r="B186" s="61" t="s">
        <v>1582</v>
      </c>
      <c r="C186" s="62"/>
      <c r="D186" s="62"/>
      <c r="E186" s="62"/>
    </row>
    <row r="187" spans="1:5" x14ac:dyDescent="0.35">
      <c r="A187" s="61" t="s">
        <v>1584</v>
      </c>
      <c r="B187" s="62" t="s">
        <v>1083</v>
      </c>
      <c r="C187" s="62" t="s">
        <v>1135</v>
      </c>
      <c r="D187" s="62" t="s">
        <v>1107</v>
      </c>
      <c r="E187" s="62" t="s">
        <v>1583</v>
      </c>
    </row>
    <row r="188" spans="1:5" x14ac:dyDescent="0.35">
      <c r="A188" s="63" t="s">
        <v>1249</v>
      </c>
      <c r="B188" s="62">
        <v>5</v>
      </c>
      <c r="C188" s="62"/>
      <c r="D188" s="62"/>
      <c r="E188" s="62">
        <v>5</v>
      </c>
    </row>
    <row r="189" spans="1:5" x14ac:dyDescent="0.35">
      <c r="A189" s="63" t="s">
        <v>1471</v>
      </c>
      <c r="B189" s="62">
        <v>4</v>
      </c>
      <c r="C189" s="62">
        <v>1</v>
      </c>
      <c r="D189" s="62">
        <v>3</v>
      </c>
      <c r="E189" s="62">
        <v>8</v>
      </c>
    </row>
    <row r="190" spans="1:5" x14ac:dyDescent="0.35">
      <c r="A190" s="63" t="s">
        <v>1131</v>
      </c>
      <c r="B190" s="62">
        <v>3</v>
      </c>
      <c r="C190" s="62"/>
      <c r="D190" s="62"/>
      <c r="E190" s="62">
        <v>3</v>
      </c>
    </row>
    <row r="191" spans="1:5" x14ac:dyDescent="0.35">
      <c r="A191" s="63" t="s">
        <v>1076</v>
      </c>
      <c r="B191" s="62">
        <v>6</v>
      </c>
      <c r="C191" s="62"/>
      <c r="D191" s="62"/>
      <c r="E191" s="62">
        <v>6</v>
      </c>
    </row>
    <row r="192" spans="1:5" x14ac:dyDescent="0.35">
      <c r="A192" s="63" t="s">
        <v>1232</v>
      </c>
      <c r="B192" s="62">
        <v>8</v>
      </c>
      <c r="C192" s="62"/>
      <c r="D192" s="62"/>
      <c r="E192" s="62">
        <v>8</v>
      </c>
    </row>
    <row r="193" spans="1:5" x14ac:dyDescent="0.35">
      <c r="A193" s="63" t="s">
        <v>1583</v>
      </c>
      <c r="B193" s="62">
        <v>26</v>
      </c>
      <c r="C193" s="62">
        <v>1</v>
      </c>
      <c r="D193" s="62">
        <v>3</v>
      </c>
      <c r="E193" s="62">
        <v>30</v>
      </c>
    </row>
    <row r="196" spans="1:5" x14ac:dyDescent="0.35">
      <c r="A196" s="11" t="s">
        <v>2149</v>
      </c>
    </row>
    <row r="197" spans="1:5" x14ac:dyDescent="0.35">
      <c r="A197" s="61" t="s">
        <v>1769</v>
      </c>
      <c r="B197" s="61" t="s">
        <v>1582</v>
      </c>
      <c r="C197" s="62"/>
      <c r="D197" s="62"/>
    </row>
    <row r="198" spans="1:5" x14ac:dyDescent="0.35">
      <c r="A198" s="61" t="s">
        <v>1584</v>
      </c>
      <c r="B198" s="62" t="s">
        <v>1083</v>
      </c>
      <c r="C198" s="62" t="s">
        <v>1107</v>
      </c>
      <c r="D198" s="62" t="s">
        <v>1583</v>
      </c>
    </row>
    <row r="199" spans="1:5" x14ac:dyDescent="0.35">
      <c r="A199" s="63" t="s">
        <v>1249</v>
      </c>
      <c r="B199" s="62">
        <v>5</v>
      </c>
      <c r="C199" s="62"/>
      <c r="D199" s="62">
        <v>5</v>
      </c>
    </row>
    <row r="200" spans="1:5" x14ac:dyDescent="0.35">
      <c r="A200" s="63" t="s">
        <v>1471</v>
      </c>
      <c r="B200" s="62">
        <v>2</v>
      </c>
      <c r="C200" s="62">
        <v>5</v>
      </c>
      <c r="D200" s="62">
        <v>7</v>
      </c>
    </row>
    <row r="201" spans="1:5" x14ac:dyDescent="0.35">
      <c r="A201" s="63" t="s">
        <v>1131</v>
      </c>
      <c r="B201" s="62">
        <v>4</v>
      </c>
      <c r="C201" s="62"/>
      <c r="D201" s="62">
        <v>4</v>
      </c>
    </row>
    <row r="202" spans="1:5" x14ac:dyDescent="0.35">
      <c r="A202" s="63" t="s">
        <v>1076</v>
      </c>
      <c r="B202" s="62">
        <v>5</v>
      </c>
      <c r="C202" s="62"/>
      <c r="D202" s="62">
        <v>5</v>
      </c>
    </row>
    <row r="203" spans="1:5" x14ac:dyDescent="0.35">
      <c r="A203" s="63" t="s">
        <v>1232</v>
      </c>
      <c r="B203" s="62">
        <v>5</v>
      </c>
      <c r="C203" s="62"/>
      <c r="D203" s="62">
        <v>5</v>
      </c>
    </row>
    <row r="204" spans="1:5" x14ac:dyDescent="0.35">
      <c r="A204" s="63" t="s">
        <v>1583</v>
      </c>
      <c r="B204" s="62">
        <v>21</v>
      </c>
      <c r="C204" s="62">
        <v>5</v>
      </c>
      <c r="D204" s="62">
        <v>26</v>
      </c>
    </row>
    <row r="207" spans="1:5" x14ac:dyDescent="0.35">
      <c r="A207" s="11" t="s">
        <v>1680</v>
      </c>
    </row>
    <row r="208" spans="1:5" x14ac:dyDescent="0.35">
      <c r="A208" s="61" t="s">
        <v>1770</v>
      </c>
      <c r="B208" s="61" t="s">
        <v>1582</v>
      </c>
      <c r="C208" s="62"/>
      <c r="D208" s="62"/>
    </row>
    <row r="209" spans="1:4" x14ac:dyDescent="0.35">
      <c r="A209" s="61" t="s">
        <v>1584</v>
      </c>
      <c r="B209" s="62" t="s">
        <v>1083</v>
      </c>
      <c r="C209" s="62" t="s">
        <v>1107</v>
      </c>
      <c r="D209" s="62" t="s">
        <v>1583</v>
      </c>
    </row>
    <row r="210" spans="1:4" x14ac:dyDescent="0.35">
      <c r="A210" s="63" t="s">
        <v>1249</v>
      </c>
      <c r="B210" s="62">
        <v>3</v>
      </c>
      <c r="C210" s="62"/>
      <c r="D210" s="62">
        <v>3</v>
      </c>
    </row>
    <row r="211" spans="1:4" x14ac:dyDescent="0.35">
      <c r="A211" s="63" t="s">
        <v>1471</v>
      </c>
      <c r="B211" s="62"/>
      <c r="C211" s="62">
        <v>6</v>
      </c>
      <c r="D211" s="62">
        <v>6</v>
      </c>
    </row>
    <row r="212" spans="1:4" x14ac:dyDescent="0.35">
      <c r="A212" s="63" t="s">
        <v>1131</v>
      </c>
      <c r="B212" s="62">
        <v>4</v>
      </c>
      <c r="C212" s="62"/>
      <c r="D212" s="62">
        <v>4</v>
      </c>
    </row>
    <row r="213" spans="1:4" x14ac:dyDescent="0.35">
      <c r="A213" s="63" t="s">
        <v>1076</v>
      </c>
      <c r="B213" s="62">
        <v>1</v>
      </c>
      <c r="C213" s="62">
        <v>2</v>
      </c>
      <c r="D213" s="62">
        <v>3</v>
      </c>
    </row>
    <row r="214" spans="1:4" x14ac:dyDescent="0.35">
      <c r="A214" s="63" t="s">
        <v>1232</v>
      </c>
      <c r="B214" s="62">
        <v>5</v>
      </c>
      <c r="C214" s="62"/>
      <c r="D214" s="62">
        <v>5</v>
      </c>
    </row>
    <row r="215" spans="1:4" x14ac:dyDescent="0.35">
      <c r="A215" s="63" t="s">
        <v>1583</v>
      </c>
      <c r="B215" s="62">
        <v>13</v>
      </c>
      <c r="C215" s="62">
        <v>8</v>
      </c>
      <c r="D215" s="62">
        <v>21</v>
      </c>
    </row>
    <row r="218" spans="1:4" x14ac:dyDescent="0.35">
      <c r="A218" s="11" t="s">
        <v>1681</v>
      </c>
    </row>
    <row r="219" spans="1:4" x14ac:dyDescent="0.35">
      <c r="A219" s="61" t="s">
        <v>1771</v>
      </c>
      <c r="B219" s="61" t="s">
        <v>1582</v>
      </c>
      <c r="C219" s="62"/>
      <c r="D219" s="62"/>
    </row>
    <row r="220" spans="1:4" x14ac:dyDescent="0.35">
      <c r="A220" s="61" t="s">
        <v>1584</v>
      </c>
      <c r="B220" s="62" t="s">
        <v>1083</v>
      </c>
      <c r="C220" s="62" t="s">
        <v>1107</v>
      </c>
      <c r="D220" s="62" t="s">
        <v>1583</v>
      </c>
    </row>
    <row r="221" spans="1:4" x14ac:dyDescent="0.35">
      <c r="A221" s="63" t="s">
        <v>1249</v>
      </c>
      <c r="B221" s="62">
        <v>6</v>
      </c>
      <c r="C221" s="62"/>
      <c r="D221" s="62">
        <v>6</v>
      </c>
    </row>
    <row r="222" spans="1:4" x14ac:dyDescent="0.35">
      <c r="A222" s="63" t="s">
        <v>1471</v>
      </c>
      <c r="B222" s="62"/>
      <c r="C222" s="62">
        <v>5</v>
      </c>
      <c r="D222" s="62">
        <v>5</v>
      </c>
    </row>
    <row r="223" spans="1:4" x14ac:dyDescent="0.35">
      <c r="A223" s="63" t="s">
        <v>1131</v>
      </c>
      <c r="B223" s="62">
        <v>4</v>
      </c>
      <c r="C223" s="62"/>
      <c r="D223" s="62">
        <v>4</v>
      </c>
    </row>
    <row r="224" spans="1:4" x14ac:dyDescent="0.35">
      <c r="A224" s="63" t="s">
        <v>1076</v>
      </c>
      <c r="B224" s="62">
        <v>5</v>
      </c>
      <c r="C224" s="62"/>
      <c r="D224" s="62">
        <v>5</v>
      </c>
    </row>
    <row r="225" spans="1:4" x14ac:dyDescent="0.35">
      <c r="A225" s="63" t="s">
        <v>1232</v>
      </c>
      <c r="B225" s="62">
        <v>4</v>
      </c>
      <c r="C225" s="62"/>
      <c r="D225" s="62">
        <v>4</v>
      </c>
    </row>
    <row r="226" spans="1:4" x14ac:dyDescent="0.35">
      <c r="A226" s="63" t="s">
        <v>1583</v>
      </c>
      <c r="B226" s="62">
        <v>19</v>
      </c>
      <c r="C226" s="62">
        <v>5</v>
      </c>
      <c r="D226" s="62">
        <v>24</v>
      </c>
    </row>
    <row r="229" spans="1:4" x14ac:dyDescent="0.35">
      <c r="A229" s="11" t="s">
        <v>1772</v>
      </c>
    </row>
    <row r="230" spans="1:4" x14ac:dyDescent="0.35">
      <c r="A230" s="61" t="s">
        <v>1773</v>
      </c>
      <c r="B230" s="61" t="s">
        <v>1582</v>
      </c>
      <c r="C230" s="62"/>
    </row>
    <row r="231" spans="1:4" x14ac:dyDescent="0.35">
      <c r="A231" s="61" t="s">
        <v>1584</v>
      </c>
      <c r="B231" s="62" t="s">
        <v>1083</v>
      </c>
      <c r="C231" s="62" t="s">
        <v>1583</v>
      </c>
    </row>
    <row r="232" spans="1:4" x14ac:dyDescent="0.35">
      <c r="A232" s="63" t="s">
        <v>1249</v>
      </c>
      <c r="B232" s="62">
        <v>4</v>
      </c>
      <c r="C232" s="62">
        <v>4</v>
      </c>
    </row>
    <row r="233" spans="1:4" x14ac:dyDescent="0.35">
      <c r="A233" s="63" t="s">
        <v>1471</v>
      </c>
      <c r="B233" s="62">
        <v>5</v>
      </c>
      <c r="C233" s="62">
        <v>5</v>
      </c>
    </row>
    <row r="234" spans="1:4" x14ac:dyDescent="0.35">
      <c r="A234" s="63" t="s">
        <v>1131</v>
      </c>
      <c r="B234" s="62">
        <v>4</v>
      </c>
      <c r="C234" s="62">
        <v>4</v>
      </c>
    </row>
    <row r="235" spans="1:4" x14ac:dyDescent="0.35">
      <c r="A235" s="63" t="s">
        <v>1076</v>
      </c>
      <c r="B235" s="62">
        <v>4</v>
      </c>
      <c r="C235" s="62">
        <v>4</v>
      </c>
    </row>
    <row r="236" spans="1:4" x14ac:dyDescent="0.35">
      <c r="A236" s="63" t="s">
        <v>1232</v>
      </c>
      <c r="B236" s="62">
        <v>4</v>
      </c>
      <c r="C236" s="62">
        <v>4</v>
      </c>
    </row>
    <row r="237" spans="1:4" x14ac:dyDescent="0.35">
      <c r="A237" s="63" t="s">
        <v>1583</v>
      </c>
      <c r="B237" s="62">
        <v>21</v>
      </c>
      <c r="C237" s="62">
        <v>21</v>
      </c>
    </row>
    <row r="240" spans="1:4" x14ac:dyDescent="0.35">
      <c r="A240" s="11" t="s">
        <v>2150</v>
      </c>
    </row>
    <row r="241" spans="1:18" x14ac:dyDescent="0.35">
      <c r="A241" s="61" t="s">
        <v>1774</v>
      </c>
      <c r="B241" s="61" t="s">
        <v>1582</v>
      </c>
      <c r="C241" s="62"/>
      <c r="D241" s="62"/>
    </row>
    <row r="242" spans="1:18" x14ac:dyDescent="0.35">
      <c r="A242" s="61" t="s">
        <v>1584</v>
      </c>
      <c r="B242" s="62" t="s">
        <v>1083</v>
      </c>
      <c r="C242" s="62" t="s">
        <v>1107</v>
      </c>
      <c r="D242" s="62" t="s">
        <v>1583</v>
      </c>
    </row>
    <row r="243" spans="1:18" x14ac:dyDescent="0.35">
      <c r="A243" s="63" t="s">
        <v>1249</v>
      </c>
      <c r="B243" s="62">
        <v>4</v>
      </c>
      <c r="C243" s="62"/>
      <c r="D243" s="62">
        <v>4</v>
      </c>
    </row>
    <row r="244" spans="1:18" x14ac:dyDescent="0.35">
      <c r="A244" s="63" t="s">
        <v>1471</v>
      </c>
      <c r="B244" s="62">
        <v>1</v>
      </c>
      <c r="C244" s="62">
        <v>3</v>
      </c>
      <c r="D244" s="62">
        <v>4</v>
      </c>
    </row>
    <row r="245" spans="1:18" x14ac:dyDescent="0.35">
      <c r="A245" s="63" t="s">
        <v>1131</v>
      </c>
      <c r="B245" s="62">
        <v>2</v>
      </c>
      <c r="C245" s="62"/>
      <c r="D245" s="62">
        <v>2</v>
      </c>
    </row>
    <row r="246" spans="1:18" x14ac:dyDescent="0.35">
      <c r="A246" s="63" t="s">
        <v>1076</v>
      </c>
      <c r="B246" s="62">
        <v>3</v>
      </c>
      <c r="C246" s="62">
        <v>1</v>
      </c>
      <c r="D246" s="62">
        <v>4</v>
      </c>
    </row>
    <row r="247" spans="1:18" x14ac:dyDescent="0.35">
      <c r="A247" s="63" t="s">
        <v>1232</v>
      </c>
      <c r="B247" s="62">
        <v>4</v>
      </c>
      <c r="C247" s="62"/>
      <c r="D247" s="62">
        <v>4</v>
      </c>
    </row>
    <row r="248" spans="1:18" x14ac:dyDescent="0.35">
      <c r="A248" s="63" t="s">
        <v>1583</v>
      </c>
      <c r="B248" s="62">
        <v>14</v>
      </c>
      <c r="C248" s="62">
        <v>4</v>
      </c>
      <c r="D248" s="62">
        <v>18</v>
      </c>
    </row>
    <row r="252" spans="1:18" x14ac:dyDescent="0.35">
      <c r="A252" s="6" t="s">
        <v>3687</v>
      </c>
      <c r="B252" s="7"/>
      <c r="C252" s="7"/>
      <c r="D252" s="7"/>
      <c r="E252" s="7"/>
      <c r="F252" s="7"/>
      <c r="G252" s="7"/>
      <c r="H252" s="7"/>
      <c r="I252" s="7"/>
      <c r="J252" s="7"/>
      <c r="K252" s="8"/>
      <c r="L252" s="8"/>
      <c r="M252" s="9"/>
      <c r="N252" s="10"/>
      <c r="O252" s="10"/>
      <c r="P252" s="9"/>
      <c r="Q252" s="9"/>
      <c r="R252" s="9"/>
    </row>
    <row r="255" spans="1:18" x14ac:dyDescent="0.35">
      <c r="A255" s="15" t="s">
        <v>1775</v>
      </c>
      <c r="B255" s="16"/>
      <c r="C255" s="16"/>
      <c r="D255" s="16"/>
      <c r="E255" s="16"/>
    </row>
    <row r="258" spans="1:27" x14ac:dyDescent="0.35">
      <c r="A258" s="19" t="s">
        <v>1584</v>
      </c>
      <c r="B258" t="s">
        <v>1776</v>
      </c>
      <c r="C258" t="s">
        <v>1777</v>
      </c>
      <c r="D258" t="s">
        <v>1778</v>
      </c>
      <c r="E258" t="s">
        <v>1779</v>
      </c>
      <c r="F258" t="s">
        <v>1780</v>
      </c>
      <c r="G258" t="s">
        <v>1784</v>
      </c>
      <c r="H258" t="s">
        <v>1781</v>
      </c>
      <c r="I258" t="s">
        <v>1782</v>
      </c>
      <c r="J258" t="s">
        <v>1783</v>
      </c>
      <c r="K258" t="s">
        <v>1785</v>
      </c>
      <c r="L258" t="s">
        <v>1786</v>
      </c>
      <c r="M258" t="s">
        <v>1787</v>
      </c>
      <c r="N258" t="s">
        <v>1788</v>
      </c>
      <c r="O258" t="s">
        <v>1789</v>
      </c>
      <c r="P258" t="s">
        <v>1790</v>
      </c>
      <c r="Q258" t="s">
        <v>1791</v>
      </c>
      <c r="R258" t="s">
        <v>1792</v>
      </c>
      <c r="S258" t="s">
        <v>1793</v>
      </c>
      <c r="T258" t="s">
        <v>1794</v>
      </c>
      <c r="U258" t="s">
        <v>1795</v>
      </c>
      <c r="V258" t="s">
        <v>1796</v>
      </c>
      <c r="W258" t="s">
        <v>1797</v>
      </c>
      <c r="X258" t="s">
        <v>1798</v>
      </c>
      <c r="Y258" t="s">
        <v>1799</v>
      </c>
      <c r="Z258" t="s">
        <v>1800</v>
      </c>
      <c r="AA258" t="s">
        <v>1801</v>
      </c>
    </row>
    <row r="259" spans="1:27" x14ac:dyDescent="0.35">
      <c r="A259" s="20" t="s">
        <v>1083</v>
      </c>
      <c r="B259">
        <v>7</v>
      </c>
      <c r="C259">
        <v>7</v>
      </c>
      <c r="D259">
        <v>5</v>
      </c>
      <c r="E259">
        <v>6</v>
      </c>
      <c r="F259">
        <v>6</v>
      </c>
      <c r="H259">
        <v>5</v>
      </c>
      <c r="R259">
        <v>4</v>
      </c>
      <c r="S259">
        <v>4</v>
      </c>
      <c r="T259">
        <v>4</v>
      </c>
      <c r="X259">
        <v>2</v>
      </c>
      <c r="Z259">
        <v>2</v>
      </c>
      <c r="AA259">
        <v>2</v>
      </c>
    </row>
    <row r="260" spans="1:27" x14ac:dyDescent="0.35">
      <c r="A260" s="20" t="s">
        <v>1107</v>
      </c>
      <c r="B260">
        <v>1</v>
      </c>
      <c r="C260">
        <v>1</v>
      </c>
      <c r="D260">
        <v>1</v>
      </c>
      <c r="R260">
        <v>1</v>
      </c>
      <c r="T260">
        <v>1</v>
      </c>
    </row>
    <row r="261" spans="1:27" x14ac:dyDescent="0.35">
      <c r="A261" s="20" t="s">
        <v>1583</v>
      </c>
      <c r="B261">
        <v>8</v>
      </c>
      <c r="C261">
        <v>8</v>
      </c>
      <c r="D261">
        <v>6</v>
      </c>
      <c r="E261">
        <v>6</v>
      </c>
      <c r="F261">
        <v>6</v>
      </c>
      <c r="H261">
        <v>5</v>
      </c>
      <c r="R261">
        <v>5</v>
      </c>
      <c r="S261">
        <v>4</v>
      </c>
      <c r="T261">
        <v>5</v>
      </c>
      <c r="X261">
        <v>2</v>
      </c>
      <c r="Z261">
        <v>2</v>
      </c>
      <c r="AA261">
        <v>2</v>
      </c>
    </row>
    <row r="264" spans="1:27" x14ac:dyDescent="0.35">
      <c r="A264" s="6" t="s">
        <v>3688</v>
      </c>
      <c r="B264" s="7"/>
      <c r="C264" s="7"/>
      <c r="D264" s="7"/>
      <c r="E264" s="7"/>
      <c r="F264" s="7"/>
      <c r="G264" s="7"/>
      <c r="H264" s="7"/>
      <c r="I264" s="7"/>
      <c r="J264" s="7"/>
      <c r="K264" s="8"/>
      <c r="L264" s="8"/>
      <c r="M264" s="9"/>
      <c r="N264" s="10"/>
      <c r="O264" s="10"/>
      <c r="P264" s="9"/>
      <c r="Q264" s="9"/>
      <c r="R264" s="9"/>
    </row>
    <row r="266" spans="1:27" x14ac:dyDescent="0.35">
      <c r="A266" s="15" t="s">
        <v>3683</v>
      </c>
      <c r="B266" s="16"/>
      <c r="C266" s="16"/>
      <c r="D266" s="16"/>
      <c r="E266" s="16"/>
    </row>
    <row r="268" spans="1:27" x14ac:dyDescent="0.35">
      <c r="A268" s="19" t="s">
        <v>1584</v>
      </c>
      <c r="B268" t="s">
        <v>1802</v>
      </c>
      <c r="C268" t="s">
        <v>1803</v>
      </c>
      <c r="D268" t="s">
        <v>1804</v>
      </c>
    </row>
    <row r="269" spans="1:27" x14ac:dyDescent="0.35">
      <c r="A269" s="20" t="s">
        <v>1251</v>
      </c>
      <c r="B269">
        <v>1.5</v>
      </c>
      <c r="C269">
        <v>2.7142857142857144</v>
      </c>
      <c r="D269">
        <v>1.2857142857142858</v>
      </c>
    </row>
    <row r="270" spans="1:27" x14ac:dyDescent="0.35">
      <c r="A270" s="20" t="s">
        <v>1472</v>
      </c>
      <c r="B270">
        <v>1.5</v>
      </c>
      <c r="C270">
        <v>2</v>
      </c>
      <c r="D270">
        <v>1</v>
      </c>
    </row>
    <row r="271" spans="1:27" x14ac:dyDescent="0.35">
      <c r="A271" s="20" t="s">
        <v>1132</v>
      </c>
      <c r="B271">
        <v>4.25</v>
      </c>
      <c r="C271">
        <v>3</v>
      </c>
      <c r="D271">
        <v>2.75</v>
      </c>
    </row>
    <row r="272" spans="1:27" x14ac:dyDescent="0.35">
      <c r="A272" s="20" t="s">
        <v>1079</v>
      </c>
      <c r="B272">
        <v>4.5</v>
      </c>
      <c r="C272">
        <v>30</v>
      </c>
      <c r="D272">
        <v>5.833333333333333</v>
      </c>
    </row>
    <row r="273" spans="1:20" x14ac:dyDescent="0.35">
      <c r="A273" s="20" t="s">
        <v>1234</v>
      </c>
      <c r="B273">
        <v>3.2</v>
      </c>
      <c r="C273">
        <v>4.5</v>
      </c>
      <c r="D273">
        <v>3.4</v>
      </c>
    </row>
    <row r="274" spans="1:20" x14ac:dyDescent="0.35">
      <c r="A274" s="20" t="s">
        <v>1583</v>
      </c>
      <c r="B274" s="27">
        <v>3.3333333333333335</v>
      </c>
      <c r="C274" s="27">
        <v>4.9285714285714288</v>
      </c>
      <c r="D274" s="27">
        <v>3.1739130434782608</v>
      </c>
    </row>
    <row r="277" spans="1:20" x14ac:dyDescent="0.35">
      <c r="A277" s="15" t="s">
        <v>3684</v>
      </c>
      <c r="B277" s="16"/>
      <c r="C277" s="16"/>
      <c r="D277" s="16"/>
      <c r="E277" s="16"/>
    </row>
    <row r="279" spans="1:20" x14ac:dyDescent="0.35">
      <c r="A279" s="19" t="s">
        <v>1584</v>
      </c>
      <c r="B279" t="s">
        <v>1805</v>
      </c>
      <c r="C279" t="s">
        <v>1806</v>
      </c>
      <c r="D279" t="s">
        <v>1807</v>
      </c>
      <c r="E279" t="s">
        <v>1808</v>
      </c>
      <c r="F279" t="s">
        <v>1809</v>
      </c>
      <c r="G279" t="s">
        <v>1810</v>
      </c>
      <c r="H279" t="s">
        <v>1811</v>
      </c>
      <c r="I279" t="s">
        <v>1812</v>
      </c>
      <c r="J279" t="s">
        <v>1813</v>
      </c>
      <c r="K279" t="s">
        <v>1814</v>
      </c>
      <c r="L279" t="s">
        <v>1816</v>
      </c>
      <c r="M279" t="s">
        <v>1815</v>
      </c>
      <c r="N279" t="s">
        <v>1817</v>
      </c>
      <c r="O279" t="s">
        <v>1818</v>
      </c>
      <c r="P279" t="s">
        <v>1819</v>
      </c>
      <c r="Q279" t="s">
        <v>1820</v>
      </c>
      <c r="R279" t="s">
        <v>1821</v>
      </c>
      <c r="S279" t="s">
        <v>1822</v>
      </c>
      <c r="T279" t="s">
        <v>1823</v>
      </c>
    </row>
    <row r="280" spans="1:20" x14ac:dyDescent="0.35">
      <c r="A280" s="20" t="s">
        <v>1249</v>
      </c>
      <c r="B280">
        <v>1.4</v>
      </c>
      <c r="C280">
        <v>1.4</v>
      </c>
      <c r="D280">
        <v>2</v>
      </c>
      <c r="E280">
        <v>1.25</v>
      </c>
      <c r="F280">
        <v>3.3333333333333335</v>
      </c>
      <c r="G280">
        <v>3.3333333333333335</v>
      </c>
      <c r="H280">
        <v>2.4</v>
      </c>
      <c r="I280">
        <v>2.25</v>
      </c>
      <c r="J280">
        <v>2.25</v>
      </c>
      <c r="K280">
        <v>2.3333333333333335</v>
      </c>
      <c r="L280">
        <v>1.5</v>
      </c>
      <c r="M280">
        <v>1.75</v>
      </c>
      <c r="N280">
        <v>1.75</v>
      </c>
      <c r="O280">
        <v>1.6</v>
      </c>
      <c r="P280">
        <v>1.4</v>
      </c>
      <c r="Q280">
        <v>1.6666666666666667</v>
      </c>
      <c r="R280">
        <v>1</v>
      </c>
      <c r="S280">
        <v>1</v>
      </c>
      <c r="T280">
        <v>1</v>
      </c>
    </row>
    <row r="281" spans="1:20" x14ac:dyDescent="0.35">
      <c r="A281" s="20" t="s">
        <v>1471</v>
      </c>
      <c r="B281">
        <v>5</v>
      </c>
      <c r="C281">
        <v>5.25</v>
      </c>
      <c r="D281">
        <v>7.333333333333333</v>
      </c>
      <c r="E281">
        <v>6.2</v>
      </c>
      <c r="F281">
        <v>10.5</v>
      </c>
      <c r="G281">
        <v>11.428571428571429</v>
      </c>
      <c r="H281">
        <v>16.333333333333332</v>
      </c>
      <c r="I281">
        <v>5.25</v>
      </c>
      <c r="J281">
        <v>5.25</v>
      </c>
      <c r="K281">
        <v>9.4</v>
      </c>
      <c r="L281">
        <v>6.2</v>
      </c>
      <c r="M281">
        <v>7.1428571428571432</v>
      </c>
      <c r="N281">
        <v>9</v>
      </c>
      <c r="O281">
        <v>3.2857142857142856</v>
      </c>
      <c r="P281">
        <v>5.7142857142857144</v>
      </c>
      <c r="Q281">
        <v>5</v>
      </c>
      <c r="R281">
        <v>75</v>
      </c>
      <c r="S281">
        <v>4</v>
      </c>
      <c r="T281">
        <v>2.5</v>
      </c>
    </row>
    <row r="282" spans="1:20" x14ac:dyDescent="0.35">
      <c r="A282" s="20" t="s">
        <v>1131</v>
      </c>
      <c r="B282">
        <v>2.5</v>
      </c>
      <c r="C282">
        <v>3.5</v>
      </c>
      <c r="D282">
        <v>2.75</v>
      </c>
      <c r="E282">
        <v>2.75</v>
      </c>
      <c r="F282">
        <v>1.75</v>
      </c>
      <c r="G282">
        <v>5.25</v>
      </c>
      <c r="H282">
        <v>2.75</v>
      </c>
      <c r="I282">
        <v>2.5</v>
      </c>
      <c r="J282">
        <v>2.5</v>
      </c>
      <c r="K282">
        <v>3</v>
      </c>
      <c r="L282">
        <v>2.5</v>
      </c>
      <c r="M282">
        <v>3.25</v>
      </c>
      <c r="N282">
        <v>2.5</v>
      </c>
      <c r="O282">
        <v>4</v>
      </c>
      <c r="P282">
        <v>3</v>
      </c>
      <c r="Q282">
        <v>2.5</v>
      </c>
      <c r="R282">
        <v>3</v>
      </c>
      <c r="S282">
        <v>5</v>
      </c>
      <c r="T282">
        <v>6.5</v>
      </c>
    </row>
    <row r="283" spans="1:20" x14ac:dyDescent="0.35">
      <c r="A283" s="20" t="s">
        <v>1076</v>
      </c>
      <c r="B283">
        <v>6.7142857142857144</v>
      </c>
      <c r="C283">
        <v>10</v>
      </c>
      <c r="D283">
        <v>2.5</v>
      </c>
      <c r="E283">
        <v>2.75</v>
      </c>
      <c r="F283">
        <v>36.25</v>
      </c>
      <c r="G283">
        <v>1.25</v>
      </c>
      <c r="H283">
        <v>9.1666666666666661</v>
      </c>
      <c r="I283">
        <v>3.5</v>
      </c>
      <c r="J283">
        <v>2.6666666666666665</v>
      </c>
      <c r="K283">
        <v>1</v>
      </c>
      <c r="L283">
        <v>2.125</v>
      </c>
      <c r="M283">
        <v>2.6</v>
      </c>
      <c r="N283">
        <v>2</v>
      </c>
      <c r="O283">
        <v>3.5</v>
      </c>
      <c r="P283">
        <v>2.8</v>
      </c>
      <c r="Q283">
        <v>2</v>
      </c>
      <c r="R283">
        <v>3</v>
      </c>
      <c r="S283">
        <v>2.5</v>
      </c>
      <c r="T283">
        <v>3.25</v>
      </c>
    </row>
    <row r="284" spans="1:20" x14ac:dyDescent="0.35">
      <c r="A284" s="20" t="s">
        <v>1232</v>
      </c>
      <c r="B284">
        <v>4.2</v>
      </c>
      <c r="C284">
        <v>2.4285714285714284</v>
      </c>
      <c r="D284">
        <v>2.875</v>
      </c>
      <c r="E284">
        <v>2.8</v>
      </c>
      <c r="F284">
        <v>2.5</v>
      </c>
      <c r="G284">
        <v>3</v>
      </c>
      <c r="H284">
        <v>7</v>
      </c>
      <c r="I284">
        <v>2.6666666666666665</v>
      </c>
      <c r="J284">
        <v>2.6666666666666665</v>
      </c>
      <c r="K284">
        <v>2.8333333333333335</v>
      </c>
      <c r="L284">
        <v>3.1428571428571428</v>
      </c>
      <c r="M284">
        <v>2.75</v>
      </c>
      <c r="N284">
        <v>2.5714285714285716</v>
      </c>
      <c r="O284">
        <v>4.125</v>
      </c>
      <c r="P284">
        <v>2.8</v>
      </c>
      <c r="Q284">
        <v>3</v>
      </c>
      <c r="R284">
        <v>3</v>
      </c>
      <c r="S284">
        <v>3</v>
      </c>
      <c r="T284">
        <v>1.75</v>
      </c>
    </row>
    <row r="285" spans="1:20" x14ac:dyDescent="0.35">
      <c r="A285" s="20" t="s">
        <v>1583</v>
      </c>
      <c r="B285" s="28">
        <v>4.2</v>
      </c>
      <c r="C285" s="28">
        <v>4.125</v>
      </c>
      <c r="D285" s="28">
        <v>3.1153846153846154</v>
      </c>
      <c r="E285" s="28">
        <v>3.2727272727272729</v>
      </c>
      <c r="F285" s="28">
        <v>11.263157894736842</v>
      </c>
      <c r="G285" s="28">
        <v>5.8181818181818183</v>
      </c>
      <c r="H285" s="28">
        <v>8.115384615384615</v>
      </c>
      <c r="I285" s="28">
        <v>3.2083333333333335</v>
      </c>
      <c r="J285" s="28">
        <v>3</v>
      </c>
      <c r="K285" s="28">
        <v>3.9545454545454546</v>
      </c>
      <c r="L285" s="28">
        <v>3.0714285714285716</v>
      </c>
      <c r="M285" s="28">
        <v>3.9166666666666665</v>
      </c>
      <c r="N285" s="28">
        <v>3.4347826086956523</v>
      </c>
      <c r="O285" s="28">
        <v>3.3448275862068964</v>
      </c>
      <c r="P285" s="28">
        <v>3.3461538461538463</v>
      </c>
      <c r="Q285" s="28">
        <v>3.1428571428571428</v>
      </c>
      <c r="R285" s="28">
        <v>17.5</v>
      </c>
      <c r="S285" s="28">
        <v>3.1428571428571428</v>
      </c>
      <c r="T285" s="28">
        <v>2.6111111111111112</v>
      </c>
    </row>
    <row r="288" spans="1:20" x14ac:dyDescent="0.35">
      <c r="A288" s="15" t="s">
        <v>3685</v>
      </c>
      <c r="B288" s="16"/>
      <c r="C288" s="16"/>
      <c r="D288" s="16"/>
      <c r="E288" s="16"/>
    </row>
    <row r="290" spans="1:27" x14ac:dyDescent="0.35">
      <c r="A290" s="19" t="s">
        <v>1584</v>
      </c>
      <c r="B290" t="s">
        <v>1824</v>
      </c>
      <c r="C290" t="s">
        <v>1826</v>
      </c>
      <c r="D290" t="s">
        <v>1827</v>
      </c>
      <c r="E290" t="s">
        <v>1828</v>
      </c>
      <c r="F290" t="s">
        <v>1829</v>
      </c>
      <c r="G290" t="s">
        <v>1830</v>
      </c>
      <c r="H290" t="s">
        <v>1831</v>
      </c>
      <c r="I290" t="s">
        <v>1832</v>
      </c>
      <c r="J290" t="s">
        <v>1833</v>
      </c>
      <c r="K290" t="s">
        <v>1834</v>
      </c>
      <c r="L290" t="s">
        <v>1835</v>
      </c>
      <c r="M290" t="s">
        <v>1836</v>
      </c>
      <c r="N290" t="s">
        <v>1837</v>
      </c>
      <c r="O290" t="s">
        <v>1838</v>
      </c>
      <c r="P290" t="s">
        <v>1839</v>
      </c>
      <c r="Q290" t="s">
        <v>1825</v>
      </c>
      <c r="R290" t="s">
        <v>1840</v>
      </c>
      <c r="S290" t="s">
        <v>1841</v>
      </c>
      <c r="T290" t="s">
        <v>1842</v>
      </c>
      <c r="U290" t="s">
        <v>1843</v>
      </c>
      <c r="V290" t="s">
        <v>1844</v>
      </c>
      <c r="W290" t="s">
        <v>1845</v>
      </c>
      <c r="X290" t="s">
        <v>1846</v>
      </c>
      <c r="Y290" t="s">
        <v>1847</v>
      </c>
      <c r="Z290" t="s">
        <v>1848</v>
      </c>
      <c r="AA290" t="s">
        <v>1849</v>
      </c>
    </row>
    <row r="291" spans="1:27" x14ac:dyDescent="0.35">
      <c r="A291" s="20" t="s">
        <v>1249</v>
      </c>
      <c r="B291">
        <v>3.375</v>
      </c>
      <c r="C291">
        <v>3</v>
      </c>
      <c r="D291">
        <v>3</v>
      </c>
      <c r="E291">
        <v>3</v>
      </c>
      <c r="F291">
        <v>2.7777777777777777</v>
      </c>
      <c r="G291">
        <v>3.2</v>
      </c>
      <c r="H291">
        <v>1.75</v>
      </c>
      <c r="I291">
        <v>2</v>
      </c>
      <c r="J291">
        <v>1.5</v>
      </c>
      <c r="K291">
        <v>2</v>
      </c>
      <c r="L291">
        <v>1.25</v>
      </c>
      <c r="M291">
        <v>1.25</v>
      </c>
      <c r="N291">
        <v>1.2</v>
      </c>
      <c r="O291">
        <v>1.3333333333333333</v>
      </c>
      <c r="P291">
        <v>1.25</v>
      </c>
      <c r="R291">
        <v>2.8</v>
      </c>
      <c r="S291">
        <v>2.25</v>
      </c>
      <c r="T291">
        <v>8</v>
      </c>
      <c r="U291">
        <v>2.75</v>
      </c>
      <c r="V291">
        <v>1.5</v>
      </c>
      <c r="W291">
        <v>1.6666666666666667</v>
      </c>
      <c r="X291">
        <v>2</v>
      </c>
      <c r="Y291">
        <v>2.25</v>
      </c>
      <c r="Z291">
        <v>1.4444444444444444</v>
      </c>
      <c r="AA291">
        <v>1.625</v>
      </c>
    </row>
    <row r="292" spans="1:27" x14ac:dyDescent="0.35">
      <c r="A292" s="20" t="s">
        <v>1583</v>
      </c>
      <c r="B292" s="28">
        <v>3.375</v>
      </c>
      <c r="C292" s="28">
        <v>3</v>
      </c>
      <c r="D292" s="28">
        <v>3</v>
      </c>
      <c r="E292" s="28">
        <v>3</v>
      </c>
      <c r="F292" s="28">
        <v>2.7777777777777777</v>
      </c>
      <c r="G292" s="28">
        <v>3.2</v>
      </c>
      <c r="H292" s="28">
        <v>1.75</v>
      </c>
      <c r="I292" s="28">
        <v>2</v>
      </c>
      <c r="J292" s="28">
        <v>1.5</v>
      </c>
      <c r="K292" s="28">
        <v>2</v>
      </c>
      <c r="L292" s="28">
        <v>1.25</v>
      </c>
      <c r="M292" s="28">
        <v>1.25</v>
      </c>
      <c r="N292" s="28">
        <v>1.2</v>
      </c>
      <c r="O292" s="28">
        <v>1.3333333333333333</v>
      </c>
      <c r="P292" s="28">
        <v>1.25</v>
      </c>
      <c r="Q292" s="28"/>
      <c r="R292" s="28">
        <v>2.8</v>
      </c>
      <c r="S292" s="28">
        <v>2.25</v>
      </c>
      <c r="T292" s="28">
        <v>8</v>
      </c>
      <c r="U292" s="28">
        <v>2.75</v>
      </c>
      <c r="V292" s="28">
        <v>1.5</v>
      </c>
      <c r="W292" s="28">
        <v>1.6666666666666667</v>
      </c>
      <c r="X292" s="28">
        <v>2</v>
      </c>
      <c r="Y292" s="28">
        <v>2.25</v>
      </c>
      <c r="Z292" s="28">
        <v>1.4444444444444444</v>
      </c>
      <c r="AA292" s="28">
        <v>1.625</v>
      </c>
    </row>
    <row r="296" spans="1:27" x14ac:dyDescent="0.35">
      <c r="A296" s="6" t="s">
        <v>3689</v>
      </c>
      <c r="B296" s="7"/>
      <c r="C296" s="7"/>
      <c r="D296" s="7"/>
      <c r="E296" s="7"/>
      <c r="F296" s="7"/>
      <c r="G296" s="7"/>
      <c r="H296" s="7"/>
      <c r="I296" s="7"/>
      <c r="J296" s="7"/>
      <c r="K296" s="8"/>
      <c r="L296" s="8"/>
      <c r="M296" s="9"/>
      <c r="N296" s="10"/>
      <c r="O296" s="10"/>
      <c r="P296" s="9"/>
      <c r="Q296" s="9"/>
      <c r="R296" s="9"/>
    </row>
    <row r="298" spans="1:27" x14ac:dyDescent="0.35">
      <c r="A298" s="15" t="s">
        <v>3690</v>
      </c>
      <c r="B298" s="16"/>
      <c r="C298" s="16"/>
      <c r="D298" s="16"/>
      <c r="E298" s="16"/>
    </row>
    <row r="300" spans="1:27" x14ac:dyDescent="0.35">
      <c r="A300" s="19" t="s">
        <v>1584</v>
      </c>
      <c r="B300" t="s">
        <v>1850</v>
      </c>
      <c r="C300" t="s">
        <v>1851</v>
      </c>
      <c r="D300" t="s">
        <v>1852</v>
      </c>
      <c r="E300" t="s">
        <v>1853</v>
      </c>
    </row>
    <row r="301" spans="1:27" x14ac:dyDescent="0.35">
      <c r="A301" s="20" t="s">
        <v>1249</v>
      </c>
      <c r="B301">
        <v>1</v>
      </c>
      <c r="C301">
        <v>1</v>
      </c>
      <c r="D301">
        <v>1</v>
      </c>
      <c r="E301">
        <v>0</v>
      </c>
    </row>
    <row r="302" spans="1:27" x14ac:dyDescent="0.35">
      <c r="A302" s="20" t="s">
        <v>1471</v>
      </c>
      <c r="B302">
        <v>1</v>
      </c>
      <c r="C302">
        <v>2</v>
      </c>
      <c r="D302">
        <v>0</v>
      </c>
      <c r="E302">
        <v>0</v>
      </c>
    </row>
    <row r="303" spans="1:27" x14ac:dyDescent="0.35">
      <c r="A303" s="20" t="s">
        <v>1131</v>
      </c>
      <c r="B303">
        <v>3</v>
      </c>
      <c r="C303">
        <v>3</v>
      </c>
      <c r="D303">
        <v>0</v>
      </c>
      <c r="E303">
        <v>0</v>
      </c>
    </row>
    <row r="304" spans="1:27" x14ac:dyDescent="0.35">
      <c r="A304" s="20" t="s">
        <v>1076</v>
      </c>
      <c r="B304">
        <v>2</v>
      </c>
      <c r="C304">
        <v>2</v>
      </c>
      <c r="D304">
        <v>3</v>
      </c>
      <c r="E304">
        <v>0</v>
      </c>
    </row>
    <row r="305" spans="1:20" x14ac:dyDescent="0.35">
      <c r="A305" s="20" t="s">
        <v>1232</v>
      </c>
      <c r="B305">
        <v>2</v>
      </c>
      <c r="C305">
        <v>2</v>
      </c>
      <c r="D305">
        <v>1</v>
      </c>
      <c r="E305">
        <v>0</v>
      </c>
    </row>
    <row r="306" spans="1:20" x14ac:dyDescent="0.35">
      <c r="A306" s="20" t="s">
        <v>1583</v>
      </c>
      <c r="B306">
        <v>9</v>
      </c>
      <c r="C306">
        <v>10</v>
      </c>
      <c r="D306">
        <v>5</v>
      </c>
      <c r="E306">
        <v>0</v>
      </c>
    </row>
    <row r="309" spans="1:20" x14ac:dyDescent="0.35">
      <c r="A309" s="15" t="s">
        <v>3691</v>
      </c>
      <c r="B309" s="16"/>
      <c r="C309" s="16"/>
      <c r="D309" s="16"/>
      <c r="E309" s="16"/>
    </row>
    <row r="311" spans="1:20" x14ac:dyDescent="0.35">
      <c r="A311" s="19" t="s">
        <v>1584</v>
      </c>
      <c r="B311" t="s">
        <v>1854</v>
      </c>
      <c r="C311" t="s">
        <v>1872</v>
      </c>
      <c r="D311" t="s">
        <v>1871</v>
      </c>
      <c r="E311" t="s">
        <v>1870</v>
      </c>
      <c r="F311" t="s">
        <v>1869</v>
      </c>
      <c r="G311" t="s">
        <v>1868</v>
      </c>
      <c r="H311" t="s">
        <v>1867</v>
      </c>
      <c r="I311" t="s">
        <v>1866</v>
      </c>
      <c r="J311" t="s">
        <v>1865</v>
      </c>
      <c r="K311" t="s">
        <v>1864</v>
      </c>
      <c r="L311" t="s">
        <v>1863</v>
      </c>
      <c r="M311" t="s">
        <v>1862</v>
      </c>
      <c r="N311" t="s">
        <v>1861</v>
      </c>
      <c r="O311" t="s">
        <v>1860</v>
      </c>
      <c r="P311" t="s">
        <v>1859</v>
      </c>
      <c r="Q311" t="s">
        <v>1858</v>
      </c>
      <c r="R311" t="s">
        <v>1857</v>
      </c>
      <c r="S311" t="s">
        <v>1856</v>
      </c>
      <c r="T311" t="s">
        <v>1855</v>
      </c>
    </row>
    <row r="312" spans="1:20" x14ac:dyDescent="0.35">
      <c r="A312" s="20" t="s">
        <v>1249</v>
      </c>
      <c r="B312">
        <v>0</v>
      </c>
      <c r="C312">
        <v>0</v>
      </c>
      <c r="D312">
        <v>1</v>
      </c>
      <c r="E312">
        <v>1</v>
      </c>
      <c r="F312">
        <v>0</v>
      </c>
      <c r="G312">
        <v>0</v>
      </c>
      <c r="H312">
        <v>0</v>
      </c>
      <c r="I312">
        <v>0</v>
      </c>
      <c r="J312">
        <v>1</v>
      </c>
      <c r="K312">
        <v>0</v>
      </c>
      <c r="L312">
        <v>0</v>
      </c>
      <c r="M312">
        <v>0</v>
      </c>
      <c r="N312">
        <v>0</v>
      </c>
      <c r="O312">
        <v>1</v>
      </c>
      <c r="P312">
        <v>0</v>
      </c>
      <c r="Q312">
        <v>0</v>
      </c>
      <c r="R312">
        <v>0</v>
      </c>
      <c r="S312">
        <v>1</v>
      </c>
      <c r="T312">
        <v>1</v>
      </c>
    </row>
    <row r="313" spans="1:20" x14ac:dyDescent="0.35">
      <c r="A313" s="20" t="s">
        <v>1471</v>
      </c>
      <c r="B313">
        <v>2</v>
      </c>
      <c r="C313">
        <v>2</v>
      </c>
      <c r="D313">
        <v>1</v>
      </c>
      <c r="E313">
        <v>1</v>
      </c>
      <c r="F313">
        <v>2</v>
      </c>
      <c r="G313">
        <v>2</v>
      </c>
      <c r="H313">
        <v>1</v>
      </c>
      <c r="I313">
        <v>1</v>
      </c>
      <c r="J313">
        <v>1</v>
      </c>
      <c r="K313">
        <v>1</v>
      </c>
      <c r="L313">
        <v>1</v>
      </c>
      <c r="M313">
        <v>0</v>
      </c>
      <c r="N313">
        <v>0</v>
      </c>
      <c r="O313">
        <v>3</v>
      </c>
      <c r="P313">
        <v>3</v>
      </c>
      <c r="Q313">
        <v>2</v>
      </c>
      <c r="R313">
        <v>1</v>
      </c>
      <c r="S313">
        <v>2</v>
      </c>
      <c r="T313">
        <v>2</v>
      </c>
    </row>
    <row r="314" spans="1:20" x14ac:dyDescent="0.35">
      <c r="A314" s="20" t="s">
        <v>1131</v>
      </c>
      <c r="B314">
        <v>1</v>
      </c>
      <c r="C314">
        <v>0</v>
      </c>
      <c r="D314">
        <v>1</v>
      </c>
      <c r="E314">
        <v>1</v>
      </c>
      <c r="F314">
        <v>0</v>
      </c>
      <c r="G314">
        <v>0</v>
      </c>
      <c r="H314">
        <v>1</v>
      </c>
      <c r="I314">
        <v>1</v>
      </c>
      <c r="J314">
        <v>1</v>
      </c>
      <c r="K314">
        <v>1</v>
      </c>
      <c r="L314">
        <v>1</v>
      </c>
      <c r="M314">
        <v>1</v>
      </c>
      <c r="N314">
        <v>1</v>
      </c>
      <c r="O314">
        <v>1</v>
      </c>
      <c r="P314">
        <v>0</v>
      </c>
      <c r="Q314">
        <v>1</v>
      </c>
      <c r="R314">
        <v>2</v>
      </c>
      <c r="S314">
        <v>2</v>
      </c>
      <c r="T314">
        <v>1</v>
      </c>
    </row>
    <row r="315" spans="1:20" x14ac:dyDescent="0.35">
      <c r="A315" s="20" t="s">
        <v>1076</v>
      </c>
      <c r="B315">
        <v>3</v>
      </c>
      <c r="C315">
        <v>1</v>
      </c>
      <c r="D315">
        <v>0</v>
      </c>
      <c r="E315">
        <v>0</v>
      </c>
      <c r="F315">
        <v>1</v>
      </c>
      <c r="G315">
        <v>1</v>
      </c>
      <c r="H315">
        <v>1</v>
      </c>
      <c r="I315">
        <v>0</v>
      </c>
      <c r="J315">
        <v>1</v>
      </c>
      <c r="K315">
        <v>1</v>
      </c>
      <c r="L315">
        <v>0</v>
      </c>
      <c r="M315">
        <v>2</v>
      </c>
      <c r="N315">
        <v>2</v>
      </c>
      <c r="O315">
        <v>2</v>
      </c>
      <c r="P315">
        <v>3</v>
      </c>
      <c r="Q315">
        <v>4</v>
      </c>
      <c r="R315">
        <v>2</v>
      </c>
      <c r="S315">
        <v>4</v>
      </c>
      <c r="T315">
        <v>0</v>
      </c>
    </row>
    <row r="316" spans="1:20" x14ac:dyDescent="0.35">
      <c r="A316" s="20" t="s">
        <v>1232</v>
      </c>
      <c r="B316">
        <v>3</v>
      </c>
      <c r="C316">
        <v>0</v>
      </c>
      <c r="D316">
        <v>0</v>
      </c>
      <c r="E316">
        <v>0</v>
      </c>
      <c r="F316">
        <v>0</v>
      </c>
      <c r="G316">
        <v>0</v>
      </c>
      <c r="H316">
        <v>0</v>
      </c>
      <c r="I316">
        <v>0</v>
      </c>
      <c r="J316">
        <v>0</v>
      </c>
      <c r="K316">
        <v>0</v>
      </c>
      <c r="L316">
        <v>0</v>
      </c>
      <c r="M316">
        <v>0</v>
      </c>
      <c r="N316">
        <v>0</v>
      </c>
      <c r="O316">
        <v>1</v>
      </c>
      <c r="P316">
        <v>0</v>
      </c>
      <c r="Q316">
        <v>0</v>
      </c>
      <c r="R316">
        <v>0</v>
      </c>
      <c r="S316">
        <v>2</v>
      </c>
      <c r="T316">
        <v>2</v>
      </c>
    </row>
    <row r="317" spans="1:20" x14ac:dyDescent="0.35">
      <c r="A317" s="20" t="s">
        <v>1583</v>
      </c>
      <c r="B317">
        <v>9</v>
      </c>
      <c r="C317">
        <v>3</v>
      </c>
      <c r="D317">
        <v>3</v>
      </c>
      <c r="E317">
        <v>3</v>
      </c>
      <c r="F317">
        <v>3</v>
      </c>
      <c r="G317">
        <v>3</v>
      </c>
      <c r="H317">
        <v>3</v>
      </c>
      <c r="I317">
        <v>2</v>
      </c>
      <c r="J317">
        <v>4</v>
      </c>
      <c r="K317">
        <v>3</v>
      </c>
      <c r="L317">
        <v>2</v>
      </c>
      <c r="M317">
        <v>3</v>
      </c>
      <c r="N317">
        <v>3</v>
      </c>
      <c r="O317">
        <v>8</v>
      </c>
      <c r="P317">
        <v>6</v>
      </c>
      <c r="Q317">
        <v>7</v>
      </c>
      <c r="R317">
        <v>5</v>
      </c>
      <c r="S317">
        <v>11</v>
      </c>
      <c r="T317">
        <v>6</v>
      </c>
    </row>
    <row r="320" spans="1:20" x14ac:dyDescent="0.35">
      <c r="A320" s="15" t="s">
        <v>3692</v>
      </c>
      <c r="B320" s="16"/>
      <c r="C320" s="16"/>
      <c r="D320" s="16"/>
      <c r="E320" s="16"/>
    </row>
    <row r="322" spans="1:28" x14ac:dyDescent="0.35">
      <c r="A322" s="19" t="s">
        <v>1584</v>
      </c>
      <c r="B322" t="s">
        <v>1873</v>
      </c>
      <c r="C322" t="s">
        <v>1874</v>
      </c>
      <c r="D322" t="s">
        <v>1875</v>
      </c>
      <c r="E322" t="s">
        <v>1876</v>
      </c>
      <c r="F322" t="s">
        <v>1877</v>
      </c>
      <c r="G322" t="s">
        <v>1878</v>
      </c>
      <c r="H322" t="s">
        <v>1879</v>
      </c>
      <c r="I322" t="s">
        <v>1880</v>
      </c>
      <c r="J322" t="s">
        <v>1881</v>
      </c>
      <c r="K322" t="s">
        <v>1882</v>
      </c>
      <c r="L322" t="s">
        <v>1883</v>
      </c>
      <c r="M322" t="s">
        <v>1884</v>
      </c>
      <c r="N322" t="s">
        <v>1885</v>
      </c>
      <c r="O322" t="s">
        <v>1886</v>
      </c>
      <c r="P322" t="s">
        <v>1887</v>
      </c>
      <c r="Q322" t="s">
        <v>1888</v>
      </c>
      <c r="R322" t="s">
        <v>1889</v>
      </c>
      <c r="S322" t="s">
        <v>1890</v>
      </c>
      <c r="T322" t="s">
        <v>1891</v>
      </c>
      <c r="U322" t="s">
        <v>1892</v>
      </c>
      <c r="V322" t="s">
        <v>1893</v>
      </c>
      <c r="W322" t="s">
        <v>1894</v>
      </c>
      <c r="X322" t="s">
        <v>1895</v>
      </c>
      <c r="Y322" t="s">
        <v>1896</v>
      </c>
      <c r="Z322" t="s">
        <v>1897</v>
      </c>
      <c r="AA322" t="s">
        <v>1898</v>
      </c>
      <c r="AB322" t="s">
        <v>1899</v>
      </c>
    </row>
    <row r="323" spans="1:28" x14ac:dyDescent="0.35">
      <c r="A323" s="20" t="s">
        <v>1249</v>
      </c>
      <c r="B323">
        <v>2</v>
      </c>
      <c r="C323">
        <v>2</v>
      </c>
      <c r="D323">
        <v>1</v>
      </c>
      <c r="E323">
        <v>3</v>
      </c>
      <c r="F323">
        <v>3</v>
      </c>
      <c r="G323">
        <v>0</v>
      </c>
      <c r="H323">
        <v>2</v>
      </c>
      <c r="I323">
        <v>2</v>
      </c>
      <c r="J323">
        <v>2</v>
      </c>
      <c r="K323">
        <v>2</v>
      </c>
      <c r="L323">
        <v>1</v>
      </c>
      <c r="M323">
        <v>1</v>
      </c>
      <c r="N323">
        <v>1</v>
      </c>
      <c r="O323">
        <v>0</v>
      </c>
      <c r="P323">
        <v>0</v>
      </c>
      <c r="Q323">
        <v>0</v>
      </c>
      <c r="R323">
        <v>0</v>
      </c>
      <c r="S323">
        <v>0</v>
      </c>
      <c r="T323">
        <v>0</v>
      </c>
      <c r="U323">
        <v>0</v>
      </c>
      <c r="V323">
        <v>0</v>
      </c>
      <c r="W323">
        <v>0</v>
      </c>
      <c r="X323">
        <v>2</v>
      </c>
      <c r="Y323">
        <v>0</v>
      </c>
      <c r="Z323">
        <v>4</v>
      </c>
      <c r="AA323">
        <v>1</v>
      </c>
      <c r="AB323">
        <v>0</v>
      </c>
    </row>
    <row r="324" spans="1:28" x14ac:dyDescent="0.35">
      <c r="A324" s="20" t="s">
        <v>1583</v>
      </c>
      <c r="B324">
        <v>2</v>
      </c>
      <c r="C324">
        <v>2</v>
      </c>
      <c r="D324">
        <v>1</v>
      </c>
      <c r="E324">
        <v>3</v>
      </c>
      <c r="F324">
        <v>3</v>
      </c>
      <c r="G324">
        <v>0</v>
      </c>
      <c r="H324">
        <v>2</v>
      </c>
      <c r="I324">
        <v>2</v>
      </c>
      <c r="J324">
        <v>2</v>
      </c>
      <c r="K324">
        <v>2</v>
      </c>
      <c r="L324">
        <v>1</v>
      </c>
      <c r="M324">
        <v>1</v>
      </c>
      <c r="N324">
        <v>1</v>
      </c>
      <c r="O324">
        <v>0</v>
      </c>
      <c r="P324">
        <v>0</v>
      </c>
      <c r="Q324">
        <v>0</v>
      </c>
      <c r="R324">
        <v>0</v>
      </c>
      <c r="S324">
        <v>0</v>
      </c>
      <c r="T324">
        <v>0</v>
      </c>
      <c r="U324">
        <v>0</v>
      </c>
      <c r="V324">
        <v>0</v>
      </c>
      <c r="W324">
        <v>0</v>
      </c>
      <c r="X324">
        <v>2</v>
      </c>
      <c r="Y324">
        <v>0</v>
      </c>
      <c r="Z324">
        <v>4</v>
      </c>
      <c r="AA324">
        <v>1</v>
      </c>
      <c r="AB324">
        <v>0</v>
      </c>
    </row>
    <row r="327" spans="1:28" x14ac:dyDescent="0.35">
      <c r="A327" s="6" t="s">
        <v>3694</v>
      </c>
      <c r="B327" s="7"/>
      <c r="C327" s="7"/>
      <c r="D327" s="7"/>
      <c r="E327" s="7"/>
      <c r="F327" s="7"/>
      <c r="G327" s="7"/>
      <c r="H327" s="7"/>
      <c r="I327" s="7"/>
      <c r="J327" s="7"/>
      <c r="K327" s="8"/>
      <c r="L327" s="8"/>
      <c r="M327" s="9"/>
      <c r="N327" s="10"/>
      <c r="O327" s="10"/>
      <c r="P327" s="9"/>
      <c r="Q327" s="9"/>
      <c r="R327" s="9"/>
    </row>
    <row r="329" spans="1:28" x14ac:dyDescent="0.35">
      <c r="A329" s="15" t="s">
        <v>3693</v>
      </c>
      <c r="B329" s="16"/>
      <c r="C329" s="16"/>
      <c r="D329" s="16"/>
      <c r="E329" s="16"/>
    </row>
    <row r="331" spans="1:28" x14ac:dyDescent="0.35">
      <c r="A331" s="19" t="s">
        <v>1584</v>
      </c>
      <c r="B331" t="s">
        <v>1900</v>
      </c>
      <c r="C331" t="s">
        <v>1901</v>
      </c>
      <c r="D331" t="s">
        <v>1902</v>
      </c>
      <c r="E331" t="s">
        <v>1903</v>
      </c>
      <c r="F331" t="s">
        <v>1904</v>
      </c>
      <c r="G331" t="s">
        <v>1905</v>
      </c>
      <c r="H331" t="s">
        <v>1906</v>
      </c>
      <c r="I331" t="s">
        <v>1907</v>
      </c>
      <c r="J331" t="s">
        <v>1908</v>
      </c>
      <c r="K331" t="s">
        <v>1909</v>
      </c>
      <c r="L331" t="s">
        <v>1910</v>
      </c>
      <c r="M331" t="s">
        <v>1911</v>
      </c>
    </row>
    <row r="332" spans="1:28" x14ac:dyDescent="0.35">
      <c r="A332" s="20" t="s">
        <v>1249</v>
      </c>
      <c r="B332">
        <v>0</v>
      </c>
      <c r="C332">
        <v>0</v>
      </c>
      <c r="D332">
        <v>0</v>
      </c>
      <c r="E332">
        <v>0</v>
      </c>
      <c r="F332">
        <v>0</v>
      </c>
      <c r="G332">
        <v>1</v>
      </c>
      <c r="H332">
        <v>0</v>
      </c>
      <c r="I332">
        <v>1</v>
      </c>
      <c r="J332">
        <v>1</v>
      </c>
      <c r="K332">
        <v>0</v>
      </c>
      <c r="L332">
        <v>0</v>
      </c>
      <c r="M332">
        <v>0</v>
      </c>
    </row>
    <row r="333" spans="1:28" x14ac:dyDescent="0.35">
      <c r="A333" s="20" t="s">
        <v>1471</v>
      </c>
      <c r="B333">
        <v>1</v>
      </c>
      <c r="C333">
        <v>0</v>
      </c>
      <c r="D333">
        <v>1</v>
      </c>
      <c r="E333">
        <v>1</v>
      </c>
      <c r="F333">
        <v>3</v>
      </c>
      <c r="G333">
        <v>1</v>
      </c>
      <c r="H333">
        <v>1</v>
      </c>
      <c r="I333">
        <v>1</v>
      </c>
      <c r="J333">
        <v>0</v>
      </c>
      <c r="K333">
        <v>0</v>
      </c>
      <c r="L333">
        <v>0</v>
      </c>
      <c r="M333">
        <v>0</v>
      </c>
    </row>
    <row r="334" spans="1:28" x14ac:dyDescent="0.35">
      <c r="A334" s="20" t="s">
        <v>1131</v>
      </c>
      <c r="B334">
        <v>1</v>
      </c>
      <c r="C334">
        <v>0</v>
      </c>
      <c r="D334">
        <v>0</v>
      </c>
      <c r="E334">
        <v>0</v>
      </c>
      <c r="F334">
        <v>1</v>
      </c>
      <c r="G334">
        <v>0</v>
      </c>
      <c r="H334">
        <v>0</v>
      </c>
      <c r="I334">
        <v>2</v>
      </c>
      <c r="J334">
        <v>0</v>
      </c>
      <c r="K334">
        <v>0</v>
      </c>
      <c r="L334">
        <v>1</v>
      </c>
      <c r="M334">
        <v>0</v>
      </c>
    </row>
    <row r="335" spans="1:28" x14ac:dyDescent="0.35">
      <c r="A335" s="20" t="s">
        <v>1076</v>
      </c>
      <c r="B335">
        <v>0</v>
      </c>
      <c r="C335">
        <v>0</v>
      </c>
      <c r="D335">
        <v>0</v>
      </c>
      <c r="E335">
        <v>0</v>
      </c>
      <c r="F335">
        <v>1</v>
      </c>
      <c r="G335">
        <v>5</v>
      </c>
      <c r="H335">
        <v>0</v>
      </c>
      <c r="I335">
        <v>0</v>
      </c>
      <c r="J335">
        <v>0</v>
      </c>
      <c r="K335">
        <v>1</v>
      </c>
      <c r="L335">
        <v>0</v>
      </c>
      <c r="M335">
        <v>0</v>
      </c>
    </row>
    <row r="336" spans="1:28" x14ac:dyDescent="0.35">
      <c r="A336" s="20" t="s">
        <v>1232</v>
      </c>
      <c r="B336">
        <v>0</v>
      </c>
      <c r="C336">
        <v>0</v>
      </c>
      <c r="D336">
        <v>0</v>
      </c>
      <c r="E336">
        <v>1</v>
      </c>
      <c r="F336">
        <v>1</v>
      </c>
      <c r="G336">
        <v>1</v>
      </c>
      <c r="H336">
        <v>0</v>
      </c>
      <c r="I336">
        <v>0</v>
      </c>
      <c r="J336">
        <v>0</v>
      </c>
      <c r="K336">
        <v>0</v>
      </c>
      <c r="L336">
        <v>0</v>
      </c>
      <c r="M336">
        <v>0</v>
      </c>
    </row>
    <row r="337" spans="1:25" x14ac:dyDescent="0.35">
      <c r="A337" s="20" t="s">
        <v>1583</v>
      </c>
      <c r="B337">
        <v>2</v>
      </c>
      <c r="C337">
        <v>0</v>
      </c>
      <c r="D337">
        <v>1</v>
      </c>
      <c r="E337">
        <v>2</v>
      </c>
      <c r="F337">
        <v>6</v>
      </c>
      <c r="G337">
        <v>8</v>
      </c>
      <c r="H337">
        <v>1</v>
      </c>
      <c r="I337">
        <v>4</v>
      </c>
      <c r="J337">
        <v>1</v>
      </c>
      <c r="K337">
        <v>1</v>
      </c>
      <c r="L337">
        <v>1</v>
      </c>
      <c r="M337">
        <v>0</v>
      </c>
    </row>
    <row r="340" spans="1:25" x14ac:dyDescent="0.35">
      <c r="A340" s="15" t="s">
        <v>3695</v>
      </c>
      <c r="B340" s="16"/>
      <c r="C340" s="16"/>
      <c r="D340" s="16"/>
      <c r="E340" s="16"/>
    </row>
    <row r="342" spans="1:25" x14ac:dyDescent="0.35">
      <c r="A342" s="19" t="s">
        <v>1584</v>
      </c>
      <c r="B342" t="s">
        <v>1912</v>
      </c>
      <c r="C342" t="s">
        <v>1913</v>
      </c>
      <c r="D342" t="s">
        <v>1914</v>
      </c>
      <c r="E342" t="s">
        <v>1915</v>
      </c>
      <c r="F342" t="s">
        <v>1916</v>
      </c>
      <c r="G342" t="s">
        <v>1917</v>
      </c>
      <c r="H342" t="s">
        <v>1918</v>
      </c>
      <c r="I342" t="s">
        <v>1919</v>
      </c>
      <c r="J342" t="s">
        <v>1920</v>
      </c>
      <c r="K342" t="s">
        <v>1921</v>
      </c>
      <c r="L342" t="s">
        <v>1922</v>
      </c>
      <c r="M342" t="s">
        <v>1923</v>
      </c>
      <c r="N342" t="s">
        <v>1924</v>
      </c>
      <c r="O342" t="s">
        <v>1925</v>
      </c>
      <c r="P342" t="s">
        <v>1926</v>
      </c>
      <c r="Q342" t="s">
        <v>1927</v>
      </c>
      <c r="R342" t="s">
        <v>1928</v>
      </c>
      <c r="S342" t="s">
        <v>1929</v>
      </c>
      <c r="T342" t="s">
        <v>1930</v>
      </c>
      <c r="U342" t="s">
        <v>1931</v>
      </c>
      <c r="V342" t="s">
        <v>1932</v>
      </c>
      <c r="W342" t="s">
        <v>1933</v>
      </c>
      <c r="X342" t="s">
        <v>1934</v>
      </c>
      <c r="Y342" t="s">
        <v>1935</v>
      </c>
    </row>
    <row r="343" spans="1:25" x14ac:dyDescent="0.35">
      <c r="A343" s="20" t="s">
        <v>1249</v>
      </c>
      <c r="B343">
        <v>0</v>
      </c>
      <c r="C343">
        <v>0</v>
      </c>
      <c r="D343">
        <v>0</v>
      </c>
      <c r="E343">
        <v>0</v>
      </c>
      <c r="F343">
        <v>0</v>
      </c>
      <c r="G343">
        <v>1</v>
      </c>
      <c r="H343">
        <v>0</v>
      </c>
      <c r="I343">
        <v>0</v>
      </c>
      <c r="J343">
        <v>0</v>
      </c>
      <c r="K343">
        <v>0</v>
      </c>
      <c r="L343">
        <v>0</v>
      </c>
      <c r="M343">
        <v>0</v>
      </c>
      <c r="N343">
        <v>0</v>
      </c>
      <c r="O343">
        <v>0</v>
      </c>
      <c r="P343">
        <v>1</v>
      </c>
      <c r="Q343">
        <v>0</v>
      </c>
      <c r="R343">
        <v>0</v>
      </c>
      <c r="S343">
        <v>2</v>
      </c>
      <c r="T343">
        <v>0</v>
      </c>
      <c r="U343">
        <v>3</v>
      </c>
      <c r="V343">
        <v>1</v>
      </c>
      <c r="W343">
        <v>0</v>
      </c>
      <c r="X343">
        <v>0</v>
      </c>
      <c r="Y343">
        <v>0</v>
      </c>
    </row>
    <row r="344" spans="1:25" x14ac:dyDescent="0.35">
      <c r="A344" s="20" t="s">
        <v>1471</v>
      </c>
      <c r="B344">
        <v>0</v>
      </c>
      <c r="C344">
        <v>0</v>
      </c>
      <c r="D344">
        <v>1</v>
      </c>
      <c r="E344">
        <v>0</v>
      </c>
      <c r="F344">
        <v>0</v>
      </c>
      <c r="G344">
        <v>0</v>
      </c>
      <c r="H344">
        <v>0</v>
      </c>
      <c r="I344">
        <v>2</v>
      </c>
      <c r="J344">
        <v>0</v>
      </c>
      <c r="K344">
        <v>0</v>
      </c>
      <c r="L344">
        <v>0</v>
      </c>
      <c r="M344">
        <v>0</v>
      </c>
      <c r="N344">
        <v>4</v>
      </c>
      <c r="O344">
        <v>0</v>
      </c>
      <c r="P344">
        <v>2</v>
      </c>
      <c r="Q344">
        <v>1</v>
      </c>
      <c r="R344">
        <v>3</v>
      </c>
      <c r="S344">
        <v>2</v>
      </c>
      <c r="T344">
        <v>1</v>
      </c>
      <c r="U344">
        <v>4</v>
      </c>
      <c r="V344">
        <v>0</v>
      </c>
      <c r="W344">
        <v>0</v>
      </c>
      <c r="X344">
        <v>0</v>
      </c>
      <c r="Y344">
        <v>1</v>
      </c>
    </row>
    <row r="345" spans="1:25" x14ac:dyDescent="0.35">
      <c r="A345" s="20" t="s">
        <v>1131</v>
      </c>
      <c r="B345">
        <v>1</v>
      </c>
      <c r="C345">
        <v>0</v>
      </c>
      <c r="D345">
        <v>0</v>
      </c>
      <c r="E345">
        <v>0</v>
      </c>
      <c r="F345">
        <v>0</v>
      </c>
      <c r="G345">
        <v>1</v>
      </c>
      <c r="H345">
        <v>0</v>
      </c>
      <c r="I345">
        <v>1</v>
      </c>
      <c r="J345">
        <v>1</v>
      </c>
      <c r="K345">
        <v>0</v>
      </c>
      <c r="L345">
        <v>0</v>
      </c>
      <c r="M345">
        <v>0</v>
      </c>
      <c r="N345">
        <v>0</v>
      </c>
      <c r="O345">
        <v>0</v>
      </c>
      <c r="P345">
        <v>2</v>
      </c>
      <c r="Q345">
        <v>0</v>
      </c>
      <c r="R345">
        <v>0</v>
      </c>
      <c r="S345">
        <v>1</v>
      </c>
      <c r="T345">
        <v>0</v>
      </c>
      <c r="U345">
        <v>2</v>
      </c>
      <c r="V345">
        <v>0</v>
      </c>
      <c r="W345">
        <v>0</v>
      </c>
      <c r="X345">
        <v>0</v>
      </c>
      <c r="Y345">
        <v>0</v>
      </c>
    </row>
    <row r="346" spans="1:25" x14ac:dyDescent="0.35">
      <c r="A346" s="20" t="s">
        <v>1076</v>
      </c>
      <c r="B346">
        <v>0</v>
      </c>
      <c r="C346">
        <v>0</v>
      </c>
      <c r="D346">
        <v>0</v>
      </c>
      <c r="E346">
        <v>0</v>
      </c>
      <c r="F346">
        <v>0</v>
      </c>
      <c r="G346">
        <v>5</v>
      </c>
      <c r="H346">
        <v>0</v>
      </c>
      <c r="I346">
        <v>1</v>
      </c>
      <c r="J346">
        <v>0</v>
      </c>
      <c r="K346">
        <v>0</v>
      </c>
      <c r="L346">
        <v>0</v>
      </c>
      <c r="M346">
        <v>0</v>
      </c>
      <c r="N346">
        <v>0</v>
      </c>
      <c r="O346">
        <v>0</v>
      </c>
      <c r="P346">
        <v>0</v>
      </c>
      <c r="Q346">
        <v>1</v>
      </c>
      <c r="R346">
        <v>1</v>
      </c>
      <c r="S346">
        <v>10</v>
      </c>
      <c r="T346">
        <v>2</v>
      </c>
      <c r="U346">
        <v>3</v>
      </c>
      <c r="V346">
        <v>1</v>
      </c>
      <c r="W346">
        <v>1</v>
      </c>
      <c r="X346">
        <v>0</v>
      </c>
      <c r="Y346">
        <v>0</v>
      </c>
    </row>
    <row r="347" spans="1:25" x14ac:dyDescent="0.35">
      <c r="A347" s="20" t="s">
        <v>1232</v>
      </c>
      <c r="B347">
        <v>1</v>
      </c>
      <c r="C347">
        <v>0</v>
      </c>
      <c r="D347">
        <v>0</v>
      </c>
      <c r="E347">
        <v>0</v>
      </c>
      <c r="F347">
        <v>0</v>
      </c>
      <c r="G347">
        <v>0</v>
      </c>
      <c r="H347">
        <v>0</v>
      </c>
      <c r="I347">
        <v>0</v>
      </c>
      <c r="J347">
        <v>1</v>
      </c>
      <c r="K347">
        <v>0</v>
      </c>
      <c r="L347">
        <v>1</v>
      </c>
      <c r="M347">
        <v>0</v>
      </c>
      <c r="N347">
        <v>1</v>
      </c>
      <c r="O347">
        <v>0</v>
      </c>
      <c r="P347">
        <v>0</v>
      </c>
      <c r="Q347">
        <v>0</v>
      </c>
      <c r="R347">
        <v>0</v>
      </c>
      <c r="S347">
        <v>0</v>
      </c>
      <c r="T347">
        <v>0</v>
      </c>
      <c r="U347">
        <v>0</v>
      </c>
      <c r="V347">
        <v>0</v>
      </c>
      <c r="W347">
        <v>0</v>
      </c>
      <c r="X347">
        <v>0</v>
      </c>
      <c r="Y347">
        <v>0</v>
      </c>
    </row>
    <row r="348" spans="1:25" x14ac:dyDescent="0.35">
      <c r="A348" s="20" t="s">
        <v>1583</v>
      </c>
      <c r="B348">
        <v>2</v>
      </c>
      <c r="C348">
        <v>0</v>
      </c>
      <c r="D348">
        <v>1</v>
      </c>
      <c r="E348">
        <v>0</v>
      </c>
      <c r="F348">
        <v>0</v>
      </c>
      <c r="G348">
        <v>7</v>
      </c>
      <c r="H348">
        <v>0</v>
      </c>
      <c r="I348">
        <v>4</v>
      </c>
      <c r="J348">
        <v>2</v>
      </c>
      <c r="K348">
        <v>0</v>
      </c>
      <c r="L348">
        <v>1</v>
      </c>
      <c r="M348">
        <v>0</v>
      </c>
      <c r="N348">
        <v>5</v>
      </c>
      <c r="O348">
        <v>0</v>
      </c>
      <c r="P348">
        <v>5</v>
      </c>
      <c r="Q348">
        <v>2</v>
      </c>
      <c r="R348">
        <v>4</v>
      </c>
      <c r="S348">
        <v>15</v>
      </c>
      <c r="T348">
        <v>3</v>
      </c>
      <c r="U348">
        <v>12</v>
      </c>
      <c r="V348">
        <v>2</v>
      </c>
      <c r="W348">
        <v>1</v>
      </c>
      <c r="X348">
        <v>0</v>
      </c>
      <c r="Y348">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983A-360A-43F1-8C02-4DE630D46443}">
  <dimension ref="A2:AC144"/>
  <sheetViews>
    <sheetView workbookViewId="0">
      <selection activeCell="A112" sqref="A112"/>
    </sheetView>
  </sheetViews>
  <sheetFormatPr defaultColWidth="10.90625" defaultRowHeight="14.5" x14ac:dyDescent="0.35"/>
  <cols>
    <col min="1" max="1" width="20.1796875" bestFit="1" customWidth="1"/>
    <col min="2" max="2" width="47.81640625" bestFit="1" customWidth="1"/>
    <col min="3" max="3" width="45.6328125" bestFit="1" customWidth="1"/>
    <col min="4" max="4" width="45.08984375" bestFit="1" customWidth="1"/>
    <col min="5" max="5" width="38.26953125" bestFit="1" customWidth="1"/>
    <col min="6" max="6" width="52.36328125" bestFit="1" customWidth="1"/>
    <col min="7" max="7" width="55.36328125" bestFit="1" customWidth="1"/>
    <col min="8" max="8" width="49.90625" bestFit="1" customWidth="1"/>
    <col min="9" max="9" width="51.54296875" bestFit="1" customWidth="1"/>
    <col min="10" max="10" width="51.6328125" bestFit="1" customWidth="1"/>
    <col min="11" max="11" width="50.81640625" bestFit="1" customWidth="1"/>
    <col min="12" max="12" width="60.54296875" bestFit="1" customWidth="1"/>
    <col min="13" max="13" width="56.1796875" bestFit="1" customWidth="1"/>
    <col min="14" max="14" width="58.90625" bestFit="1" customWidth="1"/>
    <col min="15" max="15" width="51.90625" bestFit="1" customWidth="1"/>
    <col min="16" max="16" width="58.453125" bestFit="1" customWidth="1"/>
    <col min="17" max="17" width="52.7265625" bestFit="1" customWidth="1"/>
    <col min="18" max="18" width="50.26953125" bestFit="1" customWidth="1"/>
    <col min="19" max="19" width="58.90625" bestFit="1" customWidth="1"/>
    <col min="20" max="20" width="59" bestFit="1" customWidth="1"/>
    <col min="21" max="21" width="53.54296875" bestFit="1" customWidth="1"/>
    <col min="22" max="22" width="51.26953125" bestFit="1" customWidth="1"/>
    <col min="23" max="23" width="51.54296875" bestFit="1" customWidth="1"/>
    <col min="24" max="24" width="51" bestFit="1" customWidth="1"/>
    <col min="25" max="25" width="49.7265625" bestFit="1" customWidth="1"/>
    <col min="26" max="26" width="51.08984375" bestFit="1" customWidth="1"/>
    <col min="27" max="27" width="49.90625" bestFit="1" customWidth="1"/>
    <col min="28" max="28" width="47.7265625" bestFit="1" customWidth="1"/>
    <col min="29" max="29" width="50.453125" bestFit="1" customWidth="1"/>
  </cols>
  <sheetData>
    <row r="2" spans="1:18" x14ac:dyDescent="0.35">
      <c r="A2" s="6" t="s">
        <v>3696</v>
      </c>
      <c r="B2" s="7"/>
      <c r="C2" s="7"/>
      <c r="D2" s="7"/>
      <c r="E2" s="7"/>
      <c r="F2" s="7"/>
      <c r="G2" s="7"/>
      <c r="H2" s="7"/>
      <c r="I2" s="7"/>
      <c r="J2" s="7"/>
      <c r="K2" s="8"/>
      <c r="L2" s="8"/>
      <c r="M2" s="9"/>
      <c r="N2" s="10"/>
      <c r="O2" s="10"/>
      <c r="P2" s="9"/>
      <c r="Q2" s="9"/>
      <c r="R2" s="9"/>
    </row>
    <row r="4" spans="1:18" x14ac:dyDescent="0.35">
      <c r="A4" s="19" t="s">
        <v>1584</v>
      </c>
      <c r="B4" t="s">
        <v>1936</v>
      </c>
      <c r="C4" t="s">
        <v>1937</v>
      </c>
      <c r="D4" t="s">
        <v>1938</v>
      </c>
      <c r="E4" t="s">
        <v>1939</v>
      </c>
    </row>
    <row r="5" spans="1:18" x14ac:dyDescent="0.35">
      <c r="A5" s="20" t="s">
        <v>1251</v>
      </c>
      <c r="B5">
        <v>9</v>
      </c>
      <c r="C5">
        <v>3</v>
      </c>
      <c r="D5">
        <v>0</v>
      </c>
      <c r="E5">
        <v>0</v>
      </c>
    </row>
    <row r="6" spans="1:18" x14ac:dyDescent="0.35">
      <c r="A6" s="20" t="s">
        <v>1472</v>
      </c>
      <c r="B6">
        <v>3</v>
      </c>
      <c r="C6">
        <v>9</v>
      </c>
      <c r="D6">
        <v>0</v>
      </c>
      <c r="E6">
        <v>0</v>
      </c>
    </row>
    <row r="7" spans="1:18" x14ac:dyDescent="0.35">
      <c r="A7" s="20" t="s">
        <v>1132</v>
      </c>
      <c r="B7">
        <v>2</v>
      </c>
      <c r="C7">
        <v>7</v>
      </c>
      <c r="D7">
        <v>0</v>
      </c>
      <c r="E7">
        <v>0</v>
      </c>
    </row>
    <row r="8" spans="1:18" x14ac:dyDescent="0.35">
      <c r="A8" s="20" t="s">
        <v>1079</v>
      </c>
      <c r="B8">
        <v>9</v>
      </c>
      <c r="C8">
        <v>5</v>
      </c>
      <c r="D8">
        <v>0</v>
      </c>
      <c r="E8">
        <v>0</v>
      </c>
    </row>
    <row r="9" spans="1:18" x14ac:dyDescent="0.35">
      <c r="A9" s="20" t="s">
        <v>1234</v>
      </c>
      <c r="B9">
        <v>2</v>
      </c>
      <c r="C9">
        <v>7</v>
      </c>
      <c r="D9">
        <v>0</v>
      </c>
      <c r="E9">
        <v>0</v>
      </c>
    </row>
    <row r="10" spans="1:18" x14ac:dyDescent="0.35">
      <c r="A10" s="20" t="s">
        <v>1583</v>
      </c>
      <c r="B10">
        <v>25</v>
      </c>
      <c r="C10">
        <v>31</v>
      </c>
      <c r="D10">
        <v>0</v>
      </c>
      <c r="E10">
        <v>0</v>
      </c>
    </row>
    <row r="13" spans="1:18" x14ac:dyDescent="0.35">
      <c r="A13" s="15" t="s">
        <v>1956</v>
      </c>
      <c r="B13" s="16"/>
      <c r="C13" s="16"/>
      <c r="D13" s="16"/>
      <c r="E13" s="16"/>
      <c r="F13" s="17"/>
      <c r="G13" s="17"/>
      <c r="H13" s="17"/>
      <c r="I13" s="17"/>
      <c r="J13" s="17"/>
      <c r="K13" s="18"/>
      <c r="L13" s="18"/>
      <c r="M13" s="9"/>
      <c r="N13" s="10"/>
      <c r="O13" s="10"/>
      <c r="P13" s="9"/>
      <c r="Q13" s="9"/>
      <c r="R13" s="9"/>
    </row>
    <row r="15" spans="1:18" x14ac:dyDescent="0.35">
      <c r="A15" s="19" t="s">
        <v>1584</v>
      </c>
      <c r="B15" t="s">
        <v>1940</v>
      </c>
      <c r="C15" t="s">
        <v>1941</v>
      </c>
      <c r="D15" t="s">
        <v>1942</v>
      </c>
      <c r="E15" t="s">
        <v>1943</v>
      </c>
    </row>
    <row r="16" spans="1:18" x14ac:dyDescent="0.35">
      <c r="A16" s="20" t="s">
        <v>1251</v>
      </c>
      <c r="B16">
        <v>0</v>
      </c>
      <c r="C16">
        <v>1</v>
      </c>
      <c r="D16">
        <v>2</v>
      </c>
      <c r="E16">
        <v>0</v>
      </c>
    </row>
    <row r="17" spans="1:18" x14ac:dyDescent="0.35">
      <c r="A17" s="20" t="s">
        <v>1472</v>
      </c>
      <c r="B17">
        <v>4</v>
      </c>
      <c r="C17">
        <v>5</v>
      </c>
      <c r="D17">
        <v>3</v>
      </c>
      <c r="E17">
        <v>0</v>
      </c>
    </row>
    <row r="18" spans="1:18" x14ac:dyDescent="0.35">
      <c r="A18" s="20" t="s">
        <v>1132</v>
      </c>
      <c r="B18">
        <v>1</v>
      </c>
      <c r="C18">
        <v>2</v>
      </c>
      <c r="D18">
        <v>4</v>
      </c>
      <c r="E18">
        <v>0</v>
      </c>
    </row>
    <row r="19" spans="1:18" x14ac:dyDescent="0.35">
      <c r="A19" s="20" t="s">
        <v>1079</v>
      </c>
      <c r="B19">
        <v>4</v>
      </c>
      <c r="C19">
        <v>2</v>
      </c>
      <c r="D19">
        <v>1</v>
      </c>
      <c r="E19">
        <v>0</v>
      </c>
    </row>
    <row r="20" spans="1:18" x14ac:dyDescent="0.35">
      <c r="A20" s="20" t="s">
        <v>1234</v>
      </c>
      <c r="B20">
        <v>7</v>
      </c>
      <c r="C20">
        <v>4</v>
      </c>
      <c r="D20">
        <v>7</v>
      </c>
      <c r="E20">
        <v>0</v>
      </c>
    </row>
    <row r="21" spans="1:18" x14ac:dyDescent="0.35">
      <c r="A21" s="20" t="s">
        <v>1583</v>
      </c>
      <c r="B21">
        <v>16</v>
      </c>
      <c r="C21">
        <v>14</v>
      </c>
      <c r="D21">
        <v>17</v>
      </c>
      <c r="E21">
        <v>0</v>
      </c>
    </row>
    <row r="22" spans="1:18" x14ac:dyDescent="0.35">
      <c r="A22" s="20"/>
    </row>
    <row r="23" spans="1:18" x14ac:dyDescent="0.35">
      <c r="A23" s="20"/>
    </row>
    <row r="24" spans="1:18" x14ac:dyDescent="0.35">
      <c r="A24" s="15" t="s">
        <v>1957</v>
      </c>
      <c r="B24" s="16"/>
      <c r="C24" s="16"/>
      <c r="D24" s="16"/>
      <c r="E24" s="16"/>
      <c r="F24" s="17"/>
      <c r="G24" s="17"/>
      <c r="H24" s="17"/>
      <c r="I24" s="17"/>
      <c r="J24" s="17"/>
      <c r="K24" s="18"/>
      <c r="L24" s="18"/>
      <c r="M24" s="9"/>
      <c r="N24" s="10"/>
      <c r="O24" s="10"/>
      <c r="P24" s="9"/>
      <c r="Q24" s="9"/>
      <c r="R24" s="9"/>
    </row>
    <row r="27" spans="1:18" x14ac:dyDescent="0.35">
      <c r="A27" s="19" t="s">
        <v>1584</v>
      </c>
      <c r="B27" t="s">
        <v>1944</v>
      </c>
      <c r="C27" t="s">
        <v>1945</v>
      </c>
      <c r="D27" t="s">
        <v>1946</v>
      </c>
      <c r="E27" t="s">
        <v>1947</v>
      </c>
      <c r="F27" t="s">
        <v>1948</v>
      </c>
      <c r="G27" t="s">
        <v>1949</v>
      </c>
      <c r="H27" t="s">
        <v>1950</v>
      </c>
      <c r="I27" t="s">
        <v>1951</v>
      </c>
      <c r="J27" t="s">
        <v>1952</v>
      </c>
      <c r="K27" t="s">
        <v>1953</v>
      </c>
      <c r="L27" t="s">
        <v>1954</v>
      </c>
      <c r="M27" t="s">
        <v>1955</v>
      </c>
    </row>
    <row r="28" spans="1:18" x14ac:dyDescent="0.35">
      <c r="A28" s="20" t="s">
        <v>1251</v>
      </c>
      <c r="B28">
        <v>1</v>
      </c>
      <c r="C28">
        <v>0</v>
      </c>
      <c r="D28">
        <v>0</v>
      </c>
      <c r="E28">
        <v>0</v>
      </c>
      <c r="F28">
        <v>0</v>
      </c>
      <c r="G28">
        <v>3</v>
      </c>
      <c r="H28">
        <v>0</v>
      </c>
      <c r="I28">
        <v>0</v>
      </c>
      <c r="J28">
        <v>0</v>
      </c>
      <c r="K28">
        <v>0</v>
      </c>
      <c r="L28">
        <v>0</v>
      </c>
      <c r="M28">
        <v>0</v>
      </c>
    </row>
    <row r="29" spans="1:18" x14ac:dyDescent="0.35">
      <c r="A29" s="20" t="s">
        <v>1472</v>
      </c>
      <c r="B29">
        <v>3</v>
      </c>
      <c r="C29">
        <v>0</v>
      </c>
      <c r="D29">
        <v>0</v>
      </c>
      <c r="E29">
        <v>0</v>
      </c>
      <c r="F29">
        <v>0</v>
      </c>
      <c r="G29">
        <v>9</v>
      </c>
      <c r="H29">
        <v>0</v>
      </c>
      <c r="I29">
        <v>0</v>
      </c>
      <c r="J29">
        <v>0</v>
      </c>
      <c r="K29">
        <v>0</v>
      </c>
      <c r="L29">
        <v>0</v>
      </c>
      <c r="M29">
        <v>0</v>
      </c>
    </row>
    <row r="30" spans="1:18" x14ac:dyDescent="0.35">
      <c r="A30" s="20" t="s">
        <v>1132</v>
      </c>
      <c r="B30">
        <v>7</v>
      </c>
      <c r="C30">
        <v>0</v>
      </c>
      <c r="D30">
        <v>0</v>
      </c>
      <c r="E30">
        <v>0</v>
      </c>
      <c r="F30">
        <v>0</v>
      </c>
      <c r="G30">
        <v>5</v>
      </c>
      <c r="H30">
        <v>0</v>
      </c>
      <c r="I30">
        <v>0</v>
      </c>
      <c r="J30">
        <v>1</v>
      </c>
      <c r="K30">
        <v>0</v>
      </c>
      <c r="L30">
        <v>0</v>
      </c>
      <c r="M30">
        <v>0</v>
      </c>
    </row>
    <row r="31" spans="1:18" x14ac:dyDescent="0.35">
      <c r="A31" s="20" t="s">
        <v>1079</v>
      </c>
      <c r="B31">
        <v>3</v>
      </c>
      <c r="C31">
        <v>0</v>
      </c>
      <c r="D31">
        <v>2</v>
      </c>
      <c r="E31">
        <v>1</v>
      </c>
      <c r="F31">
        <v>0</v>
      </c>
      <c r="G31">
        <v>3</v>
      </c>
      <c r="H31">
        <v>0</v>
      </c>
      <c r="I31">
        <v>0</v>
      </c>
      <c r="J31">
        <v>1</v>
      </c>
      <c r="K31">
        <v>1</v>
      </c>
      <c r="L31">
        <v>0</v>
      </c>
      <c r="M31">
        <v>0</v>
      </c>
    </row>
    <row r="32" spans="1:18" x14ac:dyDescent="0.35">
      <c r="A32" s="20" t="s">
        <v>1234</v>
      </c>
      <c r="B32">
        <v>0</v>
      </c>
      <c r="C32">
        <v>0</v>
      </c>
      <c r="D32">
        <v>0</v>
      </c>
      <c r="E32">
        <v>0</v>
      </c>
      <c r="F32">
        <v>0</v>
      </c>
      <c r="G32">
        <v>7</v>
      </c>
      <c r="H32">
        <v>0</v>
      </c>
      <c r="I32">
        <v>0</v>
      </c>
      <c r="J32">
        <v>1</v>
      </c>
      <c r="K32">
        <v>0</v>
      </c>
      <c r="L32">
        <v>0</v>
      </c>
      <c r="M32">
        <v>0</v>
      </c>
    </row>
    <row r="33" spans="1:18" x14ac:dyDescent="0.35">
      <c r="A33" s="20" t="s">
        <v>1583</v>
      </c>
      <c r="B33">
        <v>14</v>
      </c>
      <c r="C33">
        <v>0</v>
      </c>
      <c r="D33">
        <v>2</v>
      </c>
      <c r="E33">
        <v>1</v>
      </c>
      <c r="F33">
        <v>0</v>
      </c>
      <c r="G33">
        <v>27</v>
      </c>
      <c r="H33">
        <v>0</v>
      </c>
      <c r="I33">
        <v>0</v>
      </c>
      <c r="J33">
        <v>3</v>
      </c>
      <c r="K33">
        <v>1</v>
      </c>
      <c r="L33">
        <v>0</v>
      </c>
      <c r="M33">
        <v>0</v>
      </c>
    </row>
    <row r="36" spans="1:18" x14ac:dyDescent="0.35">
      <c r="A36" s="6" t="s">
        <v>3697</v>
      </c>
      <c r="B36" s="7"/>
      <c r="C36" s="7"/>
      <c r="D36" s="7"/>
      <c r="E36" s="7"/>
      <c r="F36" s="7"/>
      <c r="G36" s="7"/>
      <c r="H36" s="7"/>
      <c r="I36" s="7"/>
      <c r="J36" s="7"/>
      <c r="K36" s="8"/>
      <c r="L36" s="8"/>
      <c r="M36" s="9"/>
      <c r="N36" s="10"/>
      <c r="O36" s="10"/>
      <c r="P36" s="9"/>
      <c r="Q36" s="9"/>
      <c r="R36" s="9"/>
    </row>
    <row r="38" spans="1:18" x14ac:dyDescent="0.35">
      <c r="A38" s="19" t="s">
        <v>1584</v>
      </c>
      <c r="B38" t="s">
        <v>1958</v>
      </c>
      <c r="C38" t="s">
        <v>1959</v>
      </c>
      <c r="D38" t="s">
        <v>1960</v>
      </c>
      <c r="E38" t="s">
        <v>1961</v>
      </c>
    </row>
    <row r="39" spans="1:18" x14ac:dyDescent="0.35">
      <c r="A39" s="20" t="s">
        <v>1251</v>
      </c>
      <c r="B39">
        <v>4</v>
      </c>
      <c r="C39">
        <v>3</v>
      </c>
      <c r="D39">
        <v>0</v>
      </c>
      <c r="E39">
        <v>0</v>
      </c>
    </row>
    <row r="40" spans="1:18" x14ac:dyDescent="0.35">
      <c r="A40" s="20" t="s">
        <v>1472</v>
      </c>
      <c r="B40">
        <v>5</v>
      </c>
      <c r="C40">
        <v>3</v>
      </c>
      <c r="D40">
        <v>0</v>
      </c>
      <c r="E40">
        <v>0</v>
      </c>
    </row>
    <row r="41" spans="1:18" x14ac:dyDescent="0.35">
      <c r="A41" s="20" t="s">
        <v>1132</v>
      </c>
      <c r="B41">
        <v>1</v>
      </c>
      <c r="C41">
        <v>4</v>
      </c>
      <c r="D41">
        <v>2</v>
      </c>
      <c r="E41">
        <v>0</v>
      </c>
    </row>
    <row r="42" spans="1:18" x14ac:dyDescent="0.35">
      <c r="A42" s="20" t="s">
        <v>1079</v>
      </c>
      <c r="B42">
        <v>5</v>
      </c>
      <c r="C42">
        <v>5</v>
      </c>
      <c r="D42">
        <v>0</v>
      </c>
      <c r="E42">
        <v>0</v>
      </c>
    </row>
    <row r="43" spans="1:18" x14ac:dyDescent="0.35">
      <c r="A43" s="20" t="s">
        <v>1234</v>
      </c>
      <c r="B43">
        <v>6</v>
      </c>
      <c r="C43">
        <v>3</v>
      </c>
      <c r="D43">
        <v>0</v>
      </c>
      <c r="E43">
        <v>0</v>
      </c>
    </row>
    <row r="44" spans="1:18" x14ac:dyDescent="0.35">
      <c r="A44" s="20" t="s">
        <v>1583</v>
      </c>
      <c r="B44">
        <v>21</v>
      </c>
      <c r="C44">
        <v>18</v>
      </c>
      <c r="D44">
        <v>2</v>
      </c>
      <c r="E44">
        <v>0</v>
      </c>
    </row>
    <row r="47" spans="1:18" x14ac:dyDescent="0.35">
      <c r="A47" s="15" t="s">
        <v>1979</v>
      </c>
      <c r="B47" s="16"/>
      <c r="C47" s="16"/>
      <c r="D47" s="16"/>
      <c r="E47" s="16"/>
      <c r="F47" s="17"/>
      <c r="G47" s="17"/>
      <c r="H47" s="17"/>
      <c r="I47" s="17"/>
      <c r="J47" s="17"/>
      <c r="K47" s="18"/>
      <c r="L47" s="18"/>
      <c r="M47" s="9"/>
      <c r="N47" s="10"/>
      <c r="O47" s="10"/>
      <c r="P47" s="9"/>
      <c r="Q47" s="9"/>
      <c r="R47" s="9"/>
    </row>
    <row r="49" spans="1:18" x14ac:dyDescent="0.35">
      <c r="A49" s="19" t="s">
        <v>1584</v>
      </c>
      <c r="B49" t="s">
        <v>1962</v>
      </c>
      <c r="C49" t="s">
        <v>1963</v>
      </c>
      <c r="D49" t="s">
        <v>1964</v>
      </c>
      <c r="E49" t="s">
        <v>1965</v>
      </c>
      <c r="F49" t="s">
        <v>1966</v>
      </c>
    </row>
    <row r="50" spans="1:18" x14ac:dyDescent="0.35">
      <c r="A50" s="20" t="s">
        <v>1251</v>
      </c>
      <c r="B50">
        <v>2</v>
      </c>
      <c r="C50">
        <v>3</v>
      </c>
      <c r="D50">
        <v>3</v>
      </c>
      <c r="E50">
        <v>1</v>
      </c>
      <c r="F50">
        <v>0</v>
      </c>
    </row>
    <row r="51" spans="1:18" x14ac:dyDescent="0.35">
      <c r="A51" s="20" t="s">
        <v>1472</v>
      </c>
      <c r="B51">
        <v>2</v>
      </c>
      <c r="C51">
        <v>2</v>
      </c>
      <c r="D51">
        <v>1</v>
      </c>
      <c r="E51">
        <v>1</v>
      </c>
      <c r="F51">
        <v>0</v>
      </c>
    </row>
    <row r="52" spans="1:18" x14ac:dyDescent="0.35">
      <c r="A52" s="20" t="s">
        <v>1132</v>
      </c>
      <c r="B52">
        <v>2</v>
      </c>
      <c r="C52">
        <v>2</v>
      </c>
      <c r="D52">
        <v>3</v>
      </c>
      <c r="E52">
        <v>3</v>
      </c>
      <c r="F52">
        <v>0</v>
      </c>
    </row>
    <row r="53" spans="1:18" x14ac:dyDescent="0.35">
      <c r="A53" s="20" t="s">
        <v>1079</v>
      </c>
      <c r="B53">
        <v>3</v>
      </c>
      <c r="C53">
        <v>2</v>
      </c>
      <c r="D53">
        <v>2</v>
      </c>
      <c r="E53">
        <v>3</v>
      </c>
      <c r="F53">
        <v>0</v>
      </c>
    </row>
    <row r="54" spans="1:18" x14ac:dyDescent="0.35">
      <c r="A54" s="20" t="s">
        <v>1234</v>
      </c>
      <c r="B54">
        <v>3</v>
      </c>
      <c r="C54">
        <v>2</v>
      </c>
      <c r="D54">
        <v>3</v>
      </c>
      <c r="E54">
        <v>1</v>
      </c>
      <c r="F54">
        <v>0</v>
      </c>
    </row>
    <row r="55" spans="1:18" x14ac:dyDescent="0.35">
      <c r="A55" s="20" t="s">
        <v>1583</v>
      </c>
      <c r="B55">
        <v>12</v>
      </c>
      <c r="C55">
        <v>11</v>
      </c>
      <c r="D55">
        <v>12</v>
      </c>
      <c r="E55">
        <v>9</v>
      </c>
      <c r="F55">
        <v>0</v>
      </c>
    </row>
    <row r="58" spans="1:18" x14ac:dyDescent="0.35">
      <c r="A58" s="15" t="s">
        <v>1980</v>
      </c>
      <c r="B58" s="16"/>
      <c r="C58" s="16"/>
      <c r="D58" s="16"/>
      <c r="E58" s="16"/>
      <c r="F58" s="17"/>
      <c r="G58" s="17"/>
      <c r="H58" s="17"/>
      <c r="I58" s="17"/>
      <c r="J58" s="17"/>
      <c r="K58" s="18"/>
      <c r="L58" s="18"/>
      <c r="M58" s="9"/>
      <c r="N58" s="10"/>
      <c r="O58" s="10"/>
      <c r="P58" s="9"/>
      <c r="Q58" s="9"/>
      <c r="R58" s="9"/>
    </row>
    <row r="60" spans="1:18" x14ac:dyDescent="0.35">
      <c r="A60" s="19" t="s">
        <v>1584</v>
      </c>
      <c r="B60" t="s">
        <v>1967</v>
      </c>
      <c r="C60" t="s">
        <v>1968</v>
      </c>
      <c r="D60" t="s">
        <v>1969</v>
      </c>
      <c r="E60" t="s">
        <v>1970</v>
      </c>
      <c r="F60" t="s">
        <v>1971</v>
      </c>
      <c r="G60" t="s">
        <v>1972</v>
      </c>
      <c r="H60" t="s">
        <v>1973</v>
      </c>
      <c r="I60" t="s">
        <v>1974</v>
      </c>
      <c r="J60" t="s">
        <v>1975</v>
      </c>
      <c r="K60" t="s">
        <v>1976</v>
      </c>
      <c r="L60" t="s">
        <v>1977</v>
      </c>
      <c r="M60" t="s">
        <v>1978</v>
      </c>
    </row>
    <row r="61" spans="1:18" x14ac:dyDescent="0.35">
      <c r="A61" s="20" t="s">
        <v>1251</v>
      </c>
      <c r="B61">
        <v>3</v>
      </c>
      <c r="C61">
        <v>0</v>
      </c>
      <c r="D61">
        <v>0</v>
      </c>
      <c r="E61">
        <v>0</v>
      </c>
      <c r="F61">
        <v>0</v>
      </c>
      <c r="G61">
        <v>3</v>
      </c>
      <c r="H61">
        <v>0</v>
      </c>
      <c r="I61">
        <v>0</v>
      </c>
      <c r="J61">
        <v>0</v>
      </c>
      <c r="K61">
        <v>0</v>
      </c>
      <c r="L61">
        <v>0</v>
      </c>
      <c r="M61">
        <v>0</v>
      </c>
    </row>
    <row r="62" spans="1:18" x14ac:dyDescent="0.35">
      <c r="A62" s="20" t="s">
        <v>1472</v>
      </c>
      <c r="B62">
        <v>2</v>
      </c>
      <c r="C62">
        <v>0</v>
      </c>
      <c r="D62">
        <v>0</v>
      </c>
      <c r="E62">
        <v>0</v>
      </c>
      <c r="F62">
        <v>0</v>
      </c>
      <c r="G62">
        <v>2</v>
      </c>
      <c r="H62">
        <v>1</v>
      </c>
      <c r="I62">
        <v>0</v>
      </c>
      <c r="J62">
        <v>1</v>
      </c>
      <c r="K62">
        <v>0</v>
      </c>
      <c r="L62">
        <v>0</v>
      </c>
      <c r="M62">
        <v>0</v>
      </c>
    </row>
    <row r="63" spans="1:18" x14ac:dyDescent="0.35">
      <c r="A63" s="20" t="s">
        <v>1132</v>
      </c>
      <c r="B63">
        <v>4</v>
      </c>
      <c r="C63">
        <v>0</v>
      </c>
      <c r="D63">
        <v>0</v>
      </c>
      <c r="E63">
        <v>0</v>
      </c>
      <c r="F63">
        <v>0</v>
      </c>
      <c r="G63">
        <v>3</v>
      </c>
      <c r="H63">
        <v>0</v>
      </c>
      <c r="I63">
        <v>0</v>
      </c>
      <c r="J63">
        <v>1</v>
      </c>
      <c r="K63">
        <v>0</v>
      </c>
      <c r="L63">
        <v>0</v>
      </c>
      <c r="M63">
        <v>0</v>
      </c>
    </row>
    <row r="64" spans="1:18" x14ac:dyDescent="0.35">
      <c r="A64" s="20" t="s">
        <v>1079</v>
      </c>
      <c r="B64">
        <v>3</v>
      </c>
      <c r="C64">
        <v>0</v>
      </c>
      <c r="D64">
        <v>0</v>
      </c>
      <c r="E64">
        <v>0</v>
      </c>
      <c r="F64">
        <v>0</v>
      </c>
      <c r="G64">
        <v>4</v>
      </c>
      <c r="H64">
        <v>0</v>
      </c>
      <c r="I64">
        <v>0</v>
      </c>
      <c r="J64">
        <v>0</v>
      </c>
      <c r="K64">
        <v>0</v>
      </c>
      <c r="L64">
        <v>0</v>
      </c>
      <c r="M64">
        <v>0</v>
      </c>
    </row>
    <row r="65" spans="1:18" x14ac:dyDescent="0.35">
      <c r="A65" s="20" t="s">
        <v>1234</v>
      </c>
      <c r="B65">
        <v>0</v>
      </c>
      <c r="C65">
        <v>0</v>
      </c>
      <c r="D65">
        <v>0</v>
      </c>
      <c r="E65">
        <v>0</v>
      </c>
      <c r="F65">
        <v>0</v>
      </c>
      <c r="G65">
        <v>3</v>
      </c>
      <c r="H65">
        <v>0</v>
      </c>
      <c r="I65">
        <v>0</v>
      </c>
      <c r="J65">
        <v>0</v>
      </c>
      <c r="K65">
        <v>0</v>
      </c>
      <c r="L65">
        <v>0</v>
      </c>
      <c r="M65">
        <v>0</v>
      </c>
    </row>
    <row r="66" spans="1:18" x14ac:dyDescent="0.35">
      <c r="A66" s="20" t="s">
        <v>1583</v>
      </c>
      <c r="B66">
        <v>12</v>
      </c>
      <c r="C66">
        <v>0</v>
      </c>
      <c r="D66">
        <v>0</v>
      </c>
      <c r="E66">
        <v>0</v>
      </c>
      <c r="F66">
        <v>0</v>
      </c>
      <c r="G66">
        <v>15</v>
      </c>
      <c r="H66">
        <v>1</v>
      </c>
      <c r="I66">
        <v>0</v>
      </c>
      <c r="J66">
        <v>2</v>
      </c>
      <c r="K66">
        <v>0</v>
      </c>
      <c r="L66">
        <v>0</v>
      </c>
      <c r="M66">
        <v>0</v>
      </c>
    </row>
    <row r="70" spans="1:18" x14ac:dyDescent="0.35">
      <c r="A70" s="15" t="s">
        <v>1981</v>
      </c>
      <c r="B70" s="16"/>
      <c r="C70" s="16"/>
      <c r="D70" s="16"/>
      <c r="E70" s="16"/>
      <c r="F70" s="17"/>
      <c r="G70" s="17"/>
      <c r="H70" s="17"/>
      <c r="I70" s="17"/>
      <c r="J70" s="17"/>
      <c r="K70" s="18"/>
      <c r="L70" s="18"/>
      <c r="M70" s="9"/>
      <c r="N70" s="10"/>
      <c r="O70" s="10"/>
      <c r="P70" s="9"/>
      <c r="Q70" s="9"/>
      <c r="R70" s="9"/>
    </row>
    <row r="73" spans="1:18" x14ac:dyDescent="0.35">
      <c r="A73" s="19" t="s">
        <v>1584</v>
      </c>
      <c r="B73" t="s">
        <v>1982</v>
      </c>
      <c r="C73" t="s">
        <v>1983</v>
      </c>
      <c r="D73" t="s">
        <v>1984</v>
      </c>
      <c r="E73" t="s">
        <v>1985</v>
      </c>
    </row>
    <row r="74" spans="1:18" x14ac:dyDescent="0.35">
      <c r="A74" s="20" t="s">
        <v>1251</v>
      </c>
      <c r="B74">
        <v>10</v>
      </c>
      <c r="C74">
        <v>9</v>
      </c>
      <c r="D74">
        <v>0</v>
      </c>
      <c r="E74">
        <v>0</v>
      </c>
    </row>
    <row r="75" spans="1:18" x14ac:dyDescent="0.35">
      <c r="A75" s="20" t="s">
        <v>1472</v>
      </c>
      <c r="B75">
        <v>13</v>
      </c>
      <c r="C75">
        <v>13</v>
      </c>
      <c r="D75">
        <v>0</v>
      </c>
      <c r="E75">
        <v>0</v>
      </c>
    </row>
    <row r="76" spans="1:18" x14ac:dyDescent="0.35">
      <c r="A76" s="20" t="s">
        <v>1132</v>
      </c>
      <c r="B76">
        <v>4</v>
      </c>
      <c r="C76">
        <v>20</v>
      </c>
      <c r="D76">
        <v>0</v>
      </c>
      <c r="E76">
        <v>0</v>
      </c>
    </row>
    <row r="77" spans="1:18" x14ac:dyDescent="0.35">
      <c r="A77" s="20" t="s">
        <v>1079</v>
      </c>
      <c r="B77">
        <v>17</v>
      </c>
      <c r="C77">
        <v>11</v>
      </c>
      <c r="D77">
        <v>0</v>
      </c>
      <c r="E77">
        <v>0</v>
      </c>
    </row>
    <row r="78" spans="1:18" x14ac:dyDescent="0.35">
      <c r="A78" s="20" t="s">
        <v>1234</v>
      </c>
      <c r="B78">
        <v>5</v>
      </c>
      <c r="C78">
        <v>3</v>
      </c>
      <c r="D78">
        <v>0</v>
      </c>
      <c r="E78">
        <v>1</v>
      </c>
    </row>
    <row r="79" spans="1:18" x14ac:dyDescent="0.35">
      <c r="A79" s="20" t="s">
        <v>1583</v>
      </c>
      <c r="B79">
        <v>49</v>
      </c>
      <c r="C79">
        <v>56</v>
      </c>
      <c r="D79">
        <v>0</v>
      </c>
      <c r="E79">
        <v>1</v>
      </c>
    </row>
    <row r="82" spans="1:18" x14ac:dyDescent="0.35">
      <c r="A82" s="15" t="s">
        <v>1986</v>
      </c>
      <c r="B82" s="16"/>
      <c r="C82" s="16"/>
      <c r="D82" s="16"/>
      <c r="E82" s="16"/>
      <c r="F82" s="17"/>
      <c r="G82" s="17"/>
      <c r="H82" s="17"/>
      <c r="I82" s="17"/>
      <c r="J82" s="17"/>
      <c r="K82" s="18"/>
      <c r="L82" s="18"/>
      <c r="M82" s="9"/>
      <c r="N82" s="10"/>
      <c r="O82" s="10"/>
      <c r="P82" s="9"/>
      <c r="Q82" s="9"/>
      <c r="R82" s="9"/>
    </row>
    <row r="85" spans="1:18" x14ac:dyDescent="0.35">
      <c r="A85" s="19" t="s">
        <v>1584</v>
      </c>
      <c r="B85" t="s">
        <v>1987</v>
      </c>
      <c r="C85" t="s">
        <v>1988</v>
      </c>
      <c r="D85" t="s">
        <v>1989</v>
      </c>
      <c r="E85" t="s">
        <v>1990</v>
      </c>
      <c r="F85" t="s">
        <v>1991</v>
      </c>
      <c r="G85" t="s">
        <v>1992</v>
      </c>
      <c r="H85" t="s">
        <v>1993</v>
      </c>
      <c r="I85" t="s">
        <v>1994</v>
      </c>
      <c r="J85" t="s">
        <v>1995</v>
      </c>
      <c r="K85" t="s">
        <v>1996</v>
      </c>
      <c r="L85" t="s">
        <v>1997</v>
      </c>
      <c r="M85" t="s">
        <v>1998</v>
      </c>
      <c r="N85" t="s">
        <v>1999</v>
      </c>
      <c r="O85" t="s">
        <v>2000</v>
      </c>
      <c r="P85" t="s">
        <v>2001</v>
      </c>
      <c r="Q85" t="s">
        <v>2002</v>
      </c>
    </row>
    <row r="86" spans="1:18" x14ac:dyDescent="0.35">
      <c r="A86" s="20" t="s">
        <v>1251</v>
      </c>
      <c r="B86">
        <v>2</v>
      </c>
      <c r="C86">
        <v>2</v>
      </c>
      <c r="D86">
        <v>1</v>
      </c>
      <c r="E86">
        <v>1</v>
      </c>
      <c r="F86">
        <v>1</v>
      </c>
      <c r="G86">
        <v>0</v>
      </c>
      <c r="H86">
        <v>1</v>
      </c>
      <c r="I86">
        <v>1</v>
      </c>
      <c r="J86">
        <v>1</v>
      </c>
      <c r="K86">
        <v>4</v>
      </c>
      <c r="L86">
        <v>2</v>
      </c>
      <c r="M86">
        <v>0</v>
      </c>
      <c r="N86">
        <v>1</v>
      </c>
      <c r="O86">
        <v>3</v>
      </c>
      <c r="P86">
        <v>1</v>
      </c>
      <c r="Q86">
        <v>0</v>
      </c>
    </row>
    <row r="87" spans="1:18" x14ac:dyDescent="0.35">
      <c r="A87" s="20" t="s">
        <v>1472</v>
      </c>
      <c r="B87">
        <v>3</v>
      </c>
      <c r="C87">
        <v>5</v>
      </c>
      <c r="D87">
        <v>3</v>
      </c>
      <c r="E87">
        <v>1</v>
      </c>
      <c r="F87">
        <v>1</v>
      </c>
      <c r="G87">
        <v>2</v>
      </c>
      <c r="H87">
        <v>1</v>
      </c>
      <c r="I87">
        <v>2</v>
      </c>
      <c r="J87">
        <v>3</v>
      </c>
      <c r="K87">
        <v>3</v>
      </c>
      <c r="L87">
        <v>3</v>
      </c>
      <c r="M87">
        <v>1</v>
      </c>
      <c r="N87">
        <v>2</v>
      </c>
      <c r="O87">
        <v>2</v>
      </c>
      <c r="P87">
        <v>3</v>
      </c>
      <c r="Q87">
        <v>0</v>
      </c>
    </row>
    <row r="88" spans="1:18" x14ac:dyDescent="0.35">
      <c r="A88" s="20" t="s">
        <v>1132</v>
      </c>
      <c r="B88">
        <v>4</v>
      </c>
      <c r="C88">
        <v>4</v>
      </c>
      <c r="D88">
        <v>4</v>
      </c>
      <c r="E88">
        <v>2</v>
      </c>
      <c r="F88">
        <v>2</v>
      </c>
      <c r="G88">
        <v>2</v>
      </c>
      <c r="H88">
        <v>2</v>
      </c>
      <c r="I88">
        <v>2</v>
      </c>
      <c r="J88">
        <v>2</v>
      </c>
      <c r="K88">
        <v>2</v>
      </c>
      <c r="L88">
        <v>3</v>
      </c>
      <c r="M88">
        <v>3</v>
      </c>
      <c r="N88">
        <v>4</v>
      </c>
      <c r="O88">
        <v>3</v>
      </c>
      <c r="P88">
        <v>1</v>
      </c>
      <c r="Q88">
        <v>0</v>
      </c>
    </row>
    <row r="89" spans="1:18" x14ac:dyDescent="0.35">
      <c r="A89" s="20" t="s">
        <v>1079</v>
      </c>
      <c r="B89">
        <v>4</v>
      </c>
      <c r="C89">
        <v>3</v>
      </c>
      <c r="D89">
        <v>1</v>
      </c>
      <c r="E89">
        <v>1</v>
      </c>
      <c r="F89">
        <v>1</v>
      </c>
      <c r="G89">
        <v>0</v>
      </c>
      <c r="H89">
        <v>1</v>
      </c>
      <c r="I89">
        <v>1</v>
      </c>
      <c r="J89">
        <v>0</v>
      </c>
      <c r="K89">
        <v>2</v>
      </c>
      <c r="L89">
        <v>3</v>
      </c>
      <c r="M89">
        <v>1</v>
      </c>
      <c r="N89">
        <v>1</v>
      </c>
      <c r="O89">
        <v>1</v>
      </c>
      <c r="P89">
        <v>2</v>
      </c>
      <c r="Q89">
        <v>0</v>
      </c>
    </row>
    <row r="90" spans="1:18" x14ac:dyDescent="0.35">
      <c r="A90" s="20" t="s">
        <v>1234</v>
      </c>
      <c r="B90">
        <v>1</v>
      </c>
      <c r="C90">
        <v>1</v>
      </c>
      <c r="D90">
        <v>1</v>
      </c>
      <c r="E90">
        <v>1</v>
      </c>
      <c r="F90">
        <v>1</v>
      </c>
      <c r="G90">
        <v>2</v>
      </c>
      <c r="H90">
        <v>1</v>
      </c>
      <c r="I90">
        <v>1</v>
      </c>
      <c r="J90">
        <v>2</v>
      </c>
      <c r="K90">
        <v>3</v>
      </c>
      <c r="L90">
        <v>2</v>
      </c>
      <c r="M90">
        <v>2</v>
      </c>
      <c r="N90">
        <v>1</v>
      </c>
      <c r="O90">
        <v>1</v>
      </c>
      <c r="P90">
        <v>1</v>
      </c>
      <c r="Q90">
        <v>0</v>
      </c>
    </row>
    <row r="91" spans="1:18" x14ac:dyDescent="0.35">
      <c r="A91" s="20" t="s">
        <v>1583</v>
      </c>
      <c r="B91">
        <v>14</v>
      </c>
      <c r="C91">
        <v>15</v>
      </c>
      <c r="D91">
        <v>10</v>
      </c>
      <c r="E91">
        <v>6</v>
      </c>
      <c r="F91">
        <v>6</v>
      </c>
      <c r="G91">
        <v>6</v>
      </c>
      <c r="H91">
        <v>6</v>
      </c>
      <c r="I91">
        <v>7</v>
      </c>
      <c r="J91">
        <v>8</v>
      </c>
      <c r="K91">
        <v>14</v>
      </c>
      <c r="L91">
        <v>13</v>
      </c>
      <c r="M91">
        <v>7</v>
      </c>
      <c r="N91">
        <v>9</v>
      </c>
      <c r="O91">
        <v>10</v>
      </c>
      <c r="P91">
        <v>8</v>
      </c>
      <c r="Q91">
        <v>0</v>
      </c>
    </row>
    <row r="94" spans="1:18" x14ac:dyDescent="0.35">
      <c r="A94" s="15" t="s">
        <v>2015</v>
      </c>
      <c r="B94" s="16"/>
      <c r="C94" s="16"/>
      <c r="D94" s="16"/>
      <c r="E94" s="16"/>
      <c r="F94" s="17"/>
      <c r="G94" s="17"/>
      <c r="H94" s="17"/>
      <c r="I94" s="17"/>
      <c r="J94" s="17"/>
      <c r="K94" s="18"/>
      <c r="L94" s="18"/>
      <c r="M94" s="9"/>
      <c r="N94" s="10"/>
      <c r="O94" s="10"/>
      <c r="P94" s="9"/>
      <c r="Q94" s="9"/>
      <c r="R94" s="9"/>
    </row>
    <row r="97" spans="1:18" x14ac:dyDescent="0.35">
      <c r="A97" s="19" t="s">
        <v>1584</v>
      </c>
      <c r="B97" t="s">
        <v>2003</v>
      </c>
      <c r="C97" t="s">
        <v>2004</v>
      </c>
      <c r="D97" t="s">
        <v>2005</v>
      </c>
      <c r="E97" t="s">
        <v>2006</v>
      </c>
      <c r="F97" t="s">
        <v>2007</v>
      </c>
      <c r="G97" t="s">
        <v>2008</v>
      </c>
      <c r="H97" t="s">
        <v>2009</v>
      </c>
      <c r="I97" t="s">
        <v>2010</v>
      </c>
      <c r="J97" t="s">
        <v>2011</v>
      </c>
      <c r="K97" t="s">
        <v>2012</v>
      </c>
      <c r="L97" t="s">
        <v>2013</v>
      </c>
      <c r="M97" t="s">
        <v>2014</v>
      </c>
    </row>
    <row r="98" spans="1:18" x14ac:dyDescent="0.35">
      <c r="A98" s="20" t="s">
        <v>1251</v>
      </c>
      <c r="B98">
        <v>7</v>
      </c>
      <c r="C98">
        <v>0</v>
      </c>
      <c r="D98">
        <v>0</v>
      </c>
      <c r="E98">
        <v>0</v>
      </c>
      <c r="F98">
        <v>0</v>
      </c>
      <c r="G98">
        <v>6</v>
      </c>
      <c r="H98">
        <v>0</v>
      </c>
      <c r="I98">
        <v>0</v>
      </c>
      <c r="J98">
        <v>0</v>
      </c>
      <c r="K98">
        <v>0</v>
      </c>
      <c r="L98">
        <v>0</v>
      </c>
      <c r="M98">
        <v>0</v>
      </c>
    </row>
    <row r="99" spans="1:18" x14ac:dyDescent="0.35">
      <c r="A99" s="20" t="s">
        <v>1472</v>
      </c>
      <c r="B99">
        <v>5</v>
      </c>
      <c r="C99">
        <v>1</v>
      </c>
      <c r="D99">
        <v>0</v>
      </c>
      <c r="E99">
        <v>0</v>
      </c>
      <c r="F99">
        <v>0</v>
      </c>
      <c r="G99">
        <v>13</v>
      </c>
      <c r="H99">
        <v>0</v>
      </c>
      <c r="I99">
        <v>0</v>
      </c>
      <c r="J99">
        <v>0</v>
      </c>
      <c r="K99">
        <v>0</v>
      </c>
      <c r="L99">
        <v>0</v>
      </c>
      <c r="M99">
        <v>0</v>
      </c>
    </row>
    <row r="100" spans="1:18" x14ac:dyDescent="0.35">
      <c r="A100" s="20" t="s">
        <v>1132</v>
      </c>
      <c r="B100">
        <v>16</v>
      </c>
      <c r="C100">
        <v>0</v>
      </c>
      <c r="D100">
        <v>3</v>
      </c>
      <c r="E100">
        <v>0</v>
      </c>
      <c r="F100">
        <v>0</v>
      </c>
      <c r="G100">
        <v>13</v>
      </c>
      <c r="H100">
        <v>0</v>
      </c>
      <c r="I100">
        <v>0</v>
      </c>
      <c r="J100">
        <v>7</v>
      </c>
      <c r="K100">
        <v>0</v>
      </c>
      <c r="L100">
        <v>0</v>
      </c>
      <c r="M100">
        <v>0</v>
      </c>
    </row>
    <row r="101" spans="1:18" x14ac:dyDescent="0.35">
      <c r="A101" s="20" t="s">
        <v>1079</v>
      </c>
      <c r="B101">
        <v>7</v>
      </c>
      <c r="C101">
        <v>0</v>
      </c>
      <c r="D101">
        <v>2</v>
      </c>
      <c r="E101">
        <v>1</v>
      </c>
      <c r="F101">
        <v>0</v>
      </c>
      <c r="G101">
        <v>8</v>
      </c>
      <c r="H101">
        <v>1</v>
      </c>
      <c r="I101">
        <v>0</v>
      </c>
      <c r="J101">
        <v>5</v>
      </c>
      <c r="K101">
        <v>0</v>
      </c>
      <c r="L101">
        <v>1</v>
      </c>
      <c r="M101">
        <v>0</v>
      </c>
    </row>
    <row r="102" spans="1:18" x14ac:dyDescent="0.35">
      <c r="A102" s="20" t="s">
        <v>1234</v>
      </c>
      <c r="B102">
        <v>0</v>
      </c>
      <c r="C102">
        <v>0</v>
      </c>
      <c r="D102">
        <v>0</v>
      </c>
      <c r="E102">
        <v>0</v>
      </c>
      <c r="F102">
        <v>0</v>
      </c>
      <c r="G102">
        <v>3</v>
      </c>
      <c r="H102">
        <v>0</v>
      </c>
      <c r="I102">
        <v>0</v>
      </c>
      <c r="J102">
        <v>1</v>
      </c>
      <c r="K102">
        <v>0</v>
      </c>
      <c r="L102">
        <v>0</v>
      </c>
      <c r="M102">
        <v>0</v>
      </c>
    </row>
    <row r="103" spans="1:18" x14ac:dyDescent="0.35">
      <c r="A103" s="20" t="s">
        <v>1583</v>
      </c>
      <c r="B103">
        <v>35</v>
      </c>
      <c r="C103">
        <v>1</v>
      </c>
      <c r="D103">
        <v>5</v>
      </c>
      <c r="E103">
        <v>1</v>
      </c>
      <c r="F103">
        <v>0</v>
      </c>
      <c r="G103">
        <v>43</v>
      </c>
      <c r="H103">
        <v>1</v>
      </c>
      <c r="I103">
        <v>0</v>
      </c>
      <c r="J103">
        <v>13</v>
      </c>
      <c r="K103">
        <v>0</v>
      </c>
      <c r="L103">
        <v>1</v>
      </c>
      <c r="M103">
        <v>0</v>
      </c>
    </row>
    <row r="106" spans="1:18" x14ac:dyDescent="0.35">
      <c r="A106" s="6" t="s">
        <v>3698</v>
      </c>
      <c r="B106" s="7"/>
      <c r="C106" s="7"/>
      <c r="D106" s="7"/>
      <c r="E106" s="7"/>
      <c r="F106" s="7"/>
      <c r="G106" s="7"/>
      <c r="H106" s="7"/>
      <c r="I106" s="7"/>
      <c r="J106" s="7"/>
      <c r="K106" s="8"/>
      <c r="L106" s="8"/>
      <c r="M106" s="9"/>
      <c r="N106" s="10"/>
      <c r="O106" s="10"/>
      <c r="P106" s="9"/>
      <c r="Q106" s="9"/>
      <c r="R106" s="9"/>
    </row>
    <row r="108" spans="1:18" x14ac:dyDescent="0.35">
      <c r="A108" s="19" t="s">
        <v>1584</v>
      </c>
      <c r="B108" t="s">
        <v>2016</v>
      </c>
      <c r="C108" t="s">
        <v>2017</v>
      </c>
      <c r="D108" t="s">
        <v>2018</v>
      </c>
      <c r="E108" t="s">
        <v>2019</v>
      </c>
    </row>
    <row r="109" spans="1:18" x14ac:dyDescent="0.35">
      <c r="A109" s="20" t="s">
        <v>1251</v>
      </c>
      <c r="B109">
        <v>10</v>
      </c>
      <c r="C109">
        <v>13</v>
      </c>
      <c r="D109">
        <v>6</v>
      </c>
      <c r="E109">
        <v>0</v>
      </c>
    </row>
    <row r="110" spans="1:18" x14ac:dyDescent="0.35">
      <c r="A110" s="20" t="s">
        <v>1583</v>
      </c>
      <c r="B110">
        <v>10</v>
      </c>
      <c r="C110">
        <v>13</v>
      </c>
      <c r="D110">
        <v>6</v>
      </c>
      <c r="E110">
        <v>0</v>
      </c>
    </row>
    <row r="113" spans="1:29" x14ac:dyDescent="0.35">
      <c r="A113" s="15" t="s">
        <v>2100</v>
      </c>
      <c r="B113" s="16"/>
      <c r="C113" s="16"/>
      <c r="D113" s="16"/>
      <c r="E113" s="16"/>
      <c r="F113" s="17"/>
      <c r="G113" s="17"/>
      <c r="H113" s="17"/>
      <c r="I113" s="17"/>
      <c r="J113" s="17"/>
      <c r="K113" s="18"/>
      <c r="L113" s="18"/>
      <c r="M113" s="9"/>
      <c r="N113" s="10"/>
      <c r="O113" s="10"/>
      <c r="P113" s="9"/>
      <c r="Q113" s="9"/>
      <c r="R113" s="9"/>
    </row>
    <row r="116" spans="1:29" x14ac:dyDescent="0.35">
      <c r="A116" s="19" t="s">
        <v>1584</v>
      </c>
      <c r="B116" t="s">
        <v>2020</v>
      </c>
      <c r="C116" t="s">
        <v>2021</v>
      </c>
      <c r="D116" t="s">
        <v>2022</v>
      </c>
      <c r="E116" t="s">
        <v>2023</v>
      </c>
      <c r="F116" t="s">
        <v>2024</v>
      </c>
      <c r="G116" t="s">
        <v>2025</v>
      </c>
      <c r="H116" t="s">
        <v>2026</v>
      </c>
      <c r="I116" t="s">
        <v>2027</v>
      </c>
      <c r="J116" t="s">
        <v>2028</v>
      </c>
      <c r="K116" t="s">
        <v>2029</v>
      </c>
      <c r="L116" t="s">
        <v>2030</v>
      </c>
      <c r="M116" t="s">
        <v>2031</v>
      </c>
      <c r="N116" t="s">
        <v>2032</v>
      </c>
      <c r="O116" t="s">
        <v>2033</v>
      </c>
      <c r="P116" t="s">
        <v>2034</v>
      </c>
      <c r="Q116" t="s">
        <v>2035</v>
      </c>
      <c r="R116" t="s">
        <v>2036</v>
      </c>
      <c r="S116" t="s">
        <v>2037</v>
      </c>
      <c r="T116" t="s">
        <v>2038</v>
      </c>
      <c r="U116" t="s">
        <v>2039</v>
      </c>
      <c r="V116" t="s">
        <v>2040</v>
      </c>
      <c r="W116" t="s">
        <v>2041</v>
      </c>
      <c r="X116" t="s">
        <v>2042</v>
      </c>
      <c r="Y116" t="s">
        <v>2043</v>
      </c>
      <c r="Z116" t="s">
        <v>2044</v>
      </c>
      <c r="AA116" t="s">
        <v>2045</v>
      </c>
      <c r="AB116" t="s">
        <v>2046</v>
      </c>
      <c r="AC116" t="s">
        <v>2047</v>
      </c>
    </row>
    <row r="117" spans="1:29" x14ac:dyDescent="0.35">
      <c r="A117" s="20" t="s">
        <v>1251</v>
      </c>
      <c r="B117">
        <v>1</v>
      </c>
      <c r="C117">
        <v>1</v>
      </c>
      <c r="D117">
        <v>1</v>
      </c>
      <c r="E117">
        <v>1</v>
      </c>
      <c r="F117">
        <v>1</v>
      </c>
      <c r="G117">
        <v>4</v>
      </c>
      <c r="H117">
        <v>0</v>
      </c>
      <c r="I117">
        <v>0</v>
      </c>
      <c r="J117">
        <v>0</v>
      </c>
      <c r="K117">
        <v>0</v>
      </c>
      <c r="L117">
        <v>0</v>
      </c>
      <c r="M117">
        <v>4</v>
      </c>
      <c r="N117">
        <v>4</v>
      </c>
      <c r="O117">
        <v>5</v>
      </c>
      <c r="P117">
        <v>2</v>
      </c>
      <c r="Q117">
        <v>0</v>
      </c>
      <c r="R117">
        <v>0</v>
      </c>
      <c r="S117">
        <v>0</v>
      </c>
      <c r="T117">
        <v>0</v>
      </c>
      <c r="U117">
        <v>0</v>
      </c>
      <c r="V117">
        <v>0</v>
      </c>
      <c r="W117">
        <v>0</v>
      </c>
      <c r="X117">
        <v>0</v>
      </c>
      <c r="Y117">
        <v>2</v>
      </c>
      <c r="Z117">
        <v>0</v>
      </c>
      <c r="AA117">
        <v>6</v>
      </c>
      <c r="AB117">
        <v>2</v>
      </c>
      <c r="AC117">
        <v>0</v>
      </c>
    </row>
    <row r="118" spans="1:29" x14ac:dyDescent="0.35">
      <c r="A118" s="20" t="s">
        <v>1583</v>
      </c>
      <c r="B118">
        <v>1</v>
      </c>
      <c r="C118">
        <v>1</v>
      </c>
      <c r="D118">
        <v>1</v>
      </c>
      <c r="E118">
        <v>1</v>
      </c>
      <c r="F118">
        <v>1</v>
      </c>
      <c r="G118">
        <v>4</v>
      </c>
      <c r="H118">
        <v>0</v>
      </c>
      <c r="I118">
        <v>0</v>
      </c>
      <c r="J118">
        <v>0</v>
      </c>
      <c r="K118">
        <v>0</v>
      </c>
      <c r="L118">
        <v>0</v>
      </c>
      <c r="M118">
        <v>4</v>
      </c>
      <c r="N118">
        <v>4</v>
      </c>
      <c r="O118">
        <v>5</v>
      </c>
      <c r="P118">
        <v>2</v>
      </c>
      <c r="Q118">
        <v>0</v>
      </c>
      <c r="R118">
        <v>0</v>
      </c>
      <c r="S118">
        <v>0</v>
      </c>
      <c r="T118">
        <v>0</v>
      </c>
      <c r="U118">
        <v>0</v>
      </c>
      <c r="V118">
        <v>0</v>
      </c>
      <c r="W118">
        <v>0</v>
      </c>
      <c r="X118">
        <v>0</v>
      </c>
      <c r="Y118">
        <v>2</v>
      </c>
      <c r="Z118">
        <v>0</v>
      </c>
      <c r="AA118">
        <v>6</v>
      </c>
      <c r="AB118">
        <v>2</v>
      </c>
      <c r="AC118">
        <v>0</v>
      </c>
    </row>
    <row r="121" spans="1:29" x14ac:dyDescent="0.35">
      <c r="A121" s="15" t="s">
        <v>2101</v>
      </c>
      <c r="B121" s="16"/>
      <c r="C121" s="16"/>
      <c r="D121" s="16"/>
      <c r="E121" s="16"/>
      <c r="F121" s="17"/>
      <c r="G121" s="17"/>
      <c r="H121" s="17"/>
      <c r="I121" s="17"/>
      <c r="J121" s="17"/>
      <c r="K121" s="18"/>
      <c r="L121" s="18"/>
      <c r="M121" s="9"/>
      <c r="N121" s="10"/>
      <c r="O121" s="10"/>
      <c r="P121" s="9"/>
      <c r="Q121" s="9"/>
      <c r="R121" s="9"/>
    </row>
    <row r="124" spans="1:29" x14ac:dyDescent="0.35">
      <c r="A124" s="19" t="s">
        <v>1584</v>
      </c>
      <c r="B124" t="s">
        <v>2048</v>
      </c>
      <c r="C124" t="s">
        <v>2049</v>
      </c>
      <c r="D124" t="s">
        <v>2050</v>
      </c>
      <c r="E124" t="s">
        <v>2051</v>
      </c>
      <c r="F124" t="s">
        <v>2052</v>
      </c>
      <c r="G124" t="s">
        <v>2053</v>
      </c>
      <c r="H124" t="s">
        <v>2054</v>
      </c>
      <c r="I124" t="s">
        <v>2055</v>
      </c>
      <c r="J124" t="s">
        <v>2056</v>
      </c>
      <c r="K124" t="s">
        <v>2057</v>
      </c>
      <c r="L124" t="s">
        <v>2058</v>
      </c>
      <c r="M124" t="s">
        <v>2059</v>
      </c>
    </row>
    <row r="125" spans="1:29" x14ac:dyDescent="0.35">
      <c r="A125" s="20" t="s">
        <v>1251</v>
      </c>
      <c r="B125">
        <v>7</v>
      </c>
      <c r="C125">
        <v>0</v>
      </c>
      <c r="D125">
        <v>0</v>
      </c>
      <c r="E125">
        <v>0</v>
      </c>
      <c r="F125">
        <v>0</v>
      </c>
      <c r="G125">
        <v>11</v>
      </c>
      <c r="H125">
        <v>0</v>
      </c>
      <c r="I125">
        <v>0</v>
      </c>
      <c r="J125">
        <v>3</v>
      </c>
      <c r="K125">
        <v>0</v>
      </c>
      <c r="L125">
        <v>0</v>
      </c>
      <c r="M125">
        <v>0</v>
      </c>
    </row>
    <row r="126" spans="1:29" x14ac:dyDescent="0.35">
      <c r="A126" s="20" t="s">
        <v>1583</v>
      </c>
      <c r="B126">
        <v>7</v>
      </c>
      <c r="C126">
        <v>0</v>
      </c>
      <c r="D126">
        <v>0</v>
      </c>
      <c r="E126">
        <v>0</v>
      </c>
      <c r="F126">
        <v>0</v>
      </c>
      <c r="G126">
        <v>11</v>
      </c>
      <c r="H126">
        <v>0</v>
      </c>
      <c r="I126">
        <v>0</v>
      </c>
      <c r="J126">
        <v>3</v>
      </c>
      <c r="K126">
        <v>0</v>
      </c>
      <c r="L126">
        <v>0</v>
      </c>
      <c r="M126">
        <v>0</v>
      </c>
    </row>
    <row r="130" spans="1:29" x14ac:dyDescent="0.35">
      <c r="A130" s="15" t="s">
        <v>2102</v>
      </c>
      <c r="B130" s="16"/>
      <c r="C130" s="16"/>
      <c r="D130" s="16"/>
      <c r="E130" s="16"/>
      <c r="F130" s="17"/>
      <c r="G130" s="17"/>
      <c r="H130" s="17"/>
      <c r="I130" s="17"/>
      <c r="J130" s="17"/>
      <c r="K130" s="18"/>
      <c r="L130" s="18"/>
      <c r="M130" s="9"/>
      <c r="N130" s="10"/>
      <c r="O130" s="10"/>
      <c r="P130" s="9"/>
      <c r="Q130" s="9"/>
      <c r="R130" s="9"/>
    </row>
    <row r="133" spans="1:29" x14ac:dyDescent="0.35">
      <c r="A133" s="19" t="s">
        <v>1584</v>
      </c>
      <c r="B133" t="s">
        <v>2060</v>
      </c>
      <c r="C133" t="s">
        <v>2061</v>
      </c>
      <c r="D133" t="s">
        <v>2062</v>
      </c>
      <c r="E133" t="s">
        <v>2063</v>
      </c>
      <c r="F133" t="s">
        <v>2064</v>
      </c>
      <c r="G133" t="s">
        <v>2065</v>
      </c>
      <c r="H133" t="s">
        <v>2066</v>
      </c>
      <c r="I133" t="s">
        <v>2067</v>
      </c>
      <c r="J133" t="s">
        <v>2068</v>
      </c>
      <c r="K133" t="s">
        <v>2069</v>
      </c>
      <c r="L133" t="s">
        <v>2070</v>
      </c>
      <c r="M133" t="s">
        <v>2071</v>
      </c>
      <c r="N133" t="s">
        <v>2072</v>
      </c>
      <c r="O133" t="s">
        <v>2073</v>
      </c>
      <c r="P133" t="s">
        <v>2074</v>
      </c>
      <c r="Q133" t="s">
        <v>2075</v>
      </c>
      <c r="R133" t="s">
        <v>2076</v>
      </c>
      <c r="S133" t="s">
        <v>2077</v>
      </c>
      <c r="T133" t="s">
        <v>2078</v>
      </c>
      <c r="U133" t="s">
        <v>2079</v>
      </c>
      <c r="V133" t="s">
        <v>2080</v>
      </c>
      <c r="W133" t="s">
        <v>2081</v>
      </c>
      <c r="X133" t="s">
        <v>2082</v>
      </c>
      <c r="Y133" t="s">
        <v>2083</v>
      </c>
      <c r="Z133" t="s">
        <v>2084</v>
      </c>
      <c r="AA133" t="s">
        <v>2085</v>
      </c>
      <c r="AB133" t="s">
        <v>2086</v>
      </c>
      <c r="AC133" t="s">
        <v>2087</v>
      </c>
    </row>
    <row r="134" spans="1:29" x14ac:dyDescent="0.35">
      <c r="A134" s="20" t="s">
        <v>1251</v>
      </c>
      <c r="B134">
        <v>6</v>
      </c>
      <c r="C134">
        <v>6</v>
      </c>
      <c r="D134">
        <v>6</v>
      </c>
      <c r="E134">
        <v>5</v>
      </c>
      <c r="F134">
        <v>4</v>
      </c>
      <c r="G134">
        <v>3</v>
      </c>
      <c r="H134">
        <v>4</v>
      </c>
      <c r="I134">
        <v>0</v>
      </c>
      <c r="J134">
        <v>0</v>
      </c>
      <c r="K134">
        <v>0</v>
      </c>
      <c r="L134">
        <v>0</v>
      </c>
      <c r="M134">
        <v>0</v>
      </c>
      <c r="N134">
        <v>0</v>
      </c>
      <c r="O134">
        <v>0</v>
      </c>
      <c r="P134">
        <v>0</v>
      </c>
      <c r="Q134">
        <v>0</v>
      </c>
      <c r="R134">
        <v>6</v>
      </c>
      <c r="S134">
        <v>5</v>
      </c>
      <c r="T134">
        <v>4</v>
      </c>
      <c r="U134">
        <v>5</v>
      </c>
      <c r="V134">
        <v>0</v>
      </c>
      <c r="W134">
        <v>0</v>
      </c>
      <c r="X134">
        <v>0</v>
      </c>
      <c r="Y134">
        <v>0</v>
      </c>
      <c r="Z134">
        <v>0</v>
      </c>
      <c r="AA134">
        <v>0</v>
      </c>
      <c r="AB134">
        <v>0</v>
      </c>
      <c r="AC134">
        <v>0</v>
      </c>
    </row>
    <row r="135" spans="1:29" x14ac:dyDescent="0.35">
      <c r="A135" s="20" t="s">
        <v>1583</v>
      </c>
      <c r="B135">
        <v>6</v>
      </c>
      <c r="C135">
        <v>6</v>
      </c>
      <c r="D135">
        <v>6</v>
      </c>
      <c r="E135">
        <v>5</v>
      </c>
      <c r="F135">
        <v>4</v>
      </c>
      <c r="G135">
        <v>3</v>
      </c>
      <c r="H135">
        <v>4</v>
      </c>
      <c r="I135">
        <v>0</v>
      </c>
      <c r="J135">
        <v>0</v>
      </c>
      <c r="K135">
        <v>0</v>
      </c>
      <c r="L135">
        <v>0</v>
      </c>
      <c r="M135">
        <v>0</v>
      </c>
      <c r="N135">
        <v>0</v>
      </c>
      <c r="O135">
        <v>0</v>
      </c>
      <c r="P135">
        <v>0</v>
      </c>
      <c r="Q135">
        <v>0</v>
      </c>
      <c r="R135">
        <v>6</v>
      </c>
      <c r="S135">
        <v>5</v>
      </c>
      <c r="T135">
        <v>4</v>
      </c>
      <c r="U135">
        <v>5</v>
      </c>
      <c r="V135">
        <v>0</v>
      </c>
      <c r="W135">
        <v>0</v>
      </c>
      <c r="X135">
        <v>0</v>
      </c>
      <c r="Y135">
        <v>0</v>
      </c>
      <c r="Z135">
        <v>0</v>
      </c>
      <c r="AA135">
        <v>0</v>
      </c>
      <c r="AB135">
        <v>0</v>
      </c>
      <c r="AC135">
        <v>0</v>
      </c>
    </row>
    <row r="139" spans="1:29" x14ac:dyDescent="0.35">
      <c r="A139" s="15" t="s">
        <v>2103</v>
      </c>
      <c r="B139" s="16"/>
      <c r="C139" s="16"/>
      <c r="D139" s="16"/>
      <c r="E139" s="16"/>
      <c r="F139" s="17"/>
      <c r="G139" s="17"/>
      <c r="H139" s="17"/>
      <c r="I139" s="17"/>
      <c r="J139" s="17"/>
      <c r="K139" s="18"/>
      <c r="L139" s="18"/>
      <c r="M139" s="9"/>
      <c r="N139" s="10"/>
      <c r="O139" s="10"/>
      <c r="P139" s="9"/>
      <c r="Q139" s="9"/>
      <c r="R139" s="9"/>
    </row>
    <row r="142" spans="1:29" x14ac:dyDescent="0.35">
      <c r="A142" s="19" t="s">
        <v>1584</v>
      </c>
      <c r="B142" t="s">
        <v>2088</v>
      </c>
      <c r="C142" t="s">
        <v>2089</v>
      </c>
      <c r="D142" t="s">
        <v>2090</v>
      </c>
      <c r="E142" t="s">
        <v>2091</v>
      </c>
      <c r="F142" t="s">
        <v>2092</v>
      </c>
      <c r="G142" t="s">
        <v>2093</v>
      </c>
      <c r="H142" t="s">
        <v>2094</v>
      </c>
      <c r="I142" t="s">
        <v>2095</v>
      </c>
      <c r="J142" t="s">
        <v>2096</v>
      </c>
      <c r="K142" t="s">
        <v>2097</v>
      </c>
      <c r="L142" t="s">
        <v>2098</v>
      </c>
      <c r="M142" t="s">
        <v>2099</v>
      </c>
    </row>
    <row r="143" spans="1:29" x14ac:dyDescent="0.35">
      <c r="A143" s="20" t="s">
        <v>1251</v>
      </c>
      <c r="B143">
        <v>0</v>
      </c>
      <c r="C143">
        <v>0</v>
      </c>
      <c r="D143">
        <v>0</v>
      </c>
      <c r="E143">
        <v>0</v>
      </c>
      <c r="F143">
        <v>0</v>
      </c>
      <c r="G143">
        <v>2</v>
      </c>
      <c r="H143">
        <v>0</v>
      </c>
      <c r="I143">
        <v>4</v>
      </c>
      <c r="J143">
        <v>0</v>
      </c>
      <c r="K143">
        <v>2</v>
      </c>
      <c r="L143">
        <v>0</v>
      </c>
      <c r="M143">
        <v>0</v>
      </c>
    </row>
    <row r="144" spans="1:29" x14ac:dyDescent="0.35">
      <c r="A144" s="20" t="s">
        <v>1583</v>
      </c>
      <c r="B144">
        <v>0</v>
      </c>
      <c r="C144">
        <v>0</v>
      </c>
      <c r="D144">
        <v>0</v>
      </c>
      <c r="E144">
        <v>0</v>
      </c>
      <c r="F144">
        <v>0</v>
      </c>
      <c r="G144">
        <v>2</v>
      </c>
      <c r="H144">
        <v>0</v>
      </c>
      <c r="I144">
        <v>4</v>
      </c>
      <c r="J144">
        <v>0</v>
      </c>
      <c r="K144">
        <v>2</v>
      </c>
      <c r="L144">
        <v>0</v>
      </c>
      <c r="M14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AA7-D219-4014-9AB1-94E36F71713C}">
  <dimension ref="A3:R59"/>
  <sheetViews>
    <sheetView workbookViewId="0">
      <selection activeCell="G12" sqref="G12"/>
    </sheetView>
  </sheetViews>
  <sheetFormatPr defaultColWidth="10.90625" defaultRowHeight="14.5" x14ac:dyDescent="0.35"/>
  <cols>
    <col min="1" max="1" width="26" bestFit="1" customWidth="1"/>
    <col min="2" max="2" width="22.90625" bestFit="1" customWidth="1"/>
    <col min="3" max="4" width="5.81640625" bestFit="1" customWidth="1"/>
    <col min="5" max="5" width="12" bestFit="1" customWidth="1"/>
    <col min="6" max="7" width="41" bestFit="1" customWidth="1"/>
    <col min="8" max="8" width="37.7265625" bestFit="1" customWidth="1"/>
    <col min="9" max="9" width="41.453125" bestFit="1" customWidth="1"/>
    <col min="10" max="10" width="36.26953125" bestFit="1" customWidth="1"/>
  </cols>
  <sheetData>
    <row r="3" spans="1:18" x14ac:dyDescent="0.35">
      <c r="A3" s="15" t="s">
        <v>3671</v>
      </c>
      <c r="B3" s="16"/>
      <c r="C3" s="16"/>
      <c r="D3" s="16"/>
      <c r="E3" s="16"/>
      <c r="F3" s="17"/>
      <c r="G3" s="17"/>
      <c r="H3" s="17"/>
      <c r="I3" s="17"/>
      <c r="J3" s="17"/>
      <c r="K3" s="18"/>
      <c r="L3" s="18"/>
      <c r="M3" s="9"/>
      <c r="N3" s="10"/>
      <c r="O3" s="10"/>
      <c r="P3" s="9"/>
      <c r="Q3" s="9"/>
      <c r="R3" s="9"/>
    </row>
    <row r="4" spans="1:18" x14ac:dyDescent="0.35">
      <c r="A4" t="s">
        <v>2109</v>
      </c>
    </row>
    <row r="6" spans="1:18" x14ac:dyDescent="0.35">
      <c r="A6" s="19" t="s">
        <v>1584</v>
      </c>
      <c r="B6" t="s">
        <v>2104</v>
      </c>
      <c r="C6" t="s">
        <v>2105</v>
      </c>
      <c r="D6" t="s">
        <v>2106</v>
      </c>
      <c r="E6" t="s">
        <v>2107</v>
      </c>
      <c r="F6" t="s">
        <v>2108</v>
      </c>
    </row>
    <row r="7" spans="1:18" x14ac:dyDescent="0.35">
      <c r="A7" s="20" t="s">
        <v>1249</v>
      </c>
      <c r="B7">
        <v>5</v>
      </c>
      <c r="C7">
        <v>1</v>
      </c>
      <c r="D7">
        <v>8</v>
      </c>
      <c r="E7">
        <v>0</v>
      </c>
      <c r="F7">
        <v>0</v>
      </c>
    </row>
    <row r="8" spans="1:18" x14ac:dyDescent="0.35">
      <c r="A8" s="20" t="s">
        <v>1471</v>
      </c>
      <c r="B8">
        <v>0</v>
      </c>
      <c r="C8">
        <v>2</v>
      </c>
      <c r="D8">
        <v>10</v>
      </c>
      <c r="E8">
        <v>0</v>
      </c>
      <c r="F8">
        <v>0</v>
      </c>
    </row>
    <row r="9" spans="1:18" x14ac:dyDescent="0.35">
      <c r="A9" s="20" t="s">
        <v>1131</v>
      </c>
      <c r="B9">
        <v>0</v>
      </c>
      <c r="C9">
        <v>1</v>
      </c>
      <c r="D9">
        <v>25</v>
      </c>
      <c r="E9">
        <v>0</v>
      </c>
      <c r="F9">
        <v>0</v>
      </c>
    </row>
    <row r="10" spans="1:18" x14ac:dyDescent="0.35">
      <c r="A10" s="20" t="s">
        <v>1076</v>
      </c>
      <c r="B10">
        <v>6</v>
      </c>
      <c r="C10">
        <v>1</v>
      </c>
      <c r="D10">
        <v>18</v>
      </c>
      <c r="E10">
        <v>3</v>
      </c>
      <c r="F10">
        <v>0</v>
      </c>
    </row>
    <row r="11" spans="1:18" x14ac:dyDescent="0.35">
      <c r="A11" s="20" t="s">
        <v>1232</v>
      </c>
      <c r="B11">
        <v>0</v>
      </c>
      <c r="C11">
        <v>0</v>
      </c>
      <c r="D11">
        <v>12</v>
      </c>
      <c r="E11">
        <v>0</v>
      </c>
      <c r="F11">
        <v>0</v>
      </c>
    </row>
    <row r="12" spans="1:18" x14ac:dyDescent="0.35">
      <c r="A12" s="20" t="s">
        <v>1583</v>
      </c>
      <c r="B12">
        <v>11</v>
      </c>
      <c r="C12">
        <v>5</v>
      </c>
      <c r="D12">
        <v>73</v>
      </c>
      <c r="E12">
        <v>3</v>
      </c>
      <c r="F12">
        <v>0</v>
      </c>
    </row>
    <row r="15" spans="1:18" x14ac:dyDescent="0.35">
      <c r="A15" s="15" t="s">
        <v>3672</v>
      </c>
      <c r="B15" s="16"/>
      <c r="C15" s="16"/>
      <c r="D15" s="16"/>
      <c r="E15" s="16"/>
      <c r="F15" s="17"/>
      <c r="G15" s="17"/>
      <c r="H15" s="17"/>
      <c r="I15" s="17"/>
      <c r="J15" s="17"/>
      <c r="K15" s="18"/>
      <c r="L15" s="18"/>
      <c r="M15" s="9"/>
      <c r="N15" s="10"/>
      <c r="O15" s="10"/>
      <c r="P15" s="9"/>
      <c r="Q15" s="9"/>
      <c r="R15" s="9"/>
    </row>
    <row r="17" spans="1:18" x14ac:dyDescent="0.35">
      <c r="A17" s="61" t="s">
        <v>2110</v>
      </c>
      <c r="B17" s="61" t="s">
        <v>1582</v>
      </c>
      <c r="C17" s="62"/>
      <c r="D17" s="62"/>
      <c r="E17" s="62"/>
    </row>
    <row r="18" spans="1:18" x14ac:dyDescent="0.35">
      <c r="A18" s="61" t="s">
        <v>1584</v>
      </c>
      <c r="B18" s="62" t="s">
        <v>1117</v>
      </c>
      <c r="C18" s="62" t="s">
        <v>1092</v>
      </c>
      <c r="D18" s="62" t="s">
        <v>1112</v>
      </c>
      <c r="E18" s="62" t="s">
        <v>1583</v>
      </c>
    </row>
    <row r="19" spans="1:18" x14ac:dyDescent="0.35">
      <c r="A19" s="63" t="s">
        <v>1249</v>
      </c>
      <c r="B19" s="64">
        <v>0.42222222222222222</v>
      </c>
      <c r="C19" s="64">
        <v>4.4444444444444446E-2</v>
      </c>
      <c r="D19" s="64">
        <v>0.53333333333333333</v>
      </c>
      <c r="E19" s="64">
        <v>1</v>
      </c>
    </row>
    <row r="20" spans="1:18" x14ac:dyDescent="0.35">
      <c r="A20" s="63" t="s">
        <v>1471</v>
      </c>
      <c r="B20" s="64">
        <v>0.10714285714285714</v>
      </c>
      <c r="C20" s="64">
        <v>0.39285714285714285</v>
      </c>
      <c r="D20" s="64">
        <v>0.5</v>
      </c>
      <c r="E20" s="64">
        <v>1</v>
      </c>
    </row>
    <row r="21" spans="1:18" x14ac:dyDescent="0.35">
      <c r="A21" s="63" t="s">
        <v>1131</v>
      </c>
      <c r="B21" s="64">
        <v>6.6666666666666666E-2</v>
      </c>
      <c r="C21" s="64">
        <v>0.53333333333333333</v>
      </c>
      <c r="D21" s="64">
        <v>0.4</v>
      </c>
      <c r="E21" s="64">
        <v>1</v>
      </c>
    </row>
    <row r="22" spans="1:18" x14ac:dyDescent="0.35">
      <c r="A22" s="63" t="s">
        <v>1076</v>
      </c>
      <c r="B22" s="64">
        <v>0.17241379310344829</v>
      </c>
      <c r="C22" s="64">
        <v>0.51724137931034486</v>
      </c>
      <c r="D22" s="64">
        <v>0.31034482758620691</v>
      </c>
      <c r="E22" s="64">
        <v>1</v>
      </c>
    </row>
    <row r="23" spans="1:18" x14ac:dyDescent="0.35">
      <c r="A23" s="63" t="s">
        <v>1232</v>
      </c>
      <c r="B23" s="64">
        <v>0.17647058823529413</v>
      </c>
      <c r="C23" s="64">
        <v>0.82352941176470584</v>
      </c>
      <c r="D23" s="64">
        <v>0</v>
      </c>
      <c r="E23" s="64">
        <v>1</v>
      </c>
    </row>
    <row r="24" spans="1:18" x14ac:dyDescent="0.35">
      <c r="A24" s="63" t="s">
        <v>1583</v>
      </c>
      <c r="B24" s="64">
        <v>0.21476510067114093</v>
      </c>
      <c r="C24" s="64">
        <v>0.38926174496644295</v>
      </c>
      <c r="D24" s="64">
        <v>0.39597315436241609</v>
      </c>
      <c r="E24" s="64">
        <v>1</v>
      </c>
    </row>
    <row r="27" spans="1:18" x14ac:dyDescent="0.35">
      <c r="A27" s="15" t="s">
        <v>3673</v>
      </c>
      <c r="B27" s="16"/>
      <c r="C27" s="16"/>
      <c r="D27" s="16"/>
      <c r="E27" s="16"/>
      <c r="F27" s="17"/>
      <c r="G27" s="17"/>
      <c r="H27" s="17"/>
      <c r="I27" s="17"/>
      <c r="J27" s="17"/>
      <c r="K27" s="18"/>
      <c r="L27" s="18"/>
      <c r="M27" s="9"/>
      <c r="N27" s="10"/>
      <c r="O27" s="10"/>
      <c r="P27" s="9"/>
      <c r="Q27" s="9"/>
      <c r="R27" s="9"/>
    </row>
    <row r="30" spans="1:18" x14ac:dyDescent="0.35">
      <c r="A30" s="61" t="s">
        <v>2111</v>
      </c>
      <c r="B30" s="61" t="s">
        <v>1582</v>
      </c>
      <c r="C30" s="62"/>
      <c r="D30" s="62"/>
      <c r="E30" s="62"/>
    </row>
    <row r="31" spans="1:18" x14ac:dyDescent="0.35">
      <c r="A31" s="61" t="s">
        <v>1584</v>
      </c>
      <c r="B31" s="62" t="s">
        <v>1093</v>
      </c>
      <c r="C31" s="62" t="s">
        <v>1235</v>
      </c>
      <c r="D31" s="62" t="s">
        <v>1080</v>
      </c>
      <c r="E31" s="62" t="s">
        <v>1583</v>
      </c>
    </row>
    <row r="32" spans="1:18" x14ac:dyDescent="0.35">
      <c r="A32" s="63" t="s">
        <v>1249</v>
      </c>
      <c r="B32" s="64">
        <v>1</v>
      </c>
      <c r="C32" s="64">
        <v>0</v>
      </c>
      <c r="D32" s="64">
        <v>0</v>
      </c>
      <c r="E32" s="64">
        <v>1</v>
      </c>
    </row>
    <row r="33" spans="1:18" x14ac:dyDescent="0.35">
      <c r="A33" s="63" t="s">
        <v>1471</v>
      </c>
      <c r="B33" s="64">
        <v>0.9642857142857143</v>
      </c>
      <c r="C33" s="64">
        <v>3.5714285714285712E-2</v>
      </c>
      <c r="D33" s="64">
        <v>0</v>
      </c>
      <c r="E33" s="64">
        <v>1</v>
      </c>
    </row>
    <row r="34" spans="1:18" x14ac:dyDescent="0.35">
      <c r="A34" s="63" t="s">
        <v>1131</v>
      </c>
      <c r="B34" s="64">
        <v>1</v>
      </c>
      <c r="C34" s="64">
        <v>0</v>
      </c>
      <c r="D34" s="64">
        <v>0</v>
      </c>
      <c r="E34" s="64">
        <v>1</v>
      </c>
    </row>
    <row r="35" spans="1:18" x14ac:dyDescent="0.35">
      <c r="A35" s="63" t="s">
        <v>1076</v>
      </c>
      <c r="B35" s="64">
        <v>1</v>
      </c>
      <c r="C35" s="64">
        <v>0</v>
      </c>
      <c r="D35" s="64">
        <v>0</v>
      </c>
      <c r="E35" s="64">
        <v>1</v>
      </c>
    </row>
    <row r="36" spans="1:18" x14ac:dyDescent="0.35">
      <c r="A36" s="63" t="s">
        <v>1232</v>
      </c>
      <c r="B36" s="64">
        <v>0.88235294117647056</v>
      </c>
      <c r="C36" s="64">
        <v>5.8823529411764705E-2</v>
      </c>
      <c r="D36" s="64">
        <v>5.8823529411764705E-2</v>
      </c>
      <c r="E36" s="64">
        <v>1</v>
      </c>
    </row>
    <row r="37" spans="1:18" x14ac:dyDescent="0.35">
      <c r="A37" s="63" t="s">
        <v>1583</v>
      </c>
      <c r="B37" s="64">
        <v>0.97986577181208057</v>
      </c>
      <c r="C37" s="64">
        <v>1.3422818791946308E-2</v>
      </c>
      <c r="D37" s="64">
        <v>6.7114093959731542E-3</v>
      </c>
      <c r="E37" s="64">
        <v>1</v>
      </c>
    </row>
    <row r="40" spans="1:18" x14ac:dyDescent="0.35">
      <c r="A40" s="15" t="s">
        <v>2153</v>
      </c>
      <c r="B40" s="16"/>
      <c r="C40" s="16"/>
      <c r="D40" s="16"/>
      <c r="E40" s="16"/>
      <c r="F40" s="17"/>
      <c r="G40" s="17"/>
      <c r="H40" s="17"/>
      <c r="I40" s="17"/>
      <c r="J40" s="17"/>
      <c r="K40" s="18"/>
      <c r="L40" s="18"/>
      <c r="M40" s="9"/>
      <c r="N40" s="10"/>
      <c r="O40" s="10"/>
      <c r="P40" s="9"/>
      <c r="Q40" s="9"/>
      <c r="R40" s="9"/>
    </row>
    <row r="43" spans="1:18" x14ac:dyDescent="0.35">
      <c r="A43" s="19" t="s">
        <v>1584</v>
      </c>
      <c r="B43" t="s">
        <v>2112</v>
      </c>
      <c r="C43" t="s">
        <v>2113</v>
      </c>
      <c r="D43" t="s">
        <v>2114</v>
      </c>
      <c r="E43" t="s">
        <v>2115</v>
      </c>
      <c r="F43" t="s">
        <v>2116</v>
      </c>
      <c r="G43" t="s">
        <v>2117</v>
      </c>
      <c r="H43" t="s">
        <v>2118</v>
      </c>
      <c r="I43" t="s">
        <v>2119</v>
      </c>
    </row>
    <row r="44" spans="1:18" x14ac:dyDescent="0.35">
      <c r="A44" s="20" t="s">
        <v>1249</v>
      </c>
    </row>
    <row r="45" spans="1:18" x14ac:dyDescent="0.35">
      <c r="A45" s="20" t="s">
        <v>1471</v>
      </c>
    </row>
    <row r="46" spans="1:18" x14ac:dyDescent="0.35">
      <c r="A46" s="20" t="s">
        <v>1131</v>
      </c>
    </row>
    <row r="47" spans="1:18" x14ac:dyDescent="0.35">
      <c r="A47" s="20" t="s">
        <v>1076</v>
      </c>
    </row>
    <row r="48" spans="1:18" x14ac:dyDescent="0.35">
      <c r="A48" s="20" t="s">
        <v>1232</v>
      </c>
      <c r="B48">
        <v>0</v>
      </c>
      <c r="C48">
        <v>0</v>
      </c>
      <c r="D48">
        <v>0</v>
      </c>
      <c r="E48">
        <v>0</v>
      </c>
      <c r="F48">
        <v>0</v>
      </c>
      <c r="G48">
        <v>1</v>
      </c>
      <c r="H48">
        <v>0</v>
      </c>
      <c r="I48">
        <v>0</v>
      </c>
    </row>
    <row r="49" spans="1:18" x14ac:dyDescent="0.35">
      <c r="A49" s="20" t="s">
        <v>1583</v>
      </c>
      <c r="B49">
        <v>0</v>
      </c>
      <c r="C49">
        <v>0</v>
      </c>
      <c r="D49">
        <v>0</v>
      </c>
      <c r="E49">
        <v>0</v>
      </c>
      <c r="F49">
        <v>0</v>
      </c>
      <c r="G49">
        <v>1</v>
      </c>
      <c r="H49">
        <v>0</v>
      </c>
      <c r="I49">
        <v>0</v>
      </c>
    </row>
    <row r="51" spans="1:18" x14ac:dyDescent="0.35">
      <c r="A51" s="15" t="s">
        <v>2152</v>
      </c>
      <c r="B51" s="16"/>
      <c r="C51" s="16"/>
      <c r="D51" s="16"/>
      <c r="E51" s="16"/>
      <c r="F51" s="17"/>
      <c r="G51" s="17"/>
      <c r="H51" s="17"/>
      <c r="I51" s="17"/>
      <c r="J51" s="17"/>
      <c r="K51" s="18"/>
      <c r="L51" s="18"/>
      <c r="M51" s="9"/>
      <c r="N51" s="10"/>
      <c r="O51" s="10"/>
      <c r="P51" s="9"/>
      <c r="Q51" s="9"/>
      <c r="R51" s="9"/>
    </row>
    <row r="53" spans="1:18" x14ac:dyDescent="0.35">
      <c r="A53" s="19" t="s">
        <v>1584</v>
      </c>
      <c r="B53" t="s">
        <v>2120</v>
      </c>
      <c r="C53" t="s">
        <v>2121</v>
      </c>
      <c r="D53" t="s">
        <v>2122</v>
      </c>
      <c r="E53" t="s">
        <v>2123</v>
      </c>
      <c r="F53" t="s">
        <v>2124</v>
      </c>
      <c r="G53" t="s">
        <v>2125</v>
      </c>
      <c r="H53" t="s">
        <v>2126</v>
      </c>
      <c r="I53" t="s">
        <v>2127</v>
      </c>
      <c r="J53" t="s">
        <v>2128</v>
      </c>
    </row>
    <row r="54" spans="1:18" x14ac:dyDescent="0.35">
      <c r="A54" s="20" t="s">
        <v>1249</v>
      </c>
      <c r="B54">
        <v>0</v>
      </c>
      <c r="C54">
        <v>0</v>
      </c>
      <c r="D54">
        <v>0</v>
      </c>
      <c r="E54">
        <v>0</v>
      </c>
      <c r="F54">
        <v>0</v>
      </c>
      <c r="G54">
        <v>0</v>
      </c>
      <c r="H54">
        <v>0</v>
      </c>
      <c r="I54">
        <v>45</v>
      </c>
      <c r="J54">
        <v>0</v>
      </c>
    </row>
    <row r="55" spans="1:18" x14ac:dyDescent="0.35">
      <c r="A55" s="20" t="s">
        <v>1471</v>
      </c>
      <c r="B55">
        <v>1</v>
      </c>
      <c r="C55">
        <v>5</v>
      </c>
      <c r="D55">
        <v>0</v>
      </c>
      <c r="E55">
        <v>0</v>
      </c>
      <c r="F55">
        <v>0</v>
      </c>
      <c r="G55">
        <v>0</v>
      </c>
      <c r="H55">
        <v>0</v>
      </c>
      <c r="I55">
        <v>21</v>
      </c>
      <c r="J55">
        <v>1</v>
      </c>
    </row>
    <row r="56" spans="1:18" x14ac:dyDescent="0.35">
      <c r="A56" s="20" t="s">
        <v>1131</v>
      </c>
      <c r="B56">
        <v>3</v>
      </c>
      <c r="C56">
        <v>0</v>
      </c>
      <c r="D56">
        <v>0</v>
      </c>
      <c r="E56">
        <v>0</v>
      </c>
      <c r="F56">
        <v>0</v>
      </c>
      <c r="G56">
        <v>0</v>
      </c>
      <c r="H56">
        <v>0</v>
      </c>
      <c r="I56">
        <v>27</v>
      </c>
      <c r="J56">
        <v>0</v>
      </c>
    </row>
    <row r="57" spans="1:18" x14ac:dyDescent="0.35">
      <c r="A57" s="20" t="s">
        <v>1076</v>
      </c>
      <c r="B57">
        <v>0</v>
      </c>
      <c r="C57">
        <v>0</v>
      </c>
      <c r="D57">
        <v>0</v>
      </c>
      <c r="E57">
        <v>3</v>
      </c>
      <c r="F57">
        <v>4</v>
      </c>
      <c r="G57">
        <v>4</v>
      </c>
      <c r="H57">
        <v>0</v>
      </c>
      <c r="I57">
        <v>24</v>
      </c>
      <c r="J57">
        <v>0</v>
      </c>
    </row>
    <row r="58" spans="1:18" x14ac:dyDescent="0.35">
      <c r="A58" s="20" t="s">
        <v>1232</v>
      </c>
      <c r="B58">
        <v>0</v>
      </c>
      <c r="C58">
        <v>0</v>
      </c>
      <c r="D58">
        <v>0</v>
      </c>
      <c r="E58">
        <v>0</v>
      </c>
      <c r="F58">
        <v>1</v>
      </c>
      <c r="G58">
        <v>0</v>
      </c>
      <c r="H58">
        <v>0</v>
      </c>
      <c r="I58">
        <v>0</v>
      </c>
      <c r="J58">
        <v>16</v>
      </c>
    </row>
    <row r="59" spans="1:18" x14ac:dyDescent="0.35">
      <c r="A59" s="20" t="s">
        <v>1583</v>
      </c>
      <c r="B59">
        <v>4</v>
      </c>
      <c r="C59">
        <v>5</v>
      </c>
      <c r="D59">
        <v>0</v>
      </c>
      <c r="E59">
        <v>3</v>
      </c>
      <c r="F59">
        <v>5</v>
      </c>
      <c r="G59">
        <v>4</v>
      </c>
      <c r="H59">
        <v>0</v>
      </c>
      <c r="I59">
        <v>117</v>
      </c>
      <c r="J59">
        <v>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314B-A3C0-4AC1-9D39-1E949A4EFC82}">
  <dimension ref="A1:BB1012"/>
  <sheetViews>
    <sheetView topLeftCell="A908" workbookViewId="0">
      <selection activeCell="C928" sqref="C928"/>
    </sheetView>
  </sheetViews>
  <sheetFormatPr defaultColWidth="8.90625" defaultRowHeight="14.5" x14ac:dyDescent="0.35"/>
  <cols>
    <col min="1" max="1" width="36.54296875" bestFit="1" customWidth="1"/>
    <col min="2" max="2" width="41" customWidth="1"/>
    <col min="3" max="3" width="63.08984375" customWidth="1"/>
    <col min="6" max="6" width="17.6328125" customWidth="1"/>
    <col min="7" max="7" width="101.54296875" bestFit="1" customWidth="1"/>
    <col min="8" max="8" width="100.6328125" customWidth="1"/>
    <col min="12" max="12" width="33.54296875" customWidth="1"/>
  </cols>
  <sheetData>
    <row r="1" spans="1:15" s="30" customFormat="1" ht="14" x14ac:dyDescent="0.3">
      <c r="A1" s="30" t="s">
        <v>2154</v>
      </c>
      <c r="B1" s="30" t="s">
        <v>2155</v>
      </c>
      <c r="C1" s="30" t="s">
        <v>2156</v>
      </c>
      <c r="D1" s="30" t="s">
        <v>2157</v>
      </c>
      <c r="E1" s="30" t="s">
        <v>2158</v>
      </c>
      <c r="F1" s="30" t="s">
        <v>2159</v>
      </c>
      <c r="G1" s="30" t="s">
        <v>2160</v>
      </c>
      <c r="H1" s="30" t="s">
        <v>2161</v>
      </c>
      <c r="I1" s="30" t="s">
        <v>2162</v>
      </c>
      <c r="J1" s="30" t="s">
        <v>2163</v>
      </c>
      <c r="K1" s="30" t="s">
        <v>2164</v>
      </c>
      <c r="L1" s="30" t="s">
        <v>2165</v>
      </c>
      <c r="M1" s="30" t="s">
        <v>2166</v>
      </c>
      <c r="N1" s="30" t="s">
        <v>2167</v>
      </c>
      <c r="O1" s="30" t="s">
        <v>2168</v>
      </c>
    </row>
    <row r="2" spans="1:15" s="31" customFormat="1" ht="14" x14ac:dyDescent="0.3">
      <c r="A2" s="31" t="s">
        <v>5</v>
      </c>
      <c r="B2" s="31" t="s">
        <v>5</v>
      </c>
      <c r="C2" s="31" t="s">
        <v>2169</v>
      </c>
    </row>
    <row r="3" spans="1:15" s="31" customFormat="1" ht="14" x14ac:dyDescent="0.3">
      <c r="A3" s="31" t="s">
        <v>6</v>
      </c>
      <c r="B3" s="31" t="s">
        <v>6</v>
      </c>
      <c r="C3" s="31" t="s">
        <v>2170</v>
      </c>
    </row>
    <row r="4" spans="1:15" s="31" customFormat="1" ht="14" x14ac:dyDescent="0.3">
      <c r="A4" s="31" t="s">
        <v>2</v>
      </c>
      <c r="B4" s="31" t="s">
        <v>2</v>
      </c>
      <c r="C4" s="31" t="s">
        <v>2171</v>
      </c>
    </row>
    <row r="5" spans="1:15" x14ac:dyDescent="0.35">
      <c r="A5" t="s">
        <v>2172</v>
      </c>
      <c r="B5" s="31" t="s">
        <v>2172</v>
      </c>
      <c r="C5" s="31" t="s">
        <v>2173</v>
      </c>
      <c r="I5" s="32"/>
    </row>
    <row r="6" spans="1:15" x14ac:dyDescent="0.35">
      <c r="A6" t="s">
        <v>7</v>
      </c>
      <c r="B6" s="31" t="s">
        <v>7</v>
      </c>
      <c r="C6" s="31" t="s">
        <v>2174</v>
      </c>
      <c r="I6" s="32"/>
    </row>
    <row r="7" spans="1:15" s="31" customFormat="1" ht="14" x14ac:dyDescent="0.3">
      <c r="A7" s="31" t="s">
        <v>2175</v>
      </c>
      <c r="B7" s="31" t="s">
        <v>8</v>
      </c>
      <c r="C7" s="31" t="s">
        <v>2176</v>
      </c>
      <c r="D7" s="31" t="s">
        <v>2177</v>
      </c>
    </row>
    <row r="8" spans="1:15" s="33" customFormat="1" ht="14" x14ac:dyDescent="0.3">
      <c r="A8" s="33" t="s">
        <v>2178</v>
      </c>
      <c r="B8" s="33" t="s">
        <v>2179</v>
      </c>
      <c r="C8" s="33" t="s">
        <v>2180</v>
      </c>
    </row>
    <row r="9" spans="1:15" s="31" customFormat="1" ht="14" x14ac:dyDescent="0.3">
      <c r="A9" s="31" t="s">
        <v>2175</v>
      </c>
      <c r="B9" s="31" t="s">
        <v>9</v>
      </c>
      <c r="C9" s="31" t="s">
        <v>2181</v>
      </c>
      <c r="D9" s="31" t="s">
        <v>2177</v>
      </c>
    </row>
    <row r="10" spans="1:15" s="31" customFormat="1" ht="14" x14ac:dyDescent="0.3">
      <c r="A10" s="31" t="s">
        <v>2182</v>
      </c>
      <c r="B10" s="31" t="s">
        <v>4</v>
      </c>
      <c r="C10" s="34" t="s">
        <v>2183</v>
      </c>
      <c r="D10" s="31" t="s">
        <v>2184</v>
      </c>
      <c r="H10" s="31" t="s">
        <v>2185</v>
      </c>
    </row>
    <row r="11" spans="1:15" s="31" customFormat="1" ht="14" x14ac:dyDescent="0.3">
      <c r="A11" s="31" t="s">
        <v>2186</v>
      </c>
      <c r="B11" s="31" t="s">
        <v>10</v>
      </c>
      <c r="C11" s="31" t="s">
        <v>2187</v>
      </c>
      <c r="D11" s="31" t="s">
        <v>2184</v>
      </c>
    </row>
    <row r="12" spans="1:15" s="31" customFormat="1" ht="14" x14ac:dyDescent="0.3">
      <c r="A12" s="31" t="s">
        <v>2188</v>
      </c>
      <c r="B12" s="31" t="s">
        <v>11</v>
      </c>
      <c r="C12" s="31" t="s">
        <v>2189</v>
      </c>
      <c r="D12" s="31" t="s">
        <v>2184</v>
      </c>
      <c r="F12" s="31" t="s">
        <v>2190</v>
      </c>
      <c r="G12" s="31" t="s">
        <v>2191</v>
      </c>
    </row>
    <row r="13" spans="1:15" s="31" customFormat="1" ht="14" x14ac:dyDescent="0.3">
      <c r="A13" s="31" t="s">
        <v>2192</v>
      </c>
      <c r="B13" s="31" t="s">
        <v>12</v>
      </c>
      <c r="C13" s="31" t="s">
        <v>2193</v>
      </c>
      <c r="D13" s="31" t="s">
        <v>2184</v>
      </c>
      <c r="J13" s="35"/>
    </row>
    <row r="14" spans="1:15" s="31" customFormat="1" ht="14" x14ac:dyDescent="0.3">
      <c r="A14" s="31" t="s">
        <v>2194</v>
      </c>
      <c r="B14" s="31" t="s">
        <v>13</v>
      </c>
      <c r="C14" s="31" t="s">
        <v>2195</v>
      </c>
      <c r="D14" s="31" t="s">
        <v>2184</v>
      </c>
      <c r="I14" s="31" t="s">
        <v>2196</v>
      </c>
      <c r="J14" s="35"/>
    </row>
    <row r="15" spans="1:15" s="31" customFormat="1" ht="14" x14ac:dyDescent="0.3">
      <c r="A15" s="31" t="s">
        <v>2197</v>
      </c>
      <c r="B15" s="31" t="s">
        <v>3</v>
      </c>
      <c r="C15" s="31" t="s">
        <v>2198</v>
      </c>
      <c r="D15" s="31" t="s">
        <v>2184</v>
      </c>
      <c r="I15" s="31" t="s">
        <v>2199</v>
      </c>
      <c r="J15" s="35"/>
    </row>
    <row r="16" spans="1:15" s="31" customFormat="1" ht="14" x14ac:dyDescent="0.3">
      <c r="A16" s="31" t="s">
        <v>2200</v>
      </c>
      <c r="B16" s="31" t="s">
        <v>14</v>
      </c>
      <c r="C16" s="31" t="s">
        <v>2201</v>
      </c>
      <c r="D16" s="31" t="s">
        <v>2184</v>
      </c>
      <c r="I16" s="31" t="s">
        <v>2202</v>
      </c>
      <c r="J16" s="35"/>
    </row>
    <row r="17" spans="1:13" s="31" customFormat="1" ht="14" x14ac:dyDescent="0.3">
      <c r="A17" s="31" t="s">
        <v>2203</v>
      </c>
      <c r="B17" s="31" t="s">
        <v>15</v>
      </c>
      <c r="C17" s="31" t="s">
        <v>2204</v>
      </c>
      <c r="D17" s="31" t="s">
        <v>2184</v>
      </c>
    </row>
    <row r="18" spans="1:13" s="33" customFormat="1" ht="14" x14ac:dyDescent="0.3">
      <c r="A18" s="33" t="s">
        <v>2205</v>
      </c>
      <c r="B18" s="33" t="s">
        <v>2179</v>
      </c>
    </row>
    <row r="19" spans="1:13" s="31" customFormat="1" ht="14" x14ac:dyDescent="0.3">
      <c r="A19" s="31" t="s">
        <v>2175</v>
      </c>
      <c r="B19" s="31" t="s">
        <v>16</v>
      </c>
      <c r="C19" s="31" t="s">
        <v>2206</v>
      </c>
      <c r="E19" s="31" t="s">
        <v>2207</v>
      </c>
    </row>
    <row r="20" spans="1:13" s="31" customFormat="1" ht="14" x14ac:dyDescent="0.3">
      <c r="A20" s="31" t="s">
        <v>2175</v>
      </c>
      <c r="B20" s="31" t="s">
        <v>17</v>
      </c>
      <c r="C20" s="31" t="s">
        <v>2208</v>
      </c>
      <c r="E20" s="31" t="s">
        <v>2209</v>
      </c>
    </row>
    <row r="21" spans="1:13" s="31" customFormat="1" ht="14" x14ac:dyDescent="0.3">
      <c r="A21" s="31" t="s">
        <v>2210</v>
      </c>
      <c r="B21" s="31" t="s">
        <v>18</v>
      </c>
      <c r="C21" s="31" t="s">
        <v>2211</v>
      </c>
      <c r="D21" s="31" t="s">
        <v>2184</v>
      </c>
      <c r="M21" s="31" t="s">
        <v>2212</v>
      </c>
    </row>
    <row r="22" spans="1:13" x14ac:dyDescent="0.35">
      <c r="A22" s="31" t="s">
        <v>2210</v>
      </c>
      <c r="B22" s="31" t="s">
        <v>19</v>
      </c>
      <c r="C22" s="31" t="s">
        <v>2213</v>
      </c>
      <c r="D22" s="31" t="s">
        <v>2184</v>
      </c>
      <c r="J22" s="32"/>
      <c r="M22" t="s">
        <v>2214</v>
      </c>
    </row>
    <row r="23" spans="1:13" s="31" customFormat="1" ht="14" x14ac:dyDescent="0.3">
      <c r="A23" s="31" t="s">
        <v>2175</v>
      </c>
      <c r="B23" s="31" t="s">
        <v>20</v>
      </c>
      <c r="C23" s="31" t="s">
        <v>2215</v>
      </c>
      <c r="D23" s="31" t="s">
        <v>2177</v>
      </c>
    </row>
    <row r="24" spans="1:13" s="31" customFormat="1" ht="14" x14ac:dyDescent="0.3">
      <c r="A24" s="31" t="s">
        <v>2216</v>
      </c>
      <c r="B24" s="31" t="s">
        <v>21</v>
      </c>
      <c r="C24" s="31" t="s">
        <v>2217</v>
      </c>
      <c r="D24" s="31" t="s">
        <v>2184</v>
      </c>
      <c r="H24" s="31" t="s">
        <v>2218</v>
      </c>
    </row>
    <row r="25" spans="1:13" s="36" customFormat="1" x14ac:dyDescent="0.35">
      <c r="A25" s="36" t="s">
        <v>2178</v>
      </c>
      <c r="B25" s="36" t="s">
        <v>2219</v>
      </c>
      <c r="C25" s="36" t="s">
        <v>2220</v>
      </c>
      <c r="E25" s="36" t="s">
        <v>2221</v>
      </c>
      <c r="J25" s="37"/>
    </row>
    <row r="26" spans="1:13" s="33" customFormat="1" ht="14" x14ac:dyDescent="0.3">
      <c r="A26" s="33" t="s">
        <v>2178</v>
      </c>
      <c r="B26" s="33" t="s">
        <v>2222</v>
      </c>
      <c r="C26" s="33" t="s">
        <v>2223</v>
      </c>
    </row>
    <row r="27" spans="1:13" s="31" customFormat="1" ht="14" x14ac:dyDescent="0.3">
      <c r="A27" s="31" t="s">
        <v>2175</v>
      </c>
      <c r="B27" s="31" t="s">
        <v>22</v>
      </c>
      <c r="C27" s="31" t="s">
        <v>2224</v>
      </c>
      <c r="D27" s="31" t="s">
        <v>2177</v>
      </c>
    </row>
    <row r="28" spans="1:13" s="31" customFormat="1" x14ac:dyDescent="0.35">
      <c r="A28" s="31" t="s">
        <v>2225</v>
      </c>
      <c r="B28" s="31" t="s">
        <v>2226</v>
      </c>
      <c r="C28" s="31" t="s">
        <v>2227</v>
      </c>
      <c r="D28" s="31" t="s">
        <v>2184</v>
      </c>
      <c r="F28" s="32"/>
      <c r="G28"/>
    </row>
    <row r="29" spans="1:13" s="31" customFormat="1" ht="14" x14ac:dyDescent="0.3">
      <c r="A29" s="31" t="s">
        <v>2228</v>
      </c>
      <c r="B29" s="31" t="s">
        <v>2229</v>
      </c>
      <c r="C29" s="31" t="s">
        <v>2230</v>
      </c>
      <c r="D29" s="31" t="s">
        <v>2184</v>
      </c>
    </row>
    <row r="30" spans="1:13" s="31" customFormat="1" ht="14" x14ac:dyDescent="0.3">
      <c r="A30" s="31" t="s">
        <v>2182</v>
      </c>
      <c r="B30" s="31" t="s">
        <v>2231</v>
      </c>
      <c r="C30" s="31" t="s">
        <v>2232</v>
      </c>
      <c r="D30" s="31" t="s">
        <v>2184</v>
      </c>
      <c r="H30" s="31" t="s">
        <v>2233</v>
      </c>
    </row>
    <row r="31" spans="1:13" s="31" customFormat="1" ht="14" x14ac:dyDescent="0.3">
      <c r="A31" s="31" t="s">
        <v>2234</v>
      </c>
      <c r="B31" s="31" t="s">
        <v>23</v>
      </c>
      <c r="C31" s="31" t="s">
        <v>2235</v>
      </c>
      <c r="D31" s="31" t="s">
        <v>2184</v>
      </c>
    </row>
    <row r="32" spans="1:13" s="31" customFormat="1" ht="14" x14ac:dyDescent="0.3">
      <c r="A32" s="31" t="s">
        <v>2236</v>
      </c>
      <c r="B32" s="31" t="s">
        <v>2237</v>
      </c>
      <c r="C32" s="31" t="s">
        <v>2238</v>
      </c>
      <c r="D32" s="31" t="s">
        <v>2184</v>
      </c>
      <c r="H32" s="31" t="s">
        <v>2239</v>
      </c>
    </row>
    <row r="33" spans="1:18" s="33" customFormat="1" ht="14" x14ac:dyDescent="0.3">
      <c r="A33" s="33" t="s">
        <v>2205</v>
      </c>
      <c r="B33" s="33" t="s">
        <v>2222</v>
      </c>
    </row>
    <row r="34" spans="1:18" s="38" customFormat="1" ht="14" x14ac:dyDescent="0.3">
      <c r="A34" s="38" t="s">
        <v>2178</v>
      </c>
      <c r="B34" s="38" t="s">
        <v>2240</v>
      </c>
      <c r="C34" s="38" t="s">
        <v>2241</v>
      </c>
      <c r="E34" s="38" t="s">
        <v>2242</v>
      </c>
    </row>
    <row r="35" spans="1:18" s="31" customFormat="1" ht="14" x14ac:dyDescent="0.3">
      <c r="A35" s="31" t="s">
        <v>2175</v>
      </c>
      <c r="B35" s="31" t="s">
        <v>24</v>
      </c>
      <c r="C35" s="31" t="s">
        <v>2243</v>
      </c>
    </row>
    <row r="36" spans="1:18" s="33" customFormat="1" ht="14" x14ac:dyDescent="0.3">
      <c r="A36" s="33" t="s">
        <v>2178</v>
      </c>
      <c r="B36" s="33" t="s">
        <v>2244</v>
      </c>
      <c r="C36" s="33" t="s">
        <v>2245</v>
      </c>
    </row>
    <row r="37" spans="1:18" s="31" customFormat="1" ht="14" x14ac:dyDescent="0.3">
      <c r="A37" s="31" t="s">
        <v>2175</v>
      </c>
      <c r="B37" s="31" t="s">
        <v>25</v>
      </c>
      <c r="C37" s="31" t="s">
        <v>2246</v>
      </c>
      <c r="D37" s="31" t="s">
        <v>2177</v>
      </c>
    </row>
    <row r="38" spans="1:18" s="31" customFormat="1" ht="14" x14ac:dyDescent="0.3">
      <c r="A38" s="31" t="s">
        <v>2247</v>
      </c>
      <c r="B38" s="31" t="s">
        <v>26</v>
      </c>
      <c r="C38" s="31" t="s">
        <v>2248</v>
      </c>
      <c r="D38" s="31" t="s">
        <v>2184</v>
      </c>
      <c r="H38" s="31" t="s">
        <v>2249</v>
      </c>
    </row>
    <row r="39" spans="1:18" s="31" customFormat="1" ht="14" x14ac:dyDescent="0.3">
      <c r="A39" s="31" t="s">
        <v>2210</v>
      </c>
      <c r="B39" s="31" t="s">
        <v>31</v>
      </c>
      <c r="C39" s="31" t="s">
        <v>2250</v>
      </c>
      <c r="D39" s="31" t="s">
        <v>2184</v>
      </c>
      <c r="M39" s="31" t="s">
        <v>2251</v>
      </c>
    </row>
    <row r="40" spans="1:18" s="39" customFormat="1" ht="14" x14ac:dyDescent="0.3">
      <c r="A40" s="39" t="s">
        <v>2178</v>
      </c>
      <c r="B40" s="39" t="s">
        <v>2252</v>
      </c>
      <c r="C40" s="39" t="s">
        <v>2253</v>
      </c>
      <c r="E40" s="39" t="s">
        <v>2254</v>
      </c>
    </row>
    <row r="41" spans="1:18" s="35" customFormat="1" ht="14" x14ac:dyDescent="0.3">
      <c r="A41" s="35" t="s">
        <v>2175</v>
      </c>
      <c r="B41" s="35" t="s">
        <v>32</v>
      </c>
      <c r="C41" s="35" t="s">
        <v>2255</v>
      </c>
      <c r="D41" s="35" t="s">
        <v>2177</v>
      </c>
    </row>
    <row r="42" spans="1:18" s="35" customFormat="1" x14ac:dyDescent="0.35">
      <c r="A42" s="35" t="s">
        <v>2256</v>
      </c>
      <c r="B42" s="35" t="s">
        <v>33</v>
      </c>
      <c r="C42" s="31" t="s">
        <v>2257</v>
      </c>
      <c r="D42" s="35" t="s">
        <v>2184</v>
      </c>
      <c r="Q42"/>
      <c r="R42"/>
    </row>
    <row r="43" spans="1:18" s="40" customFormat="1" ht="14" x14ac:dyDescent="0.3">
      <c r="A43" s="40" t="s">
        <v>2178</v>
      </c>
      <c r="B43" s="40" t="s">
        <v>2258</v>
      </c>
      <c r="C43" s="40" t="s">
        <v>2259</v>
      </c>
      <c r="E43" s="40" t="s">
        <v>2260</v>
      </c>
    </row>
    <row r="44" spans="1:18" s="32" customFormat="1" x14ac:dyDescent="0.35">
      <c r="A44" s="35" t="s">
        <v>2261</v>
      </c>
      <c r="B44" s="35" t="s">
        <v>34</v>
      </c>
      <c r="C44" s="31" t="s">
        <v>2262</v>
      </c>
      <c r="D44" s="35" t="s">
        <v>2184</v>
      </c>
      <c r="E44" s="35"/>
      <c r="F44" s="35" t="s">
        <v>2263</v>
      </c>
      <c r="G44" s="35" t="s">
        <v>2264</v>
      </c>
      <c r="H44" s="35" t="s">
        <v>2265</v>
      </c>
      <c r="I44" s="35"/>
      <c r="J44" s="35"/>
      <c r="K44" s="35"/>
      <c r="L44" s="35"/>
      <c r="M44" s="35"/>
      <c r="Q44"/>
    </row>
    <row r="45" spans="1:18" s="42" customFormat="1" x14ac:dyDescent="0.35">
      <c r="A45" s="40" t="s">
        <v>2205</v>
      </c>
      <c r="B45" s="40" t="s">
        <v>2258</v>
      </c>
      <c r="C45" s="40"/>
      <c r="D45" s="40"/>
      <c r="E45" s="40"/>
      <c r="F45" s="40"/>
      <c r="G45" s="40"/>
      <c r="H45" s="40"/>
      <c r="I45" s="40"/>
      <c r="J45" s="40"/>
      <c r="K45" s="40"/>
      <c r="L45" s="40"/>
      <c r="M45" s="41"/>
    </row>
    <row r="46" spans="1:18" s="42" customFormat="1" x14ac:dyDescent="0.35">
      <c r="A46" s="40" t="s">
        <v>2178</v>
      </c>
      <c r="B46" s="40" t="s">
        <v>2266</v>
      </c>
      <c r="C46" s="40" t="s">
        <v>2267</v>
      </c>
      <c r="D46" s="40"/>
      <c r="E46" s="40" t="s">
        <v>2260</v>
      </c>
      <c r="F46" s="40"/>
      <c r="G46" s="40"/>
      <c r="H46" s="40"/>
      <c r="I46" s="40"/>
      <c r="J46" s="40"/>
      <c r="K46" s="40"/>
      <c r="L46" s="40"/>
      <c r="M46" s="41"/>
    </row>
    <row r="47" spans="1:18" s="32" customFormat="1" x14ac:dyDescent="0.35">
      <c r="A47" s="35" t="s">
        <v>2268</v>
      </c>
      <c r="B47" s="35" t="s">
        <v>35</v>
      </c>
      <c r="C47" s="31" t="s">
        <v>2269</v>
      </c>
      <c r="D47" s="35" t="s">
        <v>2184</v>
      </c>
      <c r="E47" s="35"/>
      <c r="F47" s="35"/>
      <c r="G47" s="35"/>
      <c r="H47" s="35"/>
      <c r="I47" s="35"/>
      <c r="J47" s="35"/>
      <c r="K47" s="35"/>
      <c r="L47" s="35"/>
      <c r="M47" s="43"/>
    </row>
    <row r="48" spans="1:18" s="35" customFormat="1" ht="14" x14ac:dyDescent="0.3">
      <c r="A48" s="44" t="s">
        <v>2270</v>
      </c>
      <c r="B48" s="35" t="s">
        <v>36</v>
      </c>
      <c r="C48" s="31" t="s">
        <v>2271</v>
      </c>
      <c r="D48" s="35" t="s">
        <v>2184</v>
      </c>
      <c r="E48" s="35" t="s">
        <v>2272</v>
      </c>
    </row>
    <row r="49" spans="1:13" s="35" customFormat="1" ht="14" x14ac:dyDescent="0.3">
      <c r="A49" s="44" t="s">
        <v>2182</v>
      </c>
      <c r="B49" s="35" t="s">
        <v>37</v>
      </c>
      <c r="C49" s="31" t="s">
        <v>2273</v>
      </c>
      <c r="D49" s="35" t="s">
        <v>2184</v>
      </c>
      <c r="E49" s="35" t="s">
        <v>2274</v>
      </c>
    </row>
    <row r="50" spans="1:13" s="32" customFormat="1" x14ac:dyDescent="0.35">
      <c r="A50" s="35" t="s">
        <v>2261</v>
      </c>
      <c r="B50" s="35" t="s">
        <v>38</v>
      </c>
      <c r="C50" s="31" t="s">
        <v>2275</v>
      </c>
      <c r="D50" s="35" t="s">
        <v>2184</v>
      </c>
      <c r="E50" s="35"/>
      <c r="F50" s="35" t="s">
        <v>2276</v>
      </c>
      <c r="G50" s="35" t="s">
        <v>2277</v>
      </c>
      <c r="H50" s="35" t="s">
        <v>2278</v>
      </c>
      <c r="I50" s="35"/>
      <c r="J50" s="35"/>
      <c r="K50" s="35"/>
      <c r="L50" s="35"/>
      <c r="M50" s="43"/>
    </row>
    <row r="51" spans="1:13" s="32" customFormat="1" x14ac:dyDescent="0.35">
      <c r="A51" s="35" t="s">
        <v>2261</v>
      </c>
      <c r="B51" s="35" t="s">
        <v>39</v>
      </c>
      <c r="C51" s="31" t="s">
        <v>2279</v>
      </c>
      <c r="D51" s="35" t="s">
        <v>2184</v>
      </c>
      <c r="E51" s="35"/>
      <c r="F51" s="35" t="s">
        <v>2276</v>
      </c>
      <c r="G51" s="35" t="s">
        <v>2277</v>
      </c>
      <c r="H51" s="35" t="s">
        <v>2278</v>
      </c>
      <c r="I51" s="35"/>
      <c r="J51" s="35"/>
      <c r="K51" s="35"/>
      <c r="L51" s="35"/>
      <c r="M51" s="43"/>
    </row>
    <row r="52" spans="1:13" s="32" customFormat="1" ht="16.25" customHeight="1" x14ac:dyDescent="0.35">
      <c r="A52" s="35" t="s">
        <v>2210</v>
      </c>
      <c r="B52" s="35" t="s">
        <v>40</v>
      </c>
      <c r="C52" s="35"/>
      <c r="D52" s="35" t="s">
        <v>2177</v>
      </c>
      <c r="E52" s="35"/>
      <c r="F52" s="35"/>
      <c r="G52" s="35"/>
      <c r="H52" s="35"/>
      <c r="I52" s="35"/>
      <c r="J52" s="35"/>
      <c r="K52" s="35"/>
      <c r="L52" s="35"/>
      <c r="M52" s="43" t="s">
        <v>2280</v>
      </c>
    </row>
    <row r="53" spans="1:13" s="42" customFormat="1" x14ac:dyDescent="0.35">
      <c r="A53" s="40" t="s">
        <v>2205</v>
      </c>
      <c r="B53" s="40" t="s">
        <v>2266</v>
      </c>
      <c r="C53" s="40"/>
      <c r="D53" s="40"/>
      <c r="E53" s="40"/>
      <c r="F53" s="40"/>
      <c r="G53" s="40"/>
      <c r="H53" s="40"/>
      <c r="I53" s="40"/>
      <c r="J53" s="40"/>
      <c r="K53" s="40"/>
      <c r="L53" s="40"/>
      <c r="M53" s="41"/>
    </row>
    <row r="54" spans="1:13" s="39" customFormat="1" ht="14" x14ac:dyDescent="0.3">
      <c r="A54" s="39" t="s">
        <v>2205</v>
      </c>
      <c r="B54" s="39" t="s">
        <v>2252</v>
      </c>
    </row>
    <row r="55" spans="1:13" s="39" customFormat="1" ht="14" x14ac:dyDescent="0.3">
      <c r="A55" s="39" t="s">
        <v>2178</v>
      </c>
      <c r="B55" s="39" t="s">
        <v>2281</v>
      </c>
      <c r="C55" s="39" t="s">
        <v>2282</v>
      </c>
      <c r="E55" s="39" t="s">
        <v>2283</v>
      </c>
    </row>
    <row r="56" spans="1:13" s="35" customFormat="1" ht="14" x14ac:dyDescent="0.3">
      <c r="A56" s="35" t="s">
        <v>2175</v>
      </c>
      <c r="B56" s="35" t="s">
        <v>41</v>
      </c>
      <c r="C56" s="35" t="s">
        <v>2284</v>
      </c>
      <c r="D56" s="35" t="s">
        <v>2177</v>
      </c>
    </row>
    <row r="57" spans="1:13" s="35" customFormat="1" ht="14" x14ac:dyDescent="0.3">
      <c r="A57" s="35" t="s">
        <v>2256</v>
      </c>
      <c r="B57" s="35" t="s">
        <v>42</v>
      </c>
      <c r="C57" s="31" t="s">
        <v>2285</v>
      </c>
      <c r="D57" s="35" t="s">
        <v>2184</v>
      </c>
    </row>
    <row r="58" spans="1:13" s="40" customFormat="1" ht="14" x14ac:dyDescent="0.3">
      <c r="A58" s="40" t="s">
        <v>2178</v>
      </c>
      <c r="B58" s="40" t="s">
        <v>2286</v>
      </c>
      <c r="C58" s="40" t="s">
        <v>2259</v>
      </c>
      <c r="E58" s="40" t="s">
        <v>2287</v>
      </c>
    </row>
    <row r="59" spans="1:13" s="35" customFormat="1" ht="14" x14ac:dyDescent="0.3">
      <c r="A59" s="35" t="s">
        <v>2288</v>
      </c>
      <c r="B59" s="35" t="s">
        <v>43</v>
      </c>
      <c r="C59" s="31" t="s">
        <v>2289</v>
      </c>
      <c r="D59" s="35" t="s">
        <v>2184</v>
      </c>
    </row>
    <row r="60" spans="1:13" s="32" customFormat="1" x14ac:dyDescent="0.35">
      <c r="A60" s="35" t="s">
        <v>2261</v>
      </c>
      <c r="B60" s="35" t="s">
        <v>46</v>
      </c>
      <c r="C60" s="31" t="s">
        <v>2290</v>
      </c>
      <c r="D60" s="35" t="s">
        <v>2184</v>
      </c>
      <c r="E60" s="35" t="s">
        <v>2291</v>
      </c>
      <c r="F60" s="35" t="s">
        <v>2263</v>
      </c>
      <c r="G60" s="35" t="s">
        <v>2264</v>
      </c>
      <c r="H60" s="35" t="s">
        <v>2265</v>
      </c>
      <c r="I60" s="35"/>
      <c r="J60" s="35"/>
      <c r="K60" s="35"/>
      <c r="L60" s="35"/>
      <c r="M60" s="35"/>
    </row>
    <row r="61" spans="1:13" s="32" customFormat="1" x14ac:dyDescent="0.35">
      <c r="A61" s="35" t="s">
        <v>2261</v>
      </c>
      <c r="B61" s="35" t="s">
        <v>47</v>
      </c>
      <c r="C61" s="31" t="s">
        <v>2292</v>
      </c>
      <c r="D61" s="35" t="s">
        <v>2184</v>
      </c>
      <c r="E61" s="35" t="s">
        <v>2293</v>
      </c>
      <c r="F61" s="35" t="s">
        <v>2263</v>
      </c>
      <c r="G61" s="35" t="s">
        <v>2264</v>
      </c>
      <c r="H61" s="35" t="s">
        <v>2265</v>
      </c>
      <c r="I61" s="35"/>
      <c r="J61" s="35"/>
      <c r="K61" s="35"/>
      <c r="L61" s="35"/>
      <c r="M61" s="35"/>
    </row>
    <row r="62" spans="1:13" s="42" customFormat="1" x14ac:dyDescent="0.35">
      <c r="A62" s="40" t="s">
        <v>2205</v>
      </c>
      <c r="B62" s="40" t="s">
        <v>2286</v>
      </c>
      <c r="C62" s="40"/>
      <c r="D62" s="40"/>
      <c r="E62" s="40"/>
      <c r="F62" s="40"/>
      <c r="G62" s="40"/>
      <c r="H62" s="40"/>
      <c r="I62" s="40"/>
      <c r="J62" s="40"/>
      <c r="K62" s="40"/>
      <c r="L62" s="40"/>
      <c r="M62" s="41"/>
    </row>
    <row r="63" spans="1:13" s="42" customFormat="1" x14ac:dyDescent="0.35">
      <c r="A63" s="40" t="s">
        <v>2178</v>
      </c>
      <c r="B63" s="40" t="s">
        <v>2294</v>
      </c>
      <c r="C63" s="40" t="s">
        <v>2267</v>
      </c>
      <c r="D63" s="40"/>
      <c r="E63" s="40" t="s">
        <v>2287</v>
      </c>
      <c r="F63" s="40"/>
      <c r="G63" s="40"/>
      <c r="H63" s="40"/>
      <c r="I63" s="40"/>
      <c r="J63" s="40"/>
      <c r="K63" s="40"/>
      <c r="L63" s="40"/>
      <c r="M63" s="41"/>
    </row>
    <row r="64" spans="1:13" s="32" customFormat="1" x14ac:dyDescent="0.35">
      <c r="A64" s="35" t="s">
        <v>2268</v>
      </c>
      <c r="B64" s="35" t="s">
        <v>48</v>
      </c>
      <c r="C64" s="31" t="s">
        <v>2295</v>
      </c>
      <c r="D64" s="35" t="s">
        <v>2184</v>
      </c>
      <c r="E64" s="35"/>
      <c r="F64" s="35"/>
      <c r="G64" s="35"/>
      <c r="H64" s="35"/>
      <c r="I64" s="35"/>
      <c r="J64" s="35"/>
      <c r="K64" s="35"/>
      <c r="L64" s="35"/>
      <c r="M64" s="43"/>
    </row>
    <row r="65" spans="1:13" s="35" customFormat="1" ht="14" x14ac:dyDescent="0.3">
      <c r="A65" s="44" t="s">
        <v>2270</v>
      </c>
      <c r="B65" s="35" t="s">
        <v>49</v>
      </c>
      <c r="C65" s="31" t="s">
        <v>2296</v>
      </c>
      <c r="D65" s="35" t="s">
        <v>2184</v>
      </c>
      <c r="E65" s="35" t="s">
        <v>2297</v>
      </c>
    </row>
    <row r="66" spans="1:13" s="35" customFormat="1" ht="14" x14ac:dyDescent="0.3">
      <c r="A66" s="44" t="s">
        <v>2182</v>
      </c>
      <c r="B66" s="35" t="s">
        <v>50</v>
      </c>
      <c r="C66" s="31" t="s">
        <v>2298</v>
      </c>
      <c r="D66" s="35" t="s">
        <v>2184</v>
      </c>
      <c r="E66" s="35" t="s">
        <v>2299</v>
      </c>
    </row>
    <row r="67" spans="1:13" s="32" customFormat="1" x14ac:dyDescent="0.35">
      <c r="A67" s="35" t="s">
        <v>2261</v>
      </c>
      <c r="B67" s="35" t="s">
        <v>51</v>
      </c>
      <c r="C67" s="31" t="s">
        <v>2300</v>
      </c>
      <c r="D67" s="35" t="s">
        <v>2184</v>
      </c>
      <c r="E67" s="35"/>
      <c r="F67" s="35" t="s">
        <v>2276</v>
      </c>
      <c r="G67" s="35" t="s">
        <v>2277</v>
      </c>
      <c r="H67" s="35" t="s">
        <v>2278</v>
      </c>
      <c r="I67" s="35"/>
      <c r="J67" s="35"/>
      <c r="K67" s="35"/>
      <c r="L67" s="35"/>
      <c r="M67" s="43"/>
    </row>
    <row r="68" spans="1:13" s="32" customFormat="1" x14ac:dyDescent="0.35">
      <c r="A68" s="35" t="s">
        <v>2261</v>
      </c>
      <c r="B68" s="35" t="s">
        <v>52</v>
      </c>
      <c r="C68" s="31" t="s">
        <v>2301</v>
      </c>
      <c r="D68" s="35" t="s">
        <v>2184</v>
      </c>
      <c r="E68" s="35"/>
      <c r="F68" s="35" t="s">
        <v>2276</v>
      </c>
      <c r="G68" s="35" t="s">
        <v>2277</v>
      </c>
      <c r="H68" s="35" t="s">
        <v>2278</v>
      </c>
      <c r="I68" s="35"/>
      <c r="J68" s="35"/>
      <c r="K68" s="35"/>
      <c r="L68" s="35"/>
      <c r="M68" s="43"/>
    </row>
    <row r="69" spans="1:13" s="32" customFormat="1" ht="16.25" customHeight="1" x14ac:dyDescent="0.35">
      <c r="A69" s="35" t="s">
        <v>2210</v>
      </c>
      <c r="B69" s="35" t="s">
        <v>53</v>
      </c>
      <c r="C69" s="35"/>
      <c r="D69" s="35" t="s">
        <v>2177</v>
      </c>
      <c r="E69" s="35"/>
      <c r="F69" s="35"/>
      <c r="G69" s="35"/>
      <c r="H69" s="35"/>
      <c r="I69" s="35"/>
      <c r="J69" s="35"/>
      <c r="K69" s="35"/>
      <c r="L69" s="35"/>
      <c r="M69" s="43" t="s">
        <v>2302</v>
      </c>
    </row>
    <row r="70" spans="1:13" s="42" customFormat="1" x14ac:dyDescent="0.35">
      <c r="A70" s="40" t="s">
        <v>2205</v>
      </c>
      <c r="B70" s="40" t="s">
        <v>2294</v>
      </c>
      <c r="C70" s="40"/>
      <c r="D70" s="40"/>
      <c r="E70" s="40"/>
      <c r="F70" s="40"/>
      <c r="G70" s="40"/>
      <c r="H70" s="40"/>
      <c r="I70" s="40"/>
      <c r="J70" s="40"/>
      <c r="K70" s="40"/>
      <c r="L70" s="40"/>
      <c r="M70" s="41"/>
    </row>
    <row r="71" spans="1:13" s="39" customFormat="1" ht="14" x14ac:dyDescent="0.3">
      <c r="A71" s="39" t="s">
        <v>2205</v>
      </c>
      <c r="B71" s="39" t="s">
        <v>2281</v>
      </c>
    </row>
    <row r="72" spans="1:13" s="45" customFormat="1" ht="14" x14ac:dyDescent="0.3">
      <c r="A72" s="45" t="s">
        <v>2178</v>
      </c>
      <c r="B72" s="45" t="s">
        <v>2303</v>
      </c>
      <c r="C72" s="45" t="s">
        <v>2304</v>
      </c>
      <c r="E72" s="45" t="s">
        <v>2305</v>
      </c>
    </row>
    <row r="73" spans="1:13" s="31" customFormat="1" ht="14" x14ac:dyDescent="0.3">
      <c r="A73" s="31" t="s">
        <v>2175</v>
      </c>
      <c r="B73" s="31" t="s">
        <v>54</v>
      </c>
      <c r="C73" s="31" t="s">
        <v>2306</v>
      </c>
      <c r="D73" s="31" t="s">
        <v>2177</v>
      </c>
    </row>
    <row r="74" spans="1:13" s="31" customFormat="1" ht="14" x14ac:dyDescent="0.3">
      <c r="A74" s="31" t="s">
        <v>2256</v>
      </c>
      <c r="B74" s="31" t="s">
        <v>55</v>
      </c>
      <c r="C74" s="31" t="s">
        <v>2307</v>
      </c>
      <c r="D74" s="31" t="s">
        <v>2184</v>
      </c>
    </row>
    <row r="75" spans="1:13" s="46" customFormat="1" ht="14" x14ac:dyDescent="0.3">
      <c r="A75" s="46" t="s">
        <v>2178</v>
      </c>
      <c r="B75" s="46" t="s">
        <v>2308</v>
      </c>
      <c r="C75" s="46" t="s">
        <v>2259</v>
      </c>
      <c r="E75" s="46" t="s">
        <v>2309</v>
      </c>
    </row>
    <row r="76" spans="1:13" s="31" customFormat="1" ht="14" x14ac:dyDescent="0.3">
      <c r="A76" s="31" t="s">
        <v>2310</v>
      </c>
      <c r="B76" s="31" t="s">
        <v>56</v>
      </c>
      <c r="C76" s="31" t="s">
        <v>2311</v>
      </c>
      <c r="D76" s="31" t="s">
        <v>2184</v>
      </c>
    </row>
    <row r="77" spans="1:13" x14ac:dyDescent="0.35">
      <c r="A77" s="31" t="s">
        <v>2261</v>
      </c>
      <c r="B77" s="31" t="s">
        <v>59</v>
      </c>
      <c r="C77" s="31" t="s">
        <v>2312</v>
      </c>
      <c r="D77" s="31" t="s">
        <v>2184</v>
      </c>
      <c r="E77" s="31" t="s">
        <v>2313</v>
      </c>
      <c r="F77" s="35" t="s">
        <v>2263</v>
      </c>
      <c r="G77" s="35" t="s">
        <v>2264</v>
      </c>
      <c r="H77" s="35" t="s">
        <v>2265</v>
      </c>
      <c r="I77" s="31"/>
      <c r="J77" s="31"/>
      <c r="K77" s="31"/>
      <c r="L77" s="31"/>
      <c r="M77" s="31"/>
    </row>
    <row r="78" spans="1:13" x14ac:dyDescent="0.35">
      <c r="A78" s="31" t="s">
        <v>2261</v>
      </c>
      <c r="B78" s="31" t="s">
        <v>60</v>
      </c>
      <c r="C78" s="31" t="s">
        <v>2314</v>
      </c>
      <c r="D78" s="31" t="s">
        <v>2184</v>
      </c>
      <c r="E78" s="31" t="s">
        <v>2315</v>
      </c>
      <c r="F78" s="35" t="s">
        <v>2263</v>
      </c>
      <c r="G78" s="35" t="s">
        <v>2264</v>
      </c>
      <c r="H78" s="35" t="s">
        <v>2265</v>
      </c>
      <c r="I78" s="31"/>
      <c r="J78" s="31"/>
      <c r="K78" s="31"/>
      <c r="L78" s="31"/>
      <c r="M78" s="31"/>
    </row>
    <row r="79" spans="1:13" s="12" customFormat="1" x14ac:dyDescent="0.35">
      <c r="A79" s="46" t="s">
        <v>2205</v>
      </c>
      <c r="B79" s="46" t="s">
        <v>2308</v>
      </c>
      <c r="C79" s="46"/>
      <c r="D79" s="46"/>
      <c r="E79" s="46"/>
      <c r="F79" s="46"/>
      <c r="G79" s="46"/>
      <c r="H79" s="46"/>
      <c r="I79" s="46"/>
      <c r="J79" s="46"/>
      <c r="K79" s="46"/>
      <c r="L79" s="46"/>
      <c r="M79" s="47"/>
    </row>
    <row r="80" spans="1:13" s="12" customFormat="1" x14ac:dyDescent="0.35">
      <c r="A80" s="46" t="s">
        <v>2178</v>
      </c>
      <c r="B80" s="46" t="s">
        <v>2316</v>
      </c>
      <c r="C80" s="46" t="s">
        <v>2267</v>
      </c>
      <c r="D80" s="46"/>
      <c r="E80" s="46" t="s">
        <v>2309</v>
      </c>
      <c r="F80" s="46"/>
      <c r="G80" s="46"/>
      <c r="H80" s="46"/>
      <c r="I80" s="46"/>
      <c r="J80" s="46"/>
      <c r="K80" s="46"/>
      <c r="L80" s="46"/>
      <c r="M80" s="47"/>
    </row>
    <row r="81" spans="1:15" x14ac:dyDescent="0.35">
      <c r="A81" s="31" t="s">
        <v>2268</v>
      </c>
      <c r="B81" s="31" t="s">
        <v>61</v>
      </c>
      <c r="C81" s="31" t="s">
        <v>2317</v>
      </c>
      <c r="D81" s="31" t="s">
        <v>2184</v>
      </c>
      <c r="E81" s="31"/>
      <c r="F81" s="31"/>
      <c r="G81" s="31"/>
      <c r="H81" s="31"/>
      <c r="I81" s="31"/>
      <c r="J81" s="31"/>
      <c r="K81" s="31"/>
      <c r="L81" s="31"/>
      <c r="M81" s="48"/>
    </row>
    <row r="82" spans="1:15" s="31" customFormat="1" ht="14" x14ac:dyDescent="0.3">
      <c r="A82" s="49" t="s">
        <v>2270</v>
      </c>
      <c r="B82" s="31" t="s">
        <v>62</v>
      </c>
      <c r="C82" s="31" t="s">
        <v>2318</v>
      </c>
      <c r="D82" s="31" t="s">
        <v>2184</v>
      </c>
      <c r="E82" s="31" t="s">
        <v>2319</v>
      </c>
    </row>
    <row r="83" spans="1:15" s="31" customFormat="1" ht="14" x14ac:dyDescent="0.3">
      <c r="A83" s="49" t="s">
        <v>2182</v>
      </c>
      <c r="B83" s="31" t="s">
        <v>63</v>
      </c>
      <c r="C83" s="31" t="s">
        <v>2320</v>
      </c>
      <c r="D83" s="31" t="s">
        <v>2184</v>
      </c>
      <c r="E83" s="31" t="s">
        <v>2321</v>
      </c>
    </row>
    <row r="84" spans="1:15" x14ac:dyDescent="0.35">
      <c r="A84" s="31" t="s">
        <v>2261</v>
      </c>
      <c r="B84" s="31" t="s">
        <v>64</v>
      </c>
      <c r="C84" s="31" t="s">
        <v>2322</v>
      </c>
      <c r="D84" s="31" t="s">
        <v>2184</v>
      </c>
      <c r="E84" s="31"/>
      <c r="F84" s="31" t="s">
        <v>2276</v>
      </c>
      <c r="G84" s="31" t="s">
        <v>2277</v>
      </c>
      <c r="H84" s="31" t="s">
        <v>2278</v>
      </c>
      <c r="I84" s="31"/>
      <c r="J84" s="31"/>
      <c r="K84" s="31"/>
      <c r="L84" s="31"/>
      <c r="M84" s="48"/>
    </row>
    <row r="85" spans="1:15" x14ac:dyDescent="0.35">
      <c r="A85" s="31" t="s">
        <v>2261</v>
      </c>
      <c r="B85" s="31" t="s">
        <v>65</v>
      </c>
      <c r="C85" s="31" t="s">
        <v>2323</v>
      </c>
      <c r="D85" s="31" t="s">
        <v>2184</v>
      </c>
      <c r="E85" s="31"/>
      <c r="F85" s="31" t="s">
        <v>2276</v>
      </c>
      <c r="G85" s="31" t="s">
        <v>2277</v>
      </c>
      <c r="H85" s="31" t="s">
        <v>2278</v>
      </c>
      <c r="I85" s="31"/>
      <c r="J85" s="31"/>
      <c r="K85" s="31"/>
      <c r="L85" s="31"/>
      <c r="M85" s="48"/>
    </row>
    <row r="86" spans="1:15" ht="16.25" customHeight="1" x14ac:dyDescent="0.35">
      <c r="A86" s="31" t="s">
        <v>2210</v>
      </c>
      <c r="B86" s="31" t="s">
        <v>66</v>
      </c>
      <c r="C86" s="31"/>
      <c r="D86" s="31" t="s">
        <v>2177</v>
      </c>
      <c r="E86" s="31"/>
      <c r="F86" s="31"/>
      <c r="G86" s="31"/>
      <c r="H86" s="31"/>
      <c r="I86" s="31"/>
      <c r="J86" s="31"/>
      <c r="K86" s="31"/>
      <c r="L86" s="31"/>
      <c r="M86" s="48" t="s">
        <v>2324</v>
      </c>
    </row>
    <row r="87" spans="1:15" s="12" customFormat="1" x14ac:dyDescent="0.35">
      <c r="A87" s="46" t="s">
        <v>2205</v>
      </c>
      <c r="B87" s="46" t="s">
        <v>2316</v>
      </c>
      <c r="C87" s="46"/>
      <c r="D87" s="46"/>
      <c r="E87" s="46"/>
      <c r="F87" s="46"/>
      <c r="G87" s="46"/>
      <c r="H87" s="46"/>
      <c r="I87" s="46"/>
      <c r="J87" s="46"/>
      <c r="K87" s="46"/>
      <c r="L87" s="46"/>
      <c r="M87" s="47"/>
    </row>
    <row r="88" spans="1:15" s="45" customFormat="1" ht="14" x14ac:dyDescent="0.3">
      <c r="A88" s="45" t="s">
        <v>2205</v>
      </c>
      <c r="B88" s="45" t="s">
        <v>2303</v>
      </c>
    </row>
    <row r="89" spans="1:15" s="39" customFormat="1" ht="14" x14ac:dyDescent="0.3">
      <c r="A89" s="39" t="s">
        <v>2178</v>
      </c>
      <c r="B89" s="39" t="s">
        <v>2325</v>
      </c>
      <c r="C89" s="39" t="s">
        <v>2326</v>
      </c>
      <c r="E89" s="39" t="s">
        <v>2327</v>
      </c>
    </row>
    <row r="90" spans="1:15" s="39" customFormat="1" ht="14" x14ac:dyDescent="0.3">
      <c r="A90" s="50" t="s">
        <v>2178</v>
      </c>
      <c r="B90" s="50" t="s">
        <v>2328</v>
      </c>
      <c r="C90" s="50" t="s">
        <v>2329</v>
      </c>
      <c r="D90" s="50"/>
      <c r="E90" s="50"/>
      <c r="F90" s="50"/>
      <c r="G90" s="50"/>
      <c r="H90" s="50"/>
      <c r="I90" s="50"/>
      <c r="J90" s="50"/>
      <c r="K90" s="50"/>
      <c r="L90" s="50"/>
      <c r="M90" s="50"/>
      <c r="N90" s="50"/>
      <c r="O90" s="50"/>
    </row>
    <row r="91" spans="1:15" s="35" customFormat="1" ht="14" x14ac:dyDescent="0.3">
      <c r="A91" s="35" t="s">
        <v>2175</v>
      </c>
      <c r="B91" s="35" t="s">
        <v>67</v>
      </c>
      <c r="C91" s="35" t="s">
        <v>2330</v>
      </c>
      <c r="D91" s="35" t="s">
        <v>2177</v>
      </c>
    </row>
    <row r="92" spans="1:15" s="32" customFormat="1" ht="16.25" customHeight="1" x14ac:dyDescent="0.35">
      <c r="A92" s="35" t="s">
        <v>2331</v>
      </c>
      <c r="B92" s="35" t="s">
        <v>68</v>
      </c>
      <c r="C92" s="31" t="s">
        <v>2332</v>
      </c>
      <c r="D92" s="35" t="s">
        <v>2184</v>
      </c>
      <c r="E92" s="35"/>
      <c r="F92" s="35"/>
      <c r="G92" s="35"/>
      <c r="H92" s="35"/>
      <c r="I92" s="35"/>
      <c r="J92" s="35"/>
      <c r="K92" s="35"/>
      <c r="L92" s="35"/>
      <c r="M92" s="43"/>
    </row>
    <row r="93" spans="1:15" s="32" customFormat="1" ht="16.25" customHeight="1" x14ac:dyDescent="0.35">
      <c r="A93" s="35" t="s">
        <v>2175</v>
      </c>
      <c r="B93" s="35" t="s">
        <v>69</v>
      </c>
      <c r="C93" s="35" t="s">
        <v>2333</v>
      </c>
      <c r="D93" s="35" t="s">
        <v>2184</v>
      </c>
      <c r="E93" s="51" t="s">
        <v>2334</v>
      </c>
      <c r="F93" s="35"/>
      <c r="G93" s="35"/>
      <c r="H93" s="35"/>
      <c r="I93" s="35"/>
      <c r="J93" s="35"/>
      <c r="K93" s="35"/>
      <c r="L93" s="35"/>
      <c r="M93" s="43"/>
    </row>
    <row r="94" spans="1:15" s="32" customFormat="1" ht="16.25" customHeight="1" x14ac:dyDescent="0.35">
      <c r="A94" s="35" t="s">
        <v>2247</v>
      </c>
      <c r="B94" s="35" t="s">
        <v>70</v>
      </c>
      <c r="C94" s="31" t="s">
        <v>2335</v>
      </c>
      <c r="D94" s="35" t="s">
        <v>2184</v>
      </c>
      <c r="E94" s="35" t="s">
        <v>2336</v>
      </c>
      <c r="F94" s="35"/>
      <c r="G94" s="35"/>
      <c r="H94" s="35"/>
      <c r="I94" s="35" t="s">
        <v>2337</v>
      </c>
      <c r="J94" s="35"/>
      <c r="K94" s="35"/>
      <c r="L94" s="35"/>
      <c r="M94" s="43"/>
    </row>
    <row r="95" spans="1:15" s="53" customFormat="1" ht="16.25" customHeight="1" x14ac:dyDescent="0.35">
      <c r="A95" s="51" t="s">
        <v>2175</v>
      </c>
      <c r="B95" s="51" t="s">
        <v>75</v>
      </c>
      <c r="C95" s="51" t="s">
        <v>2338</v>
      </c>
      <c r="D95" s="51" t="s">
        <v>2184</v>
      </c>
      <c r="E95" s="51" t="s">
        <v>2339</v>
      </c>
      <c r="F95" s="51"/>
      <c r="G95" s="51"/>
      <c r="H95" s="51"/>
      <c r="I95" s="51"/>
      <c r="J95" s="51"/>
      <c r="K95" s="51"/>
      <c r="L95" s="51"/>
      <c r="M95" s="52"/>
    </row>
    <row r="96" spans="1:15" s="32" customFormat="1" ht="16.25" customHeight="1" x14ac:dyDescent="0.35">
      <c r="A96" s="35" t="s">
        <v>2340</v>
      </c>
      <c r="B96" s="35" t="s">
        <v>76</v>
      </c>
      <c r="C96" s="31" t="s">
        <v>2341</v>
      </c>
      <c r="D96" s="35" t="s">
        <v>2184</v>
      </c>
      <c r="E96" s="35" t="s">
        <v>2336</v>
      </c>
      <c r="F96" s="35" t="s">
        <v>2342</v>
      </c>
      <c r="G96" s="35" t="s">
        <v>2343</v>
      </c>
      <c r="H96" s="35"/>
      <c r="I96" s="35"/>
      <c r="J96" s="35"/>
      <c r="K96" s="35"/>
      <c r="L96" s="35"/>
      <c r="M96" s="43"/>
    </row>
    <row r="97" spans="1:18" s="32" customFormat="1" ht="16.25" customHeight="1" x14ac:dyDescent="0.35">
      <c r="A97" s="35" t="s">
        <v>2182</v>
      </c>
      <c r="B97" s="35" t="s">
        <v>87</v>
      </c>
      <c r="C97" s="31" t="s">
        <v>2344</v>
      </c>
      <c r="D97" s="35" t="s">
        <v>2184</v>
      </c>
      <c r="E97" s="35" t="s">
        <v>2345</v>
      </c>
      <c r="F97" s="35"/>
      <c r="G97" s="35"/>
      <c r="H97" s="35"/>
      <c r="I97" s="35"/>
      <c r="J97" s="35"/>
      <c r="K97" s="35"/>
      <c r="L97" s="35"/>
      <c r="M97" s="43"/>
    </row>
    <row r="98" spans="1:18" s="50" customFormat="1" ht="14" x14ac:dyDescent="0.3">
      <c r="A98" s="50" t="s">
        <v>2205</v>
      </c>
      <c r="B98" s="50" t="s">
        <v>2328</v>
      </c>
    </row>
    <row r="99" spans="1:18" s="35" customFormat="1" ht="14" x14ac:dyDescent="0.3">
      <c r="A99" s="44" t="s">
        <v>2178</v>
      </c>
      <c r="B99" s="35" t="s">
        <v>2346</v>
      </c>
      <c r="C99" s="35" t="s">
        <v>2347</v>
      </c>
    </row>
    <row r="100" spans="1:18" s="35" customFormat="1" ht="14" x14ac:dyDescent="0.3">
      <c r="A100" s="35" t="s">
        <v>2175</v>
      </c>
      <c r="B100" s="35" t="s">
        <v>90</v>
      </c>
      <c r="C100" s="35" t="s">
        <v>2348</v>
      </c>
      <c r="D100" s="35" t="s">
        <v>2177</v>
      </c>
    </row>
    <row r="101" spans="1:18" s="32" customFormat="1" x14ac:dyDescent="0.35">
      <c r="A101" s="35" t="s">
        <v>2349</v>
      </c>
      <c r="B101" s="35" t="s">
        <v>91</v>
      </c>
      <c r="C101" s="31" t="s">
        <v>2350</v>
      </c>
      <c r="D101" s="35" t="s">
        <v>2184</v>
      </c>
      <c r="E101" s="35"/>
      <c r="F101" s="51" t="s">
        <v>2351</v>
      </c>
      <c r="G101" s="51" t="s">
        <v>2352</v>
      </c>
    </row>
    <row r="102" spans="1:18" s="32" customFormat="1" x14ac:dyDescent="0.35">
      <c r="A102" s="35" t="s">
        <v>2247</v>
      </c>
      <c r="B102" s="35" t="s">
        <v>96</v>
      </c>
      <c r="C102" s="31" t="s">
        <v>2353</v>
      </c>
      <c r="D102" s="35" t="s">
        <v>2184</v>
      </c>
      <c r="E102" s="35" t="s">
        <v>2354</v>
      </c>
      <c r="I102" s="35" t="s">
        <v>2337</v>
      </c>
    </row>
    <row r="103" spans="1:18" s="32" customFormat="1" x14ac:dyDescent="0.35">
      <c r="A103" s="35" t="s">
        <v>2355</v>
      </c>
      <c r="B103" s="35" t="s">
        <v>101</v>
      </c>
      <c r="C103" s="31" t="s">
        <v>2356</v>
      </c>
      <c r="D103" s="35" t="s">
        <v>2184</v>
      </c>
      <c r="E103" s="35" t="s">
        <v>2354</v>
      </c>
      <c r="F103" s="35" t="s">
        <v>2342</v>
      </c>
      <c r="G103" s="35" t="s">
        <v>2343</v>
      </c>
      <c r="I103" s="35"/>
    </row>
    <row r="104" spans="1:18" s="32" customFormat="1" x14ac:dyDescent="0.35">
      <c r="A104" s="35" t="s">
        <v>2182</v>
      </c>
      <c r="B104" s="35" t="s">
        <v>112</v>
      </c>
      <c r="C104" s="31" t="s">
        <v>2357</v>
      </c>
      <c r="D104" s="35" t="s">
        <v>2184</v>
      </c>
      <c r="E104" s="35" t="s">
        <v>2358</v>
      </c>
      <c r="F104" s="35"/>
      <c r="G104" s="35"/>
      <c r="H104" s="35"/>
      <c r="I104" s="35"/>
    </row>
    <row r="105" spans="1:18" s="32" customFormat="1" x14ac:dyDescent="0.35">
      <c r="A105" s="35" t="s">
        <v>2247</v>
      </c>
      <c r="B105" s="35" t="s">
        <v>115</v>
      </c>
      <c r="C105" s="31" t="s">
        <v>2359</v>
      </c>
      <c r="D105" s="35" t="s">
        <v>2184</v>
      </c>
      <c r="E105" s="35" t="s">
        <v>2360</v>
      </c>
      <c r="I105" s="35" t="s">
        <v>2361</v>
      </c>
    </row>
    <row r="106" spans="1:18" s="32" customFormat="1" x14ac:dyDescent="0.35">
      <c r="A106" s="35" t="s">
        <v>2362</v>
      </c>
      <c r="B106" s="35" t="s">
        <v>120</v>
      </c>
      <c r="C106" s="31" t="s">
        <v>2363</v>
      </c>
      <c r="D106" s="35" t="s">
        <v>2184</v>
      </c>
      <c r="E106" s="35" t="s">
        <v>2360</v>
      </c>
      <c r="F106" s="35" t="s">
        <v>2342</v>
      </c>
      <c r="G106" s="35" t="s">
        <v>2343</v>
      </c>
    </row>
    <row r="107" spans="1:18" s="32" customFormat="1" x14ac:dyDescent="0.35">
      <c r="A107" s="35" t="s">
        <v>2182</v>
      </c>
      <c r="B107" s="35" t="s">
        <v>131</v>
      </c>
      <c r="C107" s="31" t="s">
        <v>2364</v>
      </c>
      <c r="D107" s="35" t="s">
        <v>2184</v>
      </c>
      <c r="E107" s="35" t="s">
        <v>2365</v>
      </c>
      <c r="F107" s="35"/>
      <c r="G107" s="35"/>
      <c r="H107" s="35"/>
      <c r="I107" s="35"/>
      <c r="J107" s="35"/>
      <c r="K107" s="35"/>
      <c r="L107" s="35"/>
      <c r="M107" s="35"/>
      <c r="N107" s="35"/>
      <c r="O107" s="35"/>
      <c r="P107" s="35"/>
      <c r="Q107" s="35"/>
      <c r="R107" s="35"/>
    </row>
    <row r="108" spans="1:18" s="35" customFormat="1" ht="14" x14ac:dyDescent="0.3">
      <c r="A108" s="44" t="s">
        <v>2205</v>
      </c>
      <c r="B108" s="35" t="s">
        <v>2346</v>
      </c>
    </row>
    <row r="109" spans="1:18" s="39" customFormat="1" ht="14" x14ac:dyDescent="0.3">
      <c r="A109" s="39" t="s">
        <v>2205</v>
      </c>
      <c r="B109" s="39" t="s">
        <v>2325</v>
      </c>
    </row>
    <row r="110" spans="1:18" s="33" customFormat="1" ht="14" x14ac:dyDescent="0.3">
      <c r="A110" s="33" t="s">
        <v>2205</v>
      </c>
      <c r="B110" s="33" t="s">
        <v>2244</v>
      </c>
    </row>
    <row r="111" spans="1:18" s="33" customFormat="1" ht="14" x14ac:dyDescent="0.3">
      <c r="A111" s="33" t="s">
        <v>2178</v>
      </c>
      <c r="B111" s="33" t="s">
        <v>2366</v>
      </c>
      <c r="C111" s="33" t="s">
        <v>2367</v>
      </c>
    </row>
    <row r="112" spans="1:18" s="35" customFormat="1" ht="14" x14ac:dyDescent="0.3">
      <c r="A112" s="35" t="s">
        <v>2175</v>
      </c>
      <c r="B112" s="35" t="s">
        <v>134</v>
      </c>
      <c r="C112" s="35" t="s">
        <v>2368</v>
      </c>
      <c r="D112" s="35" t="s">
        <v>2177</v>
      </c>
    </row>
    <row r="113" spans="1:13" s="35" customFormat="1" ht="14" x14ac:dyDescent="0.3">
      <c r="A113" s="35" t="s">
        <v>2369</v>
      </c>
      <c r="B113" s="35" t="s">
        <v>135</v>
      </c>
      <c r="C113" s="31" t="s">
        <v>2370</v>
      </c>
      <c r="D113" s="35" t="s">
        <v>2184</v>
      </c>
      <c r="H113" s="35" t="s">
        <v>2249</v>
      </c>
    </row>
    <row r="114" spans="1:13" s="35" customFormat="1" ht="14" x14ac:dyDescent="0.3">
      <c r="A114" s="35" t="s">
        <v>2210</v>
      </c>
      <c r="B114" s="35" t="s">
        <v>141</v>
      </c>
      <c r="C114" s="35" t="s">
        <v>2371</v>
      </c>
      <c r="D114" s="35" t="s">
        <v>2184</v>
      </c>
      <c r="M114" s="35" t="s">
        <v>2372</v>
      </c>
    </row>
    <row r="115" spans="1:13" s="39" customFormat="1" ht="14" x14ac:dyDescent="0.3">
      <c r="A115" s="39" t="s">
        <v>2178</v>
      </c>
      <c r="B115" s="39" t="s">
        <v>2373</v>
      </c>
      <c r="C115" s="39" t="s">
        <v>2374</v>
      </c>
      <c r="E115" s="39" t="s">
        <v>2375</v>
      </c>
    </row>
    <row r="116" spans="1:13" s="35" customFormat="1" ht="14" x14ac:dyDescent="0.3">
      <c r="A116" s="35" t="s">
        <v>2175</v>
      </c>
      <c r="B116" s="35" t="s">
        <v>142</v>
      </c>
      <c r="C116" s="35" t="s">
        <v>2376</v>
      </c>
      <c r="D116" s="35" t="s">
        <v>2177</v>
      </c>
    </row>
    <row r="117" spans="1:13" s="35" customFormat="1" ht="14" x14ac:dyDescent="0.3">
      <c r="A117" s="35" t="s">
        <v>2256</v>
      </c>
      <c r="B117" s="35" t="s">
        <v>143</v>
      </c>
      <c r="C117" s="31" t="s">
        <v>2377</v>
      </c>
      <c r="D117" s="35" t="s">
        <v>2184</v>
      </c>
    </row>
    <row r="118" spans="1:13" s="40" customFormat="1" ht="14" x14ac:dyDescent="0.3">
      <c r="A118" s="40" t="s">
        <v>2178</v>
      </c>
      <c r="B118" s="40" t="s">
        <v>2378</v>
      </c>
      <c r="C118" s="40" t="s">
        <v>2259</v>
      </c>
      <c r="E118" s="40" t="s">
        <v>2379</v>
      </c>
    </row>
    <row r="119" spans="1:13" s="32" customFormat="1" x14ac:dyDescent="0.35">
      <c r="A119" s="35" t="s">
        <v>2261</v>
      </c>
      <c r="B119" s="35" t="s">
        <v>144</v>
      </c>
      <c r="C119" s="31" t="s">
        <v>2380</v>
      </c>
      <c r="D119" s="35" t="s">
        <v>2184</v>
      </c>
      <c r="E119" s="35"/>
      <c r="F119" s="35" t="s">
        <v>2263</v>
      </c>
      <c r="G119" s="35" t="s">
        <v>2264</v>
      </c>
      <c r="H119" s="35" t="s">
        <v>2265</v>
      </c>
      <c r="I119" s="35"/>
      <c r="J119" s="35"/>
      <c r="K119" s="35"/>
      <c r="L119" s="35"/>
      <c r="M119" s="35"/>
    </row>
    <row r="120" spans="1:13" s="42" customFormat="1" x14ac:dyDescent="0.35">
      <c r="A120" s="40" t="s">
        <v>2205</v>
      </c>
      <c r="B120" s="40" t="s">
        <v>2378</v>
      </c>
      <c r="C120" s="40"/>
      <c r="D120" s="40"/>
      <c r="E120" s="40"/>
      <c r="F120" s="40"/>
      <c r="G120" s="40"/>
      <c r="H120" s="40"/>
      <c r="I120" s="40"/>
      <c r="J120" s="40"/>
      <c r="K120" s="40"/>
      <c r="L120" s="40"/>
      <c r="M120" s="41"/>
    </row>
    <row r="121" spans="1:13" s="42" customFormat="1" x14ac:dyDescent="0.35">
      <c r="A121" s="40" t="s">
        <v>2178</v>
      </c>
      <c r="B121" s="40" t="s">
        <v>2381</v>
      </c>
      <c r="C121" s="40" t="s">
        <v>2267</v>
      </c>
      <c r="D121" s="40"/>
      <c r="E121" s="40" t="s">
        <v>2379</v>
      </c>
      <c r="F121" s="40"/>
      <c r="G121" s="40"/>
      <c r="H121" s="40"/>
      <c r="I121" s="40"/>
      <c r="J121" s="40"/>
      <c r="K121" s="40"/>
      <c r="L121" s="40"/>
      <c r="M121" s="41"/>
    </row>
    <row r="122" spans="1:13" s="32" customFormat="1" x14ac:dyDescent="0.35">
      <c r="A122" s="35" t="s">
        <v>2268</v>
      </c>
      <c r="B122" s="35" t="s">
        <v>145</v>
      </c>
      <c r="C122" s="31" t="s">
        <v>2382</v>
      </c>
      <c r="D122" s="35" t="s">
        <v>2184</v>
      </c>
      <c r="E122" s="35"/>
      <c r="F122" s="35"/>
      <c r="G122" s="35"/>
      <c r="H122" s="35"/>
      <c r="I122" s="35"/>
      <c r="J122" s="35"/>
      <c r="K122" s="35"/>
      <c r="L122" s="35"/>
      <c r="M122" s="43"/>
    </row>
    <row r="123" spans="1:13" s="35" customFormat="1" ht="14" x14ac:dyDescent="0.3">
      <c r="A123" s="44" t="s">
        <v>2270</v>
      </c>
      <c r="B123" s="35" t="s">
        <v>146</v>
      </c>
      <c r="C123" s="31" t="s">
        <v>2383</v>
      </c>
      <c r="D123" s="35" t="s">
        <v>2184</v>
      </c>
      <c r="E123" s="35" t="s">
        <v>2384</v>
      </c>
    </row>
    <row r="124" spans="1:13" s="35" customFormat="1" ht="14" x14ac:dyDescent="0.3">
      <c r="A124" s="44" t="s">
        <v>2182</v>
      </c>
      <c r="B124" s="35" t="s">
        <v>147</v>
      </c>
      <c r="C124" s="31" t="s">
        <v>2385</v>
      </c>
      <c r="D124" s="35" t="s">
        <v>2184</v>
      </c>
      <c r="E124" s="35" t="s">
        <v>2386</v>
      </c>
    </row>
    <row r="125" spans="1:13" s="32" customFormat="1" x14ac:dyDescent="0.35">
      <c r="A125" s="35" t="s">
        <v>2261</v>
      </c>
      <c r="B125" s="35" t="s">
        <v>148</v>
      </c>
      <c r="C125" s="31" t="s">
        <v>2387</v>
      </c>
      <c r="D125" s="35" t="s">
        <v>2184</v>
      </c>
      <c r="E125" s="35"/>
      <c r="F125" s="35" t="s">
        <v>2276</v>
      </c>
      <c r="G125" s="35" t="s">
        <v>2277</v>
      </c>
      <c r="H125" s="35" t="s">
        <v>2278</v>
      </c>
      <c r="I125" s="35"/>
      <c r="J125" s="35"/>
      <c r="K125" s="35"/>
      <c r="L125" s="35"/>
      <c r="M125" s="43"/>
    </row>
    <row r="126" spans="1:13" s="32" customFormat="1" x14ac:dyDescent="0.35">
      <c r="A126" s="35" t="s">
        <v>2261</v>
      </c>
      <c r="B126" s="35" t="s">
        <v>149</v>
      </c>
      <c r="C126" s="31" t="s">
        <v>2388</v>
      </c>
      <c r="D126" s="35" t="s">
        <v>2184</v>
      </c>
      <c r="E126" s="35"/>
      <c r="F126" s="35" t="s">
        <v>2276</v>
      </c>
      <c r="G126" s="35" t="s">
        <v>2277</v>
      </c>
      <c r="H126" s="35" t="s">
        <v>2278</v>
      </c>
      <c r="I126" s="35"/>
      <c r="J126" s="35"/>
      <c r="K126" s="35"/>
      <c r="L126" s="35"/>
      <c r="M126" s="43"/>
    </row>
    <row r="127" spans="1:13" s="32" customFormat="1" ht="16.25" customHeight="1" x14ac:dyDescent="0.35">
      <c r="A127" s="35" t="s">
        <v>2210</v>
      </c>
      <c r="B127" s="35" t="s">
        <v>150</v>
      </c>
      <c r="C127" s="35"/>
      <c r="D127" s="35" t="s">
        <v>2177</v>
      </c>
      <c r="E127" s="35"/>
      <c r="F127" s="35"/>
      <c r="G127" s="35"/>
      <c r="H127" s="35"/>
      <c r="I127" s="35"/>
      <c r="J127" s="35"/>
      <c r="K127" s="35"/>
      <c r="L127" s="35"/>
      <c r="M127" s="43" t="s">
        <v>2389</v>
      </c>
    </row>
    <row r="128" spans="1:13" s="42" customFormat="1" x14ac:dyDescent="0.35">
      <c r="A128" s="40" t="s">
        <v>2205</v>
      </c>
      <c r="B128" s="40" t="s">
        <v>2381</v>
      </c>
      <c r="C128" s="40"/>
      <c r="D128" s="40"/>
      <c r="E128" s="40"/>
      <c r="F128" s="40"/>
      <c r="G128" s="40"/>
      <c r="H128" s="40"/>
      <c r="I128" s="40"/>
      <c r="J128" s="40"/>
      <c r="K128" s="40"/>
      <c r="L128" s="40"/>
      <c r="M128" s="41"/>
    </row>
    <row r="129" spans="1:13" s="39" customFormat="1" ht="14" x14ac:dyDescent="0.3">
      <c r="A129" s="39" t="s">
        <v>2205</v>
      </c>
      <c r="B129" s="39" t="s">
        <v>2373</v>
      </c>
    </row>
    <row r="130" spans="1:13" s="39" customFormat="1" ht="14" x14ac:dyDescent="0.3">
      <c r="A130" s="39" t="s">
        <v>2178</v>
      </c>
      <c r="B130" s="39" t="s">
        <v>2390</v>
      </c>
      <c r="C130" s="39" t="s">
        <v>2391</v>
      </c>
      <c r="E130" s="39" t="s">
        <v>2392</v>
      </c>
    </row>
    <row r="131" spans="1:13" s="35" customFormat="1" ht="14" x14ac:dyDescent="0.3">
      <c r="A131" s="35" t="s">
        <v>2175</v>
      </c>
      <c r="B131" s="35" t="s">
        <v>151</v>
      </c>
      <c r="C131" s="35" t="s">
        <v>2393</v>
      </c>
      <c r="D131" s="35" t="s">
        <v>2177</v>
      </c>
    </row>
    <row r="132" spans="1:13" s="35" customFormat="1" ht="14" x14ac:dyDescent="0.3">
      <c r="A132" s="35" t="s">
        <v>2256</v>
      </c>
      <c r="B132" s="35" t="s">
        <v>152</v>
      </c>
      <c r="C132" s="31" t="s">
        <v>2394</v>
      </c>
      <c r="D132" s="35" t="s">
        <v>2184</v>
      </c>
    </row>
    <row r="133" spans="1:13" s="40" customFormat="1" ht="14" x14ac:dyDescent="0.3">
      <c r="A133" s="40" t="s">
        <v>2178</v>
      </c>
      <c r="B133" s="40" t="s">
        <v>2395</v>
      </c>
      <c r="C133" s="40" t="s">
        <v>2259</v>
      </c>
      <c r="E133" s="40" t="s">
        <v>2396</v>
      </c>
    </row>
    <row r="134" spans="1:13" s="32" customFormat="1" x14ac:dyDescent="0.35">
      <c r="A134" s="35" t="s">
        <v>2261</v>
      </c>
      <c r="B134" s="35" t="s">
        <v>153</v>
      </c>
      <c r="C134" s="31" t="s">
        <v>2397</v>
      </c>
      <c r="D134" s="35" t="s">
        <v>2184</v>
      </c>
      <c r="E134" s="35"/>
      <c r="F134" s="35" t="s">
        <v>2263</v>
      </c>
      <c r="G134" s="35" t="s">
        <v>2264</v>
      </c>
      <c r="H134" s="35" t="s">
        <v>2265</v>
      </c>
      <c r="I134" s="35"/>
      <c r="J134" s="35"/>
      <c r="K134" s="35"/>
      <c r="L134" s="35"/>
      <c r="M134" s="35"/>
    </row>
    <row r="135" spans="1:13" s="42" customFormat="1" x14ac:dyDescent="0.35">
      <c r="A135" s="40" t="s">
        <v>2205</v>
      </c>
      <c r="B135" s="40" t="s">
        <v>2395</v>
      </c>
      <c r="C135" s="40"/>
      <c r="D135" s="40"/>
      <c r="E135" s="40"/>
      <c r="F135" s="40"/>
      <c r="G135" s="40"/>
      <c r="H135" s="40"/>
      <c r="I135" s="40"/>
      <c r="J135" s="40"/>
      <c r="K135" s="40"/>
      <c r="L135" s="40"/>
      <c r="M135" s="41"/>
    </row>
    <row r="136" spans="1:13" s="42" customFormat="1" x14ac:dyDescent="0.35">
      <c r="A136" s="40" t="s">
        <v>2178</v>
      </c>
      <c r="B136" s="40" t="s">
        <v>2398</v>
      </c>
      <c r="C136" s="40" t="s">
        <v>2267</v>
      </c>
      <c r="D136" s="40"/>
      <c r="E136" s="40" t="s">
        <v>2396</v>
      </c>
      <c r="F136" s="40"/>
      <c r="G136" s="40"/>
      <c r="H136" s="40"/>
      <c r="I136" s="40"/>
      <c r="J136" s="40"/>
      <c r="K136" s="40"/>
      <c r="L136" s="40"/>
      <c r="M136" s="41"/>
    </row>
    <row r="137" spans="1:13" s="32" customFormat="1" x14ac:dyDescent="0.35">
      <c r="A137" s="35" t="s">
        <v>2268</v>
      </c>
      <c r="B137" s="35" t="s">
        <v>154</v>
      </c>
      <c r="C137" s="31" t="s">
        <v>2399</v>
      </c>
      <c r="D137" s="35" t="s">
        <v>2184</v>
      </c>
      <c r="E137" s="35"/>
      <c r="F137" s="35"/>
      <c r="G137" s="35"/>
      <c r="H137" s="35"/>
      <c r="I137" s="35"/>
      <c r="J137" s="35"/>
      <c r="K137" s="35"/>
      <c r="L137" s="35"/>
      <c r="M137" s="43"/>
    </row>
    <row r="138" spans="1:13" s="35" customFormat="1" ht="14" x14ac:dyDescent="0.3">
      <c r="A138" s="44" t="s">
        <v>2270</v>
      </c>
      <c r="B138" s="35" t="s">
        <v>155</v>
      </c>
      <c r="C138" s="31" t="s">
        <v>2400</v>
      </c>
      <c r="D138" s="35" t="s">
        <v>2184</v>
      </c>
      <c r="E138" s="35" t="s">
        <v>2401</v>
      </c>
    </row>
    <row r="139" spans="1:13" s="35" customFormat="1" ht="14" x14ac:dyDescent="0.3">
      <c r="A139" s="44" t="s">
        <v>2182</v>
      </c>
      <c r="B139" s="35" t="s">
        <v>156</v>
      </c>
      <c r="C139" s="31" t="s">
        <v>2402</v>
      </c>
      <c r="D139" s="35" t="s">
        <v>2184</v>
      </c>
      <c r="E139" s="35" t="s">
        <v>2403</v>
      </c>
    </row>
    <row r="140" spans="1:13" s="32" customFormat="1" x14ac:dyDescent="0.35">
      <c r="A140" s="35" t="s">
        <v>2261</v>
      </c>
      <c r="B140" s="35" t="s">
        <v>157</v>
      </c>
      <c r="C140" s="31" t="s">
        <v>2404</v>
      </c>
      <c r="D140" s="35" t="s">
        <v>2184</v>
      </c>
      <c r="E140" s="35"/>
      <c r="F140" s="35" t="s">
        <v>2276</v>
      </c>
      <c r="G140" s="35" t="s">
        <v>2277</v>
      </c>
      <c r="H140" s="35" t="s">
        <v>2278</v>
      </c>
      <c r="I140" s="35"/>
      <c r="J140" s="35"/>
      <c r="K140" s="35"/>
      <c r="L140" s="35"/>
      <c r="M140" s="43"/>
    </row>
    <row r="141" spans="1:13" s="32" customFormat="1" x14ac:dyDescent="0.35">
      <c r="A141" s="35" t="s">
        <v>2261</v>
      </c>
      <c r="B141" s="35" t="s">
        <v>158</v>
      </c>
      <c r="C141" s="31" t="s">
        <v>2405</v>
      </c>
      <c r="D141" s="35" t="s">
        <v>2184</v>
      </c>
      <c r="E141" s="35"/>
      <c r="F141" s="35" t="s">
        <v>2276</v>
      </c>
      <c r="G141" s="35" t="s">
        <v>2277</v>
      </c>
      <c r="H141" s="35" t="s">
        <v>2278</v>
      </c>
      <c r="I141" s="35"/>
      <c r="J141" s="35"/>
      <c r="K141" s="35"/>
      <c r="L141" s="35"/>
      <c r="M141" s="43"/>
    </row>
    <row r="142" spans="1:13" s="32" customFormat="1" ht="16.25" customHeight="1" x14ac:dyDescent="0.35">
      <c r="A142" s="35" t="s">
        <v>2210</v>
      </c>
      <c r="B142" s="35" t="s">
        <v>159</v>
      </c>
      <c r="C142" s="35"/>
      <c r="D142" s="35" t="s">
        <v>2177</v>
      </c>
      <c r="E142" s="35"/>
      <c r="F142" s="35"/>
      <c r="G142" s="35"/>
      <c r="H142" s="35"/>
      <c r="I142" s="35"/>
      <c r="J142" s="35"/>
      <c r="K142" s="35"/>
      <c r="L142" s="35"/>
      <c r="M142" s="43" t="s">
        <v>2406</v>
      </c>
    </row>
    <row r="143" spans="1:13" s="42" customFormat="1" x14ac:dyDescent="0.35">
      <c r="A143" s="40" t="s">
        <v>2205</v>
      </c>
      <c r="B143" s="40" t="s">
        <v>2398</v>
      </c>
      <c r="C143" s="40"/>
      <c r="D143" s="40"/>
      <c r="E143" s="40"/>
      <c r="F143" s="40"/>
      <c r="G143" s="40"/>
      <c r="H143" s="40"/>
      <c r="I143" s="40"/>
      <c r="J143" s="40"/>
      <c r="K143" s="40"/>
      <c r="L143" s="40"/>
      <c r="M143" s="41"/>
    </row>
    <row r="144" spans="1:13" s="39" customFormat="1" ht="14" x14ac:dyDescent="0.3">
      <c r="A144" s="39" t="s">
        <v>2205</v>
      </c>
      <c r="B144" s="39" t="s">
        <v>2390</v>
      </c>
    </row>
    <row r="145" spans="1:13" s="39" customFormat="1" ht="14" x14ac:dyDescent="0.3">
      <c r="A145" s="39" t="s">
        <v>2178</v>
      </c>
      <c r="B145" s="39" t="s">
        <v>2407</v>
      </c>
      <c r="C145" s="39" t="s">
        <v>1750</v>
      </c>
      <c r="E145" s="39" t="s">
        <v>2408</v>
      </c>
    </row>
    <row r="146" spans="1:13" s="35" customFormat="1" ht="14" x14ac:dyDescent="0.3">
      <c r="A146" s="35" t="s">
        <v>2175</v>
      </c>
      <c r="B146" s="35" t="s">
        <v>160</v>
      </c>
      <c r="C146" s="35" t="s">
        <v>2409</v>
      </c>
      <c r="D146" s="35" t="s">
        <v>2177</v>
      </c>
    </row>
    <row r="147" spans="1:13" s="35" customFormat="1" ht="14" x14ac:dyDescent="0.3">
      <c r="A147" s="35" t="s">
        <v>2256</v>
      </c>
      <c r="B147" s="35" t="s">
        <v>161</v>
      </c>
      <c r="C147" s="31" t="s">
        <v>2410</v>
      </c>
      <c r="D147" s="35" t="s">
        <v>2184</v>
      </c>
    </row>
    <row r="148" spans="1:13" s="40" customFormat="1" ht="14" x14ac:dyDescent="0.3">
      <c r="A148" s="40" t="s">
        <v>2178</v>
      </c>
      <c r="B148" s="40" t="s">
        <v>2411</v>
      </c>
      <c r="C148" s="40" t="s">
        <v>2259</v>
      </c>
      <c r="E148" s="40" t="s">
        <v>2412</v>
      </c>
    </row>
    <row r="149" spans="1:13" s="32" customFormat="1" x14ac:dyDescent="0.35">
      <c r="A149" s="35" t="s">
        <v>2261</v>
      </c>
      <c r="B149" s="35" t="s">
        <v>162</v>
      </c>
      <c r="C149" s="31" t="s">
        <v>2413</v>
      </c>
      <c r="D149" s="35" t="s">
        <v>2184</v>
      </c>
      <c r="E149" s="35"/>
      <c r="F149" s="35" t="s">
        <v>2263</v>
      </c>
      <c r="G149" s="35" t="s">
        <v>2264</v>
      </c>
      <c r="H149" s="35" t="s">
        <v>2265</v>
      </c>
      <c r="I149" s="35"/>
      <c r="J149" s="35"/>
      <c r="K149" s="35"/>
      <c r="L149" s="35"/>
      <c r="M149" s="35"/>
    </row>
    <row r="150" spans="1:13" s="42" customFormat="1" x14ac:dyDescent="0.35">
      <c r="A150" s="40" t="s">
        <v>2205</v>
      </c>
      <c r="B150" s="40" t="s">
        <v>2411</v>
      </c>
      <c r="C150" s="40"/>
      <c r="D150" s="40"/>
      <c r="E150" s="40"/>
      <c r="F150" s="40"/>
      <c r="G150" s="40"/>
      <c r="H150" s="40"/>
      <c r="I150" s="40"/>
      <c r="J150" s="40"/>
      <c r="K150" s="40"/>
      <c r="L150" s="40"/>
      <c r="M150" s="41"/>
    </row>
    <row r="151" spans="1:13" s="42" customFormat="1" x14ac:dyDescent="0.35">
      <c r="A151" s="40" t="s">
        <v>2178</v>
      </c>
      <c r="B151" s="40" t="s">
        <v>2414</v>
      </c>
      <c r="C151" s="40" t="s">
        <v>2267</v>
      </c>
      <c r="D151" s="40"/>
      <c r="E151" s="40" t="s">
        <v>2412</v>
      </c>
      <c r="F151" s="40"/>
      <c r="G151" s="40"/>
      <c r="H151" s="40"/>
      <c r="I151" s="40"/>
      <c r="J151" s="40"/>
      <c r="K151" s="40"/>
      <c r="L151" s="40"/>
      <c r="M151" s="41"/>
    </row>
    <row r="152" spans="1:13" s="32" customFormat="1" x14ac:dyDescent="0.35">
      <c r="A152" s="35" t="s">
        <v>2268</v>
      </c>
      <c r="B152" s="35" t="s">
        <v>163</v>
      </c>
      <c r="C152" s="31" t="s">
        <v>2415</v>
      </c>
      <c r="D152" s="35" t="s">
        <v>2184</v>
      </c>
      <c r="E152" s="35"/>
      <c r="F152" s="35"/>
      <c r="G152" s="35"/>
      <c r="H152" s="35"/>
      <c r="I152" s="35"/>
      <c r="J152" s="35"/>
      <c r="K152" s="35"/>
      <c r="L152" s="35"/>
      <c r="M152" s="43"/>
    </row>
    <row r="153" spans="1:13" s="35" customFormat="1" ht="14" x14ac:dyDescent="0.3">
      <c r="A153" s="44" t="s">
        <v>2270</v>
      </c>
      <c r="B153" s="35" t="s">
        <v>164</v>
      </c>
      <c r="C153" s="31" t="s">
        <v>2416</v>
      </c>
      <c r="D153" s="35" t="s">
        <v>2184</v>
      </c>
      <c r="E153" s="35" t="s">
        <v>2417</v>
      </c>
    </row>
    <row r="154" spans="1:13" s="35" customFormat="1" ht="14" x14ac:dyDescent="0.3">
      <c r="A154" s="44" t="s">
        <v>2182</v>
      </c>
      <c r="B154" s="35" t="s">
        <v>165</v>
      </c>
      <c r="C154" s="31" t="s">
        <v>2418</v>
      </c>
      <c r="D154" s="35" t="s">
        <v>2184</v>
      </c>
      <c r="E154" s="35" t="s">
        <v>2419</v>
      </c>
    </row>
    <row r="155" spans="1:13" s="32" customFormat="1" x14ac:dyDescent="0.35">
      <c r="A155" s="35" t="s">
        <v>2261</v>
      </c>
      <c r="B155" s="35" t="s">
        <v>166</v>
      </c>
      <c r="C155" s="31" t="s">
        <v>2420</v>
      </c>
      <c r="D155" s="35" t="s">
        <v>2184</v>
      </c>
      <c r="E155" s="35"/>
      <c r="F155" s="35" t="s">
        <v>2276</v>
      </c>
      <c r="G155" s="35" t="s">
        <v>2277</v>
      </c>
      <c r="H155" s="35" t="s">
        <v>2278</v>
      </c>
      <c r="I155" s="35"/>
      <c r="J155" s="35"/>
      <c r="K155" s="35"/>
      <c r="L155" s="35"/>
      <c r="M155" s="43"/>
    </row>
    <row r="156" spans="1:13" s="32" customFormat="1" x14ac:dyDescent="0.35">
      <c r="A156" s="35" t="s">
        <v>2261</v>
      </c>
      <c r="B156" s="35" t="s">
        <v>167</v>
      </c>
      <c r="C156" s="31" t="s">
        <v>2421</v>
      </c>
      <c r="D156" s="35" t="s">
        <v>2184</v>
      </c>
      <c r="E156" s="35"/>
      <c r="F156" s="35" t="s">
        <v>2276</v>
      </c>
      <c r="G156" s="35" t="s">
        <v>2277</v>
      </c>
      <c r="H156" s="35" t="s">
        <v>2278</v>
      </c>
      <c r="I156" s="35"/>
      <c r="J156" s="35"/>
      <c r="K156" s="35"/>
      <c r="L156" s="35"/>
      <c r="M156" s="43"/>
    </row>
    <row r="157" spans="1:13" s="32" customFormat="1" ht="16.25" customHeight="1" x14ac:dyDescent="0.35">
      <c r="A157" s="35" t="s">
        <v>2210</v>
      </c>
      <c r="B157" s="35" t="s">
        <v>168</v>
      </c>
      <c r="C157" s="35"/>
      <c r="D157" s="35" t="s">
        <v>2177</v>
      </c>
      <c r="E157" s="35"/>
      <c r="F157" s="35"/>
      <c r="G157" s="35"/>
      <c r="H157" s="35"/>
      <c r="I157" s="35"/>
      <c r="J157" s="35"/>
      <c r="K157" s="35"/>
      <c r="L157" s="35"/>
      <c r="M157" s="43" t="s">
        <v>2422</v>
      </c>
    </row>
    <row r="158" spans="1:13" s="42" customFormat="1" x14ac:dyDescent="0.35">
      <c r="A158" s="40" t="s">
        <v>2205</v>
      </c>
      <c r="B158" s="40" t="s">
        <v>2414</v>
      </c>
      <c r="C158" s="40"/>
      <c r="D158" s="40"/>
      <c r="E158" s="40"/>
      <c r="F158" s="40"/>
      <c r="G158" s="40"/>
      <c r="H158" s="40"/>
      <c r="I158" s="40"/>
      <c r="J158" s="40"/>
      <c r="K158" s="40"/>
      <c r="L158" s="40"/>
      <c r="M158" s="41"/>
    </row>
    <row r="159" spans="1:13" s="39" customFormat="1" ht="14" x14ac:dyDescent="0.3">
      <c r="A159" s="39" t="s">
        <v>2205</v>
      </c>
      <c r="B159" s="39" t="s">
        <v>2407</v>
      </c>
    </row>
    <row r="160" spans="1:13" s="39" customFormat="1" ht="14" x14ac:dyDescent="0.3">
      <c r="A160" s="39" t="s">
        <v>2178</v>
      </c>
      <c r="B160" s="39" t="s">
        <v>2423</v>
      </c>
      <c r="C160" s="39" t="s">
        <v>2424</v>
      </c>
      <c r="E160" s="39" t="s">
        <v>2425</v>
      </c>
    </row>
    <row r="161" spans="1:15" s="35" customFormat="1" ht="14" x14ac:dyDescent="0.3">
      <c r="A161" s="35" t="s">
        <v>2175</v>
      </c>
      <c r="B161" s="35" t="s">
        <v>169</v>
      </c>
      <c r="C161" s="35" t="s">
        <v>2426</v>
      </c>
      <c r="D161" s="35" t="s">
        <v>2177</v>
      </c>
    </row>
    <row r="162" spans="1:15" s="35" customFormat="1" ht="14" x14ac:dyDescent="0.3">
      <c r="A162" s="35" t="s">
        <v>2256</v>
      </c>
      <c r="B162" s="35" t="s">
        <v>170</v>
      </c>
      <c r="C162" s="31" t="s">
        <v>2427</v>
      </c>
      <c r="D162" s="35" t="s">
        <v>2184</v>
      </c>
    </row>
    <row r="163" spans="1:15" s="40" customFormat="1" ht="14" x14ac:dyDescent="0.3">
      <c r="A163" s="40" t="s">
        <v>2178</v>
      </c>
      <c r="B163" s="40" t="s">
        <v>2428</v>
      </c>
      <c r="C163" s="40" t="s">
        <v>2259</v>
      </c>
      <c r="E163" s="40" t="s">
        <v>2429</v>
      </c>
    </row>
    <row r="164" spans="1:15" s="32" customFormat="1" x14ac:dyDescent="0.35">
      <c r="A164" s="35" t="s">
        <v>2261</v>
      </c>
      <c r="B164" s="35" t="s">
        <v>171</v>
      </c>
      <c r="C164" s="31" t="s">
        <v>2430</v>
      </c>
      <c r="D164" s="35" t="s">
        <v>2184</v>
      </c>
      <c r="E164" s="35"/>
      <c r="F164" s="35" t="s">
        <v>2263</v>
      </c>
      <c r="G164" s="35" t="s">
        <v>2264</v>
      </c>
      <c r="H164" s="35" t="s">
        <v>2265</v>
      </c>
      <c r="I164" s="35"/>
      <c r="J164" s="35"/>
      <c r="K164" s="35"/>
      <c r="L164" s="35"/>
      <c r="M164" s="35"/>
    </row>
    <row r="165" spans="1:15" s="42" customFormat="1" x14ac:dyDescent="0.35">
      <c r="A165" s="40" t="s">
        <v>2205</v>
      </c>
      <c r="B165" s="40" t="s">
        <v>2428</v>
      </c>
      <c r="C165" s="40"/>
      <c r="D165" s="40"/>
      <c r="E165" s="40"/>
      <c r="F165" s="40"/>
      <c r="G165" s="40"/>
      <c r="H165" s="40"/>
      <c r="I165" s="40"/>
      <c r="J165" s="40"/>
      <c r="K165" s="40"/>
      <c r="L165" s="40"/>
      <c r="M165" s="41"/>
    </row>
    <row r="166" spans="1:15" s="42" customFormat="1" x14ac:dyDescent="0.35">
      <c r="A166" s="40" t="s">
        <v>2178</v>
      </c>
      <c r="B166" s="40" t="s">
        <v>2431</v>
      </c>
      <c r="C166" s="40" t="s">
        <v>2267</v>
      </c>
      <c r="D166" s="40"/>
      <c r="E166" s="40" t="s">
        <v>2429</v>
      </c>
      <c r="F166" s="40"/>
      <c r="G166" s="40"/>
      <c r="H166" s="40"/>
      <c r="I166" s="40"/>
      <c r="J166" s="40"/>
      <c r="K166" s="40"/>
      <c r="L166" s="40"/>
      <c r="M166" s="41"/>
    </row>
    <row r="167" spans="1:15" s="32" customFormat="1" x14ac:dyDescent="0.35">
      <c r="A167" s="35" t="s">
        <v>2268</v>
      </c>
      <c r="B167" s="35" t="s">
        <v>172</v>
      </c>
      <c r="C167" s="31" t="s">
        <v>2432</v>
      </c>
      <c r="D167" s="35" t="s">
        <v>2184</v>
      </c>
      <c r="E167" s="35"/>
      <c r="F167" s="35"/>
      <c r="G167" s="35"/>
      <c r="H167" s="35"/>
      <c r="I167" s="35"/>
      <c r="J167" s="35"/>
      <c r="K167" s="35"/>
      <c r="L167" s="35"/>
      <c r="M167" s="43"/>
    </row>
    <row r="168" spans="1:15" s="35" customFormat="1" ht="14" x14ac:dyDescent="0.3">
      <c r="A168" s="44" t="s">
        <v>2270</v>
      </c>
      <c r="B168" s="35" t="s">
        <v>173</v>
      </c>
      <c r="C168" s="31" t="s">
        <v>2433</v>
      </c>
      <c r="D168" s="35" t="s">
        <v>2184</v>
      </c>
      <c r="E168" s="35" t="s">
        <v>2434</v>
      </c>
    </row>
    <row r="169" spans="1:15" s="35" customFormat="1" ht="14" x14ac:dyDescent="0.3">
      <c r="A169" s="44" t="s">
        <v>2182</v>
      </c>
      <c r="B169" s="35" t="s">
        <v>174</v>
      </c>
      <c r="C169" s="31" t="s">
        <v>2435</v>
      </c>
      <c r="D169" s="35" t="s">
        <v>2184</v>
      </c>
      <c r="E169" s="35" t="s">
        <v>2436</v>
      </c>
    </row>
    <row r="170" spans="1:15" s="32" customFormat="1" x14ac:dyDescent="0.35">
      <c r="A170" s="35" t="s">
        <v>2261</v>
      </c>
      <c r="B170" s="35" t="s">
        <v>175</v>
      </c>
      <c r="C170" s="31" t="s">
        <v>2437</v>
      </c>
      <c r="D170" s="35" t="s">
        <v>2184</v>
      </c>
      <c r="E170" s="35"/>
      <c r="F170" s="35" t="s">
        <v>2276</v>
      </c>
      <c r="G170" s="35" t="s">
        <v>2277</v>
      </c>
      <c r="H170" s="35" t="s">
        <v>2278</v>
      </c>
      <c r="I170" s="35"/>
      <c r="J170" s="35"/>
      <c r="K170" s="35"/>
      <c r="L170" s="35"/>
      <c r="M170" s="43"/>
    </row>
    <row r="171" spans="1:15" s="32" customFormat="1" x14ac:dyDescent="0.35">
      <c r="A171" s="35" t="s">
        <v>2261</v>
      </c>
      <c r="B171" s="35" t="s">
        <v>176</v>
      </c>
      <c r="C171" s="31" t="s">
        <v>2438</v>
      </c>
      <c r="D171" s="35" t="s">
        <v>2184</v>
      </c>
      <c r="E171" s="35"/>
      <c r="F171" s="35" t="s">
        <v>2276</v>
      </c>
      <c r="G171" s="35" t="s">
        <v>2277</v>
      </c>
      <c r="H171" s="35" t="s">
        <v>2278</v>
      </c>
      <c r="I171" s="35"/>
      <c r="J171" s="35"/>
      <c r="K171" s="35"/>
      <c r="L171" s="35"/>
      <c r="M171" s="43"/>
    </row>
    <row r="172" spans="1:15" s="32" customFormat="1" ht="16.25" customHeight="1" x14ac:dyDescent="0.35">
      <c r="A172" s="35" t="s">
        <v>2210</v>
      </c>
      <c r="B172" s="35" t="s">
        <v>177</v>
      </c>
      <c r="C172" s="35"/>
      <c r="D172" s="35" t="s">
        <v>2177</v>
      </c>
      <c r="E172" s="35"/>
      <c r="F172" s="35"/>
      <c r="G172" s="35"/>
      <c r="H172" s="35"/>
      <c r="I172" s="35"/>
      <c r="J172" s="35"/>
      <c r="K172" s="35"/>
      <c r="L172" s="35"/>
      <c r="M172" s="43" t="s">
        <v>2439</v>
      </c>
    </row>
    <row r="173" spans="1:15" s="42" customFormat="1" x14ac:dyDescent="0.35">
      <c r="A173" s="40" t="s">
        <v>2205</v>
      </c>
      <c r="B173" s="40" t="s">
        <v>2431</v>
      </c>
      <c r="C173" s="40"/>
      <c r="D173" s="40"/>
      <c r="E173" s="40"/>
      <c r="F173" s="40"/>
      <c r="G173" s="40"/>
      <c r="H173" s="40"/>
      <c r="I173" s="40"/>
      <c r="J173" s="40"/>
      <c r="K173" s="40"/>
      <c r="L173" s="40"/>
      <c r="M173" s="41"/>
    </row>
    <row r="174" spans="1:15" s="39" customFormat="1" ht="14" x14ac:dyDescent="0.3">
      <c r="A174" s="39" t="s">
        <v>2205</v>
      </c>
      <c r="B174" s="39" t="s">
        <v>2423</v>
      </c>
    </row>
    <row r="175" spans="1:15" s="39" customFormat="1" ht="14" x14ac:dyDescent="0.3">
      <c r="A175" s="39" t="s">
        <v>2178</v>
      </c>
      <c r="B175" s="39" t="s">
        <v>2440</v>
      </c>
      <c r="C175" s="39" t="s">
        <v>2441</v>
      </c>
      <c r="E175" s="39" t="s">
        <v>2442</v>
      </c>
    </row>
    <row r="176" spans="1:15" s="39" customFormat="1" ht="14" x14ac:dyDescent="0.3">
      <c r="A176" s="50" t="s">
        <v>2178</v>
      </c>
      <c r="B176" s="50" t="s">
        <v>2443</v>
      </c>
      <c r="C176" s="50" t="s">
        <v>2444</v>
      </c>
      <c r="D176" s="50"/>
      <c r="E176" s="50"/>
      <c r="F176" s="50"/>
      <c r="G176" s="50"/>
      <c r="H176" s="50"/>
      <c r="I176" s="50"/>
      <c r="J176" s="50"/>
      <c r="K176" s="50"/>
      <c r="L176" s="50"/>
      <c r="M176" s="50"/>
      <c r="N176" s="50"/>
      <c r="O176" s="50"/>
    </row>
    <row r="177" spans="1:13" s="35" customFormat="1" ht="14" x14ac:dyDescent="0.3">
      <c r="A177" s="35" t="s">
        <v>2175</v>
      </c>
      <c r="B177" s="35" t="s">
        <v>178</v>
      </c>
      <c r="C177" s="35" t="s">
        <v>2445</v>
      </c>
      <c r="D177" s="35" t="s">
        <v>2177</v>
      </c>
    </row>
    <row r="178" spans="1:13" s="32" customFormat="1" ht="16.25" customHeight="1" x14ac:dyDescent="0.35">
      <c r="A178" s="35" t="s">
        <v>2331</v>
      </c>
      <c r="B178" s="35" t="s">
        <v>179</v>
      </c>
      <c r="C178" s="31" t="s">
        <v>2446</v>
      </c>
      <c r="D178" s="35" t="s">
        <v>2184</v>
      </c>
      <c r="E178" s="35"/>
      <c r="F178" s="35"/>
      <c r="G178" s="35"/>
      <c r="H178" s="35"/>
      <c r="I178" s="35"/>
      <c r="J178" s="35"/>
      <c r="K178" s="35"/>
      <c r="L178" s="35"/>
      <c r="M178" s="43"/>
    </row>
    <row r="179" spans="1:13" s="32" customFormat="1" ht="16.25" customHeight="1" x14ac:dyDescent="0.35">
      <c r="A179" s="35" t="s">
        <v>2175</v>
      </c>
      <c r="B179" s="35" t="s">
        <v>180</v>
      </c>
      <c r="C179" s="35" t="s">
        <v>2447</v>
      </c>
      <c r="D179" s="35" t="s">
        <v>2184</v>
      </c>
      <c r="E179" s="51" t="s">
        <v>2448</v>
      </c>
      <c r="F179" s="35"/>
      <c r="G179" s="35"/>
      <c r="H179" s="35"/>
      <c r="I179" s="35"/>
      <c r="J179" s="35"/>
      <c r="K179" s="35"/>
      <c r="L179" s="35"/>
      <c r="M179" s="43"/>
    </row>
    <row r="180" spans="1:13" s="32" customFormat="1" ht="16.25" customHeight="1" x14ac:dyDescent="0.35">
      <c r="A180" s="35" t="s">
        <v>2369</v>
      </c>
      <c r="B180" s="35" t="s">
        <v>181</v>
      </c>
      <c r="C180" s="31" t="s">
        <v>2449</v>
      </c>
      <c r="D180" s="35" t="s">
        <v>2184</v>
      </c>
      <c r="E180" s="35" t="s">
        <v>2450</v>
      </c>
      <c r="F180" s="35"/>
      <c r="G180" s="35"/>
      <c r="H180" s="35"/>
      <c r="I180" s="35" t="s">
        <v>2451</v>
      </c>
      <c r="J180" s="35"/>
      <c r="K180" s="35"/>
      <c r="L180" s="35"/>
      <c r="M180" s="43"/>
    </row>
    <row r="181" spans="1:13" s="53" customFormat="1" ht="16.25" customHeight="1" x14ac:dyDescent="0.35">
      <c r="A181" s="51" t="s">
        <v>2175</v>
      </c>
      <c r="B181" s="51" t="s">
        <v>187</v>
      </c>
      <c r="C181" s="51" t="s">
        <v>2338</v>
      </c>
      <c r="D181" s="51" t="s">
        <v>2184</v>
      </c>
      <c r="E181" s="51" t="s">
        <v>2452</v>
      </c>
      <c r="F181" s="51"/>
      <c r="G181" s="51"/>
      <c r="H181" s="51"/>
      <c r="I181" s="51"/>
      <c r="J181" s="51"/>
      <c r="K181" s="51"/>
      <c r="L181" s="51"/>
      <c r="M181" s="52"/>
    </row>
    <row r="182" spans="1:13" s="32" customFormat="1" ht="16.25" customHeight="1" x14ac:dyDescent="0.35">
      <c r="A182" s="35" t="s">
        <v>2340</v>
      </c>
      <c r="B182" s="35" t="s">
        <v>188</v>
      </c>
      <c r="C182" s="31" t="s">
        <v>2453</v>
      </c>
      <c r="D182" s="35" t="s">
        <v>2184</v>
      </c>
      <c r="E182" s="35" t="s">
        <v>2450</v>
      </c>
      <c r="F182" s="35" t="s">
        <v>2342</v>
      </c>
      <c r="G182" s="35" t="s">
        <v>2343</v>
      </c>
      <c r="H182" s="35"/>
      <c r="I182" s="35"/>
      <c r="J182" s="35"/>
      <c r="K182" s="35"/>
      <c r="L182" s="35"/>
      <c r="M182" s="43"/>
    </row>
    <row r="183" spans="1:13" s="32" customFormat="1" ht="16.25" customHeight="1" x14ac:dyDescent="0.35">
      <c r="A183" s="35" t="s">
        <v>2182</v>
      </c>
      <c r="B183" s="35" t="s">
        <v>199</v>
      </c>
      <c r="C183" s="31" t="s">
        <v>2454</v>
      </c>
      <c r="D183" s="35" t="s">
        <v>2184</v>
      </c>
      <c r="E183" s="35" t="s">
        <v>2455</v>
      </c>
      <c r="F183" s="35"/>
      <c r="G183" s="35"/>
      <c r="H183" s="35"/>
      <c r="I183" s="35"/>
      <c r="J183" s="35"/>
      <c r="K183" s="35"/>
      <c r="L183" s="35"/>
      <c r="M183" s="43"/>
    </row>
    <row r="184" spans="1:13" s="50" customFormat="1" ht="14" x14ac:dyDescent="0.3">
      <c r="A184" s="50" t="s">
        <v>2205</v>
      </c>
      <c r="B184" s="50" t="s">
        <v>2443</v>
      </c>
    </row>
    <row r="185" spans="1:13" s="35" customFormat="1" ht="14" x14ac:dyDescent="0.3">
      <c r="A185" s="44" t="s">
        <v>2178</v>
      </c>
      <c r="B185" s="35" t="s">
        <v>2456</v>
      </c>
      <c r="C185" s="35" t="s">
        <v>2457</v>
      </c>
    </row>
    <row r="186" spans="1:13" s="35" customFormat="1" ht="14" x14ac:dyDescent="0.3">
      <c r="A186" s="35" t="s">
        <v>2175</v>
      </c>
      <c r="B186" s="35" t="s">
        <v>202</v>
      </c>
      <c r="C186" s="35" t="s">
        <v>2458</v>
      </c>
      <c r="D186" s="35" t="s">
        <v>2177</v>
      </c>
    </row>
    <row r="187" spans="1:13" s="32" customFormat="1" x14ac:dyDescent="0.35">
      <c r="A187" s="35" t="s">
        <v>2349</v>
      </c>
      <c r="B187" s="35" t="s">
        <v>203</v>
      </c>
      <c r="C187" s="31" t="s">
        <v>2459</v>
      </c>
      <c r="D187" s="35" t="s">
        <v>2184</v>
      </c>
      <c r="E187" s="35"/>
      <c r="F187" s="51" t="s">
        <v>2351</v>
      </c>
      <c r="G187" s="51" t="s">
        <v>2352</v>
      </c>
    </row>
    <row r="188" spans="1:13" s="32" customFormat="1" x14ac:dyDescent="0.35">
      <c r="A188" s="35" t="s">
        <v>2369</v>
      </c>
      <c r="B188" s="35" t="s">
        <v>208</v>
      </c>
      <c r="C188" s="31" t="s">
        <v>2460</v>
      </c>
      <c r="D188" s="35" t="s">
        <v>2184</v>
      </c>
      <c r="E188" s="35" t="s">
        <v>2461</v>
      </c>
      <c r="I188" s="35" t="s">
        <v>2451</v>
      </c>
    </row>
    <row r="189" spans="1:13" s="32" customFormat="1" x14ac:dyDescent="0.35">
      <c r="A189" s="35" t="s">
        <v>2355</v>
      </c>
      <c r="B189" s="35" t="s">
        <v>214</v>
      </c>
      <c r="C189" s="31" t="s">
        <v>2462</v>
      </c>
      <c r="D189" s="35" t="s">
        <v>2184</v>
      </c>
      <c r="E189" s="35" t="s">
        <v>2461</v>
      </c>
      <c r="F189" s="35" t="s">
        <v>2342</v>
      </c>
      <c r="G189" s="35" t="s">
        <v>2343</v>
      </c>
      <c r="I189" s="35"/>
    </row>
    <row r="190" spans="1:13" s="32" customFormat="1" x14ac:dyDescent="0.35">
      <c r="A190" s="35" t="s">
        <v>2182</v>
      </c>
      <c r="B190" s="35" t="s">
        <v>225</v>
      </c>
      <c r="C190" s="31" t="s">
        <v>2463</v>
      </c>
      <c r="D190" s="35" t="s">
        <v>2184</v>
      </c>
      <c r="E190" s="35" t="s">
        <v>2464</v>
      </c>
      <c r="F190" s="35"/>
      <c r="G190" s="35"/>
      <c r="H190" s="35"/>
      <c r="I190" s="35"/>
    </row>
    <row r="191" spans="1:13" s="32" customFormat="1" x14ac:dyDescent="0.35">
      <c r="A191" s="35" t="s">
        <v>2369</v>
      </c>
      <c r="B191" s="35" t="s">
        <v>228</v>
      </c>
      <c r="C191" s="31" t="s">
        <v>2465</v>
      </c>
      <c r="D191" s="35" t="s">
        <v>2184</v>
      </c>
      <c r="E191" s="35" t="s">
        <v>2466</v>
      </c>
      <c r="I191" s="35" t="s">
        <v>2467</v>
      </c>
    </row>
    <row r="192" spans="1:13" s="32" customFormat="1" x14ac:dyDescent="0.35">
      <c r="A192" s="35" t="s">
        <v>2362</v>
      </c>
      <c r="B192" s="35" t="s">
        <v>234</v>
      </c>
      <c r="C192" s="31" t="s">
        <v>2468</v>
      </c>
      <c r="D192" s="35" t="s">
        <v>2184</v>
      </c>
      <c r="E192" s="35" t="s">
        <v>2466</v>
      </c>
      <c r="F192" s="35" t="s">
        <v>2342</v>
      </c>
      <c r="G192" s="35" t="s">
        <v>2343</v>
      </c>
    </row>
    <row r="193" spans="1:18" s="32" customFormat="1" x14ac:dyDescent="0.35">
      <c r="A193" s="35" t="s">
        <v>2182</v>
      </c>
      <c r="B193" s="35" t="s">
        <v>245</v>
      </c>
      <c r="C193" s="31" t="s">
        <v>2469</v>
      </c>
      <c r="D193" s="35" t="s">
        <v>2184</v>
      </c>
      <c r="E193" s="35" t="s">
        <v>2470</v>
      </c>
      <c r="F193" s="35"/>
      <c r="G193" s="35"/>
      <c r="H193" s="35"/>
      <c r="I193" s="35"/>
      <c r="J193" s="35"/>
      <c r="K193" s="35"/>
      <c r="L193" s="35"/>
      <c r="M193" s="35"/>
      <c r="N193" s="35"/>
      <c r="O193" s="35"/>
      <c r="P193" s="35"/>
      <c r="Q193" s="35"/>
      <c r="R193" s="35"/>
    </row>
    <row r="194" spans="1:18" s="35" customFormat="1" ht="14" x14ac:dyDescent="0.3">
      <c r="A194" s="44" t="s">
        <v>2205</v>
      </c>
      <c r="B194" s="35" t="s">
        <v>2456</v>
      </c>
    </row>
    <row r="195" spans="1:18" s="39" customFormat="1" ht="14" x14ac:dyDescent="0.3">
      <c r="A195" s="39" t="s">
        <v>2205</v>
      </c>
      <c r="B195" s="39" t="s">
        <v>2440</v>
      </c>
    </row>
    <row r="196" spans="1:18" s="33" customFormat="1" ht="14" x14ac:dyDescent="0.3">
      <c r="A196" s="33" t="s">
        <v>2205</v>
      </c>
      <c r="B196" s="33" t="s">
        <v>2366</v>
      </c>
    </row>
    <row r="197" spans="1:18" s="33" customFormat="1" ht="14" x14ac:dyDescent="0.3">
      <c r="A197" s="33" t="s">
        <v>2178</v>
      </c>
      <c r="B197" s="33" t="s">
        <v>2471</v>
      </c>
      <c r="C197" s="33" t="s">
        <v>2472</v>
      </c>
    </row>
    <row r="198" spans="1:18" s="31" customFormat="1" ht="14" x14ac:dyDescent="0.3">
      <c r="A198" s="31" t="s">
        <v>2175</v>
      </c>
      <c r="B198" s="31" t="s">
        <v>248</v>
      </c>
      <c r="C198" s="31" t="s">
        <v>2473</v>
      </c>
      <c r="D198" s="31" t="s">
        <v>2177</v>
      </c>
    </row>
    <row r="199" spans="1:18" s="31" customFormat="1" ht="14" x14ac:dyDescent="0.3">
      <c r="A199" s="31" t="s">
        <v>2474</v>
      </c>
      <c r="B199" s="31" t="s">
        <v>249</v>
      </c>
      <c r="C199" s="31" t="s">
        <v>2475</v>
      </c>
      <c r="D199" s="31" t="s">
        <v>2184</v>
      </c>
      <c r="H199" s="31" t="s">
        <v>2476</v>
      </c>
    </row>
    <row r="200" spans="1:18" s="31" customFormat="1" ht="14" x14ac:dyDescent="0.3">
      <c r="A200" s="31" t="s">
        <v>2210</v>
      </c>
      <c r="B200" s="31" t="s">
        <v>266</v>
      </c>
      <c r="C200" s="31" t="s">
        <v>2477</v>
      </c>
      <c r="D200" s="31" t="s">
        <v>2184</v>
      </c>
      <c r="M200" s="31" t="s">
        <v>2478</v>
      </c>
    </row>
    <row r="201" spans="1:18" s="34" customFormat="1" ht="14" x14ac:dyDescent="0.3">
      <c r="A201" s="34" t="s">
        <v>2210</v>
      </c>
      <c r="B201" s="34" t="s">
        <v>267</v>
      </c>
      <c r="C201" s="34" t="s">
        <v>2479</v>
      </c>
      <c r="D201" s="34" t="s">
        <v>2184</v>
      </c>
      <c r="M201" s="34" t="s">
        <v>2480</v>
      </c>
    </row>
    <row r="202" spans="1:18" s="39" customFormat="1" ht="15" customHeight="1" x14ac:dyDescent="0.3">
      <c r="A202" s="39" t="s">
        <v>2178</v>
      </c>
      <c r="B202" s="39" t="s">
        <v>2481</v>
      </c>
      <c r="C202" s="39" t="s">
        <v>2482</v>
      </c>
      <c r="E202" s="39" t="s">
        <v>2483</v>
      </c>
    </row>
    <row r="203" spans="1:18" s="35" customFormat="1" ht="14" x14ac:dyDescent="0.3">
      <c r="A203" s="35" t="s">
        <v>2175</v>
      </c>
      <c r="B203" s="35" t="s">
        <v>268</v>
      </c>
      <c r="C203" s="35" t="s">
        <v>2484</v>
      </c>
      <c r="D203" s="35" t="s">
        <v>2177</v>
      </c>
    </row>
    <row r="204" spans="1:18" s="35" customFormat="1" ht="14" x14ac:dyDescent="0.3">
      <c r="A204" s="35" t="s">
        <v>2256</v>
      </c>
      <c r="B204" s="35" t="s">
        <v>269</v>
      </c>
      <c r="C204" s="35" t="s">
        <v>2485</v>
      </c>
      <c r="D204" s="35" t="s">
        <v>2184</v>
      </c>
    </row>
    <row r="205" spans="1:18" s="40" customFormat="1" ht="14" x14ac:dyDescent="0.3">
      <c r="A205" s="40" t="s">
        <v>2178</v>
      </c>
      <c r="B205" s="40" t="s">
        <v>2486</v>
      </c>
      <c r="C205" s="40" t="s">
        <v>2259</v>
      </c>
      <c r="E205" s="40" t="s">
        <v>2487</v>
      </c>
    </row>
    <row r="206" spans="1:18" s="35" customFormat="1" ht="14" x14ac:dyDescent="0.3">
      <c r="A206" s="35" t="s">
        <v>2261</v>
      </c>
      <c r="B206" s="35" t="s">
        <v>270</v>
      </c>
      <c r="C206" s="35" t="s">
        <v>2488</v>
      </c>
      <c r="D206" s="35" t="s">
        <v>2184</v>
      </c>
      <c r="H206" s="35" t="s">
        <v>2265</v>
      </c>
    </row>
    <row r="207" spans="1:18" s="42" customFormat="1" x14ac:dyDescent="0.35">
      <c r="A207" s="40" t="s">
        <v>2205</v>
      </c>
      <c r="B207" s="40" t="s">
        <v>2486</v>
      </c>
      <c r="C207" s="40"/>
      <c r="D207" s="40"/>
      <c r="E207" s="40"/>
      <c r="F207" s="40"/>
      <c r="G207" s="40"/>
      <c r="H207" s="40"/>
      <c r="I207" s="40"/>
      <c r="J207" s="40"/>
      <c r="K207" s="40"/>
      <c r="L207" s="40"/>
      <c r="M207" s="41"/>
    </row>
    <row r="208" spans="1:18" s="42" customFormat="1" x14ac:dyDescent="0.35">
      <c r="A208" s="40" t="s">
        <v>2178</v>
      </c>
      <c r="B208" s="40" t="s">
        <v>2489</v>
      </c>
      <c r="C208" s="40" t="s">
        <v>2267</v>
      </c>
      <c r="D208" s="40"/>
      <c r="E208" s="40" t="s">
        <v>2487</v>
      </c>
      <c r="F208" s="40"/>
      <c r="G208" s="40"/>
      <c r="H208" s="40"/>
      <c r="I208" s="40"/>
      <c r="J208" s="40"/>
      <c r="K208" s="40"/>
      <c r="L208" s="40"/>
      <c r="M208" s="41"/>
    </row>
    <row r="209" spans="1:13" s="32" customFormat="1" x14ac:dyDescent="0.35">
      <c r="A209" s="35" t="s">
        <v>2268</v>
      </c>
      <c r="B209" s="35" t="s">
        <v>271</v>
      </c>
      <c r="C209" s="35" t="s">
        <v>2490</v>
      </c>
      <c r="D209" s="35" t="s">
        <v>2184</v>
      </c>
      <c r="E209" s="35"/>
      <c r="F209" s="35"/>
      <c r="G209" s="35"/>
      <c r="H209" s="35"/>
      <c r="I209" s="35"/>
      <c r="J209" s="35"/>
      <c r="K209" s="35"/>
      <c r="L209" s="35"/>
      <c r="M209" s="43"/>
    </row>
    <row r="210" spans="1:13" s="35" customFormat="1" ht="14" x14ac:dyDescent="0.3">
      <c r="A210" s="44" t="s">
        <v>2270</v>
      </c>
      <c r="B210" s="35" t="s">
        <v>272</v>
      </c>
      <c r="C210" s="35" t="s">
        <v>2491</v>
      </c>
      <c r="D210" s="35" t="s">
        <v>2184</v>
      </c>
      <c r="E210" s="35" t="s">
        <v>2492</v>
      </c>
    </row>
    <row r="211" spans="1:13" s="35" customFormat="1" ht="14" x14ac:dyDescent="0.3">
      <c r="A211" s="44" t="s">
        <v>2182</v>
      </c>
      <c r="B211" s="35" t="s">
        <v>273</v>
      </c>
      <c r="C211" s="35" t="s">
        <v>2493</v>
      </c>
      <c r="D211" s="35" t="s">
        <v>2184</v>
      </c>
      <c r="E211" s="35" t="s">
        <v>2494</v>
      </c>
    </row>
    <row r="212" spans="1:13" s="32" customFormat="1" x14ac:dyDescent="0.35">
      <c r="A212" s="35" t="s">
        <v>2261</v>
      </c>
      <c r="B212" s="35" t="s">
        <v>274</v>
      </c>
      <c r="C212" s="35" t="s">
        <v>2495</v>
      </c>
      <c r="D212" s="35" t="s">
        <v>2184</v>
      </c>
      <c r="E212" s="35"/>
      <c r="F212" s="35" t="s">
        <v>2276</v>
      </c>
      <c r="G212" s="35" t="s">
        <v>2277</v>
      </c>
      <c r="H212" s="35" t="s">
        <v>2278</v>
      </c>
      <c r="I212" s="35"/>
      <c r="J212" s="35"/>
      <c r="K212" s="35"/>
      <c r="L212" s="35"/>
      <c r="M212" s="43"/>
    </row>
    <row r="213" spans="1:13" s="32" customFormat="1" x14ac:dyDescent="0.35">
      <c r="A213" s="35" t="s">
        <v>2261</v>
      </c>
      <c r="B213" s="35" t="s">
        <v>275</v>
      </c>
      <c r="C213" s="35" t="s">
        <v>2496</v>
      </c>
      <c r="D213" s="35" t="s">
        <v>2184</v>
      </c>
      <c r="E213" s="35"/>
      <c r="F213" s="35" t="s">
        <v>2276</v>
      </c>
      <c r="G213" s="35" t="s">
        <v>2277</v>
      </c>
      <c r="H213" s="35" t="s">
        <v>2278</v>
      </c>
      <c r="I213" s="35"/>
      <c r="J213" s="35"/>
      <c r="K213" s="35"/>
      <c r="L213" s="35"/>
      <c r="M213" s="43"/>
    </row>
    <row r="214" spans="1:13" s="32" customFormat="1" ht="16.25" customHeight="1" x14ac:dyDescent="0.35">
      <c r="A214" s="35" t="s">
        <v>2210</v>
      </c>
      <c r="B214" s="35" t="s">
        <v>276</v>
      </c>
      <c r="C214" s="35"/>
      <c r="D214" s="35" t="s">
        <v>2177</v>
      </c>
      <c r="E214" s="35"/>
      <c r="F214" s="35"/>
      <c r="G214" s="35"/>
      <c r="H214" s="35"/>
      <c r="I214" s="35"/>
      <c r="J214" s="35"/>
      <c r="K214" s="35"/>
      <c r="L214" s="35"/>
      <c r="M214" s="43" t="s">
        <v>2497</v>
      </c>
    </row>
    <row r="215" spans="1:13" s="42" customFormat="1" x14ac:dyDescent="0.35">
      <c r="A215" s="40" t="s">
        <v>2205</v>
      </c>
      <c r="B215" s="40" t="s">
        <v>2489</v>
      </c>
      <c r="C215" s="40"/>
      <c r="D215" s="40"/>
      <c r="E215" s="40"/>
      <c r="F215" s="40"/>
      <c r="G215" s="40"/>
      <c r="H215" s="40"/>
      <c r="I215" s="40"/>
      <c r="J215" s="40"/>
      <c r="K215" s="40"/>
      <c r="L215" s="40"/>
      <c r="M215" s="41"/>
    </row>
    <row r="216" spans="1:13" s="39" customFormat="1" ht="15.65" customHeight="1" x14ac:dyDescent="0.3">
      <c r="A216" s="39" t="s">
        <v>2205</v>
      </c>
      <c r="B216" s="39" t="s">
        <v>2481</v>
      </c>
    </row>
    <row r="217" spans="1:13" s="39" customFormat="1" ht="15" customHeight="1" x14ac:dyDescent="0.3">
      <c r="A217" s="39" t="s">
        <v>2178</v>
      </c>
      <c r="B217" s="39" t="s">
        <v>2498</v>
      </c>
      <c r="C217" s="39" t="s">
        <v>2499</v>
      </c>
      <c r="E217" s="39" t="s">
        <v>2500</v>
      </c>
    </row>
    <row r="218" spans="1:13" s="35" customFormat="1" ht="14" x14ac:dyDescent="0.3">
      <c r="A218" s="35" t="s">
        <v>2175</v>
      </c>
      <c r="B218" s="35" t="s">
        <v>277</v>
      </c>
      <c r="C218" s="35" t="s">
        <v>2501</v>
      </c>
      <c r="D218" s="35" t="s">
        <v>2177</v>
      </c>
    </row>
    <row r="219" spans="1:13" s="35" customFormat="1" ht="14" x14ac:dyDescent="0.3">
      <c r="A219" s="35" t="s">
        <v>2256</v>
      </c>
      <c r="B219" s="35" t="s">
        <v>278</v>
      </c>
      <c r="C219" s="35" t="s">
        <v>2502</v>
      </c>
      <c r="D219" s="35" t="s">
        <v>2184</v>
      </c>
    </row>
    <row r="220" spans="1:13" s="40" customFormat="1" ht="14" x14ac:dyDescent="0.3">
      <c r="A220" s="40" t="s">
        <v>2178</v>
      </c>
      <c r="B220" s="40" t="s">
        <v>2503</v>
      </c>
      <c r="C220" s="40" t="s">
        <v>2259</v>
      </c>
      <c r="E220" s="40" t="s">
        <v>2504</v>
      </c>
    </row>
    <row r="221" spans="1:13" s="35" customFormat="1" ht="14" x14ac:dyDescent="0.3">
      <c r="A221" s="35" t="s">
        <v>2505</v>
      </c>
      <c r="B221" s="35" t="s">
        <v>279</v>
      </c>
      <c r="C221" s="35" t="s">
        <v>2506</v>
      </c>
      <c r="D221" s="35" t="s">
        <v>2184</v>
      </c>
    </row>
    <row r="222" spans="1:13" s="32" customFormat="1" x14ac:dyDescent="0.35">
      <c r="A222" s="35" t="s">
        <v>2261</v>
      </c>
      <c r="B222" s="35" t="s">
        <v>282</v>
      </c>
      <c r="C222" s="35" t="s">
        <v>2507</v>
      </c>
      <c r="D222" s="35" t="s">
        <v>2184</v>
      </c>
      <c r="E222" s="35" t="s">
        <v>2508</v>
      </c>
      <c r="F222" s="35" t="s">
        <v>2263</v>
      </c>
      <c r="G222" s="35" t="s">
        <v>2264</v>
      </c>
      <c r="H222" s="35"/>
      <c r="I222" s="35"/>
      <c r="J222" s="35"/>
      <c r="K222" s="35"/>
      <c r="L222" s="35"/>
      <c r="M222" s="35"/>
    </row>
    <row r="223" spans="1:13" s="32" customFormat="1" x14ac:dyDescent="0.35">
      <c r="A223" s="35" t="s">
        <v>2261</v>
      </c>
      <c r="B223" s="35" t="s">
        <v>283</v>
      </c>
      <c r="C223" s="35" t="s">
        <v>2509</v>
      </c>
      <c r="D223" s="35" t="s">
        <v>2184</v>
      </c>
      <c r="E223" s="35" t="s">
        <v>2510</v>
      </c>
      <c r="F223" s="35" t="s">
        <v>2263</v>
      </c>
      <c r="G223" s="35" t="s">
        <v>2264</v>
      </c>
      <c r="H223" s="35"/>
      <c r="I223" s="35"/>
      <c r="J223" s="35"/>
      <c r="K223" s="35"/>
      <c r="L223" s="35"/>
      <c r="M223" s="35"/>
    </row>
    <row r="224" spans="1:13" s="42" customFormat="1" x14ac:dyDescent="0.35">
      <c r="A224" s="40" t="s">
        <v>2205</v>
      </c>
      <c r="B224" s="40" t="s">
        <v>2503</v>
      </c>
      <c r="C224" s="40"/>
      <c r="D224" s="40"/>
      <c r="E224" s="40"/>
      <c r="F224" s="40"/>
      <c r="G224" s="40"/>
      <c r="H224" s="40"/>
      <c r="I224" s="40"/>
      <c r="J224" s="40"/>
      <c r="K224" s="40"/>
      <c r="L224" s="40"/>
      <c r="M224" s="41"/>
    </row>
    <row r="225" spans="1:13" s="42" customFormat="1" x14ac:dyDescent="0.35">
      <c r="A225" s="40" t="s">
        <v>2178</v>
      </c>
      <c r="B225" s="40" t="s">
        <v>2511</v>
      </c>
      <c r="C225" s="40" t="s">
        <v>2267</v>
      </c>
      <c r="D225" s="40"/>
      <c r="E225" s="40" t="s">
        <v>2504</v>
      </c>
      <c r="F225" s="40"/>
      <c r="G225" s="40"/>
      <c r="H225" s="40"/>
      <c r="I225" s="40"/>
      <c r="J225" s="40"/>
      <c r="K225" s="40"/>
      <c r="L225" s="40"/>
      <c r="M225" s="41"/>
    </row>
    <row r="226" spans="1:13" s="32" customFormat="1" x14ac:dyDescent="0.35">
      <c r="A226" s="35" t="s">
        <v>2268</v>
      </c>
      <c r="B226" s="35" t="s">
        <v>284</v>
      </c>
      <c r="C226" s="35" t="s">
        <v>2512</v>
      </c>
      <c r="D226" s="35" t="s">
        <v>2184</v>
      </c>
      <c r="E226" s="35"/>
      <c r="F226" s="35"/>
      <c r="G226" s="35"/>
      <c r="H226" s="35"/>
      <c r="I226" s="35"/>
      <c r="J226" s="35"/>
      <c r="K226" s="35"/>
      <c r="L226" s="35"/>
      <c r="M226" s="43"/>
    </row>
    <row r="227" spans="1:13" s="35" customFormat="1" ht="14" x14ac:dyDescent="0.3">
      <c r="A227" s="44" t="s">
        <v>2270</v>
      </c>
      <c r="B227" s="35" t="s">
        <v>285</v>
      </c>
      <c r="C227" s="35" t="s">
        <v>2513</v>
      </c>
      <c r="D227" s="35" t="s">
        <v>2184</v>
      </c>
      <c r="E227" s="35" t="s">
        <v>2514</v>
      </c>
    </row>
    <row r="228" spans="1:13" s="35" customFormat="1" ht="14" x14ac:dyDescent="0.3">
      <c r="A228" s="44" t="s">
        <v>2182</v>
      </c>
      <c r="B228" s="35" t="s">
        <v>286</v>
      </c>
      <c r="C228" s="35" t="s">
        <v>2515</v>
      </c>
      <c r="D228" s="35" t="s">
        <v>2184</v>
      </c>
      <c r="E228" s="35" t="s">
        <v>2516</v>
      </c>
    </row>
    <row r="229" spans="1:13" s="32" customFormat="1" x14ac:dyDescent="0.35">
      <c r="A229" s="35" t="s">
        <v>2261</v>
      </c>
      <c r="B229" s="35" t="s">
        <v>287</v>
      </c>
      <c r="C229" s="35" t="s">
        <v>2517</v>
      </c>
      <c r="D229" s="35" t="s">
        <v>2184</v>
      </c>
      <c r="E229" s="35"/>
      <c r="F229" s="35" t="s">
        <v>2276</v>
      </c>
      <c r="G229" s="35" t="s">
        <v>2277</v>
      </c>
      <c r="H229" s="35" t="s">
        <v>2278</v>
      </c>
      <c r="I229" s="35"/>
      <c r="J229" s="35"/>
      <c r="K229" s="35"/>
      <c r="L229" s="35"/>
      <c r="M229" s="43"/>
    </row>
    <row r="230" spans="1:13" s="32" customFormat="1" x14ac:dyDescent="0.35">
      <c r="A230" s="35" t="s">
        <v>2261</v>
      </c>
      <c r="B230" s="35" t="s">
        <v>288</v>
      </c>
      <c r="C230" s="35" t="s">
        <v>2518</v>
      </c>
      <c r="D230" s="35" t="s">
        <v>2184</v>
      </c>
      <c r="E230" s="35"/>
      <c r="F230" s="35" t="s">
        <v>2276</v>
      </c>
      <c r="G230" s="35" t="s">
        <v>2277</v>
      </c>
      <c r="H230" s="35" t="s">
        <v>2278</v>
      </c>
      <c r="I230" s="35"/>
      <c r="J230" s="35"/>
      <c r="K230" s="35"/>
      <c r="L230" s="35"/>
      <c r="M230" s="43"/>
    </row>
    <row r="231" spans="1:13" s="32" customFormat="1" ht="16.25" customHeight="1" x14ac:dyDescent="0.35">
      <c r="A231" s="35" t="s">
        <v>2210</v>
      </c>
      <c r="B231" s="35" t="s">
        <v>289</v>
      </c>
      <c r="C231" s="35"/>
      <c r="D231" s="35" t="s">
        <v>2177</v>
      </c>
      <c r="E231" s="35"/>
      <c r="F231" s="35"/>
      <c r="G231" s="35"/>
      <c r="H231" s="35"/>
      <c r="I231" s="35"/>
      <c r="J231" s="35"/>
      <c r="K231" s="35"/>
      <c r="L231" s="35"/>
      <c r="M231" s="43" t="s">
        <v>2519</v>
      </c>
    </row>
    <row r="232" spans="1:13" s="42" customFormat="1" x14ac:dyDescent="0.35">
      <c r="A232" s="40" t="s">
        <v>2205</v>
      </c>
      <c r="B232" s="40" t="s">
        <v>2511</v>
      </c>
      <c r="C232" s="40"/>
      <c r="D232" s="40"/>
      <c r="E232" s="40"/>
      <c r="F232" s="40"/>
      <c r="G232" s="40"/>
      <c r="H232" s="40"/>
      <c r="I232" s="40"/>
      <c r="J232" s="40"/>
      <c r="K232" s="40"/>
      <c r="L232" s="40"/>
      <c r="M232" s="41"/>
    </row>
    <row r="233" spans="1:13" s="39" customFormat="1" ht="15.65" customHeight="1" x14ac:dyDescent="0.3">
      <c r="A233" s="39" t="s">
        <v>2205</v>
      </c>
      <c r="B233" s="39" t="s">
        <v>2498</v>
      </c>
    </row>
    <row r="234" spans="1:13" s="39" customFormat="1" ht="15" customHeight="1" x14ac:dyDescent="0.3">
      <c r="A234" s="39" t="s">
        <v>2178</v>
      </c>
      <c r="B234" s="39" t="s">
        <v>2520</v>
      </c>
      <c r="C234" s="39" t="s">
        <v>2521</v>
      </c>
      <c r="E234" s="39" t="s">
        <v>2522</v>
      </c>
    </row>
    <row r="235" spans="1:13" s="35" customFormat="1" ht="14" x14ac:dyDescent="0.3">
      <c r="A235" s="35" t="s">
        <v>2175</v>
      </c>
      <c r="B235" s="35" t="s">
        <v>290</v>
      </c>
      <c r="C235" s="35" t="s">
        <v>2523</v>
      </c>
      <c r="D235" s="35" t="s">
        <v>2177</v>
      </c>
    </row>
    <row r="236" spans="1:13" s="35" customFormat="1" ht="14" x14ac:dyDescent="0.3">
      <c r="A236" s="35" t="s">
        <v>2256</v>
      </c>
      <c r="B236" s="35" t="s">
        <v>291</v>
      </c>
      <c r="C236" s="35" t="s">
        <v>2524</v>
      </c>
      <c r="D236" s="35" t="s">
        <v>2184</v>
      </c>
    </row>
    <row r="237" spans="1:13" s="40" customFormat="1" ht="14" x14ac:dyDescent="0.3">
      <c r="A237" s="40" t="s">
        <v>2178</v>
      </c>
      <c r="B237" s="40" t="s">
        <v>2525</v>
      </c>
      <c r="C237" s="40" t="s">
        <v>2259</v>
      </c>
      <c r="E237" s="40" t="s">
        <v>2526</v>
      </c>
    </row>
    <row r="238" spans="1:13" s="35" customFormat="1" ht="14" x14ac:dyDescent="0.3">
      <c r="A238" s="35" t="s">
        <v>2527</v>
      </c>
      <c r="B238" s="35" t="s">
        <v>292</v>
      </c>
      <c r="C238" s="35" t="s">
        <v>2528</v>
      </c>
      <c r="D238" s="35" t="s">
        <v>2184</v>
      </c>
    </row>
    <row r="239" spans="1:13" s="32" customFormat="1" x14ac:dyDescent="0.35">
      <c r="A239" s="35" t="s">
        <v>2261</v>
      </c>
      <c r="B239" s="35" t="s">
        <v>2529</v>
      </c>
      <c r="C239" s="35" t="s">
        <v>2530</v>
      </c>
      <c r="D239" s="35" t="s">
        <v>2184</v>
      </c>
      <c r="E239" s="35" t="s">
        <v>2531</v>
      </c>
      <c r="F239" s="35" t="s">
        <v>2263</v>
      </c>
      <c r="G239" s="35" t="s">
        <v>2264</v>
      </c>
      <c r="H239" s="35"/>
      <c r="I239" s="35"/>
      <c r="J239" s="35"/>
      <c r="K239" s="35"/>
      <c r="L239" s="35"/>
      <c r="M239" s="35"/>
    </row>
    <row r="240" spans="1:13" s="32" customFormat="1" x14ac:dyDescent="0.35">
      <c r="A240" s="35" t="s">
        <v>2261</v>
      </c>
      <c r="B240" s="35" t="s">
        <v>297</v>
      </c>
      <c r="C240" s="35" t="s">
        <v>2532</v>
      </c>
      <c r="D240" s="35" t="s">
        <v>2184</v>
      </c>
      <c r="E240" s="35" t="s">
        <v>2533</v>
      </c>
      <c r="F240" s="35" t="s">
        <v>2263</v>
      </c>
      <c r="G240" s="35" t="s">
        <v>2264</v>
      </c>
      <c r="H240" s="35"/>
      <c r="I240" s="35"/>
      <c r="J240" s="35"/>
      <c r="K240" s="35"/>
      <c r="L240" s="35"/>
      <c r="M240" s="35"/>
    </row>
    <row r="241" spans="1:13" s="32" customFormat="1" x14ac:dyDescent="0.35">
      <c r="A241" s="35" t="s">
        <v>2261</v>
      </c>
      <c r="B241" s="35" t="s">
        <v>298</v>
      </c>
      <c r="C241" s="35" t="s">
        <v>2534</v>
      </c>
      <c r="D241" s="35" t="s">
        <v>2184</v>
      </c>
      <c r="E241" s="35" t="s">
        <v>2535</v>
      </c>
      <c r="F241" s="35" t="s">
        <v>2263</v>
      </c>
      <c r="G241" s="35" t="s">
        <v>2264</v>
      </c>
      <c r="H241" s="35"/>
      <c r="I241" s="35"/>
      <c r="J241" s="35"/>
      <c r="K241" s="35"/>
      <c r="L241" s="35"/>
      <c r="M241" s="35"/>
    </row>
    <row r="242" spans="1:13" s="42" customFormat="1" x14ac:dyDescent="0.35">
      <c r="A242" s="40" t="s">
        <v>2205</v>
      </c>
      <c r="B242" s="40" t="s">
        <v>2525</v>
      </c>
      <c r="C242" s="40"/>
      <c r="D242" s="40"/>
      <c r="E242" s="40"/>
      <c r="F242" s="40"/>
      <c r="G242" s="40"/>
      <c r="H242" s="40"/>
      <c r="I242" s="40"/>
      <c r="J242" s="40"/>
      <c r="K242" s="40"/>
      <c r="L242" s="40"/>
      <c r="M242" s="41"/>
    </row>
    <row r="243" spans="1:13" s="42" customFormat="1" x14ac:dyDescent="0.35">
      <c r="A243" s="40" t="s">
        <v>2178</v>
      </c>
      <c r="B243" s="40" t="s">
        <v>2536</v>
      </c>
      <c r="C243" s="40" t="s">
        <v>2267</v>
      </c>
      <c r="D243" s="40"/>
      <c r="E243" s="40" t="s">
        <v>2526</v>
      </c>
      <c r="F243" s="40"/>
      <c r="G243" s="40"/>
      <c r="H243" s="40"/>
      <c r="I243" s="40"/>
      <c r="J243" s="40"/>
      <c r="K243" s="40"/>
      <c r="L243" s="40"/>
      <c r="M243" s="41"/>
    </row>
    <row r="244" spans="1:13" s="32" customFormat="1" x14ac:dyDescent="0.35">
      <c r="A244" s="35" t="s">
        <v>2268</v>
      </c>
      <c r="B244" s="35" t="s">
        <v>299</v>
      </c>
      <c r="C244" s="35" t="s">
        <v>2537</v>
      </c>
      <c r="D244" s="35" t="s">
        <v>2184</v>
      </c>
      <c r="E244" s="35"/>
      <c r="F244" s="35"/>
      <c r="G244" s="35"/>
      <c r="H244" s="35"/>
      <c r="I244" s="35"/>
      <c r="J244" s="35"/>
      <c r="K244" s="35"/>
      <c r="L244" s="35"/>
      <c r="M244" s="43"/>
    </row>
    <row r="245" spans="1:13" s="35" customFormat="1" ht="14" x14ac:dyDescent="0.3">
      <c r="A245" s="44" t="s">
        <v>2270</v>
      </c>
      <c r="B245" s="35" t="s">
        <v>300</v>
      </c>
      <c r="C245" s="35" t="s">
        <v>2538</v>
      </c>
      <c r="D245" s="35" t="s">
        <v>2184</v>
      </c>
      <c r="E245" s="35" t="s">
        <v>2539</v>
      </c>
    </row>
    <row r="246" spans="1:13" s="35" customFormat="1" ht="14" x14ac:dyDescent="0.3">
      <c r="A246" s="44" t="s">
        <v>2182</v>
      </c>
      <c r="B246" s="35" t="s">
        <v>301</v>
      </c>
      <c r="C246" s="35" t="s">
        <v>2540</v>
      </c>
      <c r="D246" s="35" t="s">
        <v>2184</v>
      </c>
      <c r="E246" s="35" t="s">
        <v>2541</v>
      </c>
    </row>
    <row r="247" spans="1:13" s="32" customFormat="1" x14ac:dyDescent="0.35">
      <c r="A247" s="35" t="s">
        <v>2261</v>
      </c>
      <c r="B247" s="35" t="s">
        <v>302</v>
      </c>
      <c r="C247" s="35" t="s">
        <v>2542</v>
      </c>
      <c r="D247" s="35" t="s">
        <v>2184</v>
      </c>
      <c r="E247" s="35"/>
      <c r="F247" s="35" t="s">
        <v>2276</v>
      </c>
      <c r="G247" s="35" t="s">
        <v>2277</v>
      </c>
      <c r="H247" s="35" t="s">
        <v>2278</v>
      </c>
      <c r="I247" s="35"/>
      <c r="J247" s="35"/>
      <c r="K247" s="35"/>
      <c r="L247" s="35"/>
      <c r="M247" s="43"/>
    </row>
    <row r="248" spans="1:13" s="32" customFormat="1" x14ac:dyDescent="0.35">
      <c r="A248" s="35" t="s">
        <v>2261</v>
      </c>
      <c r="B248" s="35" t="s">
        <v>303</v>
      </c>
      <c r="C248" s="35" t="s">
        <v>2543</v>
      </c>
      <c r="D248" s="35" t="s">
        <v>2184</v>
      </c>
      <c r="E248" s="35"/>
      <c r="F248" s="35" t="s">
        <v>2276</v>
      </c>
      <c r="G248" s="35" t="s">
        <v>2277</v>
      </c>
      <c r="H248" s="35" t="s">
        <v>2278</v>
      </c>
      <c r="I248" s="35"/>
      <c r="J248" s="35"/>
      <c r="K248" s="35"/>
      <c r="L248" s="35"/>
      <c r="M248" s="43"/>
    </row>
    <row r="249" spans="1:13" s="32" customFormat="1" ht="16.25" customHeight="1" x14ac:dyDescent="0.35">
      <c r="A249" s="35" t="s">
        <v>2210</v>
      </c>
      <c r="B249" s="35" t="s">
        <v>304</v>
      </c>
      <c r="C249" s="35"/>
      <c r="D249" s="35" t="s">
        <v>2177</v>
      </c>
      <c r="E249" s="35"/>
      <c r="F249" s="35"/>
      <c r="G249" s="35"/>
      <c r="H249" s="35"/>
      <c r="I249" s="35"/>
      <c r="J249" s="35"/>
      <c r="K249" s="35"/>
      <c r="L249" s="35"/>
      <c r="M249" s="43" t="s">
        <v>2544</v>
      </c>
    </row>
    <row r="250" spans="1:13" s="42" customFormat="1" x14ac:dyDescent="0.35">
      <c r="A250" s="40" t="s">
        <v>2205</v>
      </c>
      <c r="B250" s="40" t="s">
        <v>2536</v>
      </c>
      <c r="C250" s="40"/>
      <c r="D250" s="40"/>
      <c r="E250" s="40"/>
      <c r="F250" s="40"/>
      <c r="G250" s="40"/>
      <c r="H250" s="40"/>
      <c r="I250" s="40"/>
      <c r="J250" s="40"/>
      <c r="K250" s="40"/>
      <c r="L250" s="40"/>
      <c r="M250" s="41"/>
    </row>
    <row r="251" spans="1:13" s="39" customFormat="1" ht="15.65" customHeight="1" x14ac:dyDescent="0.3">
      <c r="A251" s="39" t="s">
        <v>2205</v>
      </c>
      <c r="B251" s="39" t="s">
        <v>2520</v>
      </c>
    </row>
    <row r="252" spans="1:13" s="39" customFormat="1" ht="14" x14ac:dyDescent="0.3">
      <c r="A252" s="39" t="s">
        <v>2178</v>
      </c>
      <c r="B252" s="39" t="s">
        <v>2545</v>
      </c>
      <c r="C252" s="39" t="s">
        <v>2546</v>
      </c>
      <c r="E252" s="39" t="s">
        <v>2547</v>
      </c>
    </row>
    <row r="253" spans="1:13" s="35" customFormat="1" ht="14" x14ac:dyDescent="0.3">
      <c r="A253" s="35" t="s">
        <v>2175</v>
      </c>
      <c r="B253" s="35" t="s">
        <v>305</v>
      </c>
      <c r="C253" s="35" t="s">
        <v>2548</v>
      </c>
      <c r="D253" s="35" t="s">
        <v>2177</v>
      </c>
    </row>
    <row r="254" spans="1:13" s="35" customFormat="1" ht="14" x14ac:dyDescent="0.3">
      <c r="A254" s="35" t="s">
        <v>2256</v>
      </c>
      <c r="B254" s="35" t="s">
        <v>306</v>
      </c>
      <c r="C254" s="31" t="s">
        <v>2549</v>
      </c>
      <c r="D254" s="35" t="s">
        <v>2184</v>
      </c>
    </row>
    <row r="255" spans="1:13" s="40" customFormat="1" ht="14" x14ac:dyDescent="0.3">
      <c r="A255" s="40" t="s">
        <v>2178</v>
      </c>
      <c r="B255" s="40" t="s">
        <v>2550</v>
      </c>
      <c r="C255" s="40" t="s">
        <v>2259</v>
      </c>
      <c r="E255" s="40" t="s">
        <v>2551</v>
      </c>
    </row>
    <row r="256" spans="1:13" s="32" customFormat="1" x14ac:dyDescent="0.35">
      <c r="A256" s="35" t="s">
        <v>2261</v>
      </c>
      <c r="B256" s="35" t="s">
        <v>307</v>
      </c>
      <c r="C256" s="31" t="s">
        <v>2552</v>
      </c>
      <c r="D256" s="35" t="s">
        <v>2184</v>
      </c>
      <c r="E256" s="35"/>
      <c r="F256" s="35" t="s">
        <v>2263</v>
      </c>
      <c r="G256" s="35" t="s">
        <v>2264</v>
      </c>
      <c r="H256" s="31" t="s">
        <v>2265</v>
      </c>
      <c r="I256" s="35"/>
      <c r="J256" s="35"/>
      <c r="K256" s="35"/>
      <c r="L256" s="35"/>
    </row>
    <row r="257" spans="1:13" s="42" customFormat="1" x14ac:dyDescent="0.35">
      <c r="A257" s="40" t="s">
        <v>2205</v>
      </c>
      <c r="B257" s="40" t="s">
        <v>2550</v>
      </c>
      <c r="C257" s="40"/>
      <c r="D257" s="40"/>
      <c r="E257" s="40"/>
      <c r="F257" s="40"/>
      <c r="G257" s="40"/>
      <c r="H257" s="40"/>
      <c r="I257" s="40"/>
      <c r="J257" s="40"/>
      <c r="K257" s="40"/>
      <c r="L257" s="41"/>
    </row>
    <row r="258" spans="1:13" s="42" customFormat="1" x14ac:dyDescent="0.35">
      <c r="A258" s="40" t="s">
        <v>2178</v>
      </c>
      <c r="B258" s="40" t="s">
        <v>2553</v>
      </c>
      <c r="C258" s="40" t="s">
        <v>2267</v>
      </c>
      <c r="D258" s="40"/>
      <c r="E258" s="40" t="s">
        <v>2551</v>
      </c>
      <c r="F258" s="40"/>
      <c r="G258" s="40"/>
      <c r="H258" s="40"/>
      <c r="I258" s="40"/>
      <c r="J258" s="40"/>
      <c r="K258" s="40"/>
      <c r="L258" s="41"/>
    </row>
    <row r="259" spans="1:13" s="32" customFormat="1" x14ac:dyDescent="0.35">
      <c r="A259" s="35" t="s">
        <v>2268</v>
      </c>
      <c r="B259" s="35" t="s">
        <v>308</v>
      </c>
      <c r="C259" s="31" t="s">
        <v>2554</v>
      </c>
      <c r="D259" s="35" t="s">
        <v>2184</v>
      </c>
      <c r="E259" s="35"/>
      <c r="F259" s="35"/>
      <c r="G259" s="35"/>
      <c r="H259" s="35"/>
      <c r="I259" s="35"/>
      <c r="J259" s="35"/>
      <c r="K259" s="35"/>
      <c r="L259" s="43"/>
    </row>
    <row r="260" spans="1:13" s="35" customFormat="1" ht="14" x14ac:dyDescent="0.3">
      <c r="A260" s="44" t="s">
        <v>2270</v>
      </c>
      <c r="B260" s="35" t="s">
        <v>309</v>
      </c>
      <c r="C260" s="31" t="s">
        <v>2555</v>
      </c>
      <c r="D260" s="35" t="s">
        <v>2184</v>
      </c>
      <c r="E260" s="35" t="s">
        <v>2556</v>
      </c>
    </row>
    <row r="261" spans="1:13" s="35" customFormat="1" ht="14" x14ac:dyDescent="0.3">
      <c r="A261" s="44" t="s">
        <v>2182</v>
      </c>
      <c r="B261" s="35" t="s">
        <v>310</v>
      </c>
      <c r="C261" s="31" t="s">
        <v>2557</v>
      </c>
      <c r="D261" s="35" t="s">
        <v>2184</v>
      </c>
      <c r="E261" s="35" t="s">
        <v>2558</v>
      </c>
    </row>
    <row r="262" spans="1:13" s="32" customFormat="1" x14ac:dyDescent="0.35">
      <c r="A262" s="35" t="s">
        <v>2261</v>
      </c>
      <c r="B262" s="35" t="s">
        <v>311</v>
      </c>
      <c r="C262" s="31" t="s">
        <v>2559</v>
      </c>
      <c r="D262" s="35" t="s">
        <v>2184</v>
      </c>
      <c r="F262" s="35" t="s">
        <v>2276</v>
      </c>
      <c r="G262" s="35" t="s">
        <v>2277</v>
      </c>
      <c r="H262" s="35" t="s">
        <v>2278</v>
      </c>
      <c r="I262" s="35"/>
      <c r="J262" s="35"/>
      <c r="K262" s="35"/>
      <c r="L262" s="43"/>
    </row>
    <row r="263" spans="1:13" s="32" customFormat="1" x14ac:dyDescent="0.35">
      <c r="A263" s="35" t="s">
        <v>2261</v>
      </c>
      <c r="B263" s="35" t="s">
        <v>312</v>
      </c>
      <c r="C263" s="31" t="s">
        <v>2560</v>
      </c>
      <c r="D263" s="35" t="s">
        <v>2184</v>
      </c>
      <c r="F263" s="35" t="s">
        <v>2276</v>
      </c>
      <c r="G263" s="35" t="s">
        <v>2277</v>
      </c>
      <c r="H263" s="35" t="s">
        <v>2278</v>
      </c>
      <c r="I263" s="35"/>
      <c r="J263" s="35"/>
      <c r="K263" s="35"/>
      <c r="L263" s="43"/>
    </row>
    <row r="264" spans="1:13" s="32" customFormat="1" ht="16.25" customHeight="1" x14ac:dyDescent="0.35">
      <c r="A264" s="35" t="s">
        <v>2210</v>
      </c>
      <c r="B264" s="35" t="s">
        <v>313</v>
      </c>
      <c r="C264" s="35"/>
      <c r="D264" s="35" t="s">
        <v>2184</v>
      </c>
      <c r="E264" s="35"/>
      <c r="F264" s="35"/>
      <c r="G264" s="35"/>
      <c r="H264" s="35"/>
      <c r="I264" s="35"/>
      <c r="J264" s="35"/>
      <c r="K264" s="35"/>
      <c r="M264" s="43" t="s">
        <v>2561</v>
      </c>
    </row>
    <row r="265" spans="1:13" s="42" customFormat="1" x14ac:dyDescent="0.35">
      <c r="A265" s="40" t="s">
        <v>2205</v>
      </c>
      <c r="B265" s="40" t="s">
        <v>2553</v>
      </c>
      <c r="C265" s="40"/>
      <c r="D265" s="40"/>
      <c r="E265" s="40"/>
      <c r="F265" s="40"/>
      <c r="G265" s="40"/>
      <c r="H265" s="40"/>
      <c r="I265" s="40"/>
      <c r="J265" s="40"/>
      <c r="K265" s="40"/>
      <c r="M265" s="41"/>
    </row>
    <row r="266" spans="1:13" s="39" customFormat="1" ht="14" x14ac:dyDescent="0.3">
      <c r="A266" s="39" t="s">
        <v>2205</v>
      </c>
      <c r="B266" s="39" t="s">
        <v>2545</v>
      </c>
    </row>
    <row r="267" spans="1:13" s="39" customFormat="1" ht="14" x14ac:dyDescent="0.3">
      <c r="A267" s="39" t="s">
        <v>2178</v>
      </c>
      <c r="B267" s="39" t="s">
        <v>2562</v>
      </c>
      <c r="C267" s="39" t="s">
        <v>2563</v>
      </c>
      <c r="E267" s="39" t="s">
        <v>2564</v>
      </c>
    </row>
    <row r="268" spans="1:13" s="35" customFormat="1" ht="14" x14ac:dyDescent="0.3">
      <c r="A268" s="35" t="s">
        <v>2175</v>
      </c>
      <c r="B268" s="35" t="s">
        <v>314</v>
      </c>
      <c r="C268" s="35" t="s">
        <v>2565</v>
      </c>
    </row>
    <row r="269" spans="1:13" s="35" customFormat="1" ht="14" x14ac:dyDescent="0.3">
      <c r="A269" s="35" t="s">
        <v>2256</v>
      </c>
      <c r="B269" s="35" t="s">
        <v>315</v>
      </c>
      <c r="C269" s="31" t="s">
        <v>2566</v>
      </c>
      <c r="D269" s="35" t="s">
        <v>2184</v>
      </c>
    </row>
    <row r="270" spans="1:13" s="40" customFormat="1" ht="14" x14ac:dyDescent="0.3">
      <c r="A270" s="40" t="s">
        <v>2178</v>
      </c>
      <c r="B270" s="40" t="s">
        <v>2567</v>
      </c>
      <c r="C270" s="40" t="s">
        <v>2259</v>
      </c>
      <c r="E270" s="40" t="s">
        <v>2568</v>
      </c>
    </row>
    <row r="271" spans="1:13" s="32" customFormat="1" x14ac:dyDescent="0.35">
      <c r="A271" s="35" t="s">
        <v>2261</v>
      </c>
      <c r="B271" s="35" t="s">
        <v>316</v>
      </c>
      <c r="C271" s="31" t="s">
        <v>2569</v>
      </c>
      <c r="D271" s="35" t="s">
        <v>2184</v>
      </c>
      <c r="F271" s="35" t="s">
        <v>2263</v>
      </c>
      <c r="G271" s="35" t="s">
        <v>2264</v>
      </c>
      <c r="H271" s="31" t="s">
        <v>2265</v>
      </c>
      <c r="I271" s="35"/>
      <c r="J271" s="35"/>
      <c r="K271" s="35"/>
      <c r="M271" s="35"/>
    </row>
    <row r="272" spans="1:13" s="42" customFormat="1" x14ac:dyDescent="0.35">
      <c r="A272" s="40" t="s">
        <v>2205</v>
      </c>
      <c r="B272" s="40" t="s">
        <v>2567</v>
      </c>
      <c r="C272" s="40"/>
      <c r="E272" s="40"/>
      <c r="F272" s="40"/>
      <c r="G272" s="40"/>
      <c r="H272" s="40"/>
      <c r="I272" s="40"/>
      <c r="J272" s="40"/>
      <c r="K272" s="40"/>
      <c r="M272" s="41"/>
    </row>
    <row r="273" spans="1:13" s="42" customFormat="1" x14ac:dyDescent="0.35">
      <c r="A273" s="40" t="s">
        <v>2178</v>
      </c>
      <c r="B273" s="40" t="s">
        <v>2570</v>
      </c>
      <c r="C273" s="40" t="s">
        <v>2267</v>
      </c>
      <c r="E273" s="40" t="s">
        <v>2568</v>
      </c>
      <c r="F273" s="40"/>
      <c r="G273" s="40"/>
      <c r="H273" s="40"/>
      <c r="I273" s="40"/>
      <c r="J273" s="40"/>
      <c r="K273" s="40"/>
      <c r="M273" s="41"/>
    </row>
    <row r="274" spans="1:13" s="32" customFormat="1" x14ac:dyDescent="0.35">
      <c r="A274" s="35" t="s">
        <v>2268</v>
      </c>
      <c r="B274" s="35" t="s">
        <v>317</v>
      </c>
      <c r="C274" s="31" t="s">
        <v>2571</v>
      </c>
      <c r="D274" s="35" t="s">
        <v>2184</v>
      </c>
      <c r="F274" s="35"/>
      <c r="G274" s="35"/>
      <c r="H274" s="35"/>
      <c r="I274" s="35"/>
      <c r="J274" s="35"/>
      <c r="K274" s="35"/>
      <c r="M274" s="43"/>
    </row>
    <row r="275" spans="1:13" s="35" customFormat="1" ht="14" x14ac:dyDescent="0.3">
      <c r="A275" s="44" t="s">
        <v>2270</v>
      </c>
      <c r="B275" s="35" t="s">
        <v>318</v>
      </c>
      <c r="C275" s="31" t="s">
        <v>2572</v>
      </c>
      <c r="D275" s="35" t="s">
        <v>2184</v>
      </c>
      <c r="E275" s="35" t="s">
        <v>2573</v>
      </c>
    </row>
    <row r="276" spans="1:13" s="35" customFormat="1" ht="14" x14ac:dyDescent="0.3">
      <c r="A276" s="44" t="s">
        <v>2182</v>
      </c>
      <c r="B276" s="35" t="s">
        <v>319</v>
      </c>
      <c r="C276" s="31" t="s">
        <v>2574</v>
      </c>
      <c r="D276" s="35" t="s">
        <v>2184</v>
      </c>
      <c r="E276" s="35" t="s">
        <v>2575</v>
      </c>
    </row>
    <row r="277" spans="1:13" s="32" customFormat="1" x14ac:dyDescent="0.35">
      <c r="A277" s="35" t="s">
        <v>2261</v>
      </c>
      <c r="B277" s="35" t="s">
        <v>320</v>
      </c>
      <c r="C277" s="31" t="s">
        <v>2576</v>
      </c>
      <c r="D277" s="35" t="s">
        <v>2184</v>
      </c>
      <c r="F277" s="35" t="s">
        <v>2276</v>
      </c>
      <c r="G277" s="35" t="s">
        <v>2277</v>
      </c>
      <c r="H277" s="35" t="s">
        <v>2278</v>
      </c>
      <c r="I277" s="35"/>
      <c r="J277" s="35"/>
      <c r="K277" s="35"/>
      <c r="M277" s="43"/>
    </row>
    <row r="278" spans="1:13" s="32" customFormat="1" x14ac:dyDescent="0.35">
      <c r="A278" s="35" t="s">
        <v>2261</v>
      </c>
      <c r="B278" s="35" t="s">
        <v>321</v>
      </c>
      <c r="C278" s="31" t="s">
        <v>2577</v>
      </c>
      <c r="D278" s="35" t="s">
        <v>2184</v>
      </c>
      <c r="F278" s="35" t="s">
        <v>2276</v>
      </c>
      <c r="G278" s="35" t="s">
        <v>2277</v>
      </c>
      <c r="H278" s="35" t="s">
        <v>2278</v>
      </c>
      <c r="I278" s="35"/>
      <c r="J278" s="35"/>
      <c r="K278" s="35"/>
      <c r="M278" s="43"/>
    </row>
    <row r="279" spans="1:13" s="32" customFormat="1" ht="16.25" customHeight="1" x14ac:dyDescent="0.35">
      <c r="A279" s="35" t="s">
        <v>2210</v>
      </c>
      <c r="B279" s="35" t="s">
        <v>322</v>
      </c>
      <c r="C279" s="35"/>
      <c r="D279" s="32" t="s">
        <v>2184</v>
      </c>
      <c r="E279" s="35"/>
      <c r="F279" s="35"/>
      <c r="G279" s="35"/>
      <c r="H279" s="35"/>
      <c r="I279" s="35"/>
      <c r="J279" s="35"/>
      <c r="K279" s="35"/>
      <c r="M279" s="43" t="s">
        <v>2578</v>
      </c>
    </row>
    <row r="280" spans="1:13" s="42" customFormat="1" x14ac:dyDescent="0.35">
      <c r="A280" s="40" t="s">
        <v>2205</v>
      </c>
      <c r="B280" s="40" t="s">
        <v>2570</v>
      </c>
      <c r="C280" s="40"/>
      <c r="E280" s="40"/>
      <c r="F280" s="40"/>
      <c r="G280" s="40"/>
      <c r="H280" s="40"/>
      <c r="I280" s="40"/>
      <c r="J280" s="40"/>
      <c r="K280" s="40"/>
      <c r="L280" s="41"/>
    </row>
    <row r="281" spans="1:13" s="39" customFormat="1" ht="14" x14ac:dyDescent="0.3">
      <c r="A281" s="39" t="s">
        <v>2205</v>
      </c>
      <c r="B281" s="39" t="s">
        <v>2562</v>
      </c>
    </row>
    <row r="282" spans="1:13" s="39" customFormat="1" ht="14" x14ac:dyDescent="0.3">
      <c r="A282" s="39" t="s">
        <v>2178</v>
      </c>
      <c r="B282" s="39" t="s">
        <v>2579</v>
      </c>
      <c r="C282" s="39" t="s">
        <v>2580</v>
      </c>
      <c r="E282" s="39" t="s">
        <v>2581</v>
      </c>
    </row>
    <row r="283" spans="1:13" s="35" customFormat="1" ht="14" x14ac:dyDescent="0.3">
      <c r="A283" s="35" t="s">
        <v>2175</v>
      </c>
      <c r="B283" s="35" t="s">
        <v>323</v>
      </c>
      <c r="C283" s="35" t="s">
        <v>2582</v>
      </c>
    </row>
    <row r="284" spans="1:13" s="35" customFormat="1" ht="14" x14ac:dyDescent="0.3">
      <c r="A284" s="35" t="s">
        <v>2256</v>
      </c>
      <c r="B284" s="35" t="s">
        <v>324</v>
      </c>
      <c r="C284" s="31" t="s">
        <v>2583</v>
      </c>
      <c r="D284" s="35" t="s">
        <v>2184</v>
      </c>
    </row>
    <row r="285" spans="1:13" s="40" customFormat="1" ht="14" x14ac:dyDescent="0.3">
      <c r="A285" s="40" t="s">
        <v>2178</v>
      </c>
      <c r="B285" s="40" t="s">
        <v>2584</v>
      </c>
      <c r="C285" s="40" t="s">
        <v>2259</v>
      </c>
      <c r="E285" s="40" t="s">
        <v>2585</v>
      </c>
    </row>
    <row r="286" spans="1:13" s="32" customFormat="1" x14ac:dyDescent="0.35">
      <c r="A286" s="35" t="s">
        <v>2261</v>
      </c>
      <c r="B286" s="35" t="s">
        <v>325</v>
      </c>
      <c r="C286" s="31" t="s">
        <v>2586</v>
      </c>
      <c r="D286" s="35" t="s">
        <v>2184</v>
      </c>
      <c r="F286" s="35" t="s">
        <v>2263</v>
      </c>
      <c r="G286" s="35" t="s">
        <v>2264</v>
      </c>
      <c r="H286" s="31" t="s">
        <v>2265</v>
      </c>
      <c r="I286" s="35"/>
      <c r="J286" s="35"/>
      <c r="K286" s="35"/>
      <c r="L286" s="35"/>
    </row>
    <row r="287" spans="1:13" s="42" customFormat="1" x14ac:dyDescent="0.35">
      <c r="A287" s="40" t="s">
        <v>2205</v>
      </c>
      <c r="B287" s="40" t="s">
        <v>2584</v>
      </c>
      <c r="C287" s="40"/>
      <c r="E287" s="40"/>
      <c r="F287" s="40"/>
      <c r="G287" s="40"/>
      <c r="H287" s="40"/>
      <c r="I287" s="40"/>
      <c r="J287" s="40"/>
      <c r="K287" s="40"/>
      <c r="L287" s="41"/>
    </row>
    <row r="288" spans="1:13" s="42" customFormat="1" x14ac:dyDescent="0.35">
      <c r="A288" s="40" t="s">
        <v>2178</v>
      </c>
      <c r="B288" s="40" t="s">
        <v>2587</v>
      </c>
      <c r="C288" s="40" t="s">
        <v>2267</v>
      </c>
      <c r="E288" s="40" t="s">
        <v>2585</v>
      </c>
      <c r="F288" s="40"/>
      <c r="G288" s="40"/>
      <c r="H288" s="40"/>
      <c r="I288" s="40"/>
      <c r="J288" s="40"/>
      <c r="K288" s="40"/>
      <c r="L288" s="41"/>
    </row>
    <row r="289" spans="1:13" s="32" customFormat="1" x14ac:dyDescent="0.35">
      <c r="A289" s="35" t="s">
        <v>2268</v>
      </c>
      <c r="B289" s="35" t="s">
        <v>326</v>
      </c>
      <c r="C289" s="31" t="s">
        <v>2588</v>
      </c>
      <c r="D289" s="35" t="s">
        <v>2184</v>
      </c>
      <c r="F289" s="35"/>
      <c r="G289" s="35"/>
      <c r="H289" s="35"/>
      <c r="I289" s="35"/>
      <c r="J289" s="35"/>
      <c r="K289" s="35"/>
      <c r="L289" s="43"/>
    </row>
    <row r="290" spans="1:13" s="35" customFormat="1" ht="14" x14ac:dyDescent="0.3">
      <c r="A290" s="44" t="s">
        <v>2270</v>
      </c>
      <c r="B290" s="35" t="s">
        <v>327</v>
      </c>
      <c r="C290" s="31" t="s">
        <v>2589</v>
      </c>
      <c r="D290" s="35" t="s">
        <v>2184</v>
      </c>
      <c r="E290" s="35" t="s">
        <v>2590</v>
      </c>
    </row>
    <row r="291" spans="1:13" s="35" customFormat="1" ht="14" x14ac:dyDescent="0.3">
      <c r="A291" s="44" t="s">
        <v>2182</v>
      </c>
      <c r="B291" s="35" t="s">
        <v>328</v>
      </c>
      <c r="C291" s="31" t="s">
        <v>2591</v>
      </c>
      <c r="D291" s="35" t="s">
        <v>2184</v>
      </c>
      <c r="E291" s="35" t="s">
        <v>2592</v>
      </c>
    </row>
    <row r="292" spans="1:13" s="32" customFormat="1" x14ac:dyDescent="0.35">
      <c r="A292" s="35" t="s">
        <v>2261</v>
      </c>
      <c r="B292" s="35" t="s">
        <v>329</v>
      </c>
      <c r="C292" s="31" t="s">
        <v>2593</v>
      </c>
      <c r="D292" s="35" t="s">
        <v>2184</v>
      </c>
      <c r="F292" s="35" t="s">
        <v>2276</v>
      </c>
      <c r="G292" s="35" t="s">
        <v>2277</v>
      </c>
      <c r="H292" s="35" t="s">
        <v>2278</v>
      </c>
      <c r="I292" s="35"/>
      <c r="J292" s="35"/>
      <c r="K292" s="35"/>
      <c r="L292" s="43"/>
    </row>
    <row r="293" spans="1:13" s="32" customFormat="1" x14ac:dyDescent="0.35">
      <c r="A293" s="35" t="s">
        <v>2261</v>
      </c>
      <c r="B293" s="35" t="s">
        <v>330</v>
      </c>
      <c r="C293" s="31" t="s">
        <v>2594</v>
      </c>
      <c r="D293" s="35" t="s">
        <v>2184</v>
      </c>
      <c r="F293" s="35" t="s">
        <v>2276</v>
      </c>
      <c r="G293" s="35" t="s">
        <v>2277</v>
      </c>
      <c r="H293" s="35" t="s">
        <v>2278</v>
      </c>
      <c r="I293" s="35"/>
      <c r="J293" s="35"/>
      <c r="K293" s="35"/>
      <c r="L293" s="43"/>
    </row>
    <row r="294" spans="1:13" s="32" customFormat="1" ht="16.25" customHeight="1" x14ac:dyDescent="0.35">
      <c r="A294" s="35" t="s">
        <v>2210</v>
      </c>
      <c r="B294" s="35" t="s">
        <v>331</v>
      </c>
      <c r="C294" s="35"/>
      <c r="D294" s="32" t="s">
        <v>2184</v>
      </c>
      <c r="E294" s="35"/>
      <c r="F294" s="35"/>
      <c r="G294" s="35"/>
      <c r="H294" s="35"/>
      <c r="I294" s="35"/>
      <c r="J294" s="35"/>
      <c r="K294" s="35"/>
      <c r="M294" s="43" t="s">
        <v>2595</v>
      </c>
    </row>
    <row r="295" spans="1:13" s="42" customFormat="1" x14ac:dyDescent="0.35">
      <c r="A295" s="40" t="s">
        <v>2205</v>
      </c>
      <c r="B295" s="40" t="s">
        <v>2587</v>
      </c>
      <c r="C295" s="40"/>
      <c r="E295" s="40"/>
      <c r="F295" s="40"/>
      <c r="G295" s="40"/>
      <c r="H295" s="40"/>
      <c r="I295" s="40"/>
      <c r="J295" s="40"/>
      <c r="K295" s="40"/>
      <c r="M295" s="41"/>
    </row>
    <row r="296" spans="1:13" s="39" customFormat="1" ht="14" x14ac:dyDescent="0.3">
      <c r="A296" s="39" t="s">
        <v>2205</v>
      </c>
      <c r="B296" s="39" t="s">
        <v>2579</v>
      </c>
    </row>
    <row r="297" spans="1:13" s="39" customFormat="1" ht="14" x14ac:dyDescent="0.3">
      <c r="A297" s="39" t="s">
        <v>2178</v>
      </c>
      <c r="B297" s="39" t="s">
        <v>2596</v>
      </c>
      <c r="C297" s="39" t="s">
        <v>2597</v>
      </c>
      <c r="E297" s="39" t="s">
        <v>2598</v>
      </c>
    </row>
    <row r="298" spans="1:13" s="35" customFormat="1" ht="14" x14ac:dyDescent="0.3">
      <c r="A298" s="35" t="s">
        <v>2175</v>
      </c>
      <c r="B298" s="35" t="s">
        <v>332</v>
      </c>
      <c r="C298" s="35" t="s">
        <v>2599</v>
      </c>
    </row>
    <row r="299" spans="1:13" s="35" customFormat="1" ht="14" x14ac:dyDescent="0.3">
      <c r="A299" s="35" t="s">
        <v>2256</v>
      </c>
      <c r="B299" s="35" t="s">
        <v>333</v>
      </c>
      <c r="C299" s="31" t="s">
        <v>2600</v>
      </c>
      <c r="D299" s="35" t="s">
        <v>2184</v>
      </c>
    </row>
    <row r="300" spans="1:13" s="40" customFormat="1" ht="14" x14ac:dyDescent="0.3">
      <c r="A300" s="40" t="s">
        <v>2178</v>
      </c>
      <c r="B300" s="40" t="s">
        <v>2601</v>
      </c>
      <c r="C300" s="40" t="s">
        <v>2259</v>
      </c>
      <c r="E300" s="40" t="s">
        <v>2602</v>
      </c>
    </row>
    <row r="301" spans="1:13" s="32" customFormat="1" x14ac:dyDescent="0.35">
      <c r="A301" s="35" t="s">
        <v>2261</v>
      </c>
      <c r="B301" s="35" t="s">
        <v>334</v>
      </c>
      <c r="C301" s="31" t="s">
        <v>2603</v>
      </c>
      <c r="D301" s="32" t="s">
        <v>2184</v>
      </c>
      <c r="F301" s="35" t="s">
        <v>2263</v>
      </c>
      <c r="G301" s="35" t="s">
        <v>2264</v>
      </c>
      <c r="H301" s="35" t="s">
        <v>2265</v>
      </c>
      <c r="I301" s="35"/>
      <c r="J301" s="35"/>
      <c r="K301" s="35"/>
      <c r="L301" s="35"/>
    </row>
    <row r="302" spans="1:13" s="42" customFormat="1" x14ac:dyDescent="0.35">
      <c r="A302" s="40" t="s">
        <v>2205</v>
      </c>
      <c r="B302" s="40" t="s">
        <v>2601</v>
      </c>
      <c r="C302" s="40"/>
      <c r="E302" s="40"/>
      <c r="F302" s="40"/>
      <c r="G302" s="40"/>
      <c r="H302" s="40"/>
      <c r="I302" s="40"/>
      <c r="J302" s="40"/>
      <c r="K302" s="40"/>
      <c r="L302" s="41"/>
    </row>
    <row r="303" spans="1:13" s="42" customFormat="1" x14ac:dyDescent="0.35">
      <c r="A303" s="40" t="s">
        <v>2178</v>
      </c>
      <c r="B303" s="40" t="s">
        <v>2604</v>
      </c>
      <c r="C303" s="40" t="s">
        <v>2267</v>
      </c>
      <c r="E303" s="40" t="s">
        <v>2602</v>
      </c>
      <c r="F303" s="40"/>
      <c r="G303" s="40"/>
      <c r="H303" s="40"/>
      <c r="I303" s="40"/>
      <c r="J303" s="40"/>
      <c r="K303" s="40"/>
      <c r="L303" s="41"/>
    </row>
    <row r="304" spans="1:13" s="32" customFormat="1" x14ac:dyDescent="0.35">
      <c r="A304" s="35" t="s">
        <v>2268</v>
      </c>
      <c r="B304" s="35" t="s">
        <v>335</v>
      </c>
      <c r="C304" s="31" t="s">
        <v>2605</v>
      </c>
      <c r="D304" s="32" t="s">
        <v>2184</v>
      </c>
      <c r="E304" s="35"/>
      <c r="F304" s="35"/>
      <c r="G304" s="35"/>
      <c r="H304" s="35"/>
      <c r="I304" s="35"/>
      <c r="J304" s="35"/>
      <c r="K304" s="35"/>
      <c r="L304" s="43"/>
    </row>
    <row r="305" spans="1:13" s="35" customFormat="1" ht="14" x14ac:dyDescent="0.3">
      <c r="A305" s="44" t="s">
        <v>2270</v>
      </c>
      <c r="B305" s="35" t="s">
        <v>336</v>
      </c>
      <c r="C305" s="31" t="s">
        <v>2606</v>
      </c>
      <c r="D305" s="35" t="s">
        <v>2184</v>
      </c>
      <c r="E305" s="35" t="s">
        <v>2607</v>
      </c>
    </row>
    <row r="306" spans="1:13" s="35" customFormat="1" ht="14" x14ac:dyDescent="0.3">
      <c r="A306" s="44" t="s">
        <v>2182</v>
      </c>
      <c r="B306" s="35" t="s">
        <v>337</v>
      </c>
      <c r="C306" s="31" t="s">
        <v>2608</v>
      </c>
      <c r="D306" s="35" t="s">
        <v>2184</v>
      </c>
      <c r="E306" s="35" t="s">
        <v>2609</v>
      </c>
    </row>
    <row r="307" spans="1:13" s="32" customFormat="1" x14ac:dyDescent="0.35">
      <c r="A307" s="35" t="s">
        <v>2261</v>
      </c>
      <c r="B307" s="35" t="s">
        <v>338</v>
      </c>
      <c r="C307" s="31" t="s">
        <v>2610</v>
      </c>
      <c r="D307" s="32" t="s">
        <v>2184</v>
      </c>
      <c r="F307" s="35" t="s">
        <v>2276</v>
      </c>
      <c r="G307" s="35" t="s">
        <v>2277</v>
      </c>
      <c r="H307" s="35" t="s">
        <v>2278</v>
      </c>
      <c r="I307" s="35"/>
      <c r="J307" s="35"/>
      <c r="K307" s="35"/>
      <c r="L307" s="43"/>
    </row>
    <row r="308" spans="1:13" s="32" customFormat="1" x14ac:dyDescent="0.35">
      <c r="A308" s="35" t="s">
        <v>2261</v>
      </c>
      <c r="B308" s="35" t="s">
        <v>339</v>
      </c>
      <c r="C308" s="31" t="s">
        <v>2611</v>
      </c>
      <c r="D308" s="32" t="s">
        <v>2184</v>
      </c>
      <c r="F308" s="35" t="s">
        <v>2276</v>
      </c>
      <c r="G308" s="35" t="s">
        <v>2277</v>
      </c>
      <c r="H308" s="35" t="s">
        <v>2278</v>
      </c>
      <c r="I308" s="35"/>
      <c r="J308" s="35"/>
      <c r="K308" s="35"/>
      <c r="L308" s="43"/>
    </row>
    <row r="309" spans="1:13" s="32" customFormat="1" ht="16.25" customHeight="1" x14ac:dyDescent="0.35">
      <c r="A309" s="35" t="s">
        <v>2210</v>
      </c>
      <c r="B309" s="35" t="s">
        <v>340</v>
      </c>
      <c r="C309" s="35"/>
      <c r="D309" s="32" t="s">
        <v>2184</v>
      </c>
      <c r="E309" s="35"/>
      <c r="F309" s="35"/>
      <c r="G309" s="35"/>
      <c r="H309" s="35"/>
      <c r="I309" s="35"/>
      <c r="J309" s="35"/>
      <c r="K309" s="35"/>
      <c r="M309" s="43" t="s">
        <v>2612</v>
      </c>
    </row>
    <row r="310" spans="1:13" s="42" customFormat="1" x14ac:dyDescent="0.35">
      <c r="A310" s="40" t="s">
        <v>2205</v>
      </c>
      <c r="B310" s="40" t="s">
        <v>2604</v>
      </c>
      <c r="C310" s="40"/>
      <c r="E310" s="40"/>
      <c r="F310" s="40"/>
      <c r="G310" s="40"/>
      <c r="H310" s="40"/>
      <c r="I310" s="40"/>
      <c r="J310" s="40"/>
      <c r="K310" s="40"/>
      <c r="M310" s="41"/>
    </row>
    <row r="311" spans="1:13" s="39" customFormat="1" ht="14" x14ac:dyDescent="0.3">
      <c r="A311" s="39" t="s">
        <v>2205</v>
      </c>
      <c r="B311" s="39" t="s">
        <v>2596</v>
      </c>
    </row>
    <row r="312" spans="1:13" s="39" customFormat="1" ht="14" x14ac:dyDescent="0.3">
      <c r="A312" s="39" t="s">
        <v>2178</v>
      </c>
      <c r="B312" s="39" t="s">
        <v>2613</v>
      </c>
      <c r="C312" s="39" t="s">
        <v>2614</v>
      </c>
      <c r="E312" s="39" t="s">
        <v>2615</v>
      </c>
    </row>
    <row r="313" spans="1:13" s="35" customFormat="1" ht="14" x14ac:dyDescent="0.3">
      <c r="A313" s="35" t="s">
        <v>2175</v>
      </c>
      <c r="B313" s="35" t="s">
        <v>341</v>
      </c>
      <c r="C313" s="35" t="s">
        <v>2616</v>
      </c>
    </row>
    <row r="314" spans="1:13" s="35" customFormat="1" ht="14" x14ac:dyDescent="0.3">
      <c r="A314" s="35" t="s">
        <v>2256</v>
      </c>
      <c r="B314" s="35" t="s">
        <v>342</v>
      </c>
      <c r="C314" s="31" t="s">
        <v>2617</v>
      </c>
      <c r="D314" s="35" t="s">
        <v>2184</v>
      </c>
    </row>
    <row r="315" spans="1:13" s="40" customFormat="1" ht="14" x14ac:dyDescent="0.3">
      <c r="A315" s="40" t="s">
        <v>2178</v>
      </c>
      <c r="B315" s="40" t="s">
        <v>2618</v>
      </c>
      <c r="C315" s="40" t="s">
        <v>2259</v>
      </c>
      <c r="E315" s="40" t="s">
        <v>2619</v>
      </c>
    </row>
    <row r="316" spans="1:13" s="32" customFormat="1" x14ac:dyDescent="0.35">
      <c r="A316" s="35" t="s">
        <v>2620</v>
      </c>
      <c r="B316" s="35" t="s">
        <v>343</v>
      </c>
      <c r="C316" s="31" t="s">
        <v>2621</v>
      </c>
      <c r="D316" s="32" t="s">
        <v>2184</v>
      </c>
      <c r="F316" s="35"/>
      <c r="G316" s="35"/>
      <c r="H316" s="35"/>
      <c r="I316" s="35"/>
      <c r="J316" s="35"/>
      <c r="K316" s="35"/>
      <c r="M316" s="35"/>
    </row>
    <row r="317" spans="1:13" s="32" customFormat="1" x14ac:dyDescent="0.35">
      <c r="A317" s="35" t="s">
        <v>2261</v>
      </c>
      <c r="B317" s="35" t="s">
        <v>347</v>
      </c>
      <c r="C317" s="31" t="s">
        <v>2622</v>
      </c>
      <c r="D317" s="32" t="s">
        <v>2184</v>
      </c>
      <c r="E317" s="32" t="s">
        <v>2623</v>
      </c>
      <c r="F317" s="35" t="s">
        <v>2263</v>
      </c>
      <c r="G317" s="35" t="s">
        <v>2264</v>
      </c>
      <c r="H317" s="35" t="s">
        <v>2265</v>
      </c>
      <c r="I317" s="35"/>
      <c r="J317" s="35"/>
      <c r="K317" s="35"/>
      <c r="M317" s="35"/>
    </row>
    <row r="318" spans="1:13" s="32" customFormat="1" x14ac:dyDescent="0.35">
      <c r="A318" s="35" t="s">
        <v>2261</v>
      </c>
      <c r="B318" s="35" t="s">
        <v>348</v>
      </c>
      <c r="C318" s="31" t="s">
        <v>2624</v>
      </c>
      <c r="D318" s="32" t="s">
        <v>2184</v>
      </c>
      <c r="E318" s="32" t="s">
        <v>2625</v>
      </c>
      <c r="F318" s="35" t="s">
        <v>2263</v>
      </c>
      <c r="G318" s="35" t="s">
        <v>2264</v>
      </c>
      <c r="H318" s="35" t="s">
        <v>2265</v>
      </c>
      <c r="I318" s="35"/>
      <c r="J318" s="35"/>
      <c r="K318" s="35"/>
      <c r="M318" s="35"/>
    </row>
    <row r="319" spans="1:13" s="32" customFormat="1" x14ac:dyDescent="0.35">
      <c r="A319" s="35" t="s">
        <v>2261</v>
      </c>
      <c r="B319" s="35" t="s">
        <v>349</v>
      </c>
      <c r="C319" s="31" t="s">
        <v>2626</v>
      </c>
      <c r="D319" s="32" t="s">
        <v>2184</v>
      </c>
      <c r="E319" s="32" t="s">
        <v>2627</v>
      </c>
      <c r="F319" s="35" t="s">
        <v>2263</v>
      </c>
      <c r="G319" s="35" t="s">
        <v>2264</v>
      </c>
      <c r="H319" s="35" t="s">
        <v>2265</v>
      </c>
      <c r="I319" s="35"/>
      <c r="J319" s="35"/>
      <c r="K319" s="35"/>
      <c r="M319" s="35"/>
    </row>
    <row r="320" spans="1:13" s="42" customFormat="1" x14ac:dyDescent="0.35">
      <c r="A320" s="40" t="s">
        <v>2205</v>
      </c>
      <c r="B320" s="40" t="s">
        <v>2618</v>
      </c>
      <c r="C320" s="40"/>
      <c r="E320" s="40"/>
      <c r="F320" s="40"/>
      <c r="G320" s="40"/>
      <c r="H320" s="40"/>
      <c r="I320" s="40"/>
      <c r="J320" s="40"/>
      <c r="K320" s="40"/>
      <c r="M320" s="41"/>
    </row>
    <row r="321" spans="1:13" s="42" customFormat="1" x14ac:dyDescent="0.35">
      <c r="A321" s="40" t="s">
        <v>2178</v>
      </c>
      <c r="B321" s="40" t="s">
        <v>2628</v>
      </c>
      <c r="C321" s="40" t="s">
        <v>2267</v>
      </c>
      <c r="E321" s="40" t="s">
        <v>2619</v>
      </c>
      <c r="F321" s="40"/>
      <c r="G321" s="40"/>
      <c r="H321" s="40"/>
      <c r="I321" s="40"/>
      <c r="J321" s="40"/>
      <c r="K321" s="40"/>
      <c r="M321" s="41"/>
    </row>
    <row r="322" spans="1:13" s="32" customFormat="1" x14ac:dyDescent="0.35">
      <c r="A322" s="35" t="s">
        <v>2268</v>
      </c>
      <c r="B322" s="35" t="s">
        <v>350</v>
      </c>
      <c r="C322" s="31" t="s">
        <v>2629</v>
      </c>
      <c r="D322" s="32" t="s">
        <v>2184</v>
      </c>
      <c r="E322" s="35"/>
      <c r="F322" s="35"/>
      <c r="G322" s="35"/>
      <c r="H322" s="35"/>
      <c r="I322" s="35"/>
      <c r="J322" s="35"/>
      <c r="K322" s="35"/>
      <c r="M322" s="43"/>
    </row>
    <row r="323" spans="1:13" s="35" customFormat="1" ht="14" x14ac:dyDescent="0.3">
      <c r="A323" s="44" t="s">
        <v>2270</v>
      </c>
      <c r="B323" s="35" t="s">
        <v>351</v>
      </c>
      <c r="C323" s="31" t="s">
        <v>2630</v>
      </c>
      <c r="D323" s="35" t="s">
        <v>2184</v>
      </c>
      <c r="E323" s="35" t="s">
        <v>2631</v>
      </c>
    </row>
    <row r="324" spans="1:13" s="35" customFormat="1" ht="14" x14ac:dyDescent="0.3">
      <c r="A324" s="44" t="s">
        <v>2182</v>
      </c>
      <c r="B324" s="35" t="s">
        <v>352</v>
      </c>
      <c r="C324" s="31" t="s">
        <v>2632</v>
      </c>
      <c r="D324" s="35" t="s">
        <v>2184</v>
      </c>
      <c r="E324" s="35" t="s">
        <v>2633</v>
      </c>
    </row>
    <row r="325" spans="1:13" s="32" customFormat="1" x14ac:dyDescent="0.35">
      <c r="A325" s="35" t="s">
        <v>2261</v>
      </c>
      <c r="B325" s="35" t="s">
        <v>353</v>
      </c>
      <c r="C325" s="31" t="s">
        <v>2634</v>
      </c>
      <c r="D325" s="32" t="s">
        <v>2184</v>
      </c>
      <c r="F325" s="35" t="s">
        <v>2276</v>
      </c>
      <c r="G325" s="35" t="s">
        <v>2277</v>
      </c>
      <c r="H325" s="35" t="s">
        <v>2278</v>
      </c>
      <c r="I325" s="35"/>
      <c r="J325" s="35"/>
      <c r="K325" s="35"/>
      <c r="M325" s="43"/>
    </row>
    <row r="326" spans="1:13" s="32" customFormat="1" x14ac:dyDescent="0.35">
      <c r="A326" s="35" t="s">
        <v>2261</v>
      </c>
      <c r="B326" s="35" t="s">
        <v>354</v>
      </c>
      <c r="C326" s="31" t="s">
        <v>2635</v>
      </c>
      <c r="D326" s="32" t="s">
        <v>2184</v>
      </c>
      <c r="F326" s="35" t="s">
        <v>2276</v>
      </c>
      <c r="G326" s="35" t="s">
        <v>2277</v>
      </c>
      <c r="H326" s="35" t="s">
        <v>2278</v>
      </c>
      <c r="I326" s="35"/>
      <c r="J326" s="35"/>
      <c r="K326" s="35"/>
      <c r="M326" s="43"/>
    </row>
    <row r="327" spans="1:13" s="32" customFormat="1" ht="16.25" customHeight="1" x14ac:dyDescent="0.35">
      <c r="A327" s="35" t="s">
        <v>2210</v>
      </c>
      <c r="B327" s="35" t="s">
        <v>355</v>
      </c>
      <c r="C327" s="35"/>
      <c r="D327" s="32" t="s">
        <v>2184</v>
      </c>
      <c r="E327" s="35"/>
      <c r="F327" s="35"/>
      <c r="G327" s="35"/>
      <c r="H327" s="35"/>
      <c r="I327" s="35"/>
      <c r="J327" s="35"/>
      <c r="K327" s="35"/>
      <c r="M327" s="43" t="s">
        <v>2636</v>
      </c>
    </row>
    <row r="328" spans="1:13" s="42" customFormat="1" x14ac:dyDescent="0.35">
      <c r="A328" s="40" t="s">
        <v>2205</v>
      </c>
      <c r="B328" s="40" t="s">
        <v>2628</v>
      </c>
      <c r="C328" s="40"/>
      <c r="E328" s="40"/>
      <c r="F328" s="40"/>
      <c r="G328" s="40"/>
      <c r="H328" s="40"/>
      <c r="I328" s="40"/>
      <c r="J328" s="40"/>
      <c r="K328" s="40"/>
      <c r="L328" s="41"/>
    </row>
    <row r="329" spans="1:13" s="39" customFormat="1" ht="14" x14ac:dyDescent="0.3">
      <c r="A329" s="39" t="s">
        <v>2205</v>
      </c>
      <c r="B329" s="39" t="s">
        <v>2613</v>
      </c>
    </row>
    <row r="330" spans="1:13" s="39" customFormat="1" ht="14" x14ac:dyDescent="0.3">
      <c r="A330" s="39" t="s">
        <v>2178</v>
      </c>
      <c r="B330" s="39" t="s">
        <v>2637</v>
      </c>
      <c r="C330" s="39" t="s">
        <v>2638</v>
      </c>
      <c r="E330" s="39" t="s">
        <v>2639</v>
      </c>
    </row>
    <row r="331" spans="1:13" s="35" customFormat="1" ht="14" x14ac:dyDescent="0.3">
      <c r="A331" s="35" t="s">
        <v>2175</v>
      </c>
      <c r="B331" s="35" t="s">
        <v>356</v>
      </c>
      <c r="C331" s="35" t="s">
        <v>2640</v>
      </c>
    </row>
    <row r="332" spans="1:13" s="35" customFormat="1" ht="14" x14ac:dyDescent="0.3">
      <c r="A332" s="35" t="s">
        <v>2256</v>
      </c>
      <c r="B332" s="35" t="s">
        <v>357</v>
      </c>
      <c r="C332" s="31" t="s">
        <v>2641</v>
      </c>
      <c r="D332" s="35" t="s">
        <v>2184</v>
      </c>
    </row>
    <row r="333" spans="1:13" s="40" customFormat="1" ht="14" x14ac:dyDescent="0.3">
      <c r="A333" s="40" t="s">
        <v>2178</v>
      </c>
      <c r="B333" s="40" t="s">
        <v>2642</v>
      </c>
      <c r="C333" s="40" t="s">
        <v>2259</v>
      </c>
      <c r="E333" s="40" t="s">
        <v>2643</v>
      </c>
    </row>
    <row r="334" spans="1:13" s="32" customFormat="1" x14ac:dyDescent="0.35">
      <c r="A334" s="35" t="s">
        <v>2261</v>
      </c>
      <c r="B334" s="35" t="s">
        <v>358</v>
      </c>
      <c r="C334" s="31" t="s">
        <v>2644</v>
      </c>
      <c r="D334" s="35" t="s">
        <v>2184</v>
      </c>
      <c r="F334" s="35" t="s">
        <v>2263</v>
      </c>
      <c r="G334" s="35" t="s">
        <v>2264</v>
      </c>
      <c r="H334" s="35" t="s">
        <v>2265</v>
      </c>
      <c r="I334" s="35"/>
      <c r="J334" s="35"/>
      <c r="K334" s="35"/>
      <c r="M334" s="35"/>
    </row>
    <row r="335" spans="1:13" s="42" customFormat="1" x14ac:dyDescent="0.35">
      <c r="A335" s="40" t="s">
        <v>2205</v>
      </c>
      <c r="B335" s="40" t="s">
        <v>2642</v>
      </c>
      <c r="C335" s="40"/>
      <c r="E335" s="40"/>
      <c r="F335" s="40"/>
      <c r="G335" s="40"/>
      <c r="H335" s="40"/>
      <c r="I335" s="40"/>
      <c r="J335" s="40"/>
      <c r="K335" s="40"/>
      <c r="M335" s="41"/>
    </row>
    <row r="336" spans="1:13" s="42" customFormat="1" x14ac:dyDescent="0.35">
      <c r="A336" s="40" t="s">
        <v>2178</v>
      </c>
      <c r="B336" s="40" t="s">
        <v>2645</v>
      </c>
      <c r="C336" s="40" t="s">
        <v>2267</v>
      </c>
      <c r="E336" s="40" t="s">
        <v>2643</v>
      </c>
      <c r="F336" s="40"/>
      <c r="G336" s="40"/>
      <c r="H336" s="40"/>
      <c r="I336" s="40"/>
      <c r="J336" s="40"/>
      <c r="K336" s="40"/>
      <c r="M336" s="41"/>
    </row>
    <row r="337" spans="1:13" s="32" customFormat="1" x14ac:dyDescent="0.35">
      <c r="A337" s="35" t="s">
        <v>2268</v>
      </c>
      <c r="B337" s="35" t="s">
        <v>359</v>
      </c>
      <c r="C337" s="31" t="s">
        <v>2646</v>
      </c>
      <c r="D337" s="35" t="s">
        <v>2184</v>
      </c>
      <c r="F337" s="35"/>
      <c r="G337" s="35"/>
      <c r="H337" s="35"/>
      <c r="I337" s="35"/>
      <c r="J337" s="35"/>
      <c r="K337" s="35"/>
      <c r="M337" s="43"/>
    </row>
    <row r="338" spans="1:13" s="35" customFormat="1" ht="14" x14ac:dyDescent="0.3">
      <c r="A338" s="44" t="s">
        <v>2270</v>
      </c>
      <c r="B338" s="35" t="s">
        <v>360</v>
      </c>
      <c r="C338" s="31" t="s">
        <v>2647</v>
      </c>
      <c r="D338" s="35" t="s">
        <v>2184</v>
      </c>
      <c r="E338" s="35" t="s">
        <v>2648</v>
      </c>
    </row>
    <row r="339" spans="1:13" s="35" customFormat="1" ht="14" x14ac:dyDescent="0.3">
      <c r="A339" s="44" t="s">
        <v>2182</v>
      </c>
      <c r="B339" s="35" t="s">
        <v>361</v>
      </c>
      <c r="C339" s="31" t="s">
        <v>2649</v>
      </c>
      <c r="D339" s="35" t="s">
        <v>2184</v>
      </c>
      <c r="E339" s="35" t="s">
        <v>2650</v>
      </c>
    </row>
    <row r="340" spans="1:13" s="32" customFormat="1" x14ac:dyDescent="0.35">
      <c r="A340" s="35" t="s">
        <v>2261</v>
      </c>
      <c r="B340" s="35" t="s">
        <v>362</v>
      </c>
      <c r="C340" s="31" t="s">
        <v>2651</v>
      </c>
      <c r="D340" s="35" t="s">
        <v>2184</v>
      </c>
      <c r="F340" s="35" t="s">
        <v>2276</v>
      </c>
      <c r="G340" s="35" t="s">
        <v>2277</v>
      </c>
      <c r="H340" s="35" t="s">
        <v>2278</v>
      </c>
      <c r="I340" s="35"/>
      <c r="J340" s="35"/>
      <c r="K340" s="35"/>
      <c r="M340" s="43"/>
    </row>
    <row r="341" spans="1:13" s="32" customFormat="1" x14ac:dyDescent="0.35">
      <c r="A341" s="35" t="s">
        <v>2261</v>
      </c>
      <c r="B341" s="35" t="s">
        <v>363</v>
      </c>
      <c r="C341" s="31" t="s">
        <v>2652</v>
      </c>
      <c r="D341" s="35" t="s">
        <v>2184</v>
      </c>
      <c r="F341" s="35" t="s">
        <v>2276</v>
      </c>
      <c r="G341" s="35" t="s">
        <v>2277</v>
      </c>
      <c r="H341" s="35" t="s">
        <v>2278</v>
      </c>
      <c r="I341" s="35"/>
      <c r="J341" s="35"/>
      <c r="K341" s="35"/>
      <c r="M341" s="43"/>
    </row>
    <row r="342" spans="1:13" s="32" customFormat="1" ht="16.25" customHeight="1" x14ac:dyDescent="0.35">
      <c r="A342" s="35" t="s">
        <v>2210</v>
      </c>
      <c r="B342" s="35" t="s">
        <v>364</v>
      </c>
      <c r="C342" s="35"/>
      <c r="D342" s="32" t="s">
        <v>2184</v>
      </c>
      <c r="E342" s="35"/>
      <c r="F342" s="35"/>
      <c r="G342" s="35"/>
      <c r="H342" s="35"/>
      <c r="I342" s="35"/>
      <c r="J342" s="35"/>
      <c r="K342" s="35"/>
      <c r="M342" s="43" t="s">
        <v>2653</v>
      </c>
    </row>
    <row r="343" spans="1:13" s="42" customFormat="1" x14ac:dyDescent="0.35">
      <c r="A343" s="40" t="s">
        <v>2205</v>
      </c>
      <c r="B343" s="40" t="s">
        <v>2645</v>
      </c>
      <c r="C343" s="40"/>
      <c r="E343" s="40"/>
      <c r="F343" s="40"/>
      <c r="G343" s="40"/>
      <c r="H343" s="40"/>
      <c r="I343" s="40"/>
      <c r="J343" s="40"/>
      <c r="K343" s="40"/>
      <c r="L343" s="41"/>
    </row>
    <row r="344" spans="1:13" s="39" customFormat="1" ht="14" x14ac:dyDescent="0.3">
      <c r="A344" s="39" t="s">
        <v>2205</v>
      </c>
      <c r="B344" s="39" t="s">
        <v>2637</v>
      </c>
    </row>
    <row r="345" spans="1:13" s="39" customFormat="1" ht="14" x14ac:dyDescent="0.3">
      <c r="A345" s="39" t="s">
        <v>2178</v>
      </c>
      <c r="B345" s="39" t="s">
        <v>2654</v>
      </c>
      <c r="C345" s="39" t="s">
        <v>2655</v>
      </c>
      <c r="E345" s="39" t="s">
        <v>2656</v>
      </c>
    </row>
    <row r="346" spans="1:13" s="35" customFormat="1" ht="14" x14ac:dyDescent="0.3">
      <c r="A346" s="35" t="s">
        <v>2175</v>
      </c>
      <c r="B346" s="35" t="s">
        <v>365</v>
      </c>
      <c r="C346" s="35" t="s">
        <v>2657</v>
      </c>
    </row>
    <row r="347" spans="1:13" s="35" customFormat="1" ht="14" x14ac:dyDescent="0.3">
      <c r="A347" s="35" t="s">
        <v>2256</v>
      </c>
      <c r="B347" s="35" t="s">
        <v>366</v>
      </c>
      <c r="C347" s="31" t="s">
        <v>2658</v>
      </c>
      <c r="D347" s="35" t="s">
        <v>2184</v>
      </c>
    </row>
    <row r="348" spans="1:13" s="40" customFormat="1" ht="14" x14ac:dyDescent="0.3">
      <c r="A348" s="40" t="s">
        <v>2178</v>
      </c>
      <c r="B348" s="40" t="s">
        <v>2659</v>
      </c>
      <c r="C348" s="40" t="s">
        <v>2259</v>
      </c>
      <c r="E348" s="40" t="s">
        <v>2660</v>
      </c>
    </row>
    <row r="349" spans="1:13" s="32" customFormat="1" x14ac:dyDescent="0.35">
      <c r="A349" s="35" t="s">
        <v>2261</v>
      </c>
      <c r="B349" s="35" t="s">
        <v>367</v>
      </c>
      <c r="C349" s="31" t="s">
        <v>2661</v>
      </c>
      <c r="D349" s="32" t="s">
        <v>2184</v>
      </c>
      <c r="E349" s="35"/>
      <c r="F349" s="35" t="s">
        <v>2263</v>
      </c>
      <c r="G349" s="35" t="s">
        <v>2264</v>
      </c>
      <c r="H349" s="35" t="s">
        <v>2265</v>
      </c>
      <c r="I349" s="35"/>
      <c r="J349" s="35"/>
      <c r="K349" s="35"/>
      <c r="L349" s="35"/>
    </row>
    <row r="350" spans="1:13" s="42" customFormat="1" x14ac:dyDescent="0.35">
      <c r="A350" s="40" t="s">
        <v>2205</v>
      </c>
      <c r="B350" s="40" t="s">
        <v>2659</v>
      </c>
      <c r="C350" s="40"/>
      <c r="E350" s="40"/>
      <c r="F350" s="40"/>
      <c r="G350" s="40"/>
      <c r="H350" s="40"/>
      <c r="I350" s="40"/>
      <c r="J350" s="40"/>
      <c r="K350" s="40"/>
      <c r="L350" s="41"/>
    </row>
    <row r="351" spans="1:13" s="42" customFormat="1" x14ac:dyDescent="0.35">
      <c r="A351" s="40" t="s">
        <v>2178</v>
      </c>
      <c r="B351" s="40" t="s">
        <v>2662</v>
      </c>
      <c r="C351" s="40" t="s">
        <v>2267</v>
      </c>
      <c r="E351" s="40" t="s">
        <v>2660</v>
      </c>
      <c r="F351" s="40"/>
      <c r="G351" s="40"/>
      <c r="H351" s="40"/>
      <c r="I351" s="40"/>
      <c r="J351" s="40"/>
      <c r="K351" s="40"/>
      <c r="L351" s="41"/>
    </row>
    <row r="352" spans="1:13" s="32" customFormat="1" x14ac:dyDescent="0.35">
      <c r="A352" s="35" t="s">
        <v>2268</v>
      </c>
      <c r="B352" s="35" t="s">
        <v>368</v>
      </c>
      <c r="C352" s="31" t="s">
        <v>2663</v>
      </c>
      <c r="D352" s="32" t="s">
        <v>2184</v>
      </c>
      <c r="E352" s="35"/>
      <c r="F352" s="35"/>
      <c r="G352" s="35"/>
      <c r="H352" s="35"/>
      <c r="I352" s="35"/>
      <c r="J352" s="35"/>
      <c r="K352" s="35"/>
      <c r="L352" s="43"/>
    </row>
    <row r="353" spans="1:13" s="35" customFormat="1" ht="14" x14ac:dyDescent="0.3">
      <c r="A353" s="44" t="s">
        <v>2270</v>
      </c>
      <c r="B353" s="35" t="s">
        <v>369</v>
      </c>
      <c r="C353" s="31" t="s">
        <v>2664</v>
      </c>
      <c r="D353" s="35" t="s">
        <v>2184</v>
      </c>
      <c r="E353" s="35" t="s">
        <v>2665</v>
      </c>
    </row>
    <row r="354" spans="1:13" s="35" customFormat="1" ht="14" x14ac:dyDescent="0.3">
      <c r="A354" s="44" t="s">
        <v>2182</v>
      </c>
      <c r="B354" s="35" t="s">
        <v>370</v>
      </c>
      <c r="C354" s="31" t="s">
        <v>2666</v>
      </c>
      <c r="D354" s="35" t="s">
        <v>2184</v>
      </c>
      <c r="E354" s="35" t="s">
        <v>2667</v>
      </c>
    </row>
    <row r="355" spans="1:13" s="32" customFormat="1" x14ac:dyDescent="0.35">
      <c r="A355" s="35" t="s">
        <v>2261</v>
      </c>
      <c r="B355" s="35" t="s">
        <v>371</v>
      </c>
      <c r="C355" s="31" t="s">
        <v>2668</v>
      </c>
      <c r="D355" s="32" t="s">
        <v>2184</v>
      </c>
      <c r="F355" s="35" t="s">
        <v>2276</v>
      </c>
      <c r="G355" s="35" t="s">
        <v>2277</v>
      </c>
      <c r="H355" s="35" t="s">
        <v>2278</v>
      </c>
      <c r="I355" s="35"/>
      <c r="J355" s="35"/>
      <c r="K355" s="35"/>
      <c r="L355" s="43"/>
    </row>
    <row r="356" spans="1:13" s="32" customFormat="1" x14ac:dyDescent="0.35">
      <c r="A356" s="35" t="s">
        <v>2261</v>
      </c>
      <c r="B356" s="35" t="s">
        <v>372</v>
      </c>
      <c r="C356" s="31" t="s">
        <v>2669</v>
      </c>
      <c r="D356" s="32" t="s">
        <v>2184</v>
      </c>
      <c r="F356" s="35" t="s">
        <v>2276</v>
      </c>
      <c r="G356" s="35" t="s">
        <v>2277</v>
      </c>
      <c r="H356" s="35" t="s">
        <v>2278</v>
      </c>
      <c r="I356" s="35"/>
      <c r="J356" s="35"/>
      <c r="K356" s="35"/>
      <c r="L356" s="43"/>
    </row>
    <row r="357" spans="1:13" s="32" customFormat="1" ht="16.25" customHeight="1" x14ac:dyDescent="0.35">
      <c r="A357" s="35" t="s">
        <v>2210</v>
      </c>
      <c r="B357" s="35" t="s">
        <v>373</v>
      </c>
      <c r="C357" s="35"/>
      <c r="D357" s="32" t="s">
        <v>2184</v>
      </c>
      <c r="E357" s="35"/>
      <c r="F357" s="35"/>
      <c r="G357" s="35"/>
      <c r="H357" s="35"/>
      <c r="I357" s="35"/>
      <c r="J357" s="35"/>
      <c r="K357" s="35"/>
      <c r="M357" s="43" t="s">
        <v>2670</v>
      </c>
    </row>
    <row r="358" spans="1:13" s="42" customFormat="1" x14ac:dyDescent="0.35">
      <c r="A358" s="40" t="s">
        <v>2205</v>
      </c>
      <c r="B358" s="40" t="s">
        <v>2662</v>
      </c>
      <c r="C358" s="40"/>
      <c r="E358" s="40"/>
      <c r="F358" s="40"/>
      <c r="G358" s="40"/>
      <c r="H358" s="40"/>
      <c r="I358" s="40"/>
      <c r="J358" s="40"/>
      <c r="K358" s="40"/>
      <c r="L358" s="41"/>
    </row>
    <row r="359" spans="1:13" s="39" customFormat="1" ht="14" x14ac:dyDescent="0.3">
      <c r="A359" s="39" t="s">
        <v>2205</v>
      </c>
      <c r="B359" s="39" t="s">
        <v>2654</v>
      </c>
    </row>
    <row r="360" spans="1:13" s="39" customFormat="1" ht="14" x14ac:dyDescent="0.3">
      <c r="A360" s="39" t="s">
        <v>2178</v>
      </c>
      <c r="B360" s="39" t="s">
        <v>2671</v>
      </c>
      <c r="C360" s="39" t="s">
        <v>2672</v>
      </c>
      <c r="E360" s="39" t="s">
        <v>2673</v>
      </c>
    </row>
    <row r="361" spans="1:13" s="35" customFormat="1" ht="14" x14ac:dyDescent="0.3">
      <c r="A361" s="35" t="s">
        <v>2175</v>
      </c>
      <c r="B361" s="35" t="s">
        <v>374</v>
      </c>
      <c r="C361" s="35" t="s">
        <v>2674</v>
      </c>
    </row>
    <row r="362" spans="1:13" s="35" customFormat="1" ht="14" x14ac:dyDescent="0.3">
      <c r="A362" s="35" t="s">
        <v>2256</v>
      </c>
      <c r="B362" s="35" t="s">
        <v>375</v>
      </c>
      <c r="C362" s="31" t="s">
        <v>2675</v>
      </c>
      <c r="D362" s="35" t="s">
        <v>2184</v>
      </c>
    </row>
    <row r="363" spans="1:13" s="40" customFormat="1" ht="14" x14ac:dyDescent="0.3">
      <c r="A363" s="40" t="s">
        <v>2178</v>
      </c>
      <c r="B363" s="40" t="s">
        <v>2676</v>
      </c>
      <c r="C363" s="40" t="s">
        <v>2259</v>
      </c>
      <c r="E363" s="40" t="s">
        <v>2677</v>
      </c>
    </row>
    <row r="364" spans="1:13" s="32" customFormat="1" ht="15.75" customHeight="1" x14ac:dyDescent="0.35">
      <c r="A364" s="35" t="s">
        <v>2261</v>
      </c>
      <c r="B364" s="35" t="s">
        <v>376</v>
      </c>
      <c r="C364" s="31" t="s">
        <v>2678</v>
      </c>
      <c r="D364" s="32" t="s">
        <v>2184</v>
      </c>
      <c r="E364" s="35"/>
      <c r="F364" s="35" t="s">
        <v>2263</v>
      </c>
      <c r="G364" s="35" t="s">
        <v>2264</v>
      </c>
      <c r="H364" s="35" t="s">
        <v>2265</v>
      </c>
      <c r="I364" s="35"/>
      <c r="J364" s="35"/>
      <c r="K364" s="35"/>
      <c r="L364" s="35"/>
    </row>
    <row r="365" spans="1:13" s="42" customFormat="1" x14ac:dyDescent="0.35">
      <c r="A365" s="40" t="s">
        <v>2205</v>
      </c>
      <c r="B365" s="40" t="s">
        <v>2676</v>
      </c>
      <c r="C365" s="40"/>
      <c r="E365" s="40"/>
      <c r="F365" s="40"/>
      <c r="G365" s="40"/>
      <c r="H365" s="40"/>
      <c r="I365" s="40"/>
      <c r="J365" s="40"/>
      <c r="K365" s="40"/>
      <c r="L365" s="41"/>
    </row>
    <row r="366" spans="1:13" s="42" customFormat="1" x14ac:dyDescent="0.35">
      <c r="A366" s="40" t="s">
        <v>2178</v>
      </c>
      <c r="B366" s="40" t="s">
        <v>2679</v>
      </c>
      <c r="C366" s="40" t="s">
        <v>2267</v>
      </c>
      <c r="E366" s="40" t="s">
        <v>2677</v>
      </c>
      <c r="F366" s="40"/>
      <c r="G366" s="40"/>
      <c r="H366" s="40"/>
      <c r="I366" s="40"/>
      <c r="J366" s="40"/>
      <c r="K366" s="40"/>
      <c r="L366" s="41"/>
    </row>
    <row r="367" spans="1:13" s="32" customFormat="1" x14ac:dyDescent="0.35">
      <c r="A367" s="35" t="s">
        <v>2268</v>
      </c>
      <c r="B367" s="35" t="s">
        <v>377</v>
      </c>
      <c r="C367" s="31" t="s">
        <v>2680</v>
      </c>
      <c r="D367" s="32" t="s">
        <v>2184</v>
      </c>
      <c r="E367" s="35"/>
      <c r="F367" s="35"/>
      <c r="G367" s="35"/>
      <c r="H367" s="35"/>
      <c r="I367" s="35"/>
      <c r="J367" s="35"/>
      <c r="K367" s="35"/>
      <c r="L367" s="43"/>
    </row>
    <row r="368" spans="1:13" s="35" customFormat="1" ht="14" x14ac:dyDescent="0.3">
      <c r="A368" s="44" t="s">
        <v>2270</v>
      </c>
      <c r="B368" s="35" t="s">
        <v>378</v>
      </c>
      <c r="C368" s="31" t="s">
        <v>2681</v>
      </c>
      <c r="D368" s="35" t="s">
        <v>2184</v>
      </c>
      <c r="E368" s="35" t="s">
        <v>2682</v>
      </c>
    </row>
    <row r="369" spans="1:13" s="35" customFormat="1" ht="14" x14ac:dyDescent="0.3">
      <c r="A369" s="44" t="s">
        <v>2182</v>
      </c>
      <c r="B369" s="35" t="s">
        <v>379</v>
      </c>
      <c r="C369" s="31" t="s">
        <v>2683</v>
      </c>
      <c r="D369" s="35" t="s">
        <v>2184</v>
      </c>
      <c r="E369" s="35" t="s">
        <v>2684</v>
      </c>
    </row>
    <row r="370" spans="1:13" s="32" customFormat="1" x14ac:dyDescent="0.35">
      <c r="A370" s="35" t="s">
        <v>2261</v>
      </c>
      <c r="B370" s="35" t="s">
        <v>380</v>
      </c>
      <c r="C370" s="31" t="s">
        <v>2685</v>
      </c>
      <c r="D370" s="32" t="s">
        <v>2184</v>
      </c>
      <c r="F370" s="35" t="s">
        <v>2276</v>
      </c>
      <c r="G370" s="35" t="s">
        <v>2277</v>
      </c>
      <c r="H370" s="35" t="s">
        <v>2278</v>
      </c>
      <c r="I370" s="35"/>
      <c r="J370" s="35"/>
      <c r="K370" s="35"/>
      <c r="L370" s="43"/>
    </row>
    <row r="371" spans="1:13" s="32" customFormat="1" x14ac:dyDescent="0.35">
      <c r="A371" s="35" t="s">
        <v>2261</v>
      </c>
      <c r="B371" s="35" t="s">
        <v>381</v>
      </c>
      <c r="C371" s="31" t="s">
        <v>2686</v>
      </c>
      <c r="D371" s="32" t="s">
        <v>2184</v>
      </c>
      <c r="F371" s="35" t="s">
        <v>2276</v>
      </c>
      <c r="G371" s="35" t="s">
        <v>2277</v>
      </c>
      <c r="H371" s="35" t="s">
        <v>2278</v>
      </c>
      <c r="I371" s="35"/>
      <c r="J371" s="35"/>
      <c r="K371" s="35"/>
      <c r="L371" s="43"/>
    </row>
    <row r="372" spans="1:13" s="32" customFormat="1" ht="16.25" customHeight="1" x14ac:dyDescent="0.35">
      <c r="A372" s="35" t="s">
        <v>2210</v>
      </c>
      <c r="B372" s="35" t="s">
        <v>382</v>
      </c>
      <c r="C372" s="35"/>
      <c r="D372" s="32" t="s">
        <v>2184</v>
      </c>
      <c r="E372" s="35"/>
      <c r="F372" s="35"/>
      <c r="G372" s="35"/>
      <c r="H372" s="35"/>
      <c r="I372" s="35"/>
      <c r="J372" s="35"/>
      <c r="K372" s="35"/>
      <c r="M372" s="43" t="s">
        <v>2687</v>
      </c>
    </row>
    <row r="373" spans="1:13" s="42" customFormat="1" x14ac:dyDescent="0.35">
      <c r="A373" s="40" t="s">
        <v>2205</v>
      </c>
      <c r="B373" s="40" t="s">
        <v>2679</v>
      </c>
      <c r="C373" s="40"/>
      <c r="E373" s="40"/>
      <c r="F373" s="40"/>
      <c r="G373" s="40"/>
      <c r="H373" s="40"/>
      <c r="I373" s="40"/>
      <c r="J373" s="40"/>
      <c r="K373" s="40"/>
      <c r="L373" s="41"/>
    </row>
    <row r="374" spans="1:13" s="39" customFormat="1" ht="14" x14ac:dyDescent="0.3">
      <c r="A374" s="39" t="s">
        <v>2205</v>
      </c>
      <c r="B374" s="39" t="s">
        <v>2671</v>
      </c>
    </row>
    <row r="375" spans="1:13" s="39" customFormat="1" ht="14" x14ac:dyDescent="0.3">
      <c r="A375" s="39" t="s">
        <v>2178</v>
      </c>
      <c r="B375" s="39" t="s">
        <v>2688</v>
      </c>
      <c r="C375" s="39" t="s">
        <v>2689</v>
      </c>
      <c r="E375" s="39" t="s">
        <v>2690</v>
      </c>
    </row>
    <row r="376" spans="1:13" s="35" customFormat="1" ht="14" x14ac:dyDescent="0.3">
      <c r="A376" s="35" t="s">
        <v>2175</v>
      </c>
      <c r="B376" s="35" t="s">
        <v>383</v>
      </c>
      <c r="C376" s="35" t="s">
        <v>2691</v>
      </c>
    </row>
    <row r="377" spans="1:13" s="35" customFormat="1" ht="14" x14ac:dyDescent="0.3">
      <c r="A377" s="35" t="s">
        <v>2256</v>
      </c>
      <c r="B377" s="35" t="s">
        <v>384</v>
      </c>
      <c r="C377" s="31" t="s">
        <v>2692</v>
      </c>
      <c r="D377" s="35" t="s">
        <v>2184</v>
      </c>
    </row>
    <row r="378" spans="1:13" s="40" customFormat="1" ht="14" x14ac:dyDescent="0.3">
      <c r="A378" s="40" t="s">
        <v>2178</v>
      </c>
      <c r="B378" s="40" t="s">
        <v>2693</v>
      </c>
      <c r="C378" s="40" t="s">
        <v>2259</v>
      </c>
      <c r="E378" s="40" t="s">
        <v>2694</v>
      </c>
    </row>
    <row r="379" spans="1:13" s="32" customFormat="1" x14ac:dyDescent="0.35">
      <c r="A379" s="35" t="s">
        <v>2261</v>
      </c>
      <c r="B379" s="35" t="s">
        <v>385</v>
      </c>
      <c r="C379" s="31" t="s">
        <v>2695</v>
      </c>
      <c r="D379" s="35" t="s">
        <v>2184</v>
      </c>
      <c r="E379" s="35"/>
      <c r="F379" s="35" t="s">
        <v>2263</v>
      </c>
      <c r="G379" s="35" t="s">
        <v>2264</v>
      </c>
      <c r="H379" s="35" t="s">
        <v>2265</v>
      </c>
      <c r="I379" s="35"/>
      <c r="J379" s="35"/>
      <c r="K379" s="35"/>
      <c r="L379" s="35"/>
    </row>
    <row r="380" spans="1:13" s="42" customFormat="1" x14ac:dyDescent="0.35">
      <c r="A380" s="40" t="s">
        <v>2205</v>
      </c>
      <c r="B380" s="40" t="s">
        <v>2693</v>
      </c>
      <c r="C380" s="54"/>
      <c r="E380" s="40"/>
      <c r="F380" s="40"/>
      <c r="G380" s="40"/>
      <c r="H380" s="40"/>
      <c r="I380" s="40"/>
      <c r="J380" s="40"/>
      <c r="K380" s="40"/>
      <c r="L380" s="41"/>
    </row>
    <row r="381" spans="1:13" s="42" customFormat="1" x14ac:dyDescent="0.35">
      <c r="A381" s="40" t="s">
        <v>2178</v>
      </c>
      <c r="B381" s="40" t="s">
        <v>2696</v>
      </c>
      <c r="C381" s="40" t="s">
        <v>2267</v>
      </c>
      <c r="E381" s="40" t="s">
        <v>2694</v>
      </c>
      <c r="F381" s="40"/>
      <c r="G381" s="40"/>
      <c r="H381" s="40"/>
      <c r="I381" s="40"/>
      <c r="J381" s="40"/>
      <c r="K381" s="40"/>
      <c r="L381" s="41"/>
    </row>
    <row r="382" spans="1:13" s="32" customFormat="1" x14ac:dyDescent="0.35">
      <c r="A382" s="35" t="s">
        <v>2268</v>
      </c>
      <c r="B382" s="35" t="s">
        <v>386</v>
      </c>
      <c r="C382" s="31" t="s">
        <v>2697</v>
      </c>
      <c r="D382" s="35" t="s">
        <v>2184</v>
      </c>
      <c r="E382" s="35"/>
      <c r="F382" s="35"/>
      <c r="G382" s="35"/>
      <c r="H382" s="35"/>
      <c r="I382" s="35"/>
      <c r="J382" s="35"/>
      <c r="K382" s="35"/>
      <c r="L382" s="43"/>
    </row>
    <row r="383" spans="1:13" s="35" customFormat="1" ht="14" x14ac:dyDescent="0.3">
      <c r="A383" s="44" t="s">
        <v>2270</v>
      </c>
      <c r="B383" s="35" t="s">
        <v>387</v>
      </c>
      <c r="C383" s="31" t="s">
        <v>2698</v>
      </c>
      <c r="D383" s="35" t="s">
        <v>2184</v>
      </c>
      <c r="E383" s="35" t="s">
        <v>2699</v>
      </c>
    </row>
    <row r="384" spans="1:13" s="35" customFormat="1" ht="14" x14ac:dyDescent="0.3">
      <c r="A384" s="44" t="s">
        <v>2182</v>
      </c>
      <c r="B384" s="35" t="s">
        <v>388</v>
      </c>
      <c r="C384" s="31" t="s">
        <v>2700</v>
      </c>
      <c r="D384" s="35" t="s">
        <v>2184</v>
      </c>
      <c r="E384" s="35" t="s">
        <v>2701</v>
      </c>
    </row>
    <row r="385" spans="1:13" s="32" customFormat="1" x14ac:dyDescent="0.35">
      <c r="A385" s="35" t="s">
        <v>2261</v>
      </c>
      <c r="B385" s="35" t="s">
        <v>389</v>
      </c>
      <c r="C385" s="31" t="s">
        <v>2702</v>
      </c>
      <c r="D385" s="35" t="s">
        <v>2184</v>
      </c>
      <c r="F385" s="35" t="s">
        <v>2276</v>
      </c>
      <c r="G385" s="35" t="s">
        <v>2277</v>
      </c>
      <c r="H385" s="35" t="s">
        <v>2278</v>
      </c>
      <c r="I385" s="35"/>
      <c r="J385" s="35"/>
      <c r="K385" s="35"/>
      <c r="L385" s="43"/>
    </row>
    <row r="386" spans="1:13" s="32" customFormat="1" x14ac:dyDescent="0.35">
      <c r="A386" s="35" t="s">
        <v>2261</v>
      </c>
      <c r="B386" s="35" t="s">
        <v>390</v>
      </c>
      <c r="C386" s="31" t="s">
        <v>2703</v>
      </c>
      <c r="D386" s="35" t="s">
        <v>2184</v>
      </c>
      <c r="F386" s="35" t="s">
        <v>2276</v>
      </c>
      <c r="G386" s="35" t="s">
        <v>2277</v>
      </c>
      <c r="H386" s="35" t="s">
        <v>2278</v>
      </c>
      <c r="I386" s="35"/>
      <c r="J386" s="35"/>
      <c r="K386" s="35"/>
      <c r="L386" s="43"/>
    </row>
    <row r="387" spans="1:13" s="32" customFormat="1" ht="16.25" customHeight="1" x14ac:dyDescent="0.35">
      <c r="A387" s="35" t="s">
        <v>2210</v>
      </c>
      <c r="B387" s="35" t="s">
        <v>391</v>
      </c>
      <c r="C387" s="35"/>
      <c r="D387" s="32" t="s">
        <v>2184</v>
      </c>
      <c r="E387" s="35"/>
      <c r="F387" s="35"/>
      <c r="G387" s="35"/>
      <c r="H387" s="35"/>
      <c r="I387" s="35"/>
      <c r="J387" s="35"/>
      <c r="K387" s="35"/>
      <c r="M387" s="43" t="s">
        <v>2704</v>
      </c>
    </row>
    <row r="388" spans="1:13" s="42" customFormat="1" x14ac:dyDescent="0.35">
      <c r="A388" s="40" t="s">
        <v>2205</v>
      </c>
      <c r="B388" s="40" t="s">
        <v>2696</v>
      </c>
      <c r="C388" s="40"/>
      <c r="E388" s="40"/>
      <c r="F388" s="40"/>
      <c r="G388" s="40"/>
      <c r="H388" s="40"/>
      <c r="I388" s="40"/>
      <c r="J388" s="40"/>
      <c r="K388" s="40"/>
      <c r="L388" s="41"/>
    </row>
    <row r="389" spans="1:13" s="39" customFormat="1" ht="14" x14ac:dyDescent="0.3">
      <c r="A389" s="39" t="s">
        <v>2205</v>
      </c>
      <c r="B389" s="39" t="s">
        <v>2688</v>
      </c>
    </row>
    <row r="390" spans="1:13" s="39" customFormat="1" ht="14" x14ac:dyDescent="0.3">
      <c r="A390" s="39" t="s">
        <v>2178</v>
      </c>
      <c r="B390" s="39" t="s">
        <v>2705</v>
      </c>
      <c r="C390" s="39" t="s">
        <v>2706</v>
      </c>
      <c r="E390" s="39" t="s">
        <v>2707</v>
      </c>
    </row>
    <row r="391" spans="1:13" s="35" customFormat="1" ht="14" x14ac:dyDescent="0.3">
      <c r="A391" s="35" t="s">
        <v>2175</v>
      </c>
      <c r="B391" s="35" t="s">
        <v>392</v>
      </c>
      <c r="C391" s="35" t="s">
        <v>2708</v>
      </c>
    </row>
    <row r="392" spans="1:13" s="35" customFormat="1" ht="14" x14ac:dyDescent="0.3">
      <c r="A392" s="35" t="s">
        <v>2256</v>
      </c>
      <c r="B392" s="35" t="s">
        <v>393</v>
      </c>
      <c r="C392" s="31" t="s">
        <v>2709</v>
      </c>
      <c r="D392" s="35" t="s">
        <v>2184</v>
      </c>
    </row>
    <row r="393" spans="1:13" s="40" customFormat="1" ht="14" x14ac:dyDescent="0.3">
      <c r="A393" s="40" t="s">
        <v>2178</v>
      </c>
      <c r="B393" s="40" t="s">
        <v>2710</v>
      </c>
      <c r="C393" s="40" t="s">
        <v>2259</v>
      </c>
      <c r="E393" s="40" t="s">
        <v>2711</v>
      </c>
    </row>
    <row r="394" spans="1:13" s="32" customFormat="1" x14ac:dyDescent="0.35">
      <c r="A394" s="35" t="s">
        <v>2261</v>
      </c>
      <c r="B394" s="35" t="s">
        <v>394</v>
      </c>
      <c r="C394" s="31" t="s">
        <v>2712</v>
      </c>
      <c r="D394" s="35" t="s">
        <v>2184</v>
      </c>
      <c r="F394" s="35" t="s">
        <v>2263</v>
      </c>
      <c r="G394" s="35" t="s">
        <v>2264</v>
      </c>
      <c r="H394" s="35" t="s">
        <v>2265</v>
      </c>
      <c r="I394" s="35"/>
      <c r="J394" s="35"/>
      <c r="K394" s="35"/>
      <c r="L394" s="35"/>
    </row>
    <row r="395" spans="1:13" s="42" customFormat="1" x14ac:dyDescent="0.35">
      <c r="A395" s="40" t="s">
        <v>2205</v>
      </c>
      <c r="B395" s="40" t="s">
        <v>2710</v>
      </c>
      <c r="C395" s="40"/>
      <c r="E395" s="40"/>
      <c r="F395" s="40"/>
      <c r="G395" s="40"/>
      <c r="H395" s="40"/>
      <c r="I395" s="40"/>
      <c r="J395" s="40"/>
      <c r="K395" s="40"/>
      <c r="L395" s="41"/>
    </row>
    <row r="396" spans="1:13" s="42" customFormat="1" x14ac:dyDescent="0.35">
      <c r="A396" s="40" t="s">
        <v>2178</v>
      </c>
      <c r="B396" s="40" t="s">
        <v>2713</v>
      </c>
      <c r="C396" s="40" t="s">
        <v>2267</v>
      </c>
      <c r="E396" s="40" t="s">
        <v>2711</v>
      </c>
      <c r="F396" s="40"/>
      <c r="G396" s="40"/>
      <c r="H396" s="40"/>
      <c r="I396" s="40"/>
      <c r="J396" s="40"/>
      <c r="K396" s="40"/>
      <c r="L396" s="41"/>
    </row>
    <row r="397" spans="1:13" s="32" customFormat="1" x14ac:dyDescent="0.35">
      <c r="A397" s="35" t="s">
        <v>2268</v>
      </c>
      <c r="B397" s="35" t="s">
        <v>395</v>
      </c>
      <c r="C397" s="31" t="s">
        <v>2714</v>
      </c>
      <c r="D397" s="35" t="s">
        <v>2184</v>
      </c>
      <c r="F397" s="35"/>
      <c r="G397" s="35"/>
      <c r="H397" s="35"/>
      <c r="I397" s="35"/>
      <c r="J397" s="35"/>
      <c r="K397" s="35"/>
      <c r="L397" s="43"/>
    </row>
    <row r="398" spans="1:13" s="35" customFormat="1" ht="14" x14ac:dyDescent="0.3">
      <c r="A398" s="44" t="s">
        <v>2270</v>
      </c>
      <c r="B398" s="35" t="s">
        <v>396</v>
      </c>
      <c r="C398" s="31" t="s">
        <v>2715</v>
      </c>
      <c r="D398" s="35" t="s">
        <v>2184</v>
      </c>
      <c r="E398" s="35" t="s">
        <v>2716</v>
      </c>
    </row>
    <row r="399" spans="1:13" s="35" customFormat="1" ht="14" x14ac:dyDescent="0.3">
      <c r="A399" s="44" t="s">
        <v>2182</v>
      </c>
      <c r="B399" s="35" t="s">
        <v>397</v>
      </c>
      <c r="C399" s="31" t="s">
        <v>2717</v>
      </c>
      <c r="D399" s="35" t="s">
        <v>2184</v>
      </c>
      <c r="E399" s="35" t="s">
        <v>2718</v>
      </c>
    </row>
    <row r="400" spans="1:13" s="32" customFormat="1" x14ac:dyDescent="0.35">
      <c r="A400" s="35" t="s">
        <v>2261</v>
      </c>
      <c r="B400" s="35" t="s">
        <v>398</v>
      </c>
      <c r="C400" s="31" t="s">
        <v>2719</v>
      </c>
      <c r="D400" s="35" t="s">
        <v>2184</v>
      </c>
      <c r="F400" s="35" t="s">
        <v>2276</v>
      </c>
      <c r="G400" s="35" t="s">
        <v>2277</v>
      </c>
      <c r="H400" s="35" t="s">
        <v>2278</v>
      </c>
      <c r="I400" s="35"/>
      <c r="J400" s="35"/>
      <c r="K400" s="35"/>
      <c r="L400" s="43"/>
    </row>
    <row r="401" spans="1:13" s="32" customFormat="1" x14ac:dyDescent="0.35">
      <c r="A401" s="35" t="s">
        <v>2261</v>
      </c>
      <c r="B401" s="35" t="s">
        <v>399</v>
      </c>
      <c r="C401" s="31" t="s">
        <v>2720</v>
      </c>
      <c r="D401" s="35" t="s">
        <v>2184</v>
      </c>
      <c r="F401" s="35" t="s">
        <v>2276</v>
      </c>
      <c r="G401" s="35" t="s">
        <v>2277</v>
      </c>
      <c r="H401" s="35" t="s">
        <v>2278</v>
      </c>
      <c r="I401" s="35"/>
      <c r="J401" s="35"/>
      <c r="K401" s="35"/>
      <c r="L401" s="43"/>
    </row>
    <row r="402" spans="1:13" s="32" customFormat="1" ht="16.25" customHeight="1" x14ac:dyDescent="0.35">
      <c r="A402" s="35" t="s">
        <v>2210</v>
      </c>
      <c r="B402" s="35" t="s">
        <v>400</v>
      </c>
      <c r="C402" s="35"/>
      <c r="E402" s="35"/>
      <c r="F402" s="35"/>
      <c r="G402" s="35"/>
      <c r="H402" s="35"/>
      <c r="I402" s="35"/>
      <c r="J402" s="35"/>
      <c r="K402" s="35"/>
      <c r="M402" s="43" t="s">
        <v>2721</v>
      </c>
    </row>
    <row r="403" spans="1:13" s="42" customFormat="1" x14ac:dyDescent="0.35">
      <c r="A403" s="40" t="s">
        <v>2205</v>
      </c>
      <c r="B403" s="40" t="s">
        <v>2713</v>
      </c>
      <c r="C403" s="40"/>
      <c r="E403" s="40"/>
      <c r="F403" s="40"/>
      <c r="G403" s="40"/>
      <c r="H403" s="40"/>
      <c r="I403" s="40"/>
      <c r="J403" s="40"/>
      <c r="K403" s="40"/>
      <c r="M403" s="41"/>
    </row>
    <row r="404" spans="1:13" s="39" customFormat="1" ht="14" x14ac:dyDescent="0.3">
      <c r="A404" s="39" t="s">
        <v>2205</v>
      </c>
      <c r="B404" s="39" t="s">
        <v>2705</v>
      </c>
    </row>
    <row r="405" spans="1:13" s="45" customFormat="1" ht="14" x14ac:dyDescent="0.3">
      <c r="A405" s="45" t="s">
        <v>2178</v>
      </c>
      <c r="B405" s="45" t="s">
        <v>2722</v>
      </c>
      <c r="C405" s="45" t="s">
        <v>1682</v>
      </c>
      <c r="E405" s="45" t="s">
        <v>2723</v>
      </c>
    </row>
    <row r="406" spans="1:13" s="31" customFormat="1" ht="14" x14ac:dyDescent="0.3">
      <c r="A406" s="31" t="s">
        <v>2175</v>
      </c>
      <c r="B406" s="31" t="s">
        <v>401</v>
      </c>
      <c r="C406" s="31" t="s">
        <v>2724</v>
      </c>
    </row>
    <row r="407" spans="1:13" s="31" customFormat="1" ht="14" x14ac:dyDescent="0.3">
      <c r="A407" s="31" t="s">
        <v>2256</v>
      </c>
      <c r="B407" s="31" t="s">
        <v>402</v>
      </c>
      <c r="C407" s="31" t="s">
        <v>2725</v>
      </c>
      <c r="D407" s="35" t="s">
        <v>2184</v>
      </c>
    </row>
    <row r="408" spans="1:13" s="46" customFormat="1" ht="14" x14ac:dyDescent="0.3">
      <c r="A408" s="46" t="s">
        <v>2178</v>
      </c>
      <c r="B408" s="46" t="s">
        <v>2726</v>
      </c>
      <c r="C408" s="46" t="s">
        <v>2259</v>
      </c>
      <c r="E408" s="46" t="s">
        <v>2727</v>
      </c>
    </row>
    <row r="409" spans="1:13" s="31" customFormat="1" ht="14" x14ac:dyDescent="0.3">
      <c r="A409" s="31" t="s">
        <v>2216</v>
      </c>
      <c r="B409" s="31" t="s">
        <v>403</v>
      </c>
      <c r="C409" s="31" t="s">
        <v>2728</v>
      </c>
      <c r="D409" s="35" t="s">
        <v>2184</v>
      </c>
    </row>
    <row r="410" spans="1:13" s="31" customFormat="1" ht="14" x14ac:dyDescent="0.3">
      <c r="A410" s="31" t="s">
        <v>2261</v>
      </c>
      <c r="B410" s="31" t="s">
        <v>404</v>
      </c>
      <c r="C410" s="31" t="s">
        <v>2729</v>
      </c>
      <c r="D410" s="35" t="s">
        <v>2184</v>
      </c>
      <c r="E410" s="31" t="s">
        <v>2730</v>
      </c>
    </row>
    <row r="411" spans="1:13" ht="14" customHeight="1" x14ac:dyDescent="0.35">
      <c r="A411" s="31" t="s">
        <v>2261</v>
      </c>
      <c r="B411" s="31" t="s">
        <v>405</v>
      </c>
      <c r="C411" s="31" t="s">
        <v>2731</v>
      </c>
      <c r="D411" s="35" t="s">
        <v>2184</v>
      </c>
      <c r="F411" s="35" t="s">
        <v>2263</v>
      </c>
      <c r="G411" s="35" t="s">
        <v>2264</v>
      </c>
      <c r="H411" s="35" t="s">
        <v>2265</v>
      </c>
      <c r="I411" s="31"/>
      <c r="J411" s="31"/>
      <c r="K411" s="31"/>
      <c r="M411" s="31"/>
    </row>
    <row r="412" spans="1:13" s="12" customFormat="1" x14ac:dyDescent="0.35">
      <c r="A412" s="46" t="s">
        <v>2205</v>
      </c>
      <c r="B412" s="46" t="s">
        <v>2726</v>
      </c>
      <c r="C412" s="46"/>
      <c r="D412" s="46"/>
      <c r="F412" s="46"/>
      <c r="G412" s="46"/>
      <c r="H412" s="46"/>
      <c r="I412" s="46"/>
      <c r="J412" s="46"/>
      <c r="K412" s="46"/>
      <c r="M412" s="47"/>
    </row>
    <row r="413" spans="1:13" s="12" customFormat="1" x14ac:dyDescent="0.35">
      <c r="A413" s="46" t="s">
        <v>2178</v>
      </c>
      <c r="B413" s="46" t="s">
        <v>2732</v>
      </c>
      <c r="C413" s="46" t="s">
        <v>2267</v>
      </c>
      <c r="D413" s="46"/>
      <c r="E413" s="46" t="s">
        <v>2727</v>
      </c>
      <c r="F413" s="46"/>
      <c r="G413" s="46"/>
      <c r="H413" s="46"/>
      <c r="I413" s="46"/>
      <c r="J413" s="46"/>
      <c r="K413" s="46"/>
      <c r="M413" s="47"/>
    </row>
    <row r="414" spans="1:13" x14ac:dyDescent="0.35">
      <c r="A414" s="31" t="s">
        <v>2268</v>
      </c>
      <c r="B414" s="31" t="s">
        <v>406</v>
      </c>
      <c r="C414" s="31" t="s">
        <v>2733</v>
      </c>
      <c r="D414" s="35" t="s">
        <v>2184</v>
      </c>
      <c r="F414" s="31"/>
      <c r="G414" s="31"/>
      <c r="H414" s="31"/>
      <c r="I414" s="31"/>
      <c r="J414" s="31"/>
      <c r="K414" s="31"/>
      <c r="M414" s="48"/>
    </row>
    <row r="415" spans="1:13" s="31" customFormat="1" ht="14" x14ac:dyDescent="0.3">
      <c r="A415" s="49" t="s">
        <v>2270</v>
      </c>
      <c r="B415" s="31" t="s">
        <v>407</v>
      </c>
      <c r="C415" s="31" t="s">
        <v>2734</v>
      </c>
      <c r="D415" s="35" t="s">
        <v>2184</v>
      </c>
      <c r="E415" s="35" t="s">
        <v>2735</v>
      </c>
    </row>
    <row r="416" spans="1:13" s="31" customFormat="1" ht="14" x14ac:dyDescent="0.3">
      <c r="A416" s="49" t="s">
        <v>2182</v>
      </c>
      <c r="B416" s="31" t="s">
        <v>408</v>
      </c>
      <c r="C416" s="31" t="s">
        <v>2736</v>
      </c>
      <c r="D416" s="35" t="s">
        <v>2184</v>
      </c>
      <c r="E416" s="35" t="s">
        <v>2737</v>
      </c>
    </row>
    <row r="417" spans="1:13" x14ac:dyDescent="0.35">
      <c r="A417" s="31" t="s">
        <v>2261</v>
      </c>
      <c r="B417" s="31" t="s">
        <v>409</v>
      </c>
      <c r="C417" s="31" t="s">
        <v>2738</v>
      </c>
      <c r="D417" s="35" t="s">
        <v>2184</v>
      </c>
      <c r="F417" s="31" t="s">
        <v>2276</v>
      </c>
      <c r="G417" s="31" t="s">
        <v>2277</v>
      </c>
      <c r="H417" s="31" t="s">
        <v>2278</v>
      </c>
      <c r="I417" s="31"/>
      <c r="J417" s="31"/>
      <c r="K417" s="31"/>
      <c r="M417" s="48"/>
    </row>
    <row r="418" spans="1:13" x14ac:dyDescent="0.35">
      <c r="A418" s="31" t="s">
        <v>2261</v>
      </c>
      <c r="B418" s="31" t="s">
        <v>410</v>
      </c>
      <c r="C418" s="31" t="s">
        <v>2739</v>
      </c>
      <c r="D418" s="35" t="s">
        <v>2184</v>
      </c>
      <c r="F418" s="31" t="s">
        <v>2276</v>
      </c>
      <c r="G418" s="31" t="s">
        <v>2277</v>
      </c>
      <c r="H418" s="31" t="s">
        <v>2278</v>
      </c>
      <c r="I418" s="31"/>
      <c r="J418" s="31"/>
      <c r="K418" s="31"/>
      <c r="M418" s="48"/>
    </row>
    <row r="419" spans="1:13" ht="16.25" customHeight="1" x14ac:dyDescent="0.35">
      <c r="A419" s="31" t="s">
        <v>2210</v>
      </c>
      <c r="B419" s="31" t="s">
        <v>411</v>
      </c>
      <c r="C419" s="31"/>
      <c r="D419" t="s">
        <v>2184</v>
      </c>
      <c r="E419" s="31"/>
      <c r="F419" s="31"/>
      <c r="G419" s="31"/>
      <c r="H419" s="31"/>
      <c r="I419" s="31"/>
      <c r="J419" s="31"/>
      <c r="K419" s="31"/>
      <c r="M419" s="48" t="s">
        <v>2740</v>
      </c>
    </row>
    <row r="420" spans="1:13" s="12" customFormat="1" x14ac:dyDescent="0.35">
      <c r="A420" s="46" t="s">
        <v>2205</v>
      </c>
      <c r="B420" s="46" t="s">
        <v>2732</v>
      </c>
      <c r="C420" s="46"/>
      <c r="E420" s="46"/>
      <c r="F420" s="46"/>
      <c r="G420" s="46"/>
      <c r="H420" s="46"/>
      <c r="I420" s="46"/>
      <c r="J420" s="46"/>
      <c r="K420" s="46"/>
      <c r="L420" s="47"/>
    </row>
    <row r="421" spans="1:13" s="45" customFormat="1" ht="14" x14ac:dyDescent="0.3">
      <c r="A421" s="45" t="s">
        <v>2205</v>
      </c>
      <c r="B421" s="45" t="s">
        <v>2722</v>
      </c>
    </row>
    <row r="422" spans="1:13" s="39" customFormat="1" ht="14" x14ac:dyDescent="0.3">
      <c r="A422" s="39" t="s">
        <v>2178</v>
      </c>
      <c r="B422" s="39" t="s">
        <v>2741</v>
      </c>
      <c r="C422" s="39" t="s">
        <v>2742</v>
      </c>
      <c r="E422" s="39" t="s">
        <v>2743</v>
      </c>
    </row>
    <row r="423" spans="1:13" s="35" customFormat="1" ht="14" x14ac:dyDescent="0.3">
      <c r="A423" s="35" t="s">
        <v>2175</v>
      </c>
      <c r="B423" s="35" t="s">
        <v>412</v>
      </c>
      <c r="C423" s="35" t="s">
        <v>2744</v>
      </c>
    </row>
    <row r="424" spans="1:13" s="35" customFormat="1" ht="14" x14ac:dyDescent="0.3">
      <c r="A424" s="35" t="s">
        <v>2256</v>
      </c>
      <c r="B424" s="35" t="s">
        <v>413</v>
      </c>
      <c r="C424" s="31" t="s">
        <v>2745</v>
      </c>
      <c r="D424" s="35" t="s">
        <v>2184</v>
      </c>
    </row>
    <row r="425" spans="1:13" s="40" customFormat="1" ht="14" x14ac:dyDescent="0.3">
      <c r="A425" s="40" t="s">
        <v>2178</v>
      </c>
      <c r="B425" s="40" t="s">
        <v>2746</v>
      </c>
      <c r="C425" s="40" t="s">
        <v>2259</v>
      </c>
      <c r="E425" s="40" t="s">
        <v>2747</v>
      </c>
    </row>
    <row r="426" spans="1:13" s="32" customFormat="1" x14ac:dyDescent="0.35">
      <c r="A426" s="35" t="s">
        <v>2261</v>
      </c>
      <c r="B426" s="35" t="s">
        <v>414</v>
      </c>
      <c r="C426" s="31" t="s">
        <v>2748</v>
      </c>
      <c r="D426" s="35" t="s">
        <v>2184</v>
      </c>
      <c r="E426" s="35"/>
      <c r="F426" s="35" t="s">
        <v>2263</v>
      </c>
      <c r="G426" s="35" t="s">
        <v>2264</v>
      </c>
      <c r="H426" s="35" t="s">
        <v>2265</v>
      </c>
      <c r="I426" s="35"/>
      <c r="J426" s="35"/>
      <c r="K426" s="35"/>
      <c r="L426" s="35"/>
    </row>
    <row r="427" spans="1:13" s="42" customFormat="1" x14ac:dyDescent="0.35">
      <c r="A427" s="40" t="s">
        <v>2205</v>
      </c>
      <c r="B427" s="40" t="s">
        <v>2746</v>
      </c>
      <c r="C427" s="40"/>
      <c r="D427" s="40"/>
      <c r="E427" s="40"/>
      <c r="F427" s="40"/>
      <c r="G427" s="40"/>
      <c r="H427" s="40"/>
      <c r="I427" s="40"/>
      <c r="J427" s="40"/>
      <c r="K427" s="40"/>
      <c r="L427" s="41"/>
    </row>
    <row r="428" spans="1:13" s="42" customFormat="1" x14ac:dyDescent="0.35">
      <c r="A428" s="40" t="s">
        <v>2178</v>
      </c>
      <c r="B428" s="40" t="s">
        <v>2749</v>
      </c>
      <c r="C428" s="40" t="s">
        <v>2267</v>
      </c>
      <c r="D428" s="40"/>
      <c r="E428" s="40" t="s">
        <v>2747</v>
      </c>
      <c r="F428" s="40"/>
      <c r="G428" s="40"/>
      <c r="H428" s="40"/>
      <c r="I428" s="40"/>
      <c r="J428" s="40"/>
      <c r="K428" s="40"/>
      <c r="L428" s="41"/>
    </row>
    <row r="429" spans="1:13" s="32" customFormat="1" x14ac:dyDescent="0.35">
      <c r="A429" s="35" t="s">
        <v>2268</v>
      </c>
      <c r="B429" s="35" t="s">
        <v>415</v>
      </c>
      <c r="C429" s="31" t="s">
        <v>2750</v>
      </c>
      <c r="D429" s="35" t="s">
        <v>2184</v>
      </c>
      <c r="E429" s="35"/>
      <c r="F429" s="35"/>
      <c r="G429" s="35"/>
      <c r="H429" s="35"/>
      <c r="I429" s="35"/>
      <c r="J429" s="35"/>
      <c r="K429" s="35"/>
      <c r="L429" s="43"/>
    </row>
    <row r="430" spans="1:13" s="35" customFormat="1" ht="14" x14ac:dyDescent="0.3">
      <c r="A430" s="44" t="s">
        <v>2270</v>
      </c>
      <c r="B430" s="35" t="s">
        <v>416</v>
      </c>
      <c r="C430" s="31" t="s">
        <v>2751</v>
      </c>
      <c r="D430" s="35" t="s">
        <v>2184</v>
      </c>
      <c r="E430" s="35" t="s">
        <v>2752</v>
      </c>
    </row>
    <row r="431" spans="1:13" s="35" customFormat="1" ht="14" x14ac:dyDescent="0.3">
      <c r="A431" s="44" t="s">
        <v>2182</v>
      </c>
      <c r="B431" s="35" t="s">
        <v>417</v>
      </c>
      <c r="C431" s="31" t="s">
        <v>2753</v>
      </c>
      <c r="D431" s="35" t="s">
        <v>2184</v>
      </c>
      <c r="E431" s="35" t="s">
        <v>2754</v>
      </c>
    </row>
    <row r="432" spans="1:13" s="32" customFormat="1" x14ac:dyDescent="0.35">
      <c r="A432" s="35" t="s">
        <v>2261</v>
      </c>
      <c r="B432" s="35" t="s">
        <v>418</v>
      </c>
      <c r="C432" s="31" t="s">
        <v>2755</v>
      </c>
      <c r="D432" s="35" t="s">
        <v>2184</v>
      </c>
      <c r="F432" s="35" t="s">
        <v>2276</v>
      </c>
      <c r="G432" s="35" t="s">
        <v>2277</v>
      </c>
      <c r="H432" s="35" t="s">
        <v>2278</v>
      </c>
      <c r="I432" s="35"/>
      <c r="J432" s="35"/>
      <c r="K432" s="35"/>
      <c r="L432" s="43"/>
    </row>
    <row r="433" spans="1:14" s="32" customFormat="1" x14ac:dyDescent="0.35">
      <c r="A433" s="35" t="s">
        <v>2261</v>
      </c>
      <c r="B433" s="35" t="s">
        <v>419</v>
      </c>
      <c r="C433" s="31" t="s">
        <v>2756</v>
      </c>
      <c r="D433" s="35" t="s">
        <v>2184</v>
      </c>
      <c r="F433" s="35" t="s">
        <v>2276</v>
      </c>
      <c r="G433" s="35" t="s">
        <v>2277</v>
      </c>
      <c r="H433" s="35" t="s">
        <v>2278</v>
      </c>
      <c r="I433" s="35"/>
      <c r="J433" s="35"/>
      <c r="K433" s="35"/>
      <c r="L433" s="43"/>
    </row>
    <row r="434" spans="1:14" s="32" customFormat="1" ht="16.25" customHeight="1" x14ac:dyDescent="0.35">
      <c r="A434" s="35" t="s">
        <v>2210</v>
      </c>
      <c r="B434" s="35" t="s">
        <v>420</v>
      </c>
      <c r="C434" s="35"/>
      <c r="D434" s="35" t="s">
        <v>2184</v>
      </c>
      <c r="E434" s="35"/>
      <c r="F434" s="35"/>
      <c r="G434" s="35"/>
      <c r="H434" s="35"/>
      <c r="I434" s="35"/>
      <c r="J434" s="35"/>
      <c r="K434" s="35"/>
      <c r="M434" s="43" t="s">
        <v>2757</v>
      </c>
    </row>
    <row r="435" spans="1:14" s="42" customFormat="1" x14ac:dyDescent="0.35">
      <c r="A435" s="40" t="s">
        <v>2205</v>
      </c>
      <c r="B435" s="40" t="s">
        <v>2749</v>
      </c>
      <c r="C435" s="40"/>
      <c r="D435" s="40"/>
      <c r="E435" s="40"/>
      <c r="F435" s="40"/>
      <c r="G435" s="40"/>
      <c r="H435" s="40"/>
      <c r="I435" s="40"/>
      <c r="J435" s="40"/>
      <c r="K435" s="40"/>
      <c r="L435" s="41"/>
    </row>
    <row r="436" spans="1:14" s="39" customFormat="1" ht="14" x14ac:dyDescent="0.3">
      <c r="A436" s="39" t="s">
        <v>2205</v>
      </c>
      <c r="B436" s="39" t="s">
        <v>2741</v>
      </c>
    </row>
    <row r="437" spans="1:14" s="39" customFormat="1" ht="14" x14ac:dyDescent="0.3">
      <c r="A437" s="39" t="s">
        <v>2178</v>
      </c>
      <c r="B437" s="39" t="s">
        <v>2758</v>
      </c>
      <c r="C437" s="39" t="s">
        <v>2759</v>
      </c>
      <c r="E437" s="39" t="s">
        <v>2760</v>
      </c>
    </row>
    <row r="438" spans="1:14" s="39" customFormat="1" ht="14" x14ac:dyDescent="0.3">
      <c r="A438" s="50" t="s">
        <v>2178</v>
      </c>
      <c r="B438" s="50" t="s">
        <v>2761</v>
      </c>
      <c r="C438" s="50" t="s">
        <v>2762</v>
      </c>
      <c r="D438" s="50"/>
      <c r="E438" s="50"/>
      <c r="F438" s="50"/>
      <c r="G438" s="50"/>
      <c r="H438" s="50"/>
      <c r="I438" s="50"/>
      <c r="J438" s="50"/>
      <c r="K438" s="50"/>
      <c r="L438" s="50"/>
      <c r="M438" s="50"/>
      <c r="N438" s="50"/>
    </row>
    <row r="439" spans="1:14" s="35" customFormat="1" ht="14" x14ac:dyDescent="0.3">
      <c r="A439" s="35" t="s">
        <v>2175</v>
      </c>
      <c r="B439" s="35" t="s">
        <v>421</v>
      </c>
      <c r="C439" s="35" t="s">
        <v>2763</v>
      </c>
    </row>
    <row r="440" spans="1:14" s="32" customFormat="1" ht="16.25" customHeight="1" x14ac:dyDescent="0.35">
      <c r="A440" s="35" t="s">
        <v>2331</v>
      </c>
      <c r="B440" s="35" t="s">
        <v>422</v>
      </c>
      <c r="C440" s="31" t="s">
        <v>2764</v>
      </c>
      <c r="D440" s="35" t="s">
        <v>2184</v>
      </c>
      <c r="E440" s="35"/>
      <c r="F440" s="35"/>
      <c r="G440" s="35"/>
      <c r="H440" s="35"/>
      <c r="I440" s="35"/>
      <c r="J440" s="35"/>
      <c r="K440" s="35"/>
      <c r="L440" s="43"/>
    </row>
    <row r="441" spans="1:14" s="32" customFormat="1" ht="16.25" customHeight="1" x14ac:dyDescent="0.35">
      <c r="A441" s="35" t="s">
        <v>2175</v>
      </c>
      <c r="B441" s="35" t="s">
        <v>423</v>
      </c>
      <c r="C441" s="35" t="s">
        <v>2447</v>
      </c>
      <c r="D441" s="35" t="s">
        <v>2184</v>
      </c>
      <c r="E441" s="51" t="s">
        <v>2765</v>
      </c>
      <c r="F441" s="35"/>
      <c r="G441" s="35"/>
      <c r="H441" s="35"/>
      <c r="I441" s="35"/>
      <c r="J441" s="35"/>
      <c r="K441" s="35"/>
      <c r="L441" s="35"/>
      <c r="M441" s="43"/>
    </row>
    <row r="442" spans="1:14" s="32" customFormat="1" ht="16.25" customHeight="1" x14ac:dyDescent="0.35">
      <c r="A442" s="35" t="s">
        <v>2474</v>
      </c>
      <c r="B442" s="35" t="s">
        <v>424</v>
      </c>
      <c r="C442" s="31" t="s">
        <v>2766</v>
      </c>
      <c r="D442" s="35" t="s">
        <v>2184</v>
      </c>
      <c r="E442" s="35" t="s">
        <v>2767</v>
      </c>
      <c r="F442" s="35"/>
      <c r="G442" s="35"/>
      <c r="H442" s="35"/>
      <c r="I442" s="35" t="s">
        <v>2768</v>
      </c>
      <c r="J442" s="35"/>
      <c r="K442" s="35"/>
      <c r="L442" s="43"/>
    </row>
    <row r="443" spans="1:14" s="53" customFormat="1" ht="16.25" customHeight="1" x14ac:dyDescent="0.35">
      <c r="A443" s="51" t="s">
        <v>2175</v>
      </c>
      <c r="B443" s="51" t="s">
        <v>441</v>
      </c>
      <c r="C443" s="51" t="s">
        <v>2338</v>
      </c>
      <c r="D443" s="51" t="s">
        <v>2184</v>
      </c>
      <c r="E443" s="51" t="s">
        <v>2769</v>
      </c>
      <c r="F443" s="51"/>
      <c r="G443" s="51"/>
      <c r="H443" s="51"/>
      <c r="I443" s="51"/>
      <c r="J443" s="51"/>
      <c r="K443" s="51"/>
      <c r="L443" s="51"/>
      <c r="M443" s="52"/>
    </row>
    <row r="444" spans="1:14" s="32" customFormat="1" ht="16.25" customHeight="1" x14ac:dyDescent="0.35">
      <c r="A444" s="35" t="s">
        <v>2340</v>
      </c>
      <c r="B444" s="35" t="s">
        <v>442</v>
      </c>
      <c r="C444" s="31" t="s">
        <v>2770</v>
      </c>
      <c r="D444" s="35" t="s">
        <v>2184</v>
      </c>
      <c r="E444" s="35" t="s">
        <v>2767</v>
      </c>
      <c r="F444" s="35" t="s">
        <v>2342</v>
      </c>
      <c r="G444" s="35" t="s">
        <v>2343</v>
      </c>
      <c r="H444" s="35"/>
      <c r="I444" s="35"/>
      <c r="J444" s="35"/>
      <c r="K444" s="35"/>
      <c r="L444" s="43"/>
    </row>
    <row r="445" spans="1:14" s="32" customFormat="1" ht="16.25" customHeight="1" x14ac:dyDescent="0.35">
      <c r="A445" s="35" t="s">
        <v>2182</v>
      </c>
      <c r="B445" s="35" t="s">
        <v>453</v>
      </c>
      <c r="C445" s="31" t="s">
        <v>2771</v>
      </c>
      <c r="D445" s="35" t="s">
        <v>2184</v>
      </c>
      <c r="E445" s="35" t="s">
        <v>2772</v>
      </c>
      <c r="F445" s="35"/>
      <c r="G445" s="35"/>
      <c r="H445" s="35"/>
      <c r="I445" s="35"/>
      <c r="J445" s="35"/>
      <c r="K445" s="35"/>
      <c r="L445" s="43"/>
    </row>
    <row r="446" spans="1:14" s="50" customFormat="1" ht="14" x14ac:dyDescent="0.3">
      <c r="A446" s="50" t="s">
        <v>2205</v>
      </c>
      <c r="B446" s="50" t="s">
        <v>2761</v>
      </c>
    </row>
    <row r="447" spans="1:14" s="35" customFormat="1" ht="14" x14ac:dyDescent="0.3">
      <c r="A447" s="44" t="s">
        <v>2178</v>
      </c>
      <c r="B447" s="35" t="s">
        <v>2773</v>
      </c>
      <c r="C447" s="35" t="s">
        <v>2774</v>
      </c>
    </row>
    <row r="448" spans="1:14" s="35" customFormat="1" ht="14" x14ac:dyDescent="0.3">
      <c r="A448" s="35" t="s">
        <v>2175</v>
      </c>
      <c r="B448" s="35" t="s">
        <v>456</v>
      </c>
      <c r="C448" s="35" t="s">
        <v>2775</v>
      </c>
    </row>
    <row r="449" spans="1:17" s="32" customFormat="1" x14ac:dyDescent="0.35">
      <c r="A449" s="35" t="s">
        <v>2349</v>
      </c>
      <c r="B449" s="35" t="s">
        <v>457</v>
      </c>
      <c r="C449" s="31" t="s">
        <v>2776</v>
      </c>
      <c r="D449" s="35" t="s">
        <v>2184</v>
      </c>
      <c r="F449" s="51" t="s">
        <v>2351</v>
      </c>
      <c r="G449" s="51" t="s">
        <v>2352</v>
      </c>
    </row>
    <row r="450" spans="1:17" s="32" customFormat="1" x14ac:dyDescent="0.35">
      <c r="A450" s="35" t="s">
        <v>2474</v>
      </c>
      <c r="B450" s="35" t="s">
        <v>462</v>
      </c>
      <c r="C450" s="31" t="s">
        <v>2777</v>
      </c>
      <c r="D450" s="35" t="s">
        <v>2184</v>
      </c>
      <c r="E450" s="35" t="s">
        <v>2778</v>
      </c>
      <c r="I450" s="35" t="s">
        <v>2768</v>
      </c>
    </row>
    <row r="451" spans="1:17" s="32" customFormat="1" x14ac:dyDescent="0.35">
      <c r="A451" s="35" t="s">
        <v>2355</v>
      </c>
      <c r="B451" s="35" t="s">
        <v>479</v>
      </c>
      <c r="C451" s="31" t="s">
        <v>2779</v>
      </c>
      <c r="D451" s="35" t="s">
        <v>2184</v>
      </c>
      <c r="E451" s="35" t="s">
        <v>2778</v>
      </c>
      <c r="F451" s="35" t="s">
        <v>2342</v>
      </c>
      <c r="G451" s="35" t="s">
        <v>2343</v>
      </c>
      <c r="H451" s="35"/>
    </row>
    <row r="452" spans="1:17" s="32" customFormat="1" x14ac:dyDescent="0.35">
      <c r="A452" s="35" t="s">
        <v>2182</v>
      </c>
      <c r="B452" s="35" t="s">
        <v>490</v>
      </c>
      <c r="C452" s="31" t="s">
        <v>2780</v>
      </c>
      <c r="D452" s="35" t="s">
        <v>2184</v>
      </c>
      <c r="E452" s="35" t="s">
        <v>2781</v>
      </c>
      <c r="F452" s="35"/>
      <c r="G452" s="35"/>
      <c r="H452" s="35"/>
    </row>
    <row r="453" spans="1:17" s="32" customFormat="1" x14ac:dyDescent="0.35">
      <c r="A453" s="35" t="s">
        <v>2474</v>
      </c>
      <c r="B453" s="35" t="s">
        <v>493</v>
      </c>
      <c r="C453" s="31" t="s">
        <v>2782</v>
      </c>
      <c r="D453" s="35" t="s">
        <v>2184</v>
      </c>
      <c r="E453" s="35" t="s">
        <v>2783</v>
      </c>
      <c r="I453" s="35" t="s">
        <v>2784</v>
      </c>
      <c r="J453" s="35"/>
    </row>
    <row r="454" spans="1:17" s="32" customFormat="1" x14ac:dyDescent="0.35">
      <c r="A454" s="35" t="s">
        <v>2362</v>
      </c>
      <c r="B454" s="35" t="s">
        <v>510</v>
      </c>
      <c r="C454" s="31" t="s">
        <v>2785</v>
      </c>
      <c r="D454" s="35" t="s">
        <v>2184</v>
      </c>
      <c r="E454" s="35" t="s">
        <v>2783</v>
      </c>
      <c r="F454" s="35" t="s">
        <v>2342</v>
      </c>
      <c r="G454" s="35" t="s">
        <v>2343</v>
      </c>
    </row>
    <row r="455" spans="1:17" s="32" customFormat="1" x14ac:dyDescent="0.35">
      <c r="A455" s="35" t="s">
        <v>2182</v>
      </c>
      <c r="B455" s="35" t="s">
        <v>521</v>
      </c>
      <c r="C455" s="31" t="s">
        <v>2786</v>
      </c>
      <c r="D455" s="35" t="s">
        <v>2184</v>
      </c>
      <c r="E455" s="35" t="s">
        <v>2787</v>
      </c>
      <c r="F455" s="35"/>
      <c r="G455" s="35"/>
      <c r="H455" s="35"/>
      <c r="I455" s="35"/>
      <c r="J455" s="35"/>
      <c r="K455" s="35"/>
      <c r="L455" s="35"/>
      <c r="M455" s="35"/>
      <c r="N455" s="35"/>
      <c r="O455" s="35"/>
      <c r="P455" s="35"/>
      <c r="Q455" s="35"/>
    </row>
    <row r="456" spans="1:17" s="35" customFormat="1" ht="14" x14ac:dyDescent="0.3">
      <c r="A456" s="44" t="s">
        <v>2205</v>
      </c>
      <c r="B456" s="35" t="s">
        <v>2773</v>
      </c>
    </row>
    <row r="457" spans="1:17" s="39" customFormat="1" ht="14" x14ac:dyDescent="0.3">
      <c r="A457" s="39" t="s">
        <v>2205</v>
      </c>
      <c r="B457" s="39" t="s">
        <v>2758</v>
      </c>
    </row>
    <row r="458" spans="1:17" s="33" customFormat="1" ht="14" x14ac:dyDescent="0.3">
      <c r="A458" s="33" t="s">
        <v>2205</v>
      </c>
      <c r="B458" s="33" t="s">
        <v>2471</v>
      </c>
    </row>
    <row r="459" spans="1:17" s="38" customFormat="1" ht="14" x14ac:dyDescent="0.3">
      <c r="A459" s="38" t="s">
        <v>2205</v>
      </c>
      <c r="B459" s="38" t="s">
        <v>2240</v>
      </c>
    </row>
    <row r="460" spans="1:17" s="38" customFormat="1" ht="14" x14ac:dyDescent="0.3">
      <c r="A460" s="38" t="s">
        <v>2178</v>
      </c>
      <c r="B460" s="38" t="s">
        <v>2788</v>
      </c>
      <c r="C460" s="38" t="s">
        <v>2789</v>
      </c>
      <c r="E460" s="38" t="s">
        <v>2207</v>
      </c>
    </row>
    <row r="461" spans="1:17" s="31" customFormat="1" ht="14" x14ac:dyDescent="0.3">
      <c r="A461" s="31" t="s">
        <v>2175</v>
      </c>
      <c r="B461" s="31" t="s">
        <v>524</v>
      </c>
      <c r="C461" s="31" t="s">
        <v>2790</v>
      </c>
    </row>
    <row r="462" spans="1:17" s="33" customFormat="1" ht="14" x14ac:dyDescent="0.3">
      <c r="A462" s="33" t="s">
        <v>2178</v>
      </c>
      <c r="B462" s="33" t="s">
        <v>2791</v>
      </c>
      <c r="C462" s="33" t="s">
        <v>2792</v>
      </c>
      <c r="D462" s="33" t="s">
        <v>2184</v>
      </c>
    </row>
    <row r="463" spans="1:17" s="31" customFormat="1" ht="14" x14ac:dyDescent="0.3">
      <c r="A463" s="31" t="s">
        <v>2175</v>
      </c>
      <c r="B463" s="31" t="s">
        <v>525</v>
      </c>
      <c r="C463" s="31" t="s">
        <v>2793</v>
      </c>
      <c r="D463" s="31" t="s">
        <v>2177</v>
      </c>
    </row>
    <row r="464" spans="1:17" s="31" customFormat="1" ht="14" x14ac:dyDescent="0.3">
      <c r="A464" s="31" t="s">
        <v>2794</v>
      </c>
      <c r="B464" s="31" t="s">
        <v>526</v>
      </c>
      <c r="C464" s="31" t="s">
        <v>2795</v>
      </c>
      <c r="D464" s="31" t="s">
        <v>2184</v>
      </c>
      <c r="H464" s="31" t="s">
        <v>2476</v>
      </c>
    </row>
    <row r="465" spans="1:13" s="31" customFormat="1" ht="14" x14ac:dyDescent="0.3">
      <c r="A465" s="31" t="s">
        <v>2210</v>
      </c>
      <c r="B465" s="31" t="s">
        <v>555</v>
      </c>
      <c r="C465" s="31" t="s">
        <v>2796</v>
      </c>
      <c r="D465" s="31" t="s">
        <v>2184</v>
      </c>
      <c r="M465" s="31" t="s">
        <v>2797</v>
      </c>
    </row>
    <row r="466" spans="1:13" s="45" customFormat="1" ht="14" x14ac:dyDescent="0.3">
      <c r="A466" s="45" t="s">
        <v>2178</v>
      </c>
      <c r="B466" s="45" t="s">
        <v>2798</v>
      </c>
      <c r="C466" s="45" t="s">
        <v>2799</v>
      </c>
      <c r="D466" s="45" t="s">
        <v>2184</v>
      </c>
      <c r="E466" s="45" t="s">
        <v>2800</v>
      </c>
    </row>
    <row r="467" spans="1:13" s="31" customFormat="1" ht="14" x14ac:dyDescent="0.3">
      <c r="A467" s="31" t="s">
        <v>2175</v>
      </c>
      <c r="B467" s="31" t="s">
        <v>556</v>
      </c>
      <c r="C467" s="31" t="s">
        <v>2801</v>
      </c>
      <c r="D467" s="31" t="s">
        <v>2177</v>
      </c>
    </row>
    <row r="468" spans="1:13" s="31" customFormat="1" ht="14" x14ac:dyDescent="0.3">
      <c r="A468" s="31" t="s">
        <v>2256</v>
      </c>
      <c r="B468" s="31" t="s">
        <v>557</v>
      </c>
      <c r="C468" s="31" t="s">
        <v>2802</v>
      </c>
      <c r="D468" s="31" t="s">
        <v>2184</v>
      </c>
    </row>
    <row r="469" spans="1:13" s="46" customFormat="1" ht="14" x14ac:dyDescent="0.3">
      <c r="A469" s="46" t="s">
        <v>2178</v>
      </c>
      <c r="B469" s="46" t="s">
        <v>2803</v>
      </c>
      <c r="C469" s="46" t="s">
        <v>2259</v>
      </c>
      <c r="D469" s="46" t="s">
        <v>2184</v>
      </c>
      <c r="E469" s="46" t="s">
        <v>2804</v>
      </c>
    </row>
    <row r="470" spans="1:13" s="31" customFormat="1" ht="14" x14ac:dyDescent="0.3">
      <c r="A470" s="31" t="s">
        <v>2805</v>
      </c>
      <c r="B470" s="31" t="s">
        <v>558</v>
      </c>
      <c r="C470" s="31" t="s">
        <v>2806</v>
      </c>
      <c r="D470" s="31" t="s">
        <v>2184</v>
      </c>
    </row>
    <row r="471" spans="1:13" x14ac:dyDescent="0.35">
      <c r="A471" s="31" t="s">
        <v>2261</v>
      </c>
      <c r="B471" s="31" t="s">
        <v>562</v>
      </c>
      <c r="C471" s="31" t="s">
        <v>2807</v>
      </c>
      <c r="D471" s="31" t="s">
        <v>2184</v>
      </c>
      <c r="E471" s="31" t="s">
        <v>2808</v>
      </c>
      <c r="F471" s="35" t="s">
        <v>2263</v>
      </c>
      <c r="G471" s="35" t="s">
        <v>2264</v>
      </c>
      <c r="H471" s="31" t="s">
        <v>2265</v>
      </c>
      <c r="I471" s="31"/>
      <c r="J471" s="31"/>
      <c r="K471" s="31"/>
      <c r="L471" s="31"/>
      <c r="M471" s="31"/>
    </row>
    <row r="472" spans="1:13" x14ac:dyDescent="0.35">
      <c r="A472" s="31" t="s">
        <v>2261</v>
      </c>
      <c r="B472" s="31" t="s">
        <v>563</v>
      </c>
      <c r="C472" s="31" t="s">
        <v>2809</v>
      </c>
      <c r="D472" s="31" t="s">
        <v>2184</v>
      </c>
      <c r="E472" s="31" t="s">
        <v>2810</v>
      </c>
      <c r="F472" s="35" t="s">
        <v>2263</v>
      </c>
      <c r="G472" s="35" t="s">
        <v>2264</v>
      </c>
      <c r="H472" s="31" t="s">
        <v>2265</v>
      </c>
      <c r="I472" s="31"/>
      <c r="J472" s="31"/>
      <c r="K472" s="31"/>
      <c r="L472" s="31"/>
      <c r="M472" s="31"/>
    </row>
    <row r="473" spans="1:13" x14ac:dyDescent="0.35">
      <c r="A473" s="31" t="s">
        <v>2261</v>
      </c>
      <c r="B473" s="31" t="s">
        <v>564</v>
      </c>
      <c r="C473" s="31" t="s">
        <v>2811</v>
      </c>
      <c r="D473" s="31" t="s">
        <v>2184</v>
      </c>
      <c r="E473" s="31" t="s">
        <v>2812</v>
      </c>
      <c r="F473" s="35" t="s">
        <v>2263</v>
      </c>
      <c r="G473" s="35" t="s">
        <v>2264</v>
      </c>
      <c r="H473" s="31" t="s">
        <v>2265</v>
      </c>
      <c r="I473" s="31"/>
      <c r="J473" s="31"/>
      <c r="K473" s="31"/>
      <c r="L473" s="31"/>
      <c r="M473" s="31"/>
    </row>
    <row r="474" spans="1:13" s="12" customFormat="1" x14ac:dyDescent="0.35">
      <c r="A474" s="46" t="s">
        <v>2205</v>
      </c>
      <c r="B474" s="46" t="s">
        <v>2803</v>
      </c>
      <c r="C474" s="46"/>
      <c r="D474" s="46"/>
      <c r="E474" s="46"/>
      <c r="F474" s="46"/>
      <c r="G474" s="46"/>
      <c r="H474" s="46"/>
      <c r="I474" s="46"/>
      <c r="J474" s="46"/>
      <c r="K474" s="46"/>
      <c r="L474" s="46"/>
      <c r="M474" s="47"/>
    </row>
    <row r="475" spans="1:13" s="12" customFormat="1" x14ac:dyDescent="0.35">
      <c r="A475" s="46" t="s">
        <v>2178</v>
      </c>
      <c r="B475" s="46" t="s">
        <v>2813</v>
      </c>
      <c r="C475" s="46" t="s">
        <v>2267</v>
      </c>
      <c r="D475" s="46" t="s">
        <v>2184</v>
      </c>
      <c r="E475" s="46" t="s">
        <v>2804</v>
      </c>
      <c r="F475" s="46"/>
      <c r="G475" s="46"/>
      <c r="H475" s="46"/>
      <c r="I475" s="46"/>
      <c r="J475" s="46"/>
      <c r="K475" s="46"/>
      <c r="L475" s="46"/>
      <c r="M475" s="47"/>
    </row>
    <row r="476" spans="1:13" x14ac:dyDescent="0.35">
      <c r="A476" s="31" t="s">
        <v>2268</v>
      </c>
      <c r="B476" s="31" t="s">
        <v>565</v>
      </c>
      <c r="C476" s="31" t="s">
        <v>2814</v>
      </c>
      <c r="D476" s="31" t="s">
        <v>2184</v>
      </c>
      <c r="E476" s="31"/>
      <c r="F476" s="31"/>
      <c r="G476" s="31"/>
      <c r="H476" s="31"/>
      <c r="I476" s="31"/>
      <c r="J476" s="31"/>
      <c r="K476" s="31"/>
      <c r="L476" s="31"/>
      <c r="M476" s="48"/>
    </row>
    <row r="477" spans="1:13" s="31" customFormat="1" ht="14" x14ac:dyDescent="0.3">
      <c r="A477" s="49" t="s">
        <v>2270</v>
      </c>
      <c r="B477" s="31" t="s">
        <v>566</v>
      </c>
      <c r="C477" s="31" t="s">
        <v>2815</v>
      </c>
      <c r="D477" s="31" t="s">
        <v>2184</v>
      </c>
      <c r="E477" s="31" t="s">
        <v>2816</v>
      </c>
    </row>
    <row r="478" spans="1:13" s="31" customFormat="1" ht="14" x14ac:dyDescent="0.3">
      <c r="A478" s="49" t="s">
        <v>2182</v>
      </c>
      <c r="B478" s="31" t="s">
        <v>567</v>
      </c>
      <c r="C478" s="31" t="s">
        <v>2817</v>
      </c>
      <c r="D478" s="31" t="s">
        <v>2184</v>
      </c>
      <c r="E478" s="31" t="s">
        <v>2818</v>
      </c>
    </row>
    <row r="479" spans="1:13" x14ac:dyDescent="0.35">
      <c r="A479" s="31" t="s">
        <v>2261</v>
      </c>
      <c r="B479" s="31" t="s">
        <v>568</v>
      </c>
      <c r="C479" s="31" t="s">
        <v>2819</v>
      </c>
      <c r="D479" s="31" t="s">
        <v>2184</v>
      </c>
      <c r="E479" s="31"/>
      <c r="F479" s="31" t="s">
        <v>2276</v>
      </c>
      <c r="G479" s="31" t="s">
        <v>2277</v>
      </c>
      <c r="H479" s="31" t="s">
        <v>2278</v>
      </c>
      <c r="I479" s="31"/>
      <c r="J479" s="31"/>
      <c r="K479" s="31"/>
      <c r="L479" s="31"/>
      <c r="M479" s="48"/>
    </row>
    <row r="480" spans="1:13" x14ac:dyDescent="0.35">
      <c r="A480" s="31" t="s">
        <v>2261</v>
      </c>
      <c r="B480" s="31" t="s">
        <v>569</v>
      </c>
      <c r="C480" s="31" t="s">
        <v>2820</v>
      </c>
      <c r="D480" s="31" t="s">
        <v>2184</v>
      </c>
      <c r="E480" s="31"/>
      <c r="F480" s="31" t="s">
        <v>2276</v>
      </c>
      <c r="G480" s="31" t="s">
        <v>2277</v>
      </c>
      <c r="H480" s="31" t="s">
        <v>2278</v>
      </c>
      <c r="I480" s="31"/>
      <c r="J480" s="31"/>
      <c r="K480" s="31"/>
      <c r="L480" s="31"/>
      <c r="M480" s="48"/>
    </row>
    <row r="481" spans="1:13" ht="16.399999999999999" customHeight="1" x14ac:dyDescent="0.35">
      <c r="A481" s="31" t="s">
        <v>2210</v>
      </c>
      <c r="B481" s="31" t="s">
        <v>570</v>
      </c>
      <c r="C481" s="31"/>
      <c r="D481" s="31" t="s">
        <v>2177</v>
      </c>
      <c r="E481" s="31"/>
      <c r="F481" s="31"/>
      <c r="G481" s="31"/>
      <c r="H481" s="31"/>
      <c r="I481" s="31"/>
      <c r="J481" s="31"/>
      <c r="K481" s="31"/>
      <c r="L481" s="31"/>
      <c r="M481" s="48" t="s">
        <v>2821</v>
      </c>
    </row>
    <row r="482" spans="1:13" s="12" customFormat="1" x14ac:dyDescent="0.35">
      <c r="A482" s="46" t="s">
        <v>2205</v>
      </c>
      <c r="B482" s="46" t="s">
        <v>2813</v>
      </c>
      <c r="C482" s="46"/>
      <c r="D482" s="46"/>
      <c r="E482" s="46"/>
      <c r="F482" s="46"/>
      <c r="G482" s="46"/>
      <c r="H482" s="46"/>
      <c r="I482" s="46"/>
      <c r="J482" s="46"/>
      <c r="K482" s="46"/>
      <c r="L482" s="46"/>
      <c r="M482" s="47"/>
    </row>
    <row r="483" spans="1:13" s="45" customFormat="1" ht="14" x14ac:dyDescent="0.3">
      <c r="A483" s="45" t="s">
        <v>2205</v>
      </c>
      <c r="B483" s="45" t="s">
        <v>2798</v>
      </c>
    </row>
    <row r="484" spans="1:13" s="45" customFormat="1" ht="14" x14ac:dyDescent="0.3">
      <c r="A484" s="45" t="s">
        <v>2178</v>
      </c>
      <c r="B484" s="39" t="s">
        <v>2822</v>
      </c>
      <c r="C484" s="45" t="s">
        <v>2823</v>
      </c>
      <c r="D484" s="45" t="s">
        <v>2184</v>
      </c>
      <c r="E484" s="45" t="s">
        <v>2824</v>
      </c>
    </row>
    <row r="485" spans="1:13" s="31" customFormat="1" ht="14" x14ac:dyDescent="0.3">
      <c r="A485" s="31" t="s">
        <v>2175</v>
      </c>
      <c r="B485" s="31" t="s">
        <v>571</v>
      </c>
      <c r="C485" s="31" t="s">
        <v>2825</v>
      </c>
      <c r="D485" s="31" t="s">
        <v>2177</v>
      </c>
    </row>
    <row r="486" spans="1:13" s="35" customFormat="1" ht="14" x14ac:dyDescent="0.3">
      <c r="A486" s="35" t="s">
        <v>2256</v>
      </c>
      <c r="B486" s="35" t="s">
        <v>572</v>
      </c>
      <c r="C486" s="31" t="s">
        <v>2826</v>
      </c>
      <c r="D486" s="35" t="s">
        <v>2184</v>
      </c>
      <c r="H486" s="31"/>
    </row>
    <row r="487" spans="1:13" s="40" customFormat="1" ht="14" x14ac:dyDescent="0.3">
      <c r="A487" s="40" t="s">
        <v>2178</v>
      </c>
      <c r="B487" s="40" t="s">
        <v>2827</v>
      </c>
      <c r="C487" s="40" t="s">
        <v>2259</v>
      </c>
      <c r="D487" s="40" t="s">
        <v>2184</v>
      </c>
      <c r="E487" s="40" t="s">
        <v>2828</v>
      </c>
    </row>
    <row r="488" spans="1:13" s="31" customFormat="1" ht="14" x14ac:dyDescent="0.3">
      <c r="A488" s="31" t="s">
        <v>2829</v>
      </c>
      <c r="B488" s="31" t="s">
        <v>573</v>
      </c>
      <c r="C488" s="31" t="s">
        <v>2830</v>
      </c>
      <c r="D488" s="31" t="s">
        <v>2184</v>
      </c>
    </row>
    <row r="489" spans="1:13" x14ac:dyDescent="0.35">
      <c r="A489" s="31" t="s">
        <v>2261</v>
      </c>
      <c r="B489" s="31" t="s">
        <v>577</v>
      </c>
      <c r="C489" s="31" t="s">
        <v>2831</v>
      </c>
      <c r="D489" s="31" t="s">
        <v>2184</v>
      </c>
      <c r="E489" s="31" t="s">
        <v>2832</v>
      </c>
      <c r="F489" s="35" t="s">
        <v>2263</v>
      </c>
      <c r="G489" s="35" t="s">
        <v>2264</v>
      </c>
      <c r="H489" s="31" t="s">
        <v>2265</v>
      </c>
      <c r="I489" s="31"/>
      <c r="J489" s="31"/>
      <c r="K489" s="31"/>
      <c r="L489" s="31"/>
      <c r="M489" s="31"/>
    </row>
    <row r="490" spans="1:13" x14ac:dyDescent="0.35">
      <c r="A490" s="31" t="s">
        <v>2261</v>
      </c>
      <c r="B490" s="31" t="s">
        <v>578</v>
      </c>
      <c r="C490" s="31" t="s">
        <v>2833</v>
      </c>
      <c r="D490" s="31" t="s">
        <v>2184</v>
      </c>
      <c r="E490" s="31" t="s">
        <v>2834</v>
      </c>
      <c r="F490" s="35" t="s">
        <v>2263</v>
      </c>
      <c r="G490" s="35" t="s">
        <v>2264</v>
      </c>
      <c r="H490" s="31" t="s">
        <v>2265</v>
      </c>
      <c r="I490" s="31"/>
      <c r="J490" s="31"/>
      <c r="K490" s="31"/>
      <c r="L490" s="31"/>
      <c r="M490" s="31"/>
    </row>
    <row r="491" spans="1:13" x14ac:dyDescent="0.35">
      <c r="A491" s="31" t="s">
        <v>2261</v>
      </c>
      <c r="B491" s="31" t="s">
        <v>579</v>
      </c>
      <c r="C491" s="31" t="s">
        <v>2835</v>
      </c>
      <c r="D491" s="31" t="s">
        <v>2184</v>
      </c>
      <c r="E491" s="31" t="s">
        <v>2836</v>
      </c>
      <c r="F491" s="35" t="s">
        <v>2263</v>
      </c>
      <c r="G491" s="35" t="s">
        <v>2264</v>
      </c>
      <c r="H491" s="31" t="s">
        <v>2265</v>
      </c>
      <c r="I491" s="31"/>
      <c r="J491" s="31"/>
      <c r="K491" s="31"/>
      <c r="L491" s="31"/>
      <c r="M491" s="31"/>
    </row>
    <row r="492" spans="1:13" s="40" customFormat="1" ht="14" x14ac:dyDescent="0.3">
      <c r="A492" s="40" t="s">
        <v>2205</v>
      </c>
      <c r="B492" s="40" t="s">
        <v>2827</v>
      </c>
    </row>
    <row r="493" spans="1:13" s="42" customFormat="1" x14ac:dyDescent="0.35">
      <c r="A493" s="40" t="s">
        <v>2178</v>
      </c>
      <c r="B493" s="40" t="s">
        <v>2837</v>
      </c>
      <c r="C493" s="40" t="s">
        <v>2267</v>
      </c>
      <c r="D493" s="40" t="s">
        <v>2184</v>
      </c>
      <c r="E493" s="40" t="s">
        <v>2828</v>
      </c>
      <c r="F493" s="40"/>
      <c r="G493" s="40"/>
      <c r="H493" s="40"/>
      <c r="I493" s="40"/>
      <c r="J493" s="40"/>
      <c r="K493" s="40"/>
      <c r="L493" s="40"/>
      <c r="M493" s="41"/>
    </row>
    <row r="494" spans="1:13" s="32" customFormat="1" x14ac:dyDescent="0.35">
      <c r="A494" s="35" t="s">
        <v>2268</v>
      </c>
      <c r="B494" s="35" t="s">
        <v>580</v>
      </c>
      <c r="C494" s="31" t="s">
        <v>2838</v>
      </c>
      <c r="D494" s="35" t="s">
        <v>2184</v>
      </c>
      <c r="E494" s="35"/>
      <c r="F494" s="35"/>
      <c r="G494" s="35"/>
      <c r="H494" s="35"/>
      <c r="I494" s="35"/>
      <c r="J494" s="35"/>
      <c r="K494" s="35"/>
      <c r="L494" s="35"/>
      <c r="M494" s="43"/>
    </row>
    <row r="495" spans="1:13" s="35" customFormat="1" ht="14" x14ac:dyDescent="0.3">
      <c r="A495" s="44" t="s">
        <v>2270</v>
      </c>
      <c r="B495" s="35" t="s">
        <v>581</v>
      </c>
      <c r="C495" s="31" t="s">
        <v>2839</v>
      </c>
      <c r="D495" s="35" t="s">
        <v>2184</v>
      </c>
      <c r="E495" s="35" t="s">
        <v>2840</v>
      </c>
    </row>
    <row r="496" spans="1:13" s="35" customFormat="1" ht="14" x14ac:dyDescent="0.3">
      <c r="A496" s="44" t="s">
        <v>2182</v>
      </c>
      <c r="B496" s="35" t="s">
        <v>582</v>
      </c>
      <c r="C496" s="31" t="s">
        <v>2841</v>
      </c>
      <c r="D496" s="35" t="s">
        <v>2184</v>
      </c>
      <c r="E496" s="35" t="s">
        <v>2842</v>
      </c>
    </row>
    <row r="497" spans="1:13" s="32" customFormat="1" x14ac:dyDescent="0.35">
      <c r="A497" s="35" t="s">
        <v>2261</v>
      </c>
      <c r="B497" s="35" t="s">
        <v>583</v>
      </c>
      <c r="C497" s="31" t="s">
        <v>2843</v>
      </c>
      <c r="D497" s="35" t="s">
        <v>2184</v>
      </c>
      <c r="E497" s="35"/>
      <c r="F497" s="35" t="s">
        <v>2276</v>
      </c>
      <c r="G497" s="35" t="s">
        <v>2277</v>
      </c>
      <c r="H497" s="35" t="s">
        <v>2278</v>
      </c>
      <c r="I497" s="35"/>
      <c r="J497" s="35"/>
      <c r="K497" s="35"/>
      <c r="L497" s="35"/>
      <c r="M497" s="43"/>
    </row>
    <row r="498" spans="1:13" s="32" customFormat="1" x14ac:dyDescent="0.35">
      <c r="A498" s="35" t="s">
        <v>2261</v>
      </c>
      <c r="B498" s="35" t="s">
        <v>584</v>
      </c>
      <c r="C498" s="31" t="s">
        <v>2844</v>
      </c>
      <c r="D498" s="35" t="s">
        <v>2184</v>
      </c>
      <c r="E498" s="35"/>
      <c r="F498" s="35" t="s">
        <v>2276</v>
      </c>
      <c r="G498" s="35" t="s">
        <v>2277</v>
      </c>
      <c r="H498" s="35" t="s">
        <v>2278</v>
      </c>
      <c r="I498" s="35"/>
      <c r="J498" s="35"/>
      <c r="K498" s="35"/>
      <c r="L498" s="35"/>
      <c r="M498" s="43"/>
    </row>
    <row r="499" spans="1:13" s="32" customFormat="1" ht="16.399999999999999" customHeight="1" x14ac:dyDescent="0.35">
      <c r="A499" s="35" t="s">
        <v>2210</v>
      </c>
      <c r="B499" s="35" t="s">
        <v>585</v>
      </c>
      <c r="C499" s="35"/>
      <c r="D499" s="35" t="s">
        <v>2177</v>
      </c>
      <c r="E499" s="35"/>
      <c r="F499" s="35"/>
      <c r="G499" s="35"/>
      <c r="H499" s="35"/>
      <c r="I499" s="35"/>
      <c r="J499" s="35"/>
      <c r="K499" s="35"/>
      <c r="L499" s="35"/>
      <c r="M499" s="43" t="s">
        <v>2845</v>
      </c>
    </row>
    <row r="500" spans="1:13" s="42" customFormat="1" x14ac:dyDescent="0.35">
      <c r="A500" s="40" t="s">
        <v>2205</v>
      </c>
      <c r="B500" s="40" t="s">
        <v>2837</v>
      </c>
      <c r="C500" s="40"/>
      <c r="D500" s="40"/>
      <c r="E500" s="40"/>
      <c r="F500" s="40"/>
      <c r="G500" s="40"/>
      <c r="H500" s="40"/>
      <c r="I500" s="40"/>
      <c r="J500" s="40"/>
      <c r="K500" s="40"/>
      <c r="L500" s="40"/>
      <c r="M500" s="41"/>
    </row>
    <row r="501" spans="1:13" s="39" customFormat="1" ht="14" x14ac:dyDescent="0.3">
      <c r="A501" s="39" t="s">
        <v>2205</v>
      </c>
      <c r="B501" s="39" t="s">
        <v>2822</v>
      </c>
    </row>
    <row r="502" spans="1:13" s="45" customFormat="1" ht="14" x14ac:dyDescent="0.3">
      <c r="A502" s="45" t="s">
        <v>2178</v>
      </c>
      <c r="B502" s="39" t="s">
        <v>2846</v>
      </c>
      <c r="C502" s="45" t="s">
        <v>2847</v>
      </c>
      <c r="D502" s="45" t="s">
        <v>2184</v>
      </c>
      <c r="E502" s="45" t="s">
        <v>2848</v>
      </c>
    </row>
    <row r="503" spans="1:13" s="31" customFormat="1" ht="14" x14ac:dyDescent="0.3">
      <c r="A503" s="31" t="s">
        <v>2175</v>
      </c>
      <c r="B503" s="31" t="s">
        <v>586</v>
      </c>
      <c r="C503" s="31" t="s">
        <v>2849</v>
      </c>
      <c r="D503" s="31" t="s">
        <v>2177</v>
      </c>
    </row>
    <row r="504" spans="1:13" s="35" customFormat="1" ht="14" x14ac:dyDescent="0.3">
      <c r="A504" s="35" t="s">
        <v>2256</v>
      </c>
      <c r="B504" s="35" t="s">
        <v>587</v>
      </c>
      <c r="C504" s="31" t="s">
        <v>2850</v>
      </c>
      <c r="D504" s="35" t="s">
        <v>2184</v>
      </c>
      <c r="H504" s="31"/>
    </row>
    <row r="505" spans="1:13" s="40" customFormat="1" ht="14" x14ac:dyDescent="0.3">
      <c r="A505" s="40" t="s">
        <v>2178</v>
      </c>
      <c r="B505" s="40" t="s">
        <v>2851</v>
      </c>
      <c r="C505" s="40" t="s">
        <v>2259</v>
      </c>
      <c r="D505" s="40" t="s">
        <v>2184</v>
      </c>
      <c r="E505" s="40" t="s">
        <v>2852</v>
      </c>
    </row>
    <row r="506" spans="1:13" s="31" customFormat="1" ht="14" x14ac:dyDescent="0.3">
      <c r="A506" s="31" t="s">
        <v>2829</v>
      </c>
      <c r="B506" s="31" t="s">
        <v>588</v>
      </c>
      <c r="C506" s="31" t="s">
        <v>2853</v>
      </c>
      <c r="D506" s="31" t="s">
        <v>2184</v>
      </c>
    </row>
    <row r="507" spans="1:13" x14ac:dyDescent="0.35">
      <c r="A507" s="31" t="s">
        <v>2261</v>
      </c>
      <c r="B507" s="31" t="s">
        <v>592</v>
      </c>
      <c r="C507" s="31" t="s">
        <v>2854</v>
      </c>
      <c r="D507" s="31" t="s">
        <v>2184</v>
      </c>
      <c r="E507" s="31" t="s">
        <v>2855</v>
      </c>
      <c r="F507" s="35" t="s">
        <v>2263</v>
      </c>
      <c r="G507" s="35" t="s">
        <v>2264</v>
      </c>
      <c r="H507" s="31" t="s">
        <v>2265</v>
      </c>
      <c r="I507" s="31"/>
      <c r="J507" s="31"/>
      <c r="K507" s="31"/>
      <c r="L507" s="31"/>
      <c r="M507" s="31"/>
    </row>
    <row r="508" spans="1:13" x14ac:dyDescent="0.35">
      <c r="A508" s="31" t="s">
        <v>2261</v>
      </c>
      <c r="B508" s="31" t="s">
        <v>593</v>
      </c>
      <c r="C508" s="31" t="s">
        <v>2856</v>
      </c>
      <c r="D508" s="31" t="s">
        <v>2184</v>
      </c>
      <c r="E508" s="31" t="s">
        <v>2857</v>
      </c>
      <c r="F508" s="35" t="s">
        <v>2263</v>
      </c>
      <c r="G508" s="35" t="s">
        <v>2264</v>
      </c>
      <c r="H508" s="31" t="s">
        <v>2265</v>
      </c>
      <c r="I508" s="31"/>
      <c r="J508" s="31"/>
      <c r="K508" s="31"/>
      <c r="L508" s="31"/>
      <c r="M508" s="31"/>
    </row>
    <row r="509" spans="1:13" x14ac:dyDescent="0.35">
      <c r="A509" s="31" t="s">
        <v>2261</v>
      </c>
      <c r="B509" s="31" t="s">
        <v>594</v>
      </c>
      <c r="C509" s="31" t="s">
        <v>2858</v>
      </c>
      <c r="D509" s="31" t="s">
        <v>2184</v>
      </c>
      <c r="E509" s="31" t="s">
        <v>2859</v>
      </c>
      <c r="F509" s="35" t="s">
        <v>2263</v>
      </c>
      <c r="G509" s="35" t="s">
        <v>2264</v>
      </c>
      <c r="H509" s="31" t="s">
        <v>2265</v>
      </c>
      <c r="I509" s="31"/>
      <c r="J509" s="31"/>
      <c r="K509" s="31"/>
      <c r="L509" s="31"/>
      <c r="M509" s="31"/>
    </row>
    <row r="510" spans="1:13" s="40" customFormat="1" ht="14" x14ac:dyDescent="0.3">
      <c r="A510" s="40" t="s">
        <v>2205</v>
      </c>
      <c r="B510" s="40" t="s">
        <v>2851</v>
      </c>
    </row>
    <row r="511" spans="1:13" s="42" customFormat="1" x14ac:dyDescent="0.35">
      <c r="A511" s="40" t="s">
        <v>2178</v>
      </c>
      <c r="B511" s="40" t="s">
        <v>2860</v>
      </c>
      <c r="C511" s="40" t="s">
        <v>2267</v>
      </c>
      <c r="D511" s="40" t="s">
        <v>2184</v>
      </c>
      <c r="E511" s="40" t="s">
        <v>2852</v>
      </c>
      <c r="F511" s="40"/>
      <c r="G511" s="40"/>
      <c r="H511" s="40"/>
      <c r="I511" s="40"/>
      <c r="J511" s="40"/>
      <c r="K511" s="40"/>
      <c r="L511" s="40"/>
      <c r="M511" s="41"/>
    </row>
    <row r="512" spans="1:13" s="32" customFormat="1" x14ac:dyDescent="0.35">
      <c r="A512" s="35" t="s">
        <v>2268</v>
      </c>
      <c r="B512" s="35" t="s">
        <v>595</v>
      </c>
      <c r="C512" s="31" t="s">
        <v>2861</v>
      </c>
      <c r="D512" s="35" t="s">
        <v>2184</v>
      </c>
      <c r="E512" s="35"/>
      <c r="F512" s="35"/>
      <c r="G512" s="35"/>
      <c r="H512" s="35"/>
      <c r="I512" s="35"/>
      <c r="J512" s="35"/>
      <c r="K512" s="35"/>
      <c r="L512" s="35"/>
      <c r="M512" s="43"/>
    </row>
    <row r="513" spans="1:13" s="35" customFormat="1" ht="14" x14ac:dyDescent="0.3">
      <c r="A513" s="44" t="s">
        <v>2270</v>
      </c>
      <c r="B513" s="35" t="s">
        <v>596</v>
      </c>
      <c r="C513" s="31" t="s">
        <v>2862</v>
      </c>
      <c r="D513" s="35" t="s">
        <v>2184</v>
      </c>
      <c r="E513" s="35" t="s">
        <v>2863</v>
      </c>
    </row>
    <row r="514" spans="1:13" s="35" customFormat="1" ht="14" x14ac:dyDescent="0.3">
      <c r="A514" s="44" t="s">
        <v>2182</v>
      </c>
      <c r="B514" s="35" t="s">
        <v>597</v>
      </c>
      <c r="C514" s="31" t="s">
        <v>2864</v>
      </c>
      <c r="D514" s="35" t="s">
        <v>2184</v>
      </c>
      <c r="E514" s="35" t="s">
        <v>2865</v>
      </c>
    </row>
    <row r="515" spans="1:13" s="32" customFormat="1" x14ac:dyDescent="0.35">
      <c r="A515" s="35" t="s">
        <v>2261</v>
      </c>
      <c r="B515" s="35" t="s">
        <v>598</v>
      </c>
      <c r="C515" s="31" t="s">
        <v>2866</v>
      </c>
      <c r="D515" s="35" t="s">
        <v>2184</v>
      </c>
      <c r="E515" s="35"/>
      <c r="F515" s="35" t="s">
        <v>2276</v>
      </c>
      <c r="G515" s="35" t="s">
        <v>2277</v>
      </c>
      <c r="H515" s="35" t="s">
        <v>2278</v>
      </c>
      <c r="I515" s="35"/>
      <c r="J515" s="35"/>
      <c r="K515" s="35"/>
      <c r="L515" s="35"/>
      <c r="M515" s="43"/>
    </row>
    <row r="516" spans="1:13" s="32" customFormat="1" x14ac:dyDescent="0.35">
      <c r="A516" s="35" t="s">
        <v>2261</v>
      </c>
      <c r="B516" s="35" t="s">
        <v>599</v>
      </c>
      <c r="C516" s="31" t="s">
        <v>2867</v>
      </c>
      <c r="D516" s="35" t="s">
        <v>2184</v>
      </c>
      <c r="E516" s="35"/>
      <c r="F516" s="35" t="s">
        <v>2276</v>
      </c>
      <c r="G516" s="35" t="s">
        <v>2277</v>
      </c>
      <c r="H516" s="35" t="s">
        <v>2278</v>
      </c>
      <c r="I516" s="35"/>
      <c r="J516" s="35"/>
      <c r="K516" s="35"/>
      <c r="L516" s="35"/>
      <c r="M516" s="43"/>
    </row>
    <row r="517" spans="1:13" s="32" customFormat="1" ht="16.399999999999999" customHeight="1" x14ac:dyDescent="0.35">
      <c r="A517" s="35" t="s">
        <v>2210</v>
      </c>
      <c r="B517" s="35" t="s">
        <v>600</v>
      </c>
      <c r="C517" s="35"/>
      <c r="D517" s="35" t="s">
        <v>2177</v>
      </c>
      <c r="E517" s="35"/>
      <c r="F517" s="35"/>
      <c r="G517" s="35"/>
      <c r="H517" s="35"/>
      <c r="I517" s="35"/>
      <c r="J517" s="35"/>
      <c r="K517" s="35"/>
      <c r="L517" s="35"/>
      <c r="M517" s="43" t="s">
        <v>2868</v>
      </c>
    </row>
    <row r="518" spans="1:13" s="42" customFormat="1" x14ac:dyDescent="0.35">
      <c r="A518" s="40" t="s">
        <v>2205</v>
      </c>
      <c r="B518" s="40" t="s">
        <v>2860</v>
      </c>
      <c r="C518" s="40"/>
      <c r="D518" s="40"/>
      <c r="E518" s="40"/>
      <c r="F518" s="40"/>
      <c r="G518" s="40"/>
      <c r="H518" s="40"/>
      <c r="I518" s="40"/>
      <c r="J518" s="40"/>
      <c r="K518" s="40"/>
      <c r="L518" s="40"/>
      <c r="M518" s="41"/>
    </row>
    <row r="519" spans="1:13" s="39" customFormat="1" ht="14" x14ac:dyDescent="0.3">
      <c r="A519" s="39" t="s">
        <v>2205</v>
      </c>
      <c r="B519" s="39" t="s">
        <v>2846</v>
      </c>
    </row>
    <row r="520" spans="1:13" s="45" customFormat="1" ht="14" x14ac:dyDescent="0.3">
      <c r="A520" s="45" t="s">
        <v>2178</v>
      </c>
      <c r="B520" s="39" t="s">
        <v>2869</v>
      </c>
      <c r="C520" s="45" t="s">
        <v>2870</v>
      </c>
      <c r="D520" s="45" t="s">
        <v>2184</v>
      </c>
      <c r="E520" s="45" t="s">
        <v>2871</v>
      </c>
    </row>
    <row r="521" spans="1:13" s="31" customFormat="1" ht="14" x14ac:dyDescent="0.3">
      <c r="A521" s="31" t="s">
        <v>2175</v>
      </c>
      <c r="B521" s="31" t="s">
        <v>601</v>
      </c>
      <c r="C521" s="31" t="s">
        <v>2872</v>
      </c>
      <c r="D521" s="31" t="s">
        <v>2177</v>
      </c>
    </row>
    <row r="522" spans="1:13" s="35" customFormat="1" ht="14" x14ac:dyDescent="0.3">
      <c r="A522" s="35" t="s">
        <v>2256</v>
      </c>
      <c r="B522" s="35" t="s">
        <v>602</v>
      </c>
      <c r="C522" s="31" t="s">
        <v>2873</v>
      </c>
      <c r="D522" s="35" t="s">
        <v>2184</v>
      </c>
      <c r="H522" s="31"/>
    </row>
    <row r="523" spans="1:13" s="40" customFormat="1" ht="14" x14ac:dyDescent="0.3">
      <c r="A523" s="40" t="s">
        <v>2178</v>
      </c>
      <c r="B523" s="40" t="s">
        <v>2874</v>
      </c>
      <c r="C523" s="40" t="s">
        <v>2259</v>
      </c>
      <c r="D523" s="40" t="s">
        <v>2184</v>
      </c>
      <c r="E523" s="40" t="s">
        <v>2875</v>
      </c>
    </row>
    <row r="524" spans="1:13" s="31" customFormat="1" ht="14" x14ac:dyDescent="0.3">
      <c r="A524" s="31" t="s">
        <v>2876</v>
      </c>
      <c r="B524" s="31" t="s">
        <v>603</v>
      </c>
      <c r="C524" s="31" t="s">
        <v>2877</v>
      </c>
      <c r="D524" s="31" t="s">
        <v>2184</v>
      </c>
    </row>
    <row r="525" spans="1:13" x14ac:dyDescent="0.35">
      <c r="A525" s="31" t="s">
        <v>2261</v>
      </c>
      <c r="B525" s="31" t="s">
        <v>607</v>
      </c>
      <c r="C525" s="31" t="s">
        <v>2878</v>
      </c>
      <c r="D525" s="31" t="s">
        <v>2184</v>
      </c>
      <c r="E525" s="31" t="s">
        <v>2879</v>
      </c>
      <c r="F525" s="35" t="s">
        <v>2263</v>
      </c>
      <c r="G525" s="35" t="s">
        <v>2264</v>
      </c>
      <c r="H525" s="31" t="s">
        <v>2265</v>
      </c>
      <c r="I525" s="31"/>
      <c r="J525" s="31"/>
      <c r="K525" s="31"/>
      <c r="L525" s="31"/>
      <c r="M525" s="31"/>
    </row>
    <row r="526" spans="1:13" x14ac:dyDescent="0.35">
      <c r="A526" s="31" t="s">
        <v>2261</v>
      </c>
      <c r="B526" s="31" t="s">
        <v>608</v>
      </c>
      <c r="C526" s="31" t="s">
        <v>2880</v>
      </c>
      <c r="D526" s="31" t="s">
        <v>2184</v>
      </c>
      <c r="E526" s="31" t="s">
        <v>2881</v>
      </c>
      <c r="F526" s="35" t="s">
        <v>2263</v>
      </c>
      <c r="G526" s="35" t="s">
        <v>2264</v>
      </c>
      <c r="H526" s="31" t="s">
        <v>2265</v>
      </c>
      <c r="I526" s="31"/>
      <c r="J526" s="31"/>
      <c r="K526" s="31"/>
      <c r="L526" s="31"/>
      <c r="M526" s="31"/>
    </row>
    <row r="527" spans="1:13" x14ac:dyDescent="0.35">
      <c r="A527" s="31" t="s">
        <v>2261</v>
      </c>
      <c r="B527" s="31" t="s">
        <v>609</v>
      </c>
      <c r="C527" s="31" t="s">
        <v>2882</v>
      </c>
      <c r="D527" s="31" t="s">
        <v>2184</v>
      </c>
      <c r="E527" s="31" t="s">
        <v>2883</v>
      </c>
      <c r="F527" s="35" t="s">
        <v>2263</v>
      </c>
      <c r="G527" s="35" t="s">
        <v>2264</v>
      </c>
      <c r="H527" s="31" t="s">
        <v>2265</v>
      </c>
      <c r="I527" s="31"/>
      <c r="J527" s="31"/>
      <c r="K527" s="31"/>
      <c r="L527" s="31"/>
      <c r="M527" s="31"/>
    </row>
    <row r="528" spans="1:13" s="40" customFormat="1" ht="14" x14ac:dyDescent="0.3">
      <c r="A528" s="40" t="s">
        <v>2205</v>
      </c>
      <c r="B528" s="40" t="s">
        <v>2874</v>
      </c>
    </row>
    <row r="529" spans="1:13" s="42" customFormat="1" x14ac:dyDescent="0.35">
      <c r="A529" s="40" t="s">
        <v>2178</v>
      </c>
      <c r="B529" s="40" t="s">
        <v>2884</v>
      </c>
      <c r="C529" s="40" t="s">
        <v>2267</v>
      </c>
      <c r="D529" s="40" t="s">
        <v>2184</v>
      </c>
      <c r="E529" s="40" t="s">
        <v>2875</v>
      </c>
      <c r="F529" s="40"/>
      <c r="G529" s="40"/>
      <c r="H529" s="40"/>
      <c r="I529" s="40"/>
      <c r="J529" s="40"/>
      <c r="K529" s="40"/>
      <c r="L529" s="40"/>
      <c r="M529" s="41"/>
    </row>
    <row r="530" spans="1:13" s="32" customFormat="1" x14ac:dyDescent="0.35">
      <c r="A530" s="35" t="s">
        <v>2268</v>
      </c>
      <c r="B530" s="35" t="s">
        <v>610</v>
      </c>
      <c r="C530" s="31" t="s">
        <v>2885</v>
      </c>
      <c r="D530" s="35" t="s">
        <v>2184</v>
      </c>
      <c r="E530" s="35"/>
      <c r="F530" s="35"/>
      <c r="G530" s="35"/>
      <c r="H530" s="35"/>
      <c r="I530" s="35"/>
      <c r="J530" s="35"/>
      <c r="K530" s="35"/>
      <c r="L530" s="35"/>
      <c r="M530" s="43"/>
    </row>
    <row r="531" spans="1:13" s="35" customFormat="1" ht="14" x14ac:dyDescent="0.3">
      <c r="A531" s="44" t="s">
        <v>2270</v>
      </c>
      <c r="B531" s="35" t="s">
        <v>611</v>
      </c>
      <c r="C531" s="31" t="s">
        <v>2886</v>
      </c>
      <c r="D531" s="35" t="s">
        <v>2184</v>
      </c>
      <c r="E531" s="35" t="s">
        <v>2887</v>
      </c>
    </row>
    <row r="532" spans="1:13" s="35" customFormat="1" ht="14" x14ac:dyDescent="0.3">
      <c r="A532" s="44" t="s">
        <v>2182</v>
      </c>
      <c r="B532" s="35" t="s">
        <v>612</v>
      </c>
      <c r="C532" s="31" t="s">
        <v>2888</v>
      </c>
      <c r="D532" s="35" t="s">
        <v>2184</v>
      </c>
      <c r="E532" s="35" t="s">
        <v>2889</v>
      </c>
    </row>
    <row r="533" spans="1:13" s="32" customFormat="1" x14ac:dyDescent="0.35">
      <c r="A533" s="35" t="s">
        <v>2261</v>
      </c>
      <c r="B533" s="35" t="s">
        <v>613</v>
      </c>
      <c r="C533" s="31" t="s">
        <v>2890</v>
      </c>
      <c r="D533" s="35" t="s">
        <v>2184</v>
      </c>
      <c r="E533" s="35"/>
      <c r="F533" s="35" t="s">
        <v>2276</v>
      </c>
      <c r="G533" s="35" t="s">
        <v>2277</v>
      </c>
      <c r="H533" s="35" t="s">
        <v>2278</v>
      </c>
      <c r="I533" s="35"/>
      <c r="J533" s="35"/>
      <c r="K533" s="35"/>
      <c r="L533" s="35"/>
      <c r="M533" s="43"/>
    </row>
    <row r="534" spans="1:13" s="32" customFormat="1" x14ac:dyDescent="0.35">
      <c r="A534" s="35" t="s">
        <v>2261</v>
      </c>
      <c r="B534" s="35" t="s">
        <v>614</v>
      </c>
      <c r="C534" s="31" t="s">
        <v>2891</v>
      </c>
      <c r="D534" s="35" t="s">
        <v>2184</v>
      </c>
      <c r="E534" s="35"/>
      <c r="F534" s="35" t="s">
        <v>2276</v>
      </c>
      <c r="G534" s="35" t="s">
        <v>2277</v>
      </c>
      <c r="H534" s="35" t="s">
        <v>2278</v>
      </c>
      <c r="I534" s="35"/>
      <c r="J534" s="35"/>
      <c r="K534" s="35"/>
      <c r="L534" s="35"/>
      <c r="M534" s="43"/>
    </row>
    <row r="535" spans="1:13" s="32" customFormat="1" ht="16.399999999999999" customHeight="1" x14ac:dyDescent="0.35">
      <c r="A535" s="35" t="s">
        <v>2210</v>
      </c>
      <c r="B535" s="35" t="s">
        <v>615</v>
      </c>
      <c r="C535" s="35"/>
      <c r="D535" s="35" t="s">
        <v>2177</v>
      </c>
      <c r="E535" s="35"/>
      <c r="F535" s="35"/>
      <c r="G535" s="35"/>
      <c r="H535" s="35"/>
      <c r="I535" s="35"/>
      <c r="J535" s="35"/>
      <c r="K535" s="35"/>
      <c r="L535" s="35"/>
      <c r="M535" s="43" t="s">
        <v>2892</v>
      </c>
    </row>
    <row r="536" spans="1:13" s="42" customFormat="1" x14ac:dyDescent="0.35">
      <c r="A536" s="40" t="s">
        <v>2205</v>
      </c>
      <c r="B536" s="40" t="s">
        <v>2884</v>
      </c>
      <c r="C536" s="40"/>
      <c r="D536" s="40"/>
      <c r="E536" s="40"/>
      <c r="F536" s="40"/>
      <c r="G536" s="40"/>
      <c r="H536" s="40"/>
      <c r="I536" s="40"/>
      <c r="J536" s="40"/>
      <c r="K536" s="40"/>
      <c r="L536" s="40"/>
      <c r="M536" s="41"/>
    </row>
    <row r="537" spans="1:13" s="39" customFormat="1" ht="14" x14ac:dyDescent="0.3">
      <c r="A537" s="39" t="s">
        <v>2205</v>
      </c>
      <c r="B537" s="39" t="s">
        <v>2869</v>
      </c>
    </row>
    <row r="538" spans="1:13" s="45" customFormat="1" ht="14" x14ac:dyDescent="0.3">
      <c r="A538" s="45" t="s">
        <v>2178</v>
      </c>
      <c r="B538" s="39" t="s">
        <v>2893</v>
      </c>
      <c r="C538" s="45" t="s">
        <v>2894</v>
      </c>
      <c r="D538" s="45" t="s">
        <v>2184</v>
      </c>
      <c r="E538" s="45" t="s">
        <v>2895</v>
      </c>
    </row>
    <row r="539" spans="1:13" s="31" customFormat="1" ht="14" x14ac:dyDescent="0.3">
      <c r="A539" s="31" t="s">
        <v>2175</v>
      </c>
      <c r="B539" s="31" t="s">
        <v>616</v>
      </c>
      <c r="C539" s="31" t="s">
        <v>2896</v>
      </c>
      <c r="D539" s="31" t="s">
        <v>2177</v>
      </c>
    </row>
    <row r="540" spans="1:13" s="35" customFormat="1" ht="14" x14ac:dyDescent="0.3">
      <c r="A540" s="35" t="s">
        <v>2256</v>
      </c>
      <c r="B540" s="35" t="s">
        <v>617</v>
      </c>
      <c r="C540" s="31" t="s">
        <v>2897</v>
      </c>
      <c r="D540" s="35" t="s">
        <v>2184</v>
      </c>
      <c r="H540" s="31"/>
    </row>
    <row r="541" spans="1:13" s="40" customFormat="1" ht="14" x14ac:dyDescent="0.3">
      <c r="A541" s="40" t="s">
        <v>2178</v>
      </c>
      <c r="B541" s="40" t="s">
        <v>2898</v>
      </c>
      <c r="C541" s="40" t="s">
        <v>2259</v>
      </c>
      <c r="D541" s="40" t="s">
        <v>2184</v>
      </c>
      <c r="E541" s="40" t="s">
        <v>2899</v>
      </c>
    </row>
    <row r="542" spans="1:13" s="31" customFormat="1" ht="14" x14ac:dyDescent="0.3">
      <c r="A542" s="31" t="s">
        <v>2900</v>
      </c>
      <c r="B542" s="31" t="s">
        <v>618</v>
      </c>
      <c r="C542" s="31" t="s">
        <v>2901</v>
      </c>
      <c r="D542" s="31" t="s">
        <v>2184</v>
      </c>
    </row>
    <row r="543" spans="1:13" x14ac:dyDescent="0.35">
      <c r="A543" s="31" t="s">
        <v>2261</v>
      </c>
      <c r="B543" s="31" t="s">
        <v>622</v>
      </c>
      <c r="C543" s="31" t="s">
        <v>2902</v>
      </c>
      <c r="D543" s="31" t="s">
        <v>2184</v>
      </c>
      <c r="E543" s="31" t="s">
        <v>2903</v>
      </c>
      <c r="F543" s="35" t="s">
        <v>2263</v>
      </c>
      <c r="G543" s="35" t="s">
        <v>2264</v>
      </c>
      <c r="H543" s="31" t="s">
        <v>2265</v>
      </c>
      <c r="I543" s="31"/>
      <c r="J543" s="31"/>
      <c r="K543" s="31"/>
      <c r="L543" s="31"/>
      <c r="M543" s="31"/>
    </row>
    <row r="544" spans="1:13" x14ac:dyDescent="0.35">
      <c r="A544" s="31" t="s">
        <v>2261</v>
      </c>
      <c r="B544" s="31" t="s">
        <v>623</v>
      </c>
      <c r="C544" s="31" t="s">
        <v>2904</v>
      </c>
      <c r="D544" s="31" t="s">
        <v>2184</v>
      </c>
      <c r="E544" s="31" t="s">
        <v>2905</v>
      </c>
      <c r="F544" s="35" t="s">
        <v>2263</v>
      </c>
      <c r="G544" s="35" t="s">
        <v>2264</v>
      </c>
      <c r="H544" s="31" t="s">
        <v>2265</v>
      </c>
      <c r="I544" s="31"/>
      <c r="J544" s="31"/>
      <c r="K544" s="31"/>
      <c r="L544" s="31"/>
      <c r="M544" s="31"/>
    </row>
    <row r="545" spans="1:13" x14ac:dyDescent="0.35">
      <c r="A545" s="31" t="s">
        <v>2261</v>
      </c>
      <c r="B545" s="31" t="s">
        <v>624</v>
      </c>
      <c r="C545" s="31" t="s">
        <v>2906</v>
      </c>
      <c r="D545" s="31" t="s">
        <v>2184</v>
      </c>
      <c r="E545" s="31" t="s">
        <v>2907</v>
      </c>
      <c r="F545" s="35" t="s">
        <v>2263</v>
      </c>
      <c r="G545" s="35" t="s">
        <v>2264</v>
      </c>
      <c r="H545" s="31" t="s">
        <v>2265</v>
      </c>
      <c r="I545" s="31"/>
      <c r="J545" s="31"/>
      <c r="K545" s="31"/>
      <c r="L545" s="31"/>
      <c r="M545" s="31"/>
    </row>
    <row r="546" spans="1:13" s="40" customFormat="1" ht="14" x14ac:dyDescent="0.3">
      <c r="A546" s="40" t="s">
        <v>2205</v>
      </c>
      <c r="B546" s="40" t="s">
        <v>2898</v>
      </c>
    </row>
    <row r="547" spans="1:13" s="42" customFormat="1" x14ac:dyDescent="0.35">
      <c r="A547" s="40" t="s">
        <v>2178</v>
      </c>
      <c r="B547" s="40" t="s">
        <v>2908</v>
      </c>
      <c r="C547" s="40" t="s">
        <v>2267</v>
      </c>
      <c r="D547" s="40" t="s">
        <v>2184</v>
      </c>
      <c r="E547" s="40" t="s">
        <v>2899</v>
      </c>
      <c r="F547" s="40"/>
      <c r="G547" s="40"/>
      <c r="H547" s="40"/>
      <c r="I547" s="40"/>
      <c r="J547" s="40"/>
      <c r="K547" s="40"/>
      <c r="L547" s="40"/>
      <c r="M547" s="41"/>
    </row>
    <row r="548" spans="1:13" s="32" customFormat="1" x14ac:dyDescent="0.35">
      <c r="A548" s="35" t="s">
        <v>2268</v>
      </c>
      <c r="B548" s="35" t="s">
        <v>625</v>
      </c>
      <c r="C548" s="31" t="s">
        <v>2909</v>
      </c>
      <c r="D548" s="35" t="s">
        <v>2184</v>
      </c>
      <c r="E548" s="35"/>
      <c r="F548" s="35"/>
      <c r="G548" s="35"/>
      <c r="H548" s="35"/>
      <c r="I548" s="35"/>
      <c r="J548" s="35"/>
      <c r="K548" s="35"/>
      <c r="L548" s="35"/>
      <c r="M548" s="43"/>
    </row>
    <row r="549" spans="1:13" s="35" customFormat="1" ht="14" x14ac:dyDescent="0.3">
      <c r="A549" s="44" t="s">
        <v>2270</v>
      </c>
      <c r="B549" s="35" t="s">
        <v>626</v>
      </c>
      <c r="C549" s="31" t="s">
        <v>2910</v>
      </c>
      <c r="D549" s="35" t="s">
        <v>2184</v>
      </c>
      <c r="E549" s="35" t="s">
        <v>2911</v>
      </c>
    </row>
    <row r="550" spans="1:13" s="35" customFormat="1" ht="14" x14ac:dyDescent="0.3">
      <c r="A550" s="44" t="s">
        <v>2182</v>
      </c>
      <c r="B550" s="35" t="s">
        <v>627</v>
      </c>
      <c r="C550" s="31" t="s">
        <v>2912</v>
      </c>
      <c r="D550" s="35" t="s">
        <v>2184</v>
      </c>
      <c r="E550" s="35" t="s">
        <v>2913</v>
      </c>
    </row>
    <row r="551" spans="1:13" s="32" customFormat="1" x14ac:dyDescent="0.35">
      <c r="A551" s="35" t="s">
        <v>2261</v>
      </c>
      <c r="B551" s="35" t="s">
        <v>628</v>
      </c>
      <c r="C551" s="31" t="s">
        <v>2914</v>
      </c>
      <c r="D551" s="35" t="s">
        <v>2184</v>
      </c>
      <c r="E551" s="35"/>
      <c r="F551" s="35" t="s">
        <v>2276</v>
      </c>
      <c r="G551" s="35" t="s">
        <v>2277</v>
      </c>
      <c r="H551" s="35" t="s">
        <v>2278</v>
      </c>
      <c r="I551" s="35"/>
      <c r="J551" s="35"/>
      <c r="K551" s="35"/>
      <c r="L551" s="35"/>
      <c r="M551" s="43"/>
    </row>
    <row r="552" spans="1:13" s="32" customFormat="1" x14ac:dyDescent="0.35">
      <c r="A552" s="35" t="s">
        <v>2261</v>
      </c>
      <c r="B552" s="35" t="s">
        <v>629</v>
      </c>
      <c r="C552" s="31" t="s">
        <v>2915</v>
      </c>
      <c r="D552" s="35" t="s">
        <v>2184</v>
      </c>
      <c r="E552" s="35"/>
      <c r="F552" s="35" t="s">
        <v>2276</v>
      </c>
      <c r="G552" s="35" t="s">
        <v>2277</v>
      </c>
      <c r="H552" s="35" t="s">
        <v>2278</v>
      </c>
      <c r="I552" s="35"/>
      <c r="J552" s="35"/>
      <c r="K552" s="35"/>
      <c r="L552" s="35"/>
      <c r="M552" s="43"/>
    </row>
    <row r="553" spans="1:13" s="32" customFormat="1" ht="16.399999999999999" customHeight="1" x14ac:dyDescent="0.35">
      <c r="A553" s="35" t="s">
        <v>2210</v>
      </c>
      <c r="B553" s="35" t="s">
        <v>630</v>
      </c>
      <c r="C553" s="35"/>
      <c r="D553" s="35" t="s">
        <v>2177</v>
      </c>
      <c r="E553" s="35"/>
      <c r="F553" s="35"/>
      <c r="G553" s="35"/>
      <c r="H553" s="35"/>
      <c r="I553" s="35"/>
      <c r="J553" s="35"/>
      <c r="K553" s="35"/>
      <c r="L553" s="35"/>
      <c r="M553" s="43" t="s">
        <v>2916</v>
      </c>
    </row>
    <row r="554" spans="1:13" s="42" customFormat="1" x14ac:dyDescent="0.35">
      <c r="A554" s="40" t="s">
        <v>2205</v>
      </c>
      <c r="B554" s="40" t="s">
        <v>2908</v>
      </c>
      <c r="C554" s="40"/>
      <c r="D554" s="40"/>
      <c r="E554" s="40"/>
      <c r="F554" s="40"/>
      <c r="G554" s="40"/>
      <c r="H554" s="40"/>
      <c r="I554" s="40"/>
      <c r="J554" s="40"/>
      <c r="K554" s="40"/>
      <c r="L554" s="40"/>
      <c r="M554" s="41"/>
    </row>
    <row r="555" spans="1:13" s="39" customFormat="1" ht="14" x14ac:dyDescent="0.3">
      <c r="A555" s="39" t="s">
        <v>2205</v>
      </c>
      <c r="B555" s="39" t="s">
        <v>2893</v>
      </c>
    </row>
    <row r="556" spans="1:13" s="45" customFormat="1" ht="14" x14ac:dyDescent="0.3">
      <c r="A556" s="45" t="s">
        <v>2178</v>
      </c>
      <c r="B556" s="39" t="s">
        <v>2917</v>
      </c>
      <c r="C556" s="45" t="s">
        <v>2918</v>
      </c>
      <c r="D556" s="45" t="s">
        <v>2184</v>
      </c>
      <c r="E556" s="45" t="s">
        <v>2919</v>
      </c>
    </row>
    <row r="557" spans="1:13" s="31" customFormat="1" ht="14" x14ac:dyDescent="0.3">
      <c r="A557" s="31" t="s">
        <v>2175</v>
      </c>
      <c r="B557" s="31" t="s">
        <v>616</v>
      </c>
      <c r="C557" s="31" t="s">
        <v>2920</v>
      </c>
      <c r="D557" s="31" t="s">
        <v>2177</v>
      </c>
    </row>
    <row r="558" spans="1:13" s="35" customFormat="1" ht="14" x14ac:dyDescent="0.3">
      <c r="A558" s="35" t="s">
        <v>2256</v>
      </c>
      <c r="B558" s="35" t="s">
        <v>632</v>
      </c>
      <c r="C558" s="31" t="s">
        <v>2921</v>
      </c>
      <c r="D558" s="35" t="s">
        <v>2184</v>
      </c>
      <c r="H558" s="31"/>
    </row>
    <row r="559" spans="1:13" s="40" customFormat="1" ht="14" x14ac:dyDescent="0.3">
      <c r="A559" s="40" t="s">
        <v>2178</v>
      </c>
      <c r="B559" s="40" t="s">
        <v>2922</v>
      </c>
      <c r="C559" s="40" t="s">
        <v>2259</v>
      </c>
      <c r="D559" s="40" t="s">
        <v>2184</v>
      </c>
      <c r="E559" s="40" t="s">
        <v>2923</v>
      </c>
    </row>
    <row r="560" spans="1:13" s="31" customFormat="1" ht="14" x14ac:dyDescent="0.3">
      <c r="A560" s="31" t="s">
        <v>2900</v>
      </c>
      <c r="B560" s="31" t="s">
        <v>633</v>
      </c>
      <c r="C560" s="31" t="s">
        <v>2924</v>
      </c>
      <c r="D560" s="31" t="s">
        <v>2184</v>
      </c>
    </row>
    <row r="561" spans="1:13" x14ac:dyDescent="0.35">
      <c r="A561" s="31" t="s">
        <v>2261</v>
      </c>
      <c r="B561" s="31" t="s">
        <v>637</v>
      </c>
      <c r="C561" s="31" t="s">
        <v>2925</v>
      </c>
      <c r="D561" s="31" t="s">
        <v>2184</v>
      </c>
      <c r="E561" s="31" t="s">
        <v>2926</v>
      </c>
      <c r="F561" s="35" t="s">
        <v>2263</v>
      </c>
      <c r="G561" s="35" t="s">
        <v>2264</v>
      </c>
      <c r="H561" s="31" t="s">
        <v>2265</v>
      </c>
      <c r="I561" s="31"/>
      <c r="J561" s="31"/>
      <c r="K561" s="31"/>
      <c r="L561" s="31"/>
      <c r="M561" s="31"/>
    </row>
    <row r="562" spans="1:13" x14ac:dyDescent="0.35">
      <c r="A562" s="31" t="s">
        <v>2261</v>
      </c>
      <c r="B562" s="31" t="s">
        <v>638</v>
      </c>
      <c r="C562" s="31" t="s">
        <v>2927</v>
      </c>
      <c r="D562" s="31" t="s">
        <v>2184</v>
      </c>
      <c r="E562" s="31" t="s">
        <v>2928</v>
      </c>
      <c r="F562" s="35" t="s">
        <v>2263</v>
      </c>
      <c r="G562" s="35" t="s">
        <v>2264</v>
      </c>
      <c r="H562" s="31" t="s">
        <v>2265</v>
      </c>
      <c r="I562" s="31"/>
      <c r="J562" s="31"/>
      <c r="K562" s="31"/>
      <c r="L562" s="31"/>
      <c r="M562" s="31"/>
    </row>
    <row r="563" spans="1:13" x14ac:dyDescent="0.35">
      <c r="A563" s="31" t="s">
        <v>2261</v>
      </c>
      <c r="B563" s="31" t="s">
        <v>639</v>
      </c>
      <c r="C563" s="31" t="s">
        <v>2929</v>
      </c>
      <c r="D563" s="31" t="s">
        <v>2184</v>
      </c>
      <c r="E563" s="31" t="s">
        <v>2930</v>
      </c>
      <c r="F563" s="35" t="s">
        <v>2263</v>
      </c>
      <c r="G563" s="35" t="s">
        <v>2264</v>
      </c>
      <c r="H563" s="31" t="s">
        <v>2265</v>
      </c>
      <c r="I563" s="31"/>
      <c r="J563" s="31"/>
      <c r="K563" s="31"/>
      <c r="L563" s="31"/>
      <c r="M563" s="31"/>
    </row>
    <row r="564" spans="1:13" s="40" customFormat="1" ht="14" x14ac:dyDescent="0.3">
      <c r="A564" s="40" t="s">
        <v>2205</v>
      </c>
      <c r="B564" s="40" t="s">
        <v>2922</v>
      </c>
    </row>
    <row r="565" spans="1:13" s="42" customFormat="1" x14ac:dyDescent="0.35">
      <c r="A565" s="40" t="s">
        <v>2178</v>
      </c>
      <c r="B565" s="40" t="s">
        <v>2931</v>
      </c>
      <c r="C565" s="40" t="s">
        <v>2267</v>
      </c>
      <c r="D565" s="40" t="s">
        <v>2184</v>
      </c>
      <c r="E565" s="40" t="s">
        <v>2923</v>
      </c>
      <c r="F565" s="40"/>
      <c r="G565" s="40"/>
      <c r="H565" s="40"/>
      <c r="I565" s="40"/>
      <c r="J565" s="40"/>
      <c r="K565" s="40"/>
      <c r="L565" s="40"/>
      <c r="M565" s="41"/>
    </row>
    <row r="566" spans="1:13" s="32" customFormat="1" x14ac:dyDescent="0.35">
      <c r="A566" s="35" t="s">
        <v>2268</v>
      </c>
      <c r="B566" s="35" t="s">
        <v>640</v>
      </c>
      <c r="C566" s="31" t="s">
        <v>2932</v>
      </c>
      <c r="D566" s="35" t="s">
        <v>2184</v>
      </c>
      <c r="E566" s="35"/>
      <c r="F566" s="35"/>
      <c r="G566" s="35"/>
      <c r="H566" s="35"/>
      <c r="I566" s="35"/>
      <c r="J566" s="35"/>
      <c r="K566" s="35"/>
      <c r="L566" s="35"/>
      <c r="M566" s="43"/>
    </row>
    <row r="567" spans="1:13" s="35" customFormat="1" ht="14" x14ac:dyDescent="0.3">
      <c r="A567" s="44" t="s">
        <v>2270</v>
      </c>
      <c r="B567" s="35" t="s">
        <v>641</v>
      </c>
      <c r="C567" s="31" t="s">
        <v>2933</v>
      </c>
      <c r="D567" s="35" t="s">
        <v>2184</v>
      </c>
      <c r="E567" s="35" t="s">
        <v>2934</v>
      </c>
    </row>
    <row r="568" spans="1:13" s="35" customFormat="1" ht="14" x14ac:dyDescent="0.3">
      <c r="A568" s="44" t="s">
        <v>2182</v>
      </c>
      <c r="B568" s="35" t="s">
        <v>642</v>
      </c>
      <c r="C568" s="31" t="s">
        <v>2935</v>
      </c>
      <c r="D568" s="35" t="s">
        <v>2184</v>
      </c>
      <c r="E568" s="35" t="s">
        <v>2936</v>
      </c>
    </row>
    <row r="569" spans="1:13" s="32" customFormat="1" x14ac:dyDescent="0.35">
      <c r="A569" s="35" t="s">
        <v>2261</v>
      </c>
      <c r="B569" s="35" t="s">
        <v>643</v>
      </c>
      <c r="C569" s="31" t="s">
        <v>2937</v>
      </c>
      <c r="D569" s="35" t="s">
        <v>2184</v>
      </c>
      <c r="E569" s="35"/>
      <c r="F569" s="35" t="s">
        <v>2276</v>
      </c>
      <c r="G569" s="35" t="s">
        <v>2277</v>
      </c>
      <c r="H569" s="35" t="s">
        <v>2278</v>
      </c>
      <c r="I569" s="35"/>
      <c r="J569" s="35"/>
      <c r="K569" s="35"/>
      <c r="L569" s="35"/>
      <c r="M569" s="43"/>
    </row>
    <row r="570" spans="1:13" s="32" customFormat="1" x14ac:dyDescent="0.35">
      <c r="A570" s="35" t="s">
        <v>2261</v>
      </c>
      <c r="B570" s="35" t="s">
        <v>644</v>
      </c>
      <c r="C570" s="31" t="s">
        <v>2938</v>
      </c>
      <c r="D570" s="35" t="s">
        <v>2184</v>
      </c>
      <c r="E570" s="35"/>
      <c r="F570" s="35" t="s">
        <v>2276</v>
      </c>
      <c r="G570" s="35" t="s">
        <v>2277</v>
      </c>
      <c r="H570" s="35" t="s">
        <v>2278</v>
      </c>
      <c r="I570" s="35"/>
      <c r="J570" s="35"/>
      <c r="K570" s="35"/>
      <c r="L570" s="35"/>
      <c r="M570" s="43"/>
    </row>
    <row r="571" spans="1:13" s="32" customFormat="1" ht="16.399999999999999" customHeight="1" x14ac:dyDescent="0.35">
      <c r="A571" s="35" t="s">
        <v>2210</v>
      </c>
      <c r="B571" s="35" t="s">
        <v>645</v>
      </c>
      <c r="C571" s="35"/>
      <c r="D571" s="35" t="s">
        <v>2177</v>
      </c>
      <c r="E571" s="35"/>
      <c r="F571" s="35"/>
      <c r="G571" s="35"/>
      <c r="H571" s="35"/>
      <c r="I571" s="35"/>
      <c r="J571" s="35"/>
      <c r="K571" s="35"/>
      <c r="L571" s="35"/>
      <c r="M571" s="43" t="s">
        <v>2939</v>
      </c>
    </row>
    <row r="572" spans="1:13" s="42" customFormat="1" x14ac:dyDescent="0.35">
      <c r="A572" s="40" t="s">
        <v>2205</v>
      </c>
      <c r="B572" s="40" t="s">
        <v>2931</v>
      </c>
      <c r="C572" s="40"/>
      <c r="D572" s="40"/>
      <c r="E572" s="40"/>
      <c r="F572" s="40"/>
      <c r="G572" s="40"/>
      <c r="H572" s="40"/>
      <c r="I572" s="40"/>
      <c r="J572" s="40"/>
      <c r="K572" s="40"/>
      <c r="L572" s="40"/>
      <c r="M572" s="41"/>
    </row>
    <row r="573" spans="1:13" s="39" customFormat="1" ht="14" x14ac:dyDescent="0.3">
      <c r="A573" s="39" t="s">
        <v>2205</v>
      </c>
      <c r="B573" s="39" t="s">
        <v>2917</v>
      </c>
    </row>
    <row r="574" spans="1:13" s="45" customFormat="1" ht="14" x14ac:dyDescent="0.3">
      <c r="A574" s="45" t="s">
        <v>2178</v>
      </c>
      <c r="B574" s="45" t="s">
        <v>2940</v>
      </c>
      <c r="C574" s="45" t="s">
        <v>2941</v>
      </c>
      <c r="D574" s="45" t="s">
        <v>2184</v>
      </c>
      <c r="E574" s="45" t="s">
        <v>2942</v>
      </c>
    </row>
    <row r="575" spans="1:13" s="31" customFormat="1" ht="14" x14ac:dyDescent="0.3">
      <c r="A575" s="31" t="s">
        <v>2175</v>
      </c>
      <c r="B575" s="31" t="s">
        <v>646</v>
      </c>
      <c r="C575" s="31" t="s">
        <v>2943</v>
      </c>
      <c r="D575" s="31" t="s">
        <v>2177</v>
      </c>
    </row>
    <row r="576" spans="1:13" s="31" customFormat="1" ht="14" x14ac:dyDescent="0.3">
      <c r="A576" s="31" t="s">
        <v>2256</v>
      </c>
      <c r="B576" s="31" t="s">
        <v>647</v>
      </c>
      <c r="C576" s="31" t="s">
        <v>2944</v>
      </c>
      <c r="D576" s="31" t="s">
        <v>2184</v>
      </c>
    </row>
    <row r="577" spans="1:13" s="46" customFormat="1" ht="14" x14ac:dyDescent="0.3">
      <c r="A577" s="46" t="s">
        <v>2178</v>
      </c>
      <c r="B577" s="46" t="s">
        <v>2945</v>
      </c>
      <c r="C577" s="46" t="s">
        <v>2259</v>
      </c>
      <c r="D577" s="46" t="s">
        <v>2184</v>
      </c>
      <c r="E577" s="46" t="s">
        <v>2946</v>
      </c>
    </row>
    <row r="578" spans="1:13" s="31" customFormat="1" ht="14" x14ac:dyDescent="0.3">
      <c r="A578" s="31" t="s">
        <v>2947</v>
      </c>
      <c r="B578" s="31" t="s">
        <v>648</v>
      </c>
      <c r="C578" s="31" t="s">
        <v>2948</v>
      </c>
      <c r="D578" s="31" t="s">
        <v>2184</v>
      </c>
    </row>
    <row r="579" spans="1:13" x14ac:dyDescent="0.35">
      <c r="A579" s="31" t="s">
        <v>2261</v>
      </c>
      <c r="B579" s="31" t="s">
        <v>652</v>
      </c>
      <c r="C579" s="31" t="s">
        <v>2949</v>
      </c>
      <c r="D579" s="31" t="s">
        <v>2184</v>
      </c>
      <c r="E579" s="31" t="s">
        <v>2950</v>
      </c>
      <c r="F579" s="35" t="s">
        <v>2263</v>
      </c>
      <c r="G579" s="35" t="s">
        <v>2264</v>
      </c>
      <c r="H579" s="31" t="s">
        <v>2265</v>
      </c>
      <c r="I579" s="31"/>
      <c r="J579" s="31"/>
      <c r="K579" s="31"/>
      <c r="L579" s="31"/>
      <c r="M579" s="31"/>
    </row>
    <row r="580" spans="1:13" x14ac:dyDescent="0.35">
      <c r="A580" s="31" t="s">
        <v>2261</v>
      </c>
      <c r="B580" s="31" t="s">
        <v>653</v>
      </c>
      <c r="C580" s="31" t="s">
        <v>2951</v>
      </c>
      <c r="D580" s="31" t="s">
        <v>2184</v>
      </c>
      <c r="E580" s="31" t="s">
        <v>2952</v>
      </c>
      <c r="F580" s="35" t="s">
        <v>2263</v>
      </c>
      <c r="G580" s="35" t="s">
        <v>2264</v>
      </c>
      <c r="H580" s="31" t="s">
        <v>2265</v>
      </c>
      <c r="I580" s="31"/>
      <c r="J580" s="31"/>
      <c r="K580" s="31"/>
      <c r="L580" s="31"/>
      <c r="M580" s="31"/>
    </row>
    <row r="581" spans="1:13" x14ac:dyDescent="0.35">
      <c r="A581" s="31" t="s">
        <v>2261</v>
      </c>
      <c r="B581" s="31" t="s">
        <v>654</v>
      </c>
      <c r="C581" s="31" t="s">
        <v>2953</v>
      </c>
      <c r="D581" s="31" t="s">
        <v>2184</v>
      </c>
      <c r="E581" s="31" t="s">
        <v>2954</v>
      </c>
      <c r="F581" s="35" t="s">
        <v>2263</v>
      </c>
      <c r="G581" s="35" t="s">
        <v>2264</v>
      </c>
      <c r="H581" s="31" t="s">
        <v>2265</v>
      </c>
      <c r="I581" s="31"/>
      <c r="J581" s="31"/>
      <c r="K581" s="31"/>
      <c r="L581" s="31"/>
      <c r="M581" s="31"/>
    </row>
    <row r="582" spans="1:13" s="12" customFormat="1" x14ac:dyDescent="0.35">
      <c r="A582" s="46" t="s">
        <v>2205</v>
      </c>
      <c r="B582" s="46" t="s">
        <v>2945</v>
      </c>
      <c r="C582" s="46"/>
      <c r="D582" s="46"/>
      <c r="E582" s="46"/>
      <c r="F582" s="46"/>
      <c r="G582" s="46"/>
      <c r="H582" s="46"/>
      <c r="I582" s="46"/>
      <c r="J582" s="46"/>
      <c r="K582" s="46"/>
      <c r="L582" s="46"/>
      <c r="M582" s="47"/>
    </row>
    <row r="583" spans="1:13" s="12" customFormat="1" x14ac:dyDescent="0.35">
      <c r="A583" s="46" t="s">
        <v>2178</v>
      </c>
      <c r="B583" s="46" t="s">
        <v>2955</v>
      </c>
      <c r="C583" s="46" t="s">
        <v>2267</v>
      </c>
      <c r="D583" s="46" t="s">
        <v>2184</v>
      </c>
      <c r="E583" s="46" t="s">
        <v>2946</v>
      </c>
      <c r="F583" s="46"/>
      <c r="G583" s="46"/>
      <c r="H583" s="46"/>
      <c r="I583" s="46"/>
      <c r="J583" s="46"/>
      <c r="K583" s="46"/>
      <c r="L583" s="46"/>
      <c r="M583" s="47"/>
    </row>
    <row r="584" spans="1:13" x14ac:dyDescent="0.35">
      <c r="A584" s="31" t="s">
        <v>2268</v>
      </c>
      <c r="B584" s="31" t="s">
        <v>655</v>
      </c>
      <c r="C584" s="31" t="s">
        <v>2956</v>
      </c>
      <c r="D584" s="31" t="s">
        <v>2184</v>
      </c>
      <c r="E584" s="31"/>
      <c r="F584" s="31"/>
      <c r="G584" s="31"/>
      <c r="H584" s="31"/>
      <c r="I584" s="31"/>
      <c r="J584" s="31"/>
      <c r="K584" s="31"/>
      <c r="L584" s="31"/>
      <c r="M584" s="48"/>
    </row>
    <row r="585" spans="1:13" s="31" customFormat="1" ht="14" x14ac:dyDescent="0.3">
      <c r="A585" s="49" t="s">
        <v>2270</v>
      </c>
      <c r="B585" s="31" t="s">
        <v>656</v>
      </c>
      <c r="C585" s="31" t="s">
        <v>2957</v>
      </c>
      <c r="D585" s="31" t="s">
        <v>2184</v>
      </c>
      <c r="E585" s="31" t="s">
        <v>2958</v>
      </c>
    </row>
    <row r="586" spans="1:13" s="31" customFormat="1" ht="14" x14ac:dyDescent="0.3">
      <c r="A586" s="49" t="s">
        <v>2182</v>
      </c>
      <c r="B586" s="31" t="s">
        <v>657</v>
      </c>
      <c r="C586" s="31" t="s">
        <v>2959</v>
      </c>
      <c r="D586" s="31" t="s">
        <v>2184</v>
      </c>
      <c r="E586" s="31" t="s">
        <v>2960</v>
      </c>
    </row>
    <row r="587" spans="1:13" x14ac:dyDescent="0.35">
      <c r="A587" s="31" t="s">
        <v>2261</v>
      </c>
      <c r="B587" s="31" t="s">
        <v>658</v>
      </c>
      <c r="C587" s="31" t="s">
        <v>2961</v>
      </c>
      <c r="D587" s="31" t="s">
        <v>2184</v>
      </c>
      <c r="E587" s="31"/>
      <c r="F587" s="31" t="s">
        <v>2276</v>
      </c>
      <c r="G587" s="31" t="s">
        <v>2277</v>
      </c>
      <c r="H587" s="31" t="s">
        <v>2278</v>
      </c>
      <c r="I587" s="31"/>
      <c r="J587" s="31"/>
      <c r="K587" s="31"/>
      <c r="L587" s="31"/>
      <c r="M587" s="48"/>
    </row>
    <row r="588" spans="1:13" x14ac:dyDescent="0.35">
      <c r="A588" s="31" t="s">
        <v>2261</v>
      </c>
      <c r="B588" s="31" t="s">
        <v>659</v>
      </c>
      <c r="C588" s="31" t="s">
        <v>2962</v>
      </c>
      <c r="D588" s="31" t="s">
        <v>2184</v>
      </c>
      <c r="E588" s="31"/>
      <c r="F588" s="31" t="s">
        <v>2276</v>
      </c>
      <c r="G588" s="31" t="s">
        <v>2277</v>
      </c>
      <c r="H588" s="31" t="s">
        <v>2278</v>
      </c>
      <c r="I588" s="31"/>
      <c r="J588" s="31"/>
      <c r="K588" s="31"/>
      <c r="L588" s="31"/>
      <c r="M588" s="48"/>
    </row>
    <row r="589" spans="1:13" ht="16.399999999999999" customHeight="1" x14ac:dyDescent="0.35">
      <c r="A589" s="31" t="s">
        <v>2210</v>
      </c>
      <c r="B589" s="31" t="s">
        <v>660</v>
      </c>
      <c r="C589" s="31"/>
      <c r="D589" s="31" t="s">
        <v>2177</v>
      </c>
      <c r="E589" s="31"/>
      <c r="F589" s="31"/>
      <c r="G589" s="31"/>
      <c r="H589" s="31"/>
      <c r="I589" s="31"/>
      <c r="J589" s="31"/>
      <c r="K589" s="31"/>
      <c r="L589" s="31"/>
      <c r="M589" s="48" t="s">
        <v>2963</v>
      </c>
    </row>
    <row r="590" spans="1:13" s="12" customFormat="1" x14ac:dyDescent="0.35">
      <c r="A590" s="46" t="s">
        <v>2205</v>
      </c>
      <c r="B590" s="46" t="s">
        <v>2955</v>
      </c>
      <c r="C590" s="46"/>
      <c r="D590" s="46"/>
      <c r="E590" s="46"/>
      <c r="F590" s="46"/>
      <c r="G590" s="46"/>
      <c r="H590" s="46"/>
      <c r="I590" s="46"/>
      <c r="J590" s="46"/>
      <c r="K590" s="46"/>
      <c r="L590" s="46"/>
      <c r="M590" s="47"/>
    </row>
    <row r="591" spans="1:13" s="45" customFormat="1" ht="14" x14ac:dyDescent="0.3">
      <c r="A591" s="45" t="s">
        <v>2205</v>
      </c>
      <c r="B591" s="45" t="s">
        <v>2940</v>
      </c>
    </row>
    <row r="592" spans="1:13" s="45" customFormat="1" ht="14" x14ac:dyDescent="0.3">
      <c r="A592" s="45" t="s">
        <v>2178</v>
      </c>
      <c r="B592" s="45" t="s">
        <v>2964</v>
      </c>
      <c r="C592" s="45" t="s">
        <v>2965</v>
      </c>
      <c r="D592" s="45" t="s">
        <v>2184</v>
      </c>
      <c r="E592" s="45" t="s">
        <v>2966</v>
      </c>
    </row>
    <row r="593" spans="1:13" s="31" customFormat="1" ht="14" x14ac:dyDescent="0.3">
      <c r="A593" s="31" t="s">
        <v>2175</v>
      </c>
      <c r="B593" s="31" t="s">
        <v>661</v>
      </c>
      <c r="C593" s="31" t="s">
        <v>2967</v>
      </c>
      <c r="D593" s="31" t="s">
        <v>2177</v>
      </c>
    </row>
    <row r="594" spans="1:13" s="31" customFormat="1" ht="14" x14ac:dyDescent="0.3">
      <c r="A594" s="31" t="s">
        <v>2256</v>
      </c>
      <c r="B594" s="31" t="s">
        <v>662</v>
      </c>
      <c r="C594" s="31" t="s">
        <v>2968</v>
      </c>
      <c r="D594" s="31" t="s">
        <v>2184</v>
      </c>
    </row>
    <row r="595" spans="1:13" s="46" customFormat="1" ht="14" x14ac:dyDescent="0.3">
      <c r="A595" s="46" t="s">
        <v>2178</v>
      </c>
      <c r="B595" s="46" t="s">
        <v>2969</v>
      </c>
      <c r="C595" s="46" t="s">
        <v>2259</v>
      </c>
      <c r="D595" s="46" t="s">
        <v>2184</v>
      </c>
      <c r="E595" s="46" t="s">
        <v>2970</v>
      </c>
    </row>
    <row r="596" spans="1:13" x14ac:dyDescent="0.35">
      <c r="A596" s="31" t="s">
        <v>2261</v>
      </c>
      <c r="B596" s="31" t="s">
        <v>663</v>
      </c>
      <c r="C596" s="31" t="s">
        <v>2971</v>
      </c>
      <c r="D596" s="31" t="s">
        <v>2184</v>
      </c>
      <c r="E596" s="31"/>
      <c r="F596" s="35" t="s">
        <v>2263</v>
      </c>
      <c r="G596" s="35" t="s">
        <v>2264</v>
      </c>
      <c r="H596" s="31" t="s">
        <v>2265</v>
      </c>
      <c r="I596" s="31"/>
      <c r="J596" s="31"/>
      <c r="K596" s="31"/>
      <c r="L596" s="31"/>
      <c r="M596" s="31"/>
    </row>
    <row r="597" spans="1:13" s="12" customFormat="1" x14ac:dyDescent="0.35">
      <c r="A597" s="46" t="s">
        <v>2205</v>
      </c>
      <c r="B597" s="46" t="s">
        <v>2969</v>
      </c>
      <c r="C597" s="46"/>
      <c r="D597" s="46"/>
      <c r="E597" s="46"/>
      <c r="F597" s="46"/>
      <c r="G597" s="46"/>
      <c r="H597" s="46"/>
      <c r="I597" s="46"/>
      <c r="J597" s="46"/>
      <c r="K597" s="46"/>
      <c r="L597" s="46"/>
      <c r="M597" s="47"/>
    </row>
    <row r="598" spans="1:13" s="12" customFormat="1" x14ac:dyDescent="0.35">
      <c r="A598" s="46" t="s">
        <v>2178</v>
      </c>
      <c r="B598" s="46" t="s">
        <v>2972</v>
      </c>
      <c r="C598" s="46" t="s">
        <v>2267</v>
      </c>
      <c r="D598" s="46" t="s">
        <v>2184</v>
      </c>
      <c r="E598" s="46" t="s">
        <v>2970</v>
      </c>
      <c r="F598" s="46"/>
      <c r="G598" s="46"/>
      <c r="H598" s="46"/>
      <c r="I598" s="46"/>
      <c r="J598" s="46"/>
      <c r="K598" s="46"/>
      <c r="L598" s="46"/>
      <c r="M598" s="47"/>
    </row>
    <row r="599" spans="1:13" x14ac:dyDescent="0.35">
      <c r="A599" s="31" t="s">
        <v>2268</v>
      </c>
      <c r="B599" s="31" t="s">
        <v>664</v>
      </c>
      <c r="C599" s="31" t="s">
        <v>2973</v>
      </c>
      <c r="D599" s="31" t="s">
        <v>2184</v>
      </c>
      <c r="E599" s="31"/>
      <c r="F599" s="31"/>
      <c r="G599" s="31"/>
      <c r="H599" s="31"/>
      <c r="I599" s="31"/>
      <c r="J599" s="31"/>
      <c r="K599" s="31"/>
      <c r="L599" s="31"/>
      <c r="M599" s="48"/>
    </row>
    <row r="600" spans="1:13" s="31" customFormat="1" ht="14" x14ac:dyDescent="0.3">
      <c r="A600" s="49" t="s">
        <v>2270</v>
      </c>
      <c r="B600" s="31" t="s">
        <v>665</v>
      </c>
      <c r="C600" s="31" t="s">
        <v>2974</v>
      </c>
      <c r="D600" s="31" t="s">
        <v>2184</v>
      </c>
      <c r="E600" s="31" t="s">
        <v>2975</v>
      </c>
    </row>
    <row r="601" spans="1:13" s="31" customFormat="1" ht="14" x14ac:dyDescent="0.3">
      <c r="A601" s="49" t="s">
        <v>2182</v>
      </c>
      <c r="B601" s="31" t="s">
        <v>666</v>
      </c>
      <c r="C601" s="31" t="s">
        <v>2976</v>
      </c>
      <c r="D601" s="31" t="s">
        <v>2184</v>
      </c>
      <c r="E601" s="31" t="s">
        <v>2977</v>
      </c>
    </row>
    <row r="602" spans="1:13" x14ac:dyDescent="0.35">
      <c r="A602" s="31" t="s">
        <v>2261</v>
      </c>
      <c r="B602" s="31" t="s">
        <v>667</v>
      </c>
      <c r="C602" s="31" t="s">
        <v>2978</v>
      </c>
      <c r="D602" s="31" t="s">
        <v>2184</v>
      </c>
      <c r="E602" s="31"/>
      <c r="F602" s="31" t="s">
        <v>2276</v>
      </c>
      <c r="G602" s="31" t="s">
        <v>2277</v>
      </c>
      <c r="H602" s="31" t="s">
        <v>2278</v>
      </c>
      <c r="I602" s="31"/>
      <c r="J602" s="31"/>
      <c r="K602" s="31"/>
      <c r="L602" s="31"/>
      <c r="M602" s="48"/>
    </row>
    <row r="603" spans="1:13" x14ac:dyDescent="0.35">
      <c r="A603" s="31" t="s">
        <v>2261</v>
      </c>
      <c r="B603" s="31" t="s">
        <v>668</v>
      </c>
      <c r="C603" s="31" t="s">
        <v>2979</v>
      </c>
      <c r="D603" s="31" t="s">
        <v>2184</v>
      </c>
      <c r="E603" s="31"/>
      <c r="F603" s="31" t="s">
        <v>2276</v>
      </c>
      <c r="G603" s="31" t="s">
        <v>2277</v>
      </c>
      <c r="H603" s="31" t="s">
        <v>2278</v>
      </c>
      <c r="I603" s="31"/>
      <c r="J603" s="31"/>
      <c r="K603" s="31"/>
      <c r="L603" s="31"/>
      <c r="M603" s="48"/>
    </row>
    <row r="604" spans="1:13" ht="16.399999999999999" customHeight="1" x14ac:dyDescent="0.35">
      <c r="A604" s="31" t="s">
        <v>2210</v>
      </c>
      <c r="B604" s="31" t="s">
        <v>669</v>
      </c>
      <c r="C604" s="31"/>
      <c r="D604" s="31" t="s">
        <v>2177</v>
      </c>
      <c r="E604" s="31"/>
      <c r="F604" s="31"/>
      <c r="G604" s="31"/>
      <c r="H604" s="31"/>
      <c r="I604" s="31"/>
      <c r="J604" s="31"/>
      <c r="K604" s="31"/>
      <c r="L604" s="31"/>
      <c r="M604" s="48" t="s">
        <v>2980</v>
      </c>
    </row>
    <row r="605" spans="1:13" s="12" customFormat="1" x14ac:dyDescent="0.35">
      <c r="A605" s="46" t="s">
        <v>2205</v>
      </c>
      <c r="B605" s="46" t="s">
        <v>2972</v>
      </c>
      <c r="C605" s="46"/>
      <c r="D605" s="46"/>
      <c r="E605" s="46"/>
      <c r="F605" s="46"/>
      <c r="G605" s="46"/>
      <c r="H605" s="46"/>
      <c r="I605" s="46"/>
      <c r="J605" s="46"/>
      <c r="K605" s="46"/>
      <c r="L605" s="46"/>
      <c r="M605" s="47"/>
    </row>
    <row r="606" spans="1:13" s="45" customFormat="1" ht="14" x14ac:dyDescent="0.3">
      <c r="A606" s="45" t="s">
        <v>2205</v>
      </c>
      <c r="B606" s="45" t="s">
        <v>2964</v>
      </c>
    </row>
    <row r="607" spans="1:13" s="45" customFormat="1" ht="14" x14ac:dyDescent="0.3">
      <c r="A607" s="45" t="s">
        <v>2178</v>
      </c>
      <c r="B607" s="45" t="s">
        <v>2981</v>
      </c>
      <c r="C607" s="45" t="s">
        <v>1707</v>
      </c>
      <c r="D607" s="45" t="s">
        <v>2184</v>
      </c>
      <c r="E607" s="45" t="s">
        <v>2982</v>
      </c>
    </row>
    <row r="608" spans="1:13" s="31" customFormat="1" ht="14" x14ac:dyDescent="0.3">
      <c r="A608" s="31" t="s">
        <v>2175</v>
      </c>
      <c r="B608" s="31" t="s">
        <v>670</v>
      </c>
      <c r="C608" s="31" t="s">
        <v>2983</v>
      </c>
      <c r="D608" s="31" t="s">
        <v>2177</v>
      </c>
    </row>
    <row r="609" spans="1:13" s="31" customFormat="1" ht="14" x14ac:dyDescent="0.3">
      <c r="A609" s="31" t="s">
        <v>2256</v>
      </c>
      <c r="B609" s="31" t="s">
        <v>671</v>
      </c>
      <c r="C609" s="31" t="s">
        <v>2984</v>
      </c>
      <c r="D609" s="31" t="s">
        <v>2184</v>
      </c>
    </row>
    <row r="610" spans="1:13" s="46" customFormat="1" ht="14" x14ac:dyDescent="0.3">
      <c r="A610" s="46" t="s">
        <v>2178</v>
      </c>
      <c r="B610" s="46" t="s">
        <v>2985</v>
      </c>
      <c r="C610" s="46" t="s">
        <v>2259</v>
      </c>
      <c r="D610" s="46" t="s">
        <v>2184</v>
      </c>
      <c r="E610" s="46" t="s">
        <v>2986</v>
      </c>
    </row>
    <row r="611" spans="1:13" x14ac:dyDescent="0.35">
      <c r="A611" s="31" t="s">
        <v>2261</v>
      </c>
      <c r="B611" s="31" t="s">
        <v>672</v>
      </c>
      <c r="C611" s="31" t="s">
        <v>2987</v>
      </c>
      <c r="D611" s="31" t="s">
        <v>2184</v>
      </c>
      <c r="E611" s="31"/>
      <c r="F611" s="35" t="s">
        <v>2263</v>
      </c>
      <c r="G611" s="35" t="s">
        <v>2264</v>
      </c>
      <c r="H611" s="31" t="s">
        <v>2265</v>
      </c>
      <c r="I611" s="31"/>
      <c r="J611" s="31"/>
      <c r="K611" s="31"/>
      <c r="L611" s="31"/>
      <c r="M611" s="31"/>
    </row>
    <row r="612" spans="1:13" s="12" customFormat="1" x14ac:dyDescent="0.35">
      <c r="A612" s="46" t="s">
        <v>2205</v>
      </c>
      <c r="B612" s="46" t="s">
        <v>2985</v>
      </c>
      <c r="C612" s="46"/>
      <c r="D612" s="46"/>
      <c r="E612" s="46"/>
      <c r="F612" s="46"/>
      <c r="G612" s="46"/>
      <c r="H612" s="46"/>
      <c r="I612" s="46"/>
      <c r="J612" s="46"/>
      <c r="K612" s="46"/>
      <c r="L612" s="46"/>
      <c r="M612" s="47"/>
    </row>
    <row r="613" spans="1:13" s="12" customFormat="1" x14ac:dyDescent="0.35">
      <c r="A613" s="46" t="s">
        <v>2178</v>
      </c>
      <c r="B613" s="46" t="s">
        <v>2988</v>
      </c>
      <c r="C613" s="46" t="s">
        <v>2267</v>
      </c>
      <c r="D613" s="46" t="s">
        <v>2184</v>
      </c>
      <c r="E613" s="46" t="s">
        <v>2986</v>
      </c>
      <c r="F613" s="46"/>
      <c r="G613" s="46"/>
      <c r="H613" s="46"/>
      <c r="I613" s="46"/>
      <c r="J613" s="46"/>
      <c r="K613" s="46"/>
      <c r="L613" s="46"/>
      <c r="M613" s="47"/>
    </row>
    <row r="614" spans="1:13" x14ac:dyDescent="0.35">
      <c r="A614" s="31" t="s">
        <v>2268</v>
      </c>
      <c r="B614" s="31" t="s">
        <v>673</v>
      </c>
      <c r="C614" s="31" t="s">
        <v>2989</v>
      </c>
      <c r="D614" s="31" t="s">
        <v>2184</v>
      </c>
      <c r="E614" s="31"/>
      <c r="F614" s="31"/>
      <c r="G614" s="31"/>
      <c r="H614" s="31"/>
      <c r="I614" s="31"/>
      <c r="J614" s="31"/>
      <c r="K614" s="31"/>
      <c r="L614" s="31"/>
      <c r="M614" s="48"/>
    </row>
    <row r="615" spans="1:13" s="31" customFormat="1" ht="14" x14ac:dyDescent="0.3">
      <c r="A615" s="49" t="s">
        <v>2270</v>
      </c>
      <c r="B615" s="31" t="s">
        <v>674</v>
      </c>
      <c r="C615" s="31" t="s">
        <v>2990</v>
      </c>
      <c r="D615" s="31" t="s">
        <v>2184</v>
      </c>
      <c r="E615" s="31" t="s">
        <v>2991</v>
      </c>
    </row>
    <row r="616" spans="1:13" s="31" customFormat="1" ht="14" x14ac:dyDescent="0.3">
      <c r="A616" s="49" t="s">
        <v>2182</v>
      </c>
      <c r="B616" s="31" t="s">
        <v>675</v>
      </c>
      <c r="C616" s="31" t="s">
        <v>2992</v>
      </c>
      <c r="D616" s="31" t="s">
        <v>2184</v>
      </c>
      <c r="E616" s="31" t="s">
        <v>2993</v>
      </c>
    </row>
    <row r="617" spans="1:13" x14ac:dyDescent="0.35">
      <c r="A617" s="31" t="s">
        <v>2261</v>
      </c>
      <c r="B617" s="31" t="s">
        <v>676</v>
      </c>
      <c r="C617" s="31" t="s">
        <v>2994</v>
      </c>
      <c r="D617" s="31" t="s">
        <v>2184</v>
      </c>
      <c r="E617" s="31"/>
      <c r="F617" s="31" t="s">
        <v>2276</v>
      </c>
      <c r="G617" s="31" t="s">
        <v>2277</v>
      </c>
      <c r="H617" s="31" t="s">
        <v>2278</v>
      </c>
      <c r="I617" s="31"/>
      <c r="J617" s="31"/>
      <c r="K617" s="31"/>
      <c r="L617" s="31"/>
      <c r="M617" s="48"/>
    </row>
    <row r="618" spans="1:13" x14ac:dyDescent="0.35">
      <c r="A618" s="31" t="s">
        <v>2261</v>
      </c>
      <c r="B618" s="31" t="s">
        <v>677</v>
      </c>
      <c r="C618" s="31" t="s">
        <v>2995</v>
      </c>
      <c r="D618" s="31" t="s">
        <v>2184</v>
      </c>
      <c r="E618" s="31"/>
      <c r="F618" s="31" t="s">
        <v>2276</v>
      </c>
      <c r="G618" s="31" t="s">
        <v>2277</v>
      </c>
      <c r="H618" s="31" t="s">
        <v>2278</v>
      </c>
      <c r="I618" s="31"/>
      <c r="J618" s="31"/>
      <c r="K618" s="31"/>
      <c r="L618" s="31"/>
      <c r="M618" s="48"/>
    </row>
    <row r="619" spans="1:13" ht="16.399999999999999" customHeight="1" x14ac:dyDescent="0.35">
      <c r="A619" s="31" t="s">
        <v>2210</v>
      </c>
      <c r="B619" s="31" t="s">
        <v>678</v>
      </c>
      <c r="C619" s="31"/>
      <c r="D619" s="31" t="s">
        <v>2177</v>
      </c>
      <c r="E619" s="31"/>
      <c r="F619" s="31"/>
      <c r="G619" s="31"/>
      <c r="H619" s="31"/>
      <c r="I619" s="31"/>
      <c r="J619" s="31"/>
      <c r="K619" s="31"/>
      <c r="L619" s="31"/>
      <c r="M619" s="48" t="s">
        <v>2996</v>
      </c>
    </row>
    <row r="620" spans="1:13" s="12" customFormat="1" x14ac:dyDescent="0.35">
      <c r="A620" s="46" t="s">
        <v>2205</v>
      </c>
      <c r="B620" s="46" t="s">
        <v>2988</v>
      </c>
      <c r="C620" s="46"/>
      <c r="D620" s="46"/>
      <c r="E620" s="46"/>
      <c r="F620" s="46"/>
      <c r="G620" s="46"/>
      <c r="H620" s="46"/>
      <c r="I620" s="46"/>
      <c r="J620" s="46"/>
      <c r="K620" s="46"/>
      <c r="L620" s="46"/>
      <c r="M620" s="47"/>
    </row>
    <row r="621" spans="1:13" s="45" customFormat="1" ht="14" x14ac:dyDescent="0.3">
      <c r="A621" s="45" t="s">
        <v>2205</v>
      </c>
      <c r="B621" s="45" t="s">
        <v>2981</v>
      </c>
    </row>
    <row r="622" spans="1:13" s="45" customFormat="1" ht="14" x14ac:dyDescent="0.3">
      <c r="A622" s="45" t="s">
        <v>2178</v>
      </c>
      <c r="B622" s="45" t="s">
        <v>2997</v>
      </c>
      <c r="C622" s="45" t="s">
        <v>2998</v>
      </c>
      <c r="D622" s="45" t="s">
        <v>2184</v>
      </c>
      <c r="E622" s="45" t="s">
        <v>2999</v>
      </c>
    </row>
    <row r="623" spans="1:13" s="31" customFormat="1" ht="14" x14ac:dyDescent="0.3">
      <c r="A623" s="31" t="s">
        <v>2175</v>
      </c>
      <c r="B623" s="31" t="s">
        <v>679</v>
      </c>
      <c r="C623" s="31" t="s">
        <v>3000</v>
      </c>
      <c r="D623" s="31" t="s">
        <v>2177</v>
      </c>
    </row>
    <row r="624" spans="1:13" s="31" customFormat="1" ht="14" x14ac:dyDescent="0.3">
      <c r="A624" s="31" t="s">
        <v>2256</v>
      </c>
      <c r="B624" s="31" t="s">
        <v>680</v>
      </c>
      <c r="C624" s="31" t="s">
        <v>3001</v>
      </c>
      <c r="D624" s="31" t="s">
        <v>2184</v>
      </c>
    </row>
    <row r="625" spans="1:13" s="46" customFormat="1" ht="14" x14ac:dyDescent="0.3">
      <c r="A625" s="46" t="s">
        <v>2178</v>
      </c>
      <c r="B625" s="46" t="s">
        <v>3002</v>
      </c>
      <c r="C625" s="46" t="s">
        <v>2259</v>
      </c>
      <c r="D625" s="46" t="s">
        <v>2184</v>
      </c>
      <c r="E625" s="46" t="s">
        <v>3003</v>
      </c>
    </row>
    <row r="626" spans="1:13" x14ac:dyDescent="0.35">
      <c r="A626" s="31" t="s">
        <v>2261</v>
      </c>
      <c r="B626" s="31" t="s">
        <v>681</v>
      </c>
      <c r="C626" s="31" t="s">
        <v>3004</v>
      </c>
      <c r="D626" s="31" t="s">
        <v>2184</v>
      </c>
      <c r="E626" s="31"/>
      <c r="F626" s="35" t="s">
        <v>2263</v>
      </c>
      <c r="G626" s="35" t="s">
        <v>2264</v>
      </c>
      <c r="H626" s="31"/>
      <c r="I626" s="31"/>
      <c r="J626" s="31"/>
      <c r="K626" s="31"/>
      <c r="L626" s="31"/>
      <c r="M626" s="31"/>
    </row>
    <row r="627" spans="1:13" s="12" customFormat="1" x14ac:dyDescent="0.35">
      <c r="A627" s="46" t="s">
        <v>2205</v>
      </c>
      <c r="B627" s="46" t="s">
        <v>3002</v>
      </c>
      <c r="C627" s="46"/>
      <c r="D627" s="46"/>
      <c r="E627" s="46"/>
      <c r="F627" s="46"/>
      <c r="G627" s="46"/>
      <c r="H627" s="46"/>
      <c r="I627" s="46"/>
      <c r="J627" s="46"/>
      <c r="K627" s="46"/>
      <c r="L627" s="46"/>
      <c r="M627" s="47"/>
    </row>
    <row r="628" spans="1:13" s="12" customFormat="1" x14ac:dyDescent="0.35">
      <c r="A628" s="46" t="s">
        <v>2178</v>
      </c>
      <c r="B628" s="46" t="s">
        <v>3005</v>
      </c>
      <c r="C628" s="46" t="s">
        <v>2267</v>
      </c>
      <c r="D628" s="46" t="s">
        <v>2184</v>
      </c>
      <c r="E628" s="46" t="s">
        <v>3003</v>
      </c>
      <c r="F628" s="46"/>
      <c r="G628" s="46"/>
      <c r="H628" s="46"/>
      <c r="I628" s="46"/>
      <c r="J628" s="46"/>
      <c r="K628" s="46"/>
      <c r="L628" s="46"/>
      <c r="M628" s="47"/>
    </row>
    <row r="629" spans="1:13" x14ac:dyDescent="0.35">
      <c r="A629" s="31" t="s">
        <v>2268</v>
      </c>
      <c r="B629" s="31" t="s">
        <v>682</v>
      </c>
      <c r="C629" s="31" t="s">
        <v>3006</v>
      </c>
      <c r="D629" s="31" t="s">
        <v>2184</v>
      </c>
      <c r="E629" s="31"/>
      <c r="F629" s="31"/>
      <c r="G629" s="31"/>
      <c r="H629" s="31"/>
      <c r="I629" s="31"/>
      <c r="J629" s="31"/>
      <c r="K629" s="31"/>
      <c r="L629" s="31"/>
      <c r="M629" s="48"/>
    </row>
    <row r="630" spans="1:13" s="31" customFormat="1" ht="14" x14ac:dyDescent="0.3">
      <c r="A630" s="49" t="s">
        <v>2270</v>
      </c>
      <c r="B630" s="31" t="s">
        <v>683</v>
      </c>
      <c r="C630" s="31" t="s">
        <v>3007</v>
      </c>
      <c r="D630" s="31" t="s">
        <v>2184</v>
      </c>
      <c r="E630" s="31" t="s">
        <v>3008</v>
      </c>
    </row>
    <row r="631" spans="1:13" s="31" customFormat="1" ht="14" x14ac:dyDescent="0.3">
      <c r="A631" s="49" t="s">
        <v>2182</v>
      </c>
      <c r="B631" s="31" t="s">
        <v>684</v>
      </c>
      <c r="C631" s="31" t="s">
        <v>3009</v>
      </c>
      <c r="D631" s="31" t="s">
        <v>2184</v>
      </c>
      <c r="E631" s="31" t="s">
        <v>3010</v>
      </c>
    </row>
    <row r="632" spans="1:13" x14ac:dyDescent="0.35">
      <c r="A632" s="31" t="s">
        <v>2261</v>
      </c>
      <c r="B632" s="31" t="s">
        <v>685</v>
      </c>
      <c r="C632" s="31" t="s">
        <v>3011</v>
      </c>
      <c r="D632" s="31" t="s">
        <v>2184</v>
      </c>
      <c r="E632" s="31"/>
      <c r="F632" s="31" t="s">
        <v>2276</v>
      </c>
      <c r="G632" s="31" t="s">
        <v>2277</v>
      </c>
      <c r="H632" s="31" t="s">
        <v>2278</v>
      </c>
      <c r="I632" s="31"/>
      <c r="J632" s="31"/>
      <c r="K632" s="31"/>
      <c r="L632" s="31"/>
      <c r="M632" s="48"/>
    </row>
    <row r="633" spans="1:13" x14ac:dyDescent="0.35">
      <c r="A633" s="31" t="s">
        <v>2261</v>
      </c>
      <c r="B633" s="31" t="s">
        <v>686</v>
      </c>
      <c r="C633" s="31" t="s">
        <v>3012</v>
      </c>
      <c r="D633" s="31" t="s">
        <v>2184</v>
      </c>
      <c r="E633" s="31"/>
      <c r="F633" s="31" t="s">
        <v>2276</v>
      </c>
      <c r="G633" s="31" t="s">
        <v>2277</v>
      </c>
      <c r="H633" s="31" t="s">
        <v>2278</v>
      </c>
      <c r="I633" s="31"/>
      <c r="J633" s="31"/>
      <c r="K633" s="31"/>
      <c r="L633" s="31"/>
      <c r="M633" s="48"/>
    </row>
    <row r="634" spans="1:13" ht="16.399999999999999" customHeight="1" x14ac:dyDescent="0.35">
      <c r="A634" s="31" t="s">
        <v>2210</v>
      </c>
      <c r="B634" s="31" t="s">
        <v>687</v>
      </c>
      <c r="C634" s="31"/>
      <c r="D634" s="31" t="s">
        <v>2177</v>
      </c>
      <c r="E634" s="31"/>
      <c r="F634" s="31"/>
      <c r="G634" s="31"/>
      <c r="H634" s="31"/>
      <c r="I634" s="31"/>
      <c r="J634" s="31"/>
      <c r="K634" s="31"/>
      <c r="L634" s="31"/>
      <c r="M634" s="48" t="s">
        <v>3013</v>
      </c>
    </row>
    <row r="635" spans="1:13" s="12" customFormat="1" x14ac:dyDescent="0.35">
      <c r="A635" s="46" t="s">
        <v>2205</v>
      </c>
      <c r="B635" s="46" t="s">
        <v>3005</v>
      </c>
      <c r="C635" s="46"/>
      <c r="D635" s="46"/>
      <c r="E635" s="46"/>
      <c r="F635" s="46"/>
      <c r="G635" s="46"/>
      <c r="H635" s="46"/>
      <c r="I635" s="46"/>
      <c r="J635" s="46"/>
      <c r="K635" s="46"/>
      <c r="L635" s="46"/>
      <c r="M635" s="47"/>
    </row>
    <row r="636" spans="1:13" s="45" customFormat="1" ht="14" x14ac:dyDescent="0.3">
      <c r="A636" s="45" t="s">
        <v>2205</v>
      </c>
      <c r="B636" s="45" t="s">
        <v>2997</v>
      </c>
    </row>
    <row r="637" spans="1:13" s="45" customFormat="1" ht="14" x14ac:dyDescent="0.3">
      <c r="A637" s="45" t="s">
        <v>2178</v>
      </c>
      <c r="B637" s="45" t="s">
        <v>3014</v>
      </c>
      <c r="C637" s="45" t="s">
        <v>1709</v>
      </c>
      <c r="D637" s="45" t="s">
        <v>2184</v>
      </c>
      <c r="E637" s="45" t="s">
        <v>3015</v>
      </c>
    </row>
    <row r="638" spans="1:13" s="31" customFormat="1" ht="14" x14ac:dyDescent="0.3">
      <c r="A638" s="31" t="s">
        <v>2175</v>
      </c>
      <c r="B638" s="31" t="s">
        <v>688</v>
      </c>
      <c r="C638" s="31" t="s">
        <v>3016</v>
      </c>
      <c r="D638" s="31" t="s">
        <v>2177</v>
      </c>
    </row>
    <row r="639" spans="1:13" s="31" customFormat="1" ht="14" x14ac:dyDescent="0.3">
      <c r="A639" s="31" t="s">
        <v>2256</v>
      </c>
      <c r="B639" s="31" t="s">
        <v>689</v>
      </c>
      <c r="C639" s="31" t="s">
        <v>3017</v>
      </c>
      <c r="D639" s="31" t="s">
        <v>2184</v>
      </c>
    </row>
    <row r="640" spans="1:13" s="46" customFormat="1" ht="14" x14ac:dyDescent="0.3">
      <c r="A640" s="46" t="s">
        <v>2178</v>
      </c>
      <c r="B640" s="46" t="s">
        <v>3018</v>
      </c>
      <c r="C640" s="46" t="s">
        <v>2259</v>
      </c>
      <c r="D640" s="46" t="s">
        <v>2184</v>
      </c>
      <c r="E640" s="46" t="s">
        <v>3019</v>
      </c>
    </row>
    <row r="641" spans="1:13" x14ac:dyDescent="0.35">
      <c r="A641" s="31" t="s">
        <v>2261</v>
      </c>
      <c r="B641" s="31" t="s">
        <v>690</v>
      </c>
      <c r="C641" s="31" t="s">
        <v>3020</v>
      </c>
      <c r="D641" s="31" t="s">
        <v>2184</v>
      </c>
      <c r="E641" s="31"/>
      <c r="F641" s="35" t="s">
        <v>2263</v>
      </c>
      <c r="G641" s="35" t="s">
        <v>2264</v>
      </c>
      <c r="H641" s="31" t="s">
        <v>2265</v>
      </c>
      <c r="I641" s="31"/>
      <c r="J641" s="31"/>
      <c r="K641" s="31"/>
      <c r="L641" s="31"/>
      <c r="M641" s="31"/>
    </row>
    <row r="642" spans="1:13" s="12" customFormat="1" x14ac:dyDescent="0.35">
      <c r="A642" s="46" t="s">
        <v>2205</v>
      </c>
      <c r="B642" s="46" t="s">
        <v>3018</v>
      </c>
      <c r="C642" s="46"/>
      <c r="D642" s="46"/>
      <c r="E642" s="46"/>
      <c r="F642" s="46"/>
      <c r="G642" s="46"/>
      <c r="H642" s="46"/>
      <c r="I642" s="46"/>
      <c r="J642" s="46"/>
      <c r="K642" s="46"/>
      <c r="L642" s="46"/>
      <c r="M642" s="47"/>
    </row>
    <row r="643" spans="1:13" s="12" customFormat="1" x14ac:dyDescent="0.35">
      <c r="A643" s="46" t="s">
        <v>2178</v>
      </c>
      <c r="B643" s="46" t="s">
        <v>3021</v>
      </c>
      <c r="C643" s="46" t="s">
        <v>2267</v>
      </c>
      <c r="D643" s="46" t="s">
        <v>2184</v>
      </c>
      <c r="E643" s="46" t="s">
        <v>3019</v>
      </c>
      <c r="F643" s="46"/>
      <c r="G643" s="46"/>
      <c r="H643" s="46"/>
      <c r="I643" s="46"/>
      <c r="J643" s="46"/>
      <c r="K643" s="46"/>
      <c r="L643" s="46"/>
      <c r="M643" s="47"/>
    </row>
    <row r="644" spans="1:13" x14ac:dyDescent="0.35">
      <c r="A644" s="31" t="s">
        <v>2268</v>
      </c>
      <c r="B644" s="31" t="s">
        <v>691</v>
      </c>
      <c r="C644" s="31" t="s">
        <v>3022</v>
      </c>
      <c r="D644" s="31" t="s">
        <v>2184</v>
      </c>
      <c r="E644" s="31"/>
      <c r="F644" s="31"/>
      <c r="G644" s="31"/>
      <c r="H644" s="31"/>
      <c r="I644" s="31"/>
      <c r="J644" s="31"/>
      <c r="K644" s="31"/>
      <c r="L644" s="31"/>
      <c r="M644" s="48"/>
    </row>
    <row r="645" spans="1:13" s="31" customFormat="1" ht="14" x14ac:dyDescent="0.3">
      <c r="A645" s="49" t="s">
        <v>2270</v>
      </c>
      <c r="B645" s="31" t="s">
        <v>692</v>
      </c>
      <c r="C645" s="31" t="s">
        <v>3023</v>
      </c>
      <c r="D645" s="31" t="s">
        <v>2184</v>
      </c>
      <c r="E645" s="31" t="s">
        <v>3024</v>
      </c>
    </row>
    <row r="646" spans="1:13" s="31" customFormat="1" ht="14" x14ac:dyDescent="0.3">
      <c r="A646" s="49" t="s">
        <v>2182</v>
      </c>
      <c r="B646" s="31" t="s">
        <v>693</v>
      </c>
      <c r="C646" s="31" t="s">
        <v>3025</v>
      </c>
      <c r="D646" s="31" t="s">
        <v>2184</v>
      </c>
      <c r="E646" s="31" t="s">
        <v>3026</v>
      </c>
    </row>
    <row r="647" spans="1:13" x14ac:dyDescent="0.35">
      <c r="A647" s="31" t="s">
        <v>2261</v>
      </c>
      <c r="B647" s="31" t="s">
        <v>694</v>
      </c>
      <c r="C647" s="31" t="s">
        <v>3027</v>
      </c>
      <c r="D647" s="31" t="s">
        <v>2184</v>
      </c>
      <c r="E647" s="31"/>
      <c r="F647" s="31" t="s">
        <v>2276</v>
      </c>
      <c r="G647" s="31" t="s">
        <v>2277</v>
      </c>
      <c r="H647" s="31" t="s">
        <v>2278</v>
      </c>
      <c r="I647" s="31"/>
      <c r="J647" s="31"/>
      <c r="K647" s="31"/>
      <c r="L647" s="31"/>
      <c r="M647" s="48"/>
    </row>
    <row r="648" spans="1:13" x14ac:dyDescent="0.35">
      <c r="A648" s="31" t="s">
        <v>2261</v>
      </c>
      <c r="B648" s="31" t="s">
        <v>695</v>
      </c>
      <c r="C648" s="31" t="s">
        <v>3028</v>
      </c>
      <c r="D648" s="31" t="s">
        <v>2184</v>
      </c>
      <c r="E648" s="31"/>
      <c r="F648" s="31" t="s">
        <v>2276</v>
      </c>
      <c r="G648" s="31" t="s">
        <v>2277</v>
      </c>
      <c r="H648" s="31" t="s">
        <v>2278</v>
      </c>
      <c r="I648" s="31"/>
      <c r="J648" s="31"/>
      <c r="K648" s="31"/>
      <c r="L648" s="31"/>
      <c r="M648" s="48"/>
    </row>
    <row r="649" spans="1:13" ht="16.399999999999999" customHeight="1" x14ac:dyDescent="0.35">
      <c r="A649" s="31" t="s">
        <v>2210</v>
      </c>
      <c r="B649" s="31" t="s">
        <v>696</v>
      </c>
      <c r="C649" s="31"/>
      <c r="D649" s="31" t="s">
        <v>2177</v>
      </c>
      <c r="E649" s="31"/>
      <c r="F649" s="31"/>
      <c r="G649" s="31"/>
      <c r="H649" s="31"/>
      <c r="I649" s="31"/>
      <c r="J649" s="31"/>
      <c r="K649" s="31"/>
      <c r="L649" s="31"/>
      <c r="M649" s="48" t="s">
        <v>3029</v>
      </c>
    </row>
    <row r="650" spans="1:13" s="12" customFormat="1" x14ac:dyDescent="0.35">
      <c r="A650" s="46" t="s">
        <v>2205</v>
      </c>
      <c r="B650" s="46" t="s">
        <v>3021</v>
      </c>
      <c r="C650" s="46"/>
      <c r="D650" s="46"/>
      <c r="E650" s="46"/>
      <c r="F650" s="46"/>
      <c r="G650" s="46"/>
      <c r="H650" s="46"/>
      <c r="I650" s="46"/>
      <c r="J650" s="46"/>
      <c r="K650" s="46"/>
      <c r="L650" s="46"/>
      <c r="M650" s="47"/>
    </row>
    <row r="651" spans="1:13" s="45" customFormat="1" ht="14" x14ac:dyDescent="0.3">
      <c r="A651" s="45" t="s">
        <v>2205</v>
      </c>
      <c r="B651" s="45" t="s">
        <v>3014</v>
      </c>
    </row>
    <row r="652" spans="1:13" s="45" customFormat="1" ht="14" x14ac:dyDescent="0.3">
      <c r="A652" s="45" t="s">
        <v>2178</v>
      </c>
      <c r="B652" s="45" t="s">
        <v>3030</v>
      </c>
      <c r="C652" s="45" t="s">
        <v>3031</v>
      </c>
      <c r="D652" s="45" t="s">
        <v>2184</v>
      </c>
      <c r="E652" s="45" t="s">
        <v>3032</v>
      </c>
    </row>
    <row r="653" spans="1:13" s="31" customFormat="1" ht="14" x14ac:dyDescent="0.3">
      <c r="A653" s="31" t="s">
        <v>2175</v>
      </c>
      <c r="B653" s="31" t="s">
        <v>697</v>
      </c>
      <c r="C653" s="31" t="s">
        <v>3033</v>
      </c>
      <c r="D653" s="31" t="s">
        <v>2177</v>
      </c>
    </row>
    <row r="654" spans="1:13" s="31" customFormat="1" ht="14" x14ac:dyDescent="0.3">
      <c r="A654" s="31" t="s">
        <v>2256</v>
      </c>
      <c r="B654" s="31" t="s">
        <v>698</v>
      </c>
      <c r="C654" s="31" t="s">
        <v>3034</v>
      </c>
      <c r="D654" s="31" t="s">
        <v>2184</v>
      </c>
    </row>
    <row r="655" spans="1:13" s="46" customFormat="1" ht="14" x14ac:dyDescent="0.3">
      <c r="A655" s="46" t="s">
        <v>2178</v>
      </c>
      <c r="B655" s="46" t="s">
        <v>3035</v>
      </c>
      <c r="C655" s="46" t="s">
        <v>2259</v>
      </c>
      <c r="D655" s="46" t="s">
        <v>2184</v>
      </c>
      <c r="E655" s="46" t="s">
        <v>3036</v>
      </c>
    </row>
    <row r="656" spans="1:13" x14ac:dyDescent="0.35">
      <c r="A656" s="31" t="s">
        <v>2261</v>
      </c>
      <c r="B656" s="31" t="s">
        <v>699</v>
      </c>
      <c r="C656" s="31" t="s">
        <v>3037</v>
      </c>
      <c r="D656" s="31" t="s">
        <v>2184</v>
      </c>
      <c r="E656" s="31"/>
      <c r="F656" s="35" t="s">
        <v>2263</v>
      </c>
      <c r="G656" s="35" t="s">
        <v>2264</v>
      </c>
      <c r="H656" s="31" t="s">
        <v>3038</v>
      </c>
      <c r="I656" s="31"/>
      <c r="J656" s="31"/>
      <c r="K656" s="31"/>
      <c r="L656" s="31"/>
      <c r="M656" s="31"/>
    </row>
    <row r="657" spans="1:13" s="12" customFormat="1" x14ac:dyDescent="0.35">
      <c r="A657" s="46" t="s">
        <v>2205</v>
      </c>
      <c r="B657" s="46" t="s">
        <v>3035</v>
      </c>
      <c r="C657" s="46"/>
      <c r="D657" s="46"/>
      <c r="E657" s="46"/>
      <c r="F657" s="46"/>
      <c r="G657" s="46"/>
      <c r="H657" s="46"/>
      <c r="I657" s="46"/>
      <c r="J657" s="46"/>
      <c r="K657" s="46"/>
      <c r="L657" s="46"/>
      <c r="M657" s="47"/>
    </row>
    <row r="658" spans="1:13" s="12" customFormat="1" x14ac:dyDescent="0.35">
      <c r="A658" s="46" t="s">
        <v>2178</v>
      </c>
      <c r="B658" s="46" t="s">
        <v>3039</v>
      </c>
      <c r="C658" s="46" t="s">
        <v>2267</v>
      </c>
      <c r="D658" s="46" t="s">
        <v>2184</v>
      </c>
      <c r="E658" s="46" t="s">
        <v>3036</v>
      </c>
      <c r="F658" s="46"/>
      <c r="G658" s="46"/>
      <c r="H658" s="46"/>
      <c r="I658" s="46"/>
      <c r="J658" s="46"/>
      <c r="K658" s="46"/>
      <c r="L658" s="46"/>
      <c r="M658" s="47"/>
    </row>
    <row r="659" spans="1:13" x14ac:dyDescent="0.35">
      <c r="A659" s="31" t="s">
        <v>2268</v>
      </c>
      <c r="B659" s="31" t="s">
        <v>700</v>
      </c>
      <c r="C659" s="31" t="s">
        <v>3040</v>
      </c>
      <c r="D659" s="31" t="s">
        <v>2184</v>
      </c>
      <c r="E659" s="31"/>
      <c r="F659" s="31"/>
      <c r="G659" s="31"/>
      <c r="H659" s="31"/>
      <c r="I659" s="31"/>
      <c r="J659" s="31"/>
      <c r="K659" s="31"/>
      <c r="L659" s="31"/>
      <c r="M659" s="48"/>
    </row>
    <row r="660" spans="1:13" s="31" customFormat="1" ht="14" x14ac:dyDescent="0.3">
      <c r="A660" s="49" t="s">
        <v>2270</v>
      </c>
      <c r="B660" s="31" t="s">
        <v>701</v>
      </c>
      <c r="C660" s="31" t="s">
        <v>3041</v>
      </c>
      <c r="D660" s="31" t="s">
        <v>2184</v>
      </c>
      <c r="E660" s="31" t="s">
        <v>3042</v>
      </c>
    </row>
    <row r="661" spans="1:13" s="31" customFormat="1" ht="14" x14ac:dyDescent="0.3">
      <c r="A661" s="49" t="s">
        <v>2182</v>
      </c>
      <c r="B661" s="31" t="s">
        <v>702</v>
      </c>
      <c r="C661" s="31" t="s">
        <v>3043</v>
      </c>
      <c r="D661" s="31" t="s">
        <v>2184</v>
      </c>
      <c r="E661" s="31" t="s">
        <v>3044</v>
      </c>
    </row>
    <row r="662" spans="1:13" x14ac:dyDescent="0.35">
      <c r="A662" s="31" t="s">
        <v>2261</v>
      </c>
      <c r="B662" s="31" t="s">
        <v>703</v>
      </c>
      <c r="C662" s="31" t="s">
        <v>3045</v>
      </c>
      <c r="D662" s="31" t="s">
        <v>2184</v>
      </c>
      <c r="E662" s="31"/>
      <c r="F662" s="31" t="s">
        <v>2276</v>
      </c>
      <c r="G662" s="31" t="s">
        <v>2277</v>
      </c>
      <c r="H662" s="31" t="s">
        <v>2278</v>
      </c>
      <c r="I662" s="31"/>
      <c r="J662" s="31"/>
      <c r="K662" s="31"/>
      <c r="L662" s="31"/>
      <c r="M662" s="48"/>
    </row>
    <row r="663" spans="1:13" x14ac:dyDescent="0.35">
      <c r="A663" s="31" t="s">
        <v>2261</v>
      </c>
      <c r="B663" s="31" t="s">
        <v>704</v>
      </c>
      <c r="C663" s="31" t="s">
        <v>3046</v>
      </c>
      <c r="D663" s="31" t="s">
        <v>2184</v>
      </c>
      <c r="E663" s="31"/>
      <c r="F663" s="31" t="s">
        <v>2276</v>
      </c>
      <c r="G663" s="31" t="s">
        <v>2277</v>
      </c>
      <c r="H663" s="31" t="s">
        <v>2278</v>
      </c>
      <c r="I663" s="31"/>
      <c r="J663" s="31"/>
      <c r="K663" s="31"/>
      <c r="L663" s="31"/>
      <c r="M663" s="48"/>
    </row>
    <row r="664" spans="1:13" ht="16.399999999999999" customHeight="1" x14ac:dyDescent="0.35">
      <c r="A664" s="31" t="s">
        <v>2210</v>
      </c>
      <c r="B664" s="31" t="s">
        <v>705</v>
      </c>
      <c r="C664" s="31"/>
      <c r="D664" s="31" t="s">
        <v>2177</v>
      </c>
      <c r="E664" s="31"/>
      <c r="F664" s="31"/>
      <c r="G664" s="31"/>
      <c r="H664" s="31"/>
      <c r="I664" s="31"/>
      <c r="J664" s="31"/>
      <c r="K664" s="31"/>
      <c r="L664" s="31"/>
      <c r="M664" s="48" t="s">
        <v>3047</v>
      </c>
    </row>
    <row r="665" spans="1:13" s="12" customFormat="1" x14ac:dyDescent="0.35">
      <c r="A665" s="46" t="s">
        <v>2205</v>
      </c>
      <c r="B665" s="46" t="s">
        <v>3039</v>
      </c>
      <c r="C665" s="46"/>
      <c r="D665" s="46"/>
      <c r="E665" s="46"/>
      <c r="F665" s="46"/>
      <c r="G665" s="46"/>
      <c r="H665" s="46"/>
      <c r="I665" s="46"/>
      <c r="J665" s="46"/>
      <c r="K665" s="46"/>
      <c r="L665" s="46"/>
      <c r="M665" s="47"/>
    </row>
    <row r="666" spans="1:13" s="45" customFormat="1" ht="14" x14ac:dyDescent="0.3">
      <c r="A666" s="45" t="s">
        <v>2205</v>
      </c>
      <c r="B666" s="45" t="s">
        <v>3030</v>
      </c>
    </row>
    <row r="667" spans="1:13" s="45" customFormat="1" ht="14" x14ac:dyDescent="0.3">
      <c r="A667" s="45" t="s">
        <v>2178</v>
      </c>
      <c r="B667" s="45" t="s">
        <v>3048</v>
      </c>
      <c r="C667" s="45" t="s">
        <v>3049</v>
      </c>
      <c r="D667" s="45" t="s">
        <v>2184</v>
      </c>
      <c r="E667" s="45" t="s">
        <v>3050</v>
      </c>
    </row>
    <row r="668" spans="1:13" s="31" customFormat="1" ht="14" x14ac:dyDescent="0.3">
      <c r="A668" s="31" t="s">
        <v>2175</v>
      </c>
      <c r="B668" s="31" t="s">
        <v>697</v>
      </c>
      <c r="C668" s="31" t="s">
        <v>3051</v>
      </c>
      <c r="D668" s="31" t="s">
        <v>2177</v>
      </c>
    </row>
    <row r="669" spans="1:13" s="31" customFormat="1" ht="14" x14ac:dyDescent="0.3">
      <c r="A669" s="31" t="s">
        <v>2256</v>
      </c>
      <c r="B669" s="31" t="s">
        <v>707</v>
      </c>
      <c r="C669" s="31" t="s">
        <v>3052</v>
      </c>
      <c r="D669" s="31" t="s">
        <v>2184</v>
      </c>
    </row>
    <row r="670" spans="1:13" s="46" customFormat="1" ht="14" x14ac:dyDescent="0.3">
      <c r="A670" s="46" t="s">
        <v>2178</v>
      </c>
      <c r="B670" s="46" t="s">
        <v>3053</v>
      </c>
      <c r="C670" s="46" t="s">
        <v>2259</v>
      </c>
      <c r="D670" s="46" t="s">
        <v>2184</v>
      </c>
      <c r="E670" s="46" t="s">
        <v>3054</v>
      </c>
    </row>
    <row r="671" spans="1:13" x14ac:dyDescent="0.35">
      <c r="A671" s="31" t="s">
        <v>2261</v>
      </c>
      <c r="B671" s="31" t="s">
        <v>708</v>
      </c>
      <c r="C671" s="31" t="s">
        <v>3055</v>
      </c>
      <c r="D671" s="31" t="s">
        <v>2184</v>
      </c>
      <c r="E671" s="31"/>
      <c r="F671" s="35" t="s">
        <v>2263</v>
      </c>
      <c r="G671" s="35" t="s">
        <v>2264</v>
      </c>
      <c r="H671" s="31" t="s">
        <v>3038</v>
      </c>
      <c r="I671" s="31"/>
      <c r="J671" s="31"/>
      <c r="K671" s="31"/>
      <c r="L671" s="31"/>
      <c r="M671" s="31"/>
    </row>
    <row r="672" spans="1:13" s="12" customFormat="1" x14ac:dyDescent="0.35">
      <c r="A672" s="46" t="s">
        <v>2205</v>
      </c>
      <c r="B672" s="46" t="s">
        <v>3053</v>
      </c>
      <c r="C672" s="46"/>
      <c r="D672" s="46"/>
      <c r="E672" s="46"/>
      <c r="F672" s="46"/>
      <c r="G672" s="46"/>
      <c r="H672" s="46"/>
      <c r="I672" s="46"/>
      <c r="J672" s="46"/>
      <c r="K672" s="46"/>
      <c r="L672" s="46"/>
      <c r="M672" s="47"/>
    </row>
    <row r="673" spans="1:13" s="12" customFormat="1" x14ac:dyDescent="0.35">
      <c r="A673" s="46" t="s">
        <v>2178</v>
      </c>
      <c r="B673" s="46" t="s">
        <v>3056</v>
      </c>
      <c r="C673" s="46" t="s">
        <v>2267</v>
      </c>
      <c r="D673" s="46" t="s">
        <v>2184</v>
      </c>
      <c r="E673" s="46" t="s">
        <v>3054</v>
      </c>
      <c r="F673" s="46"/>
      <c r="G673" s="46"/>
      <c r="H673" s="46"/>
      <c r="I673" s="46"/>
      <c r="J673" s="46"/>
      <c r="K673" s="46"/>
      <c r="L673" s="46"/>
      <c r="M673" s="47"/>
    </row>
    <row r="674" spans="1:13" x14ac:dyDescent="0.35">
      <c r="A674" s="31" t="s">
        <v>2268</v>
      </c>
      <c r="B674" s="31" t="s">
        <v>709</v>
      </c>
      <c r="C674" s="31" t="s">
        <v>3057</v>
      </c>
      <c r="D674" s="31" t="s">
        <v>2184</v>
      </c>
      <c r="E674" s="31"/>
      <c r="F674" s="31"/>
      <c r="G674" s="31"/>
      <c r="H674" s="31"/>
      <c r="I674" s="31"/>
      <c r="J674" s="31"/>
      <c r="K674" s="31"/>
      <c r="L674" s="31"/>
      <c r="M674" s="48"/>
    </row>
    <row r="675" spans="1:13" s="31" customFormat="1" ht="14" x14ac:dyDescent="0.3">
      <c r="A675" s="49" t="s">
        <v>2270</v>
      </c>
      <c r="B675" s="31" t="s">
        <v>710</v>
      </c>
      <c r="C675" s="31" t="s">
        <v>3058</v>
      </c>
      <c r="D675" s="31" t="s">
        <v>2184</v>
      </c>
      <c r="E675" s="31" t="s">
        <v>3059</v>
      </c>
    </row>
    <row r="676" spans="1:13" s="31" customFormat="1" ht="14" x14ac:dyDescent="0.3">
      <c r="A676" s="49" t="s">
        <v>2182</v>
      </c>
      <c r="B676" s="31" t="s">
        <v>711</v>
      </c>
      <c r="C676" s="31" t="s">
        <v>3060</v>
      </c>
      <c r="D676" s="31" t="s">
        <v>2184</v>
      </c>
      <c r="E676" s="31" t="s">
        <v>3061</v>
      </c>
    </row>
    <row r="677" spans="1:13" x14ac:dyDescent="0.35">
      <c r="A677" s="31" t="s">
        <v>2261</v>
      </c>
      <c r="B677" s="31" t="s">
        <v>712</v>
      </c>
      <c r="C677" s="31" t="s">
        <v>3062</v>
      </c>
      <c r="D677" s="31" t="s">
        <v>2184</v>
      </c>
      <c r="E677" s="31"/>
      <c r="F677" s="31" t="s">
        <v>2276</v>
      </c>
      <c r="G677" s="31" t="s">
        <v>2277</v>
      </c>
      <c r="H677" s="31" t="s">
        <v>2278</v>
      </c>
      <c r="I677" s="31"/>
      <c r="J677" s="31"/>
      <c r="K677" s="31"/>
      <c r="L677" s="31"/>
      <c r="M677" s="48"/>
    </row>
    <row r="678" spans="1:13" x14ac:dyDescent="0.35">
      <c r="A678" s="31" t="s">
        <v>2261</v>
      </c>
      <c r="B678" s="31" t="s">
        <v>713</v>
      </c>
      <c r="C678" s="31" t="s">
        <v>3063</v>
      </c>
      <c r="D678" s="31" t="s">
        <v>2184</v>
      </c>
      <c r="E678" s="31"/>
      <c r="F678" s="31" t="s">
        <v>2276</v>
      </c>
      <c r="G678" s="31" t="s">
        <v>2277</v>
      </c>
      <c r="H678" s="31" t="s">
        <v>2278</v>
      </c>
      <c r="I678" s="31"/>
      <c r="J678" s="31"/>
      <c r="K678" s="31"/>
      <c r="L678" s="31"/>
      <c r="M678" s="48"/>
    </row>
    <row r="679" spans="1:13" ht="16.399999999999999" customHeight="1" x14ac:dyDescent="0.35">
      <c r="A679" s="31" t="s">
        <v>2210</v>
      </c>
      <c r="B679" s="31" t="s">
        <v>714</v>
      </c>
      <c r="C679" s="31"/>
      <c r="D679" s="31" t="s">
        <v>2177</v>
      </c>
      <c r="E679" s="31"/>
      <c r="F679" s="31"/>
      <c r="G679" s="31"/>
      <c r="H679" s="31"/>
      <c r="I679" s="31"/>
      <c r="J679" s="31"/>
      <c r="K679" s="31"/>
      <c r="L679" s="31"/>
      <c r="M679" s="48" t="s">
        <v>3064</v>
      </c>
    </row>
    <row r="680" spans="1:13" s="12" customFormat="1" x14ac:dyDescent="0.35">
      <c r="A680" s="46" t="s">
        <v>2205</v>
      </c>
      <c r="B680" s="46" t="s">
        <v>3056</v>
      </c>
      <c r="C680" s="46"/>
      <c r="D680" s="46"/>
      <c r="E680" s="46"/>
      <c r="F680" s="46"/>
      <c r="G680" s="46"/>
      <c r="H680" s="46"/>
      <c r="I680" s="46"/>
      <c r="J680" s="46"/>
      <c r="K680" s="46"/>
      <c r="L680" s="46"/>
      <c r="M680" s="47"/>
    </row>
    <row r="681" spans="1:13" s="45" customFormat="1" ht="14" x14ac:dyDescent="0.3">
      <c r="A681" s="45" t="s">
        <v>2205</v>
      </c>
      <c r="B681" s="45" t="s">
        <v>3048</v>
      </c>
    </row>
    <row r="682" spans="1:13" s="45" customFormat="1" ht="14" x14ac:dyDescent="0.3">
      <c r="A682" s="45" t="s">
        <v>2178</v>
      </c>
      <c r="B682" s="45" t="s">
        <v>3065</v>
      </c>
      <c r="C682" s="45" t="s">
        <v>3066</v>
      </c>
      <c r="D682" s="45" t="s">
        <v>2184</v>
      </c>
      <c r="E682" s="45" t="s">
        <v>3067</v>
      </c>
    </row>
    <row r="683" spans="1:13" s="31" customFormat="1" ht="14" x14ac:dyDescent="0.3">
      <c r="A683" s="31" t="s">
        <v>2175</v>
      </c>
      <c r="B683" s="31" t="s">
        <v>715</v>
      </c>
      <c r="C683" s="31" t="s">
        <v>3068</v>
      </c>
      <c r="D683" s="31" t="s">
        <v>2177</v>
      </c>
    </row>
    <row r="684" spans="1:13" s="31" customFormat="1" ht="14" x14ac:dyDescent="0.3">
      <c r="A684" s="31" t="s">
        <v>2256</v>
      </c>
      <c r="B684" s="31" t="s">
        <v>716</v>
      </c>
      <c r="C684" s="31" t="s">
        <v>3069</v>
      </c>
      <c r="D684" s="31" t="s">
        <v>2184</v>
      </c>
    </row>
    <row r="685" spans="1:13" s="46" customFormat="1" ht="14" x14ac:dyDescent="0.3">
      <c r="A685" s="46" t="s">
        <v>2178</v>
      </c>
      <c r="B685" s="46" t="s">
        <v>3070</v>
      </c>
      <c r="C685" s="46" t="s">
        <v>2259</v>
      </c>
      <c r="D685" s="46" t="s">
        <v>2184</v>
      </c>
      <c r="E685" s="46" t="s">
        <v>3071</v>
      </c>
    </row>
    <row r="686" spans="1:13" x14ac:dyDescent="0.35">
      <c r="A686" s="31" t="s">
        <v>2261</v>
      </c>
      <c r="B686" s="31" t="s">
        <v>717</v>
      </c>
      <c r="C686" s="31" t="s">
        <v>3072</v>
      </c>
      <c r="D686" s="31" t="s">
        <v>2184</v>
      </c>
      <c r="E686" s="31"/>
      <c r="F686" s="35" t="s">
        <v>2263</v>
      </c>
      <c r="G686" s="35" t="s">
        <v>2264</v>
      </c>
      <c r="H686" s="31" t="s">
        <v>3038</v>
      </c>
      <c r="I686" s="31"/>
      <c r="J686" s="31"/>
      <c r="K686" s="31"/>
      <c r="L686" s="31"/>
      <c r="M686" s="31"/>
    </row>
    <row r="687" spans="1:13" s="12" customFormat="1" x14ac:dyDescent="0.35">
      <c r="A687" s="46" t="s">
        <v>2205</v>
      </c>
      <c r="B687" s="46" t="s">
        <v>3070</v>
      </c>
      <c r="C687" s="46"/>
      <c r="D687" s="46"/>
      <c r="E687" s="46"/>
      <c r="F687" s="46"/>
      <c r="G687" s="46"/>
      <c r="H687" s="46"/>
      <c r="I687" s="46"/>
      <c r="J687" s="46"/>
      <c r="K687" s="46"/>
      <c r="L687" s="46"/>
      <c r="M687" s="47"/>
    </row>
    <row r="688" spans="1:13" s="12" customFormat="1" x14ac:dyDescent="0.35">
      <c r="A688" s="46" t="s">
        <v>2178</v>
      </c>
      <c r="B688" s="46" t="s">
        <v>3073</v>
      </c>
      <c r="C688" s="46" t="s">
        <v>2267</v>
      </c>
      <c r="D688" s="46" t="s">
        <v>2184</v>
      </c>
      <c r="E688" s="46" t="s">
        <v>3071</v>
      </c>
      <c r="F688" s="46"/>
      <c r="G688" s="46"/>
      <c r="H688" s="46"/>
      <c r="I688" s="46"/>
      <c r="J688" s="46"/>
      <c r="K688" s="46"/>
      <c r="L688" s="46"/>
      <c r="M688" s="47"/>
    </row>
    <row r="689" spans="1:13" x14ac:dyDescent="0.35">
      <c r="A689" s="31" t="s">
        <v>2268</v>
      </c>
      <c r="B689" s="31" t="s">
        <v>718</v>
      </c>
      <c r="C689" s="31" t="s">
        <v>3074</v>
      </c>
      <c r="D689" s="31" t="s">
        <v>2184</v>
      </c>
      <c r="E689" s="31"/>
      <c r="F689" s="31"/>
      <c r="G689" s="31"/>
      <c r="H689" s="31"/>
      <c r="I689" s="31"/>
      <c r="J689" s="31"/>
      <c r="K689" s="31"/>
      <c r="L689" s="31"/>
      <c r="M689" s="48"/>
    </row>
    <row r="690" spans="1:13" s="31" customFormat="1" ht="14" x14ac:dyDescent="0.3">
      <c r="A690" s="49" t="s">
        <v>2270</v>
      </c>
      <c r="B690" s="31" t="s">
        <v>719</v>
      </c>
      <c r="C690" s="31" t="s">
        <v>3075</v>
      </c>
      <c r="D690" s="31" t="s">
        <v>2184</v>
      </c>
      <c r="E690" s="31" t="s">
        <v>3076</v>
      </c>
    </row>
    <row r="691" spans="1:13" s="31" customFormat="1" ht="14" x14ac:dyDescent="0.3">
      <c r="A691" s="49" t="s">
        <v>2182</v>
      </c>
      <c r="B691" s="31" t="s">
        <v>720</v>
      </c>
      <c r="C691" s="31" t="s">
        <v>3077</v>
      </c>
      <c r="D691" s="31" t="s">
        <v>2184</v>
      </c>
      <c r="E691" s="31" t="s">
        <v>3078</v>
      </c>
    </row>
    <row r="692" spans="1:13" x14ac:dyDescent="0.35">
      <c r="A692" s="31" t="s">
        <v>2261</v>
      </c>
      <c r="B692" s="31" t="s">
        <v>721</v>
      </c>
      <c r="C692" s="31" t="s">
        <v>3079</v>
      </c>
      <c r="D692" s="31" t="s">
        <v>2184</v>
      </c>
      <c r="E692" s="31"/>
      <c r="F692" s="31" t="s">
        <v>2276</v>
      </c>
      <c r="G692" s="31" t="s">
        <v>2277</v>
      </c>
      <c r="H692" s="31" t="s">
        <v>2278</v>
      </c>
      <c r="I692" s="31"/>
      <c r="J692" s="31"/>
      <c r="K692" s="31"/>
      <c r="L692" s="31"/>
      <c r="M692" s="48"/>
    </row>
    <row r="693" spans="1:13" x14ac:dyDescent="0.35">
      <c r="A693" s="31" t="s">
        <v>2261</v>
      </c>
      <c r="B693" s="31" t="s">
        <v>722</v>
      </c>
      <c r="C693" s="31" t="s">
        <v>3080</v>
      </c>
      <c r="D693" s="31" t="s">
        <v>2184</v>
      </c>
      <c r="E693" s="31"/>
      <c r="F693" s="31" t="s">
        <v>2276</v>
      </c>
      <c r="G693" s="31" t="s">
        <v>2277</v>
      </c>
      <c r="H693" s="31" t="s">
        <v>2278</v>
      </c>
      <c r="I693" s="31"/>
      <c r="J693" s="31"/>
      <c r="K693" s="31"/>
      <c r="L693" s="31"/>
      <c r="M693" s="48"/>
    </row>
    <row r="694" spans="1:13" ht="16.399999999999999" customHeight="1" x14ac:dyDescent="0.35">
      <c r="A694" s="31" t="s">
        <v>2210</v>
      </c>
      <c r="B694" s="31" t="s">
        <v>723</v>
      </c>
      <c r="C694" s="31"/>
      <c r="D694" s="31" t="s">
        <v>2177</v>
      </c>
      <c r="E694" s="31"/>
      <c r="F694" s="31"/>
      <c r="G694" s="31"/>
      <c r="H694" s="31"/>
      <c r="I694" s="31"/>
      <c r="J694" s="31"/>
      <c r="K694" s="31"/>
      <c r="L694" s="31"/>
      <c r="M694" s="48" t="s">
        <v>3081</v>
      </c>
    </row>
    <row r="695" spans="1:13" s="12" customFormat="1" x14ac:dyDescent="0.35">
      <c r="A695" s="46" t="s">
        <v>2205</v>
      </c>
      <c r="B695" s="46" t="s">
        <v>3073</v>
      </c>
      <c r="C695" s="46"/>
      <c r="D695" s="46"/>
      <c r="E695" s="46"/>
      <c r="F695" s="46"/>
      <c r="G695" s="46"/>
      <c r="H695" s="46"/>
      <c r="I695" s="46"/>
      <c r="J695" s="46"/>
      <c r="K695" s="46"/>
      <c r="L695" s="46"/>
      <c r="M695" s="47"/>
    </row>
    <row r="696" spans="1:13" s="45" customFormat="1" ht="14" x14ac:dyDescent="0.3">
      <c r="A696" s="45" t="s">
        <v>2205</v>
      </c>
      <c r="B696" s="45" t="s">
        <v>3065</v>
      </c>
    </row>
    <row r="697" spans="1:13" s="45" customFormat="1" ht="14" x14ac:dyDescent="0.3">
      <c r="A697" s="45" t="s">
        <v>2178</v>
      </c>
      <c r="B697" s="45" t="s">
        <v>3082</v>
      </c>
      <c r="C697" s="45" t="s">
        <v>3083</v>
      </c>
      <c r="D697" s="45" t="s">
        <v>2184</v>
      </c>
      <c r="E697" s="45" t="s">
        <v>3084</v>
      </c>
    </row>
    <row r="698" spans="1:13" s="31" customFormat="1" ht="14" x14ac:dyDescent="0.3">
      <c r="A698" s="31" t="s">
        <v>2175</v>
      </c>
      <c r="B698" s="31" t="s">
        <v>724</v>
      </c>
      <c r="C698" s="31" t="s">
        <v>3085</v>
      </c>
      <c r="D698" s="31" t="s">
        <v>2177</v>
      </c>
    </row>
    <row r="699" spans="1:13" s="31" customFormat="1" ht="14" x14ac:dyDescent="0.3">
      <c r="A699" s="31" t="s">
        <v>2256</v>
      </c>
      <c r="B699" s="31" t="s">
        <v>725</v>
      </c>
      <c r="C699" s="31" t="s">
        <v>3086</v>
      </c>
      <c r="D699" s="31" t="s">
        <v>2184</v>
      </c>
    </row>
    <row r="700" spans="1:13" s="46" customFormat="1" ht="14" x14ac:dyDescent="0.3">
      <c r="A700" s="46" t="s">
        <v>2178</v>
      </c>
      <c r="B700" s="46" t="s">
        <v>3087</v>
      </c>
      <c r="C700" s="46" t="s">
        <v>2259</v>
      </c>
      <c r="D700" s="46" t="s">
        <v>2184</v>
      </c>
      <c r="E700" s="46" t="s">
        <v>3088</v>
      </c>
    </row>
    <row r="701" spans="1:13" x14ac:dyDescent="0.35">
      <c r="A701" s="31" t="s">
        <v>2261</v>
      </c>
      <c r="B701" s="31" t="s">
        <v>726</v>
      </c>
      <c r="C701" s="31" t="s">
        <v>3089</v>
      </c>
      <c r="D701" s="31" t="s">
        <v>2184</v>
      </c>
      <c r="E701" s="31"/>
      <c r="F701" s="35" t="s">
        <v>2263</v>
      </c>
      <c r="G701" s="35" t="s">
        <v>2264</v>
      </c>
      <c r="H701" s="31" t="s">
        <v>2265</v>
      </c>
      <c r="I701" s="31"/>
      <c r="J701" s="31"/>
      <c r="K701" s="31"/>
      <c r="L701" s="31"/>
      <c r="M701" s="31"/>
    </row>
    <row r="702" spans="1:13" s="12" customFormat="1" x14ac:dyDescent="0.35">
      <c r="A702" s="46" t="s">
        <v>2205</v>
      </c>
      <c r="B702" s="46" t="s">
        <v>3087</v>
      </c>
      <c r="C702" s="46"/>
      <c r="D702" s="46"/>
      <c r="E702" s="46"/>
      <c r="F702" s="46"/>
      <c r="G702" s="46"/>
      <c r="H702" s="46"/>
      <c r="I702" s="46"/>
      <c r="J702" s="46"/>
      <c r="K702" s="46"/>
      <c r="L702" s="46"/>
      <c r="M702" s="47"/>
    </row>
    <row r="703" spans="1:13" s="12" customFormat="1" x14ac:dyDescent="0.35">
      <c r="A703" s="46" t="s">
        <v>2178</v>
      </c>
      <c r="B703" s="46" t="s">
        <v>3090</v>
      </c>
      <c r="C703" s="46" t="s">
        <v>2267</v>
      </c>
      <c r="D703" s="46" t="s">
        <v>2184</v>
      </c>
      <c r="E703" s="46" t="s">
        <v>3088</v>
      </c>
      <c r="F703" s="46"/>
      <c r="G703" s="46"/>
      <c r="H703" s="46"/>
      <c r="I703" s="46"/>
      <c r="J703" s="46"/>
      <c r="K703" s="46"/>
      <c r="L703" s="46"/>
      <c r="M703" s="47"/>
    </row>
    <row r="704" spans="1:13" x14ac:dyDescent="0.35">
      <c r="A704" s="31" t="s">
        <v>2268</v>
      </c>
      <c r="B704" s="31" t="s">
        <v>727</v>
      </c>
      <c r="C704" s="31" t="s">
        <v>3091</v>
      </c>
      <c r="D704" s="31" t="s">
        <v>2184</v>
      </c>
      <c r="E704" s="31"/>
      <c r="F704" s="31"/>
      <c r="G704" s="31"/>
      <c r="H704" s="31"/>
      <c r="I704" s="31"/>
      <c r="J704" s="31"/>
      <c r="K704" s="31"/>
      <c r="L704" s="31"/>
      <c r="M704" s="48"/>
    </row>
    <row r="705" spans="1:13" s="31" customFormat="1" ht="14" x14ac:dyDescent="0.3">
      <c r="A705" s="49" t="s">
        <v>2270</v>
      </c>
      <c r="B705" s="31" t="s">
        <v>728</v>
      </c>
      <c r="C705" s="31" t="s">
        <v>3092</v>
      </c>
      <c r="D705" s="31" t="s">
        <v>2184</v>
      </c>
      <c r="E705" s="31" t="s">
        <v>3093</v>
      </c>
    </row>
    <row r="706" spans="1:13" s="31" customFormat="1" ht="14" x14ac:dyDescent="0.3">
      <c r="A706" s="49" t="s">
        <v>2182</v>
      </c>
      <c r="B706" s="31" t="s">
        <v>729</v>
      </c>
      <c r="C706" s="31" t="s">
        <v>3094</v>
      </c>
      <c r="D706" s="31" t="s">
        <v>2184</v>
      </c>
      <c r="E706" s="31" t="s">
        <v>3095</v>
      </c>
    </row>
    <row r="707" spans="1:13" x14ac:dyDescent="0.35">
      <c r="A707" s="31" t="s">
        <v>2261</v>
      </c>
      <c r="B707" s="31" t="s">
        <v>730</v>
      </c>
      <c r="C707" s="31" t="s">
        <v>3096</v>
      </c>
      <c r="D707" s="31" t="s">
        <v>2184</v>
      </c>
      <c r="E707" s="31"/>
      <c r="F707" s="31" t="s">
        <v>2276</v>
      </c>
      <c r="G707" s="31" t="s">
        <v>2277</v>
      </c>
      <c r="H707" s="31" t="s">
        <v>2278</v>
      </c>
      <c r="I707" s="31"/>
      <c r="J707" s="31"/>
      <c r="K707" s="31"/>
      <c r="L707" s="31"/>
      <c r="M707" s="48"/>
    </row>
    <row r="708" spans="1:13" x14ac:dyDescent="0.35">
      <c r="A708" s="31" t="s">
        <v>2261</v>
      </c>
      <c r="B708" s="31" t="s">
        <v>731</v>
      </c>
      <c r="C708" s="31" t="s">
        <v>3097</v>
      </c>
      <c r="D708" s="31" t="s">
        <v>2184</v>
      </c>
      <c r="E708" s="31"/>
      <c r="F708" s="31" t="s">
        <v>2276</v>
      </c>
      <c r="G708" s="31" t="s">
        <v>2277</v>
      </c>
      <c r="H708" s="31" t="s">
        <v>2278</v>
      </c>
      <c r="I708" s="31"/>
      <c r="J708" s="31"/>
      <c r="K708" s="31"/>
      <c r="L708" s="31"/>
      <c r="M708" s="48"/>
    </row>
    <row r="709" spans="1:13" ht="16.399999999999999" customHeight="1" x14ac:dyDescent="0.35">
      <c r="A709" s="31" t="s">
        <v>2210</v>
      </c>
      <c r="B709" s="31" t="s">
        <v>732</v>
      </c>
      <c r="C709" s="31"/>
      <c r="D709" s="31" t="s">
        <v>2177</v>
      </c>
      <c r="E709" s="31"/>
      <c r="F709" s="31"/>
      <c r="G709" s="31"/>
      <c r="H709" s="31"/>
      <c r="I709" s="31"/>
      <c r="J709" s="31"/>
      <c r="K709" s="31"/>
      <c r="L709" s="31"/>
      <c r="M709" s="48" t="s">
        <v>3098</v>
      </c>
    </row>
    <row r="710" spans="1:13" s="12" customFormat="1" x14ac:dyDescent="0.35">
      <c r="A710" s="46" t="s">
        <v>2205</v>
      </c>
      <c r="B710" s="46" t="s">
        <v>3090</v>
      </c>
      <c r="C710" s="46"/>
      <c r="D710" s="46"/>
      <c r="E710" s="46"/>
      <c r="F710" s="46"/>
      <c r="G710" s="46"/>
      <c r="H710" s="46"/>
      <c r="I710" s="46"/>
      <c r="J710" s="46"/>
      <c r="K710" s="46"/>
      <c r="L710" s="46"/>
      <c r="M710" s="47"/>
    </row>
    <row r="711" spans="1:13" s="45" customFormat="1" ht="14" x14ac:dyDescent="0.3">
      <c r="A711" s="45" t="s">
        <v>2205</v>
      </c>
      <c r="B711" s="45" t="s">
        <v>3082</v>
      </c>
    </row>
    <row r="712" spans="1:13" s="45" customFormat="1" ht="14" x14ac:dyDescent="0.3">
      <c r="A712" s="45" t="s">
        <v>2178</v>
      </c>
      <c r="B712" s="45" t="s">
        <v>3099</v>
      </c>
      <c r="C712" s="45" t="s">
        <v>3100</v>
      </c>
      <c r="D712" s="45" t="s">
        <v>2184</v>
      </c>
      <c r="E712" s="45" t="s">
        <v>3101</v>
      </c>
    </row>
    <row r="713" spans="1:13" s="31" customFormat="1" ht="14" x14ac:dyDescent="0.3">
      <c r="A713" s="31" t="s">
        <v>2175</v>
      </c>
      <c r="B713" s="31" t="s">
        <v>733</v>
      </c>
      <c r="C713" s="31" t="s">
        <v>3102</v>
      </c>
      <c r="D713" s="31" t="s">
        <v>2177</v>
      </c>
    </row>
    <row r="714" spans="1:13" s="31" customFormat="1" ht="14" x14ac:dyDescent="0.3">
      <c r="A714" s="31" t="s">
        <v>2256</v>
      </c>
      <c r="B714" s="31" t="s">
        <v>734</v>
      </c>
      <c r="C714" s="31" t="s">
        <v>3103</v>
      </c>
      <c r="D714" s="31" t="s">
        <v>2184</v>
      </c>
    </row>
    <row r="715" spans="1:13" s="46" customFormat="1" ht="14" x14ac:dyDescent="0.3">
      <c r="A715" s="46" t="s">
        <v>2178</v>
      </c>
      <c r="B715" s="46" t="s">
        <v>3104</v>
      </c>
      <c r="C715" s="46" t="s">
        <v>2259</v>
      </c>
      <c r="D715" s="46" t="s">
        <v>2184</v>
      </c>
      <c r="E715" s="46" t="s">
        <v>3105</v>
      </c>
    </row>
    <row r="716" spans="1:13" x14ac:dyDescent="0.35">
      <c r="A716" s="31" t="s">
        <v>2261</v>
      </c>
      <c r="B716" s="31" t="s">
        <v>735</v>
      </c>
      <c r="C716" s="31" t="s">
        <v>3106</v>
      </c>
      <c r="D716" s="31" t="s">
        <v>2184</v>
      </c>
      <c r="E716" s="31"/>
      <c r="F716" s="35" t="s">
        <v>2263</v>
      </c>
      <c r="G716" s="35" t="s">
        <v>2264</v>
      </c>
      <c r="H716" s="31" t="s">
        <v>2265</v>
      </c>
      <c r="I716" s="31"/>
      <c r="J716" s="31"/>
      <c r="K716" s="31"/>
      <c r="L716" s="31"/>
      <c r="M716" s="31"/>
    </row>
    <row r="717" spans="1:13" s="12" customFormat="1" x14ac:dyDescent="0.35">
      <c r="A717" s="46" t="s">
        <v>2205</v>
      </c>
      <c r="B717" s="46" t="s">
        <v>3104</v>
      </c>
      <c r="C717" s="46"/>
      <c r="D717" s="46"/>
      <c r="E717" s="46"/>
      <c r="F717" s="46"/>
      <c r="G717" s="46"/>
      <c r="H717" s="46"/>
      <c r="I717" s="46"/>
      <c r="J717" s="46"/>
      <c r="K717" s="46"/>
      <c r="L717" s="46"/>
      <c r="M717" s="47"/>
    </row>
    <row r="718" spans="1:13" s="12" customFormat="1" x14ac:dyDescent="0.35">
      <c r="A718" s="46" t="s">
        <v>2178</v>
      </c>
      <c r="B718" s="46" t="s">
        <v>3107</v>
      </c>
      <c r="C718" s="46" t="s">
        <v>2267</v>
      </c>
      <c r="D718" s="46" t="s">
        <v>2184</v>
      </c>
      <c r="E718" s="46" t="s">
        <v>3105</v>
      </c>
      <c r="F718" s="46"/>
      <c r="G718" s="46"/>
      <c r="H718" s="46"/>
      <c r="I718" s="46"/>
      <c r="J718" s="46"/>
      <c r="K718" s="46"/>
      <c r="L718" s="46"/>
      <c r="M718" s="47"/>
    </row>
    <row r="719" spans="1:13" x14ac:dyDescent="0.35">
      <c r="A719" s="31" t="s">
        <v>2268</v>
      </c>
      <c r="B719" s="31" t="s">
        <v>736</v>
      </c>
      <c r="C719" s="31" t="s">
        <v>3108</v>
      </c>
      <c r="D719" s="31" t="s">
        <v>2184</v>
      </c>
      <c r="E719" s="31"/>
      <c r="F719" s="31"/>
      <c r="G719" s="31"/>
      <c r="H719" s="31"/>
      <c r="I719" s="31"/>
      <c r="J719" s="31"/>
      <c r="K719" s="31"/>
      <c r="L719" s="31"/>
      <c r="M719" s="48"/>
    </row>
    <row r="720" spans="1:13" s="31" customFormat="1" ht="14" x14ac:dyDescent="0.3">
      <c r="A720" s="49" t="s">
        <v>2270</v>
      </c>
      <c r="B720" s="31" t="s">
        <v>737</v>
      </c>
      <c r="C720" s="31" t="s">
        <v>3109</v>
      </c>
      <c r="D720" s="31" t="s">
        <v>2184</v>
      </c>
      <c r="E720" s="31" t="s">
        <v>3110</v>
      </c>
    </row>
    <row r="721" spans="1:13" s="31" customFormat="1" ht="14" x14ac:dyDescent="0.3">
      <c r="A721" s="49" t="s">
        <v>2182</v>
      </c>
      <c r="B721" s="31" t="s">
        <v>738</v>
      </c>
      <c r="C721" s="31" t="s">
        <v>3111</v>
      </c>
      <c r="D721" s="31" t="s">
        <v>2184</v>
      </c>
      <c r="E721" s="31" t="s">
        <v>3112</v>
      </c>
    </row>
    <row r="722" spans="1:13" x14ac:dyDescent="0.35">
      <c r="A722" s="31" t="s">
        <v>2261</v>
      </c>
      <c r="B722" s="31" t="s">
        <v>739</v>
      </c>
      <c r="C722" s="31" t="s">
        <v>3113</v>
      </c>
      <c r="D722" s="31" t="s">
        <v>2184</v>
      </c>
      <c r="E722" s="31"/>
      <c r="F722" s="31" t="s">
        <v>2276</v>
      </c>
      <c r="G722" s="31" t="s">
        <v>2277</v>
      </c>
      <c r="H722" s="31" t="s">
        <v>2278</v>
      </c>
      <c r="I722" s="31"/>
      <c r="J722" s="31"/>
      <c r="K722" s="31"/>
      <c r="L722" s="31"/>
      <c r="M722" s="48"/>
    </row>
    <row r="723" spans="1:13" x14ac:dyDescent="0.35">
      <c r="A723" s="31" t="s">
        <v>2261</v>
      </c>
      <c r="B723" s="31" t="s">
        <v>740</v>
      </c>
      <c r="C723" s="31" t="s">
        <v>3114</v>
      </c>
      <c r="D723" s="31" t="s">
        <v>2184</v>
      </c>
      <c r="E723" s="31"/>
      <c r="F723" s="31" t="s">
        <v>2276</v>
      </c>
      <c r="G723" s="31" t="s">
        <v>2277</v>
      </c>
      <c r="H723" s="31" t="s">
        <v>2278</v>
      </c>
      <c r="I723" s="31"/>
      <c r="J723" s="31"/>
      <c r="K723" s="31"/>
      <c r="L723" s="31"/>
      <c r="M723" s="48"/>
    </row>
    <row r="724" spans="1:13" ht="16.399999999999999" customHeight="1" x14ac:dyDescent="0.35">
      <c r="A724" s="31" t="s">
        <v>2210</v>
      </c>
      <c r="B724" s="31" t="s">
        <v>741</v>
      </c>
      <c r="C724" s="31"/>
      <c r="D724" s="31" t="s">
        <v>2177</v>
      </c>
      <c r="E724" s="31"/>
      <c r="F724" s="31"/>
      <c r="G724" s="31"/>
      <c r="H724" s="31"/>
      <c r="I724" s="31"/>
      <c r="J724" s="31"/>
      <c r="K724" s="31"/>
      <c r="L724" s="31"/>
      <c r="M724" s="48" t="s">
        <v>3115</v>
      </c>
    </row>
    <row r="725" spans="1:13" s="12" customFormat="1" x14ac:dyDescent="0.35">
      <c r="A725" s="46" t="s">
        <v>2205</v>
      </c>
      <c r="B725" s="46" t="s">
        <v>3107</v>
      </c>
      <c r="C725" s="46"/>
      <c r="D725" s="46"/>
      <c r="E725" s="46"/>
      <c r="F725" s="46"/>
      <c r="G725" s="46"/>
      <c r="H725" s="46"/>
      <c r="I725" s="46"/>
      <c r="J725" s="46"/>
      <c r="K725" s="46"/>
      <c r="L725" s="46"/>
      <c r="M725" s="47"/>
    </row>
    <row r="726" spans="1:13" s="45" customFormat="1" ht="14" x14ac:dyDescent="0.3">
      <c r="A726" s="45" t="s">
        <v>2205</v>
      </c>
      <c r="B726" s="45" t="s">
        <v>3099</v>
      </c>
    </row>
    <row r="727" spans="1:13" s="45" customFormat="1" ht="14" x14ac:dyDescent="0.3">
      <c r="A727" s="45" t="s">
        <v>2178</v>
      </c>
      <c r="B727" s="45" t="s">
        <v>3116</v>
      </c>
      <c r="C727" s="45" t="s">
        <v>3117</v>
      </c>
      <c r="D727" s="45" t="s">
        <v>2184</v>
      </c>
      <c r="E727" s="45" t="s">
        <v>3118</v>
      </c>
    </row>
    <row r="728" spans="1:13" s="31" customFormat="1" ht="14" x14ac:dyDescent="0.3">
      <c r="A728" s="31" t="s">
        <v>2175</v>
      </c>
      <c r="B728" s="31" t="s">
        <v>742</v>
      </c>
      <c r="C728" s="31" t="s">
        <v>3119</v>
      </c>
      <c r="D728" s="31" t="s">
        <v>2177</v>
      </c>
    </row>
    <row r="729" spans="1:13" s="31" customFormat="1" ht="14" x14ac:dyDescent="0.3">
      <c r="A729" s="31" t="s">
        <v>2256</v>
      </c>
      <c r="B729" s="31" t="s">
        <v>743</v>
      </c>
      <c r="C729" s="31" t="s">
        <v>3120</v>
      </c>
      <c r="D729" s="31" t="s">
        <v>2184</v>
      </c>
    </row>
    <row r="730" spans="1:13" s="46" customFormat="1" ht="14" x14ac:dyDescent="0.3">
      <c r="A730" s="46" t="s">
        <v>2178</v>
      </c>
      <c r="B730" s="46" t="s">
        <v>3121</v>
      </c>
      <c r="C730" s="46" t="s">
        <v>2259</v>
      </c>
      <c r="D730" s="46" t="s">
        <v>2184</v>
      </c>
      <c r="E730" s="46" t="s">
        <v>3122</v>
      </c>
    </row>
    <row r="731" spans="1:13" s="31" customFormat="1" ht="14" x14ac:dyDescent="0.3">
      <c r="A731" s="31" t="s">
        <v>3123</v>
      </c>
      <c r="B731" s="31" t="s">
        <v>744</v>
      </c>
      <c r="C731" s="31" t="s">
        <v>3124</v>
      </c>
      <c r="D731" s="31" t="s">
        <v>2184</v>
      </c>
    </row>
    <row r="732" spans="1:13" x14ac:dyDescent="0.35">
      <c r="A732" s="31" t="s">
        <v>2261</v>
      </c>
      <c r="B732" s="31" t="s">
        <v>748</v>
      </c>
      <c r="C732" s="31" t="s">
        <v>3125</v>
      </c>
      <c r="D732" s="31" t="s">
        <v>2184</v>
      </c>
      <c r="E732" s="31" t="s">
        <v>3126</v>
      </c>
      <c r="F732" s="35" t="s">
        <v>2263</v>
      </c>
      <c r="G732" s="35" t="s">
        <v>2264</v>
      </c>
      <c r="H732" s="31" t="s">
        <v>2265</v>
      </c>
      <c r="I732" s="31"/>
      <c r="J732" s="31"/>
      <c r="K732" s="31"/>
      <c r="L732" s="31"/>
      <c r="M732" s="31"/>
    </row>
    <row r="733" spans="1:13" x14ac:dyDescent="0.35">
      <c r="A733" s="31" t="s">
        <v>2261</v>
      </c>
      <c r="B733" s="31" t="s">
        <v>749</v>
      </c>
      <c r="C733" s="31" t="s">
        <v>3127</v>
      </c>
      <c r="D733" s="31" t="s">
        <v>2184</v>
      </c>
      <c r="E733" s="31" t="s">
        <v>3128</v>
      </c>
      <c r="F733" s="35" t="s">
        <v>2263</v>
      </c>
      <c r="G733" s="35" t="s">
        <v>2264</v>
      </c>
      <c r="H733" s="31" t="s">
        <v>2265</v>
      </c>
      <c r="I733" s="31"/>
      <c r="J733" s="31"/>
      <c r="K733" s="31"/>
      <c r="L733" s="31"/>
      <c r="M733" s="31"/>
    </row>
    <row r="734" spans="1:13" x14ac:dyDescent="0.35">
      <c r="A734" s="31" t="s">
        <v>2261</v>
      </c>
      <c r="B734" s="31" t="s">
        <v>750</v>
      </c>
      <c r="C734" s="31" t="s">
        <v>3129</v>
      </c>
      <c r="D734" s="31" t="s">
        <v>2184</v>
      </c>
      <c r="E734" s="31" t="s">
        <v>3130</v>
      </c>
      <c r="F734" s="35" t="s">
        <v>2263</v>
      </c>
      <c r="G734" s="35" t="s">
        <v>2264</v>
      </c>
      <c r="H734" s="31" t="s">
        <v>2265</v>
      </c>
      <c r="I734" s="31"/>
      <c r="J734" s="31"/>
      <c r="K734" s="31"/>
      <c r="L734" s="31"/>
      <c r="M734" s="31"/>
    </row>
    <row r="735" spans="1:13" s="12" customFormat="1" x14ac:dyDescent="0.35">
      <c r="A735" s="46" t="s">
        <v>2205</v>
      </c>
      <c r="B735" s="46" t="s">
        <v>3121</v>
      </c>
      <c r="C735" s="46"/>
      <c r="D735" s="46"/>
      <c r="E735" s="46"/>
      <c r="F735" s="46"/>
      <c r="G735" s="46"/>
      <c r="H735" s="46"/>
      <c r="I735" s="46"/>
      <c r="J735" s="46"/>
      <c r="K735" s="46"/>
      <c r="L735" s="46"/>
      <c r="M735" s="47"/>
    </row>
    <row r="736" spans="1:13" s="12" customFormat="1" x14ac:dyDescent="0.35">
      <c r="A736" s="46" t="s">
        <v>2178</v>
      </c>
      <c r="B736" s="46" t="s">
        <v>3131</v>
      </c>
      <c r="C736" s="46" t="s">
        <v>2267</v>
      </c>
      <c r="D736" s="46" t="s">
        <v>2184</v>
      </c>
      <c r="E736" s="46" t="s">
        <v>3122</v>
      </c>
      <c r="F736" s="46"/>
      <c r="G736" s="46"/>
      <c r="H736" s="46"/>
      <c r="I736" s="46"/>
      <c r="J736" s="46"/>
      <c r="K736" s="46"/>
      <c r="L736" s="46"/>
      <c r="M736" s="47"/>
    </row>
    <row r="737" spans="1:13" x14ac:dyDescent="0.35">
      <c r="A737" s="31" t="s">
        <v>2268</v>
      </c>
      <c r="B737" s="31" t="s">
        <v>751</v>
      </c>
      <c r="C737" s="31" t="s">
        <v>3132</v>
      </c>
      <c r="D737" s="31" t="s">
        <v>2184</v>
      </c>
      <c r="E737" s="31"/>
      <c r="F737" s="31"/>
      <c r="G737" s="31"/>
      <c r="H737" s="31"/>
      <c r="I737" s="31"/>
      <c r="J737" s="31"/>
      <c r="K737" s="31"/>
      <c r="L737" s="31"/>
      <c r="M737" s="48"/>
    </row>
    <row r="738" spans="1:13" s="31" customFormat="1" ht="14" x14ac:dyDescent="0.3">
      <c r="A738" s="49" t="s">
        <v>2270</v>
      </c>
      <c r="B738" s="31" t="s">
        <v>752</v>
      </c>
      <c r="C738" s="31" t="s">
        <v>3133</v>
      </c>
      <c r="D738" s="31" t="s">
        <v>2184</v>
      </c>
      <c r="E738" s="31" t="s">
        <v>3134</v>
      </c>
    </row>
    <row r="739" spans="1:13" s="31" customFormat="1" ht="14" x14ac:dyDescent="0.3">
      <c r="A739" s="49" t="s">
        <v>2182</v>
      </c>
      <c r="B739" s="31" t="s">
        <v>753</v>
      </c>
      <c r="C739" s="31" t="s">
        <v>3135</v>
      </c>
      <c r="D739" s="31" t="s">
        <v>2184</v>
      </c>
      <c r="E739" s="31" t="s">
        <v>3136</v>
      </c>
    </row>
    <row r="740" spans="1:13" x14ac:dyDescent="0.35">
      <c r="A740" s="31" t="s">
        <v>2261</v>
      </c>
      <c r="B740" s="31" t="s">
        <v>754</v>
      </c>
      <c r="C740" s="31" t="s">
        <v>3137</v>
      </c>
      <c r="D740" s="31" t="s">
        <v>2184</v>
      </c>
      <c r="E740" s="31"/>
      <c r="F740" s="31" t="s">
        <v>2276</v>
      </c>
      <c r="G740" s="31" t="s">
        <v>2277</v>
      </c>
      <c r="H740" s="31" t="s">
        <v>2278</v>
      </c>
      <c r="I740" s="31"/>
      <c r="J740" s="31"/>
      <c r="K740" s="31"/>
      <c r="L740" s="31"/>
      <c r="M740" s="48"/>
    </row>
    <row r="741" spans="1:13" x14ac:dyDescent="0.35">
      <c r="A741" s="31" t="s">
        <v>2261</v>
      </c>
      <c r="B741" s="31" t="s">
        <v>755</v>
      </c>
      <c r="C741" s="31" t="s">
        <v>3138</v>
      </c>
      <c r="D741" s="31" t="s">
        <v>2184</v>
      </c>
      <c r="E741" s="31"/>
      <c r="F741" s="31" t="s">
        <v>2276</v>
      </c>
      <c r="G741" s="31" t="s">
        <v>2277</v>
      </c>
      <c r="H741" s="31" t="s">
        <v>2278</v>
      </c>
      <c r="I741" s="31"/>
      <c r="J741" s="31"/>
      <c r="K741" s="31"/>
      <c r="L741" s="31"/>
      <c r="M741" s="48"/>
    </row>
    <row r="742" spans="1:13" ht="16.399999999999999" customHeight="1" x14ac:dyDescent="0.35">
      <c r="A742" s="31" t="s">
        <v>2210</v>
      </c>
      <c r="B742" s="31" t="s">
        <v>756</v>
      </c>
      <c r="C742" s="31"/>
      <c r="D742" s="31" t="s">
        <v>2177</v>
      </c>
      <c r="E742" s="31"/>
      <c r="F742" s="31"/>
      <c r="G742" s="31"/>
      <c r="H742" s="31"/>
      <c r="I742" s="31"/>
      <c r="J742" s="31"/>
      <c r="K742" s="31"/>
      <c r="L742" s="31"/>
      <c r="M742" s="48" t="s">
        <v>3139</v>
      </c>
    </row>
    <row r="743" spans="1:13" s="12" customFormat="1" x14ac:dyDescent="0.35">
      <c r="A743" s="46" t="s">
        <v>2205</v>
      </c>
      <c r="B743" s="46" t="s">
        <v>3131</v>
      </c>
      <c r="C743" s="46"/>
      <c r="D743" s="46"/>
      <c r="E743" s="46"/>
      <c r="F743" s="46"/>
      <c r="G743" s="46"/>
      <c r="H743" s="46"/>
      <c r="I743" s="46"/>
      <c r="J743" s="46"/>
      <c r="K743" s="46"/>
      <c r="L743" s="46"/>
      <c r="M743" s="47"/>
    </row>
    <row r="744" spans="1:13" s="45" customFormat="1" ht="14" x14ac:dyDescent="0.3">
      <c r="A744" s="45" t="s">
        <v>2205</v>
      </c>
      <c r="B744" s="45" t="s">
        <v>3116</v>
      </c>
    </row>
    <row r="745" spans="1:13" s="45" customFormat="1" ht="14" x14ac:dyDescent="0.3">
      <c r="A745" s="45" t="s">
        <v>2178</v>
      </c>
      <c r="B745" s="45" t="s">
        <v>3140</v>
      </c>
      <c r="C745" s="45" t="s">
        <v>3141</v>
      </c>
      <c r="D745" s="45" t="s">
        <v>2184</v>
      </c>
      <c r="E745" s="45" t="s">
        <v>3142</v>
      </c>
    </row>
    <row r="746" spans="1:13" s="31" customFormat="1" ht="14" x14ac:dyDescent="0.3">
      <c r="A746" s="31" t="s">
        <v>2175</v>
      </c>
      <c r="B746" s="31" t="s">
        <v>757</v>
      </c>
      <c r="C746" s="31" t="s">
        <v>3143</v>
      </c>
      <c r="D746" s="31" t="s">
        <v>2177</v>
      </c>
    </row>
    <row r="747" spans="1:13" s="31" customFormat="1" ht="14" x14ac:dyDescent="0.3">
      <c r="A747" s="31" t="s">
        <v>2256</v>
      </c>
      <c r="B747" s="31" t="s">
        <v>758</v>
      </c>
      <c r="C747" s="31" t="s">
        <v>3144</v>
      </c>
      <c r="D747" s="31" t="s">
        <v>2184</v>
      </c>
    </row>
    <row r="748" spans="1:13" s="46" customFormat="1" ht="14" x14ac:dyDescent="0.3">
      <c r="A748" s="46" t="s">
        <v>2178</v>
      </c>
      <c r="B748" s="46" t="s">
        <v>3145</v>
      </c>
      <c r="C748" s="46" t="s">
        <v>2259</v>
      </c>
      <c r="D748" s="46" t="s">
        <v>2184</v>
      </c>
      <c r="E748" s="46" t="s">
        <v>3146</v>
      </c>
    </row>
    <row r="749" spans="1:13" s="31" customFormat="1" ht="14" x14ac:dyDescent="0.3">
      <c r="A749" s="31" t="s">
        <v>3147</v>
      </c>
      <c r="B749" s="31" t="s">
        <v>759</v>
      </c>
      <c r="C749" s="31" t="s">
        <v>3148</v>
      </c>
      <c r="D749" s="31" t="s">
        <v>2184</v>
      </c>
    </row>
    <row r="750" spans="1:13" x14ac:dyDescent="0.35">
      <c r="A750" s="31" t="s">
        <v>2261</v>
      </c>
      <c r="B750" s="31" t="s">
        <v>763</v>
      </c>
      <c r="C750" s="31" t="s">
        <v>3149</v>
      </c>
      <c r="D750" s="31" t="s">
        <v>2184</v>
      </c>
      <c r="E750" s="31" t="s">
        <v>3150</v>
      </c>
      <c r="F750" s="35" t="s">
        <v>2263</v>
      </c>
      <c r="G750" s="35" t="s">
        <v>2264</v>
      </c>
      <c r="H750" s="31" t="s">
        <v>3151</v>
      </c>
      <c r="I750" s="31"/>
      <c r="J750" s="31"/>
      <c r="K750" s="31"/>
      <c r="L750" s="31"/>
      <c r="M750" s="31"/>
    </row>
    <row r="751" spans="1:13" x14ac:dyDescent="0.35">
      <c r="A751" s="31" t="s">
        <v>2261</v>
      </c>
      <c r="B751" s="31" t="s">
        <v>764</v>
      </c>
      <c r="C751" s="31" t="s">
        <v>3152</v>
      </c>
      <c r="D751" s="31" t="s">
        <v>2184</v>
      </c>
      <c r="E751" s="31" t="s">
        <v>3153</v>
      </c>
      <c r="F751" s="35" t="s">
        <v>2263</v>
      </c>
      <c r="G751" s="35" t="s">
        <v>2264</v>
      </c>
      <c r="H751" s="31" t="s">
        <v>3151</v>
      </c>
      <c r="I751" s="31"/>
      <c r="J751" s="31"/>
      <c r="K751" s="31"/>
      <c r="L751" s="31"/>
      <c r="M751" s="31"/>
    </row>
    <row r="752" spans="1:13" x14ac:dyDescent="0.35">
      <c r="A752" s="31" t="s">
        <v>2261</v>
      </c>
      <c r="B752" s="31" t="s">
        <v>765</v>
      </c>
      <c r="C752" s="31" t="s">
        <v>3154</v>
      </c>
      <c r="D752" s="31" t="s">
        <v>2184</v>
      </c>
      <c r="E752" s="31" t="s">
        <v>3155</v>
      </c>
      <c r="F752" s="35" t="s">
        <v>2263</v>
      </c>
      <c r="G752" s="35" t="s">
        <v>2264</v>
      </c>
      <c r="H752" s="31" t="s">
        <v>3151</v>
      </c>
      <c r="I752" s="31"/>
      <c r="J752" s="31"/>
      <c r="K752" s="31"/>
      <c r="L752" s="31"/>
      <c r="M752" s="31"/>
    </row>
    <row r="753" spans="1:13" s="12" customFormat="1" x14ac:dyDescent="0.35">
      <c r="A753" s="46" t="s">
        <v>2205</v>
      </c>
      <c r="B753" s="46" t="s">
        <v>3145</v>
      </c>
      <c r="C753" s="46"/>
      <c r="D753" s="46"/>
      <c r="E753" s="46"/>
      <c r="F753" s="46"/>
      <c r="G753" s="46"/>
      <c r="H753" s="46"/>
      <c r="I753" s="46"/>
      <c r="J753" s="46"/>
      <c r="K753" s="46"/>
      <c r="L753" s="46"/>
      <c r="M753" s="47"/>
    </row>
    <row r="754" spans="1:13" s="12" customFormat="1" x14ac:dyDescent="0.35">
      <c r="A754" s="46" t="s">
        <v>2178</v>
      </c>
      <c r="B754" s="46" t="s">
        <v>3156</v>
      </c>
      <c r="C754" s="46" t="s">
        <v>2267</v>
      </c>
      <c r="D754" s="46" t="s">
        <v>2184</v>
      </c>
      <c r="E754" s="46" t="s">
        <v>3146</v>
      </c>
      <c r="F754" s="46"/>
      <c r="G754" s="46"/>
      <c r="H754" s="46"/>
      <c r="I754" s="46"/>
      <c r="J754" s="46"/>
      <c r="K754" s="46"/>
      <c r="L754" s="46"/>
      <c r="M754" s="47"/>
    </row>
    <row r="755" spans="1:13" x14ac:dyDescent="0.35">
      <c r="A755" s="31" t="s">
        <v>2268</v>
      </c>
      <c r="B755" s="31" t="s">
        <v>766</v>
      </c>
      <c r="C755" s="31" t="s">
        <v>3157</v>
      </c>
      <c r="D755" s="31" t="s">
        <v>2184</v>
      </c>
      <c r="E755" s="31"/>
      <c r="F755" s="31"/>
      <c r="G755" s="31"/>
      <c r="H755" s="31"/>
      <c r="I755" s="31"/>
      <c r="J755" s="31"/>
      <c r="K755" s="31"/>
      <c r="L755" s="31"/>
      <c r="M755" s="48"/>
    </row>
    <row r="756" spans="1:13" s="31" customFormat="1" ht="14" x14ac:dyDescent="0.3">
      <c r="A756" s="49" t="s">
        <v>2270</v>
      </c>
      <c r="B756" s="31" t="s">
        <v>767</v>
      </c>
      <c r="C756" s="31" t="s">
        <v>3158</v>
      </c>
      <c r="D756" s="31" t="s">
        <v>2184</v>
      </c>
      <c r="E756" s="31" t="s">
        <v>3159</v>
      </c>
    </row>
    <row r="757" spans="1:13" s="31" customFormat="1" ht="14" x14ac:dyDescent="0.3">
      <c r="A757" s="49" t="s">
        <v>2182</v>
      </c>
      <c r="B757" s="31" t="s">
        <v>768</v>
      </c>
      <c r="C757" s="31" t="s">
        <v>3160</v>
      </c>
      <c r="D757" s="31" t="s">
        <v>2184</v>
      </c>
      <c r="E757" s="31" t="s">
        <v>3161</v>
      </c>
    </row>
    <row r="758" spans="1:13" x14ac:dyDescent="0.35">
      <c r="A758" s="31" t="s">
        <v>2261</v>
      </c>
      <c r="B758" s="31" t="s">
        <v>769</v>
      </c>
      <c r="C758" s="31" t="s">
        <v>3162</v>
      </c>
      <c r="D758" s="31" t="s">
        <v>2184</v>
      </c>
      <c r="E758" s="31"/>
      <c r="F758" s="31" t="s">
        <v>2276</v>
      </c>
      <c r="G758" s="31" t="s">
        <v>2277</v>
      </c>
      <c r="H758" s="31" t="s">
        <v>2278</v>
      </c>
      <c r="I758" s="31"/>
      <c r="J758" s="31"/>
      <c r="K758" s="31"/>
      <c r="L758" s="31"/>
      <c r="M758" s="48"/>
    </row>
    <row r="759" spans="1:13" x14ac:dyDescent="0.35">
      <c r="A759" s="31" t="s">
        <v>2261</v>
      </c>
      <c r="B759" s="31" t="s">
        <v>770</v>
      </c>
      <c r="C759" s="31" t="s">
        <v>3163</v>
      </c>
      <c r="D759" s="31" t="s">
        <v>2184</v>
      </c>
      <c r="E759" s="31"/>
      <c r="F759" s="31" t="s">
        <v>2276</v>
      </c>
      <c r="G759" s="31" t="s">
        <v>2277</v>
      </c>
      <c r="H759" s="31" t="s">
        <v>2278</v>
      </c>
      <c r="I759" s="31"/>
      <c r="J759" s="31"/>
      <c r="K759" s="31"/>
      <c r="L759" s="31"/>
      <c r="M759" s="48"/>
    </row>
    <row r="760" spans="1:13" ht="16.399999999999999" customHeight="1" x14ac:dyDescent="0.35">
      <c r="A760" s="31" t="s">
        <v>2210</v>
      </c>
      <c r="B760" s="31" t="s">
        <v>771</v>
      </c>
      <c r="C760" s="31"/>
      <c r="D760" s="31" t="s">
        <v>2177</v>
      </c>
      <c r="E760" s="31"/>
      <c r="F760" s="31"/>
      <c r="G760" s="31"/>
      <c r="H760" s="31"/>
      <c r="I760" s="31"/>
      <c r="J760" s="31"/>
      <c r="K760" s="31"/>
      <c r="L760" s="31"/>
      <c r="M760" s="48" t="s">
        <v>3164</v>
      </c>
    </row>
    <row r="761" spans="1:13" s="12" customFormat="1" x14ac:dyDescent="0.35">
      <c r="A761" s="46" t="s">
        <v>2205</v>
      </c>
      <c r="B761" s="46" t="s">
        <v>3156</v>
      </c>
      <c r="C761" s="46"/>
      <c r="D761" s="46"/>
      <c r="E761" s="46"/>
      <c r="F761" s="46"/>
      <c r="G761" s="46"/>
      <c r="H761" s="46"/>
      <c r="I761" s="46"/>
      <c r="J761" s="46"/>
      <c r="K761" s="46"/>
      <c r="L761" s="46"/>
      <c r="M761" s="47"/>
    </row>
    <row r="762" spans="1:13" s="45" customFormat="1" ht="14" x14ac:dyDescent="0.3">
      <c r="A762" s="45" t="s">
        <v>2205</v>
      </c>
      <c r="B762" s="45" t="s">
        <v>3140</v>
      </c>
    </row>
    <row r="763" spans="1:13" s="45" customFormat="1" ht="14" x14ac:dyDescent="0.3">
      <c r="A763" s="45" t="s">
        <v>2178</v>
      </c>
      <c r="B763" s="45" t="s">
        <v>3165</v>
      </c>
      <c r="C763" s="45" t="s">
        <v>3166</v>
      </c>
      <c r="D763" s="45" t="s">
        <v>2184</v>
      </c>
      <c r="E763" s="45" t="s">
        <v>3167</v>
      </c>
    </row>
    <row r="764" spans="1:13" s="31" customFormat="1" ht="14" x14ac:dyDescent="0.3">
      <c r="A764" s="31" t="s">
        <v>2175</v>
      </c>
      <c r="B764" s="31" t="s">
        <v>772</v>
      </c>
      <c r="C764" s="31" t="s">
        <v>3168</v>
      </c>
      <c r="D764" s="31" t="s">
        <v>2177</v>
      </c>
    </row>
    <row r="765" spans="1:13" s="31" customFormat="1" ht="14" x14ac:dyDescent="0.3">
      <c r="A765" s="31" t="s">
        <v>2256</v>
      </c>
      <c r="B765" s="31" t="s">
        <v>773</v>
      </c>
      <c r="C765" s="31" t="s">
        <v>3169</v>
      </c>
      <c r="D765" s="31" t="s">
        <v>2184</v>
      </c>
    </row>
    <row r="766" spans="1:13" s="46" customFormat="1" ht="14" x14ac:dyDescent="0.3">
      <c r="A766" s="46" t="s">
        <v>2178</v>
      </c>
      <c r="B766" s="46" t="s">
        <v>3170</v>
      </c>
      <c r="C766" s="46" t="s">
        <v>2259</v>
      </c>
      <c r="D766" s="46" t="s">
        <v>2184</v>
      </c>
      <c r="E766" s="46" t="s">
        <v>3171</v>
      </c>
    </row>
    <row r="767" spans="1:13" s="31" customFormat="1" ht="14" x14ac:dyDescent="0.3">
      <c r="A767" s="31" t="s">
        <v>3147</v>
      </c>
      <c r="B767" s="31" t="s">
        <v>774</v>
      </c>
      <c r="C767" s="31" t="s">
        <v>3172</v>
      </c>
      <c r="D767" s="31" t="s">
        <v>2184</v>
      </c>
    </row>
    <row r="768" spans="1:13" x14ac:dyDescent="0.35">
      <c r="A768" s="31" t="s">
        <v>2261</v>
      </c>
      <c r="B768" s="31" t="s">
        <v>778</v>
      </c>
      <c r="C768" s="31" t="s">
        <v>3173</v>
      </c>
      <c r="D768" s="31" t="s">
        <v>2184</v>
      </c>
      <c r="E768" s="31" t="s">
        <v>3174</v>
      </c>
      <c r="F768" s="35" t="s">
        <v>2263</v>
      </c>
      <c r="G768" s="35" t="s">
        <v>2264</v>
      </c>
      <c r="H768" s="31" t="s">
        <v>3151</v>
      </c>
      <c r="I768" s="31"/>
      <c r="J768" s="31"/>
      <c r="K768" s="31"/>
      <c r="L768" s="31"/>
      <c r="M768" s="31"/>
    </row>
    <row r="769" spans="1:13" x14ac:dyDescent="0.35">
      <c r="A769" s="31" t="s">
        <v>2261</v>
      </c>
      <c r="B769" s="31" t="s">
        <v>779</v>
      </c>
      <c r="C769" s="31" t="s">
        <v>3175</v>
      </c>
      <c r="D769" s="31" t="s">
        <v>2184</v>
      </c>
      <c r="E769" s="31" t="s">
        <v>3176</v>
      </c>
      <c r="F769" s="35" t="s">
        <v>2263</v>
      </c>
      <c r="G769" s="35" t="s">
        <v>2264</v>
      </c>
      <c r="H769" s="31" t="s">
        <v>3151</v>
      </c>
      <c r="I769" s="31"/>
      <c r="J769" s="31"/>
      <c r="K769" s="31"/>
      <c r="L769" s="31"/>
      <c r="M769" s="31"/>
    </row>
    <row r="770" spans="1:13" x14ac:dyDescent="0.35">
      <c r="A770" s="31" t="s">
        <v>2261</v>
      </c>
      <c r="B770" s="31" t="s">
        <v>780</v>
      </c>
      <c r="C770" s="31" t="s">
        <v>3177</v>
      </c>
      <c r="D770" s="31" t="s">
        <v>2184</v>
      </c>
      <c r="E770" s="31" t="s">
        <v>3178</v>
      </c>
      <c r="F770" s="35" t="s">
        <v>2263</v>
      </c>
      <c r="G770" s="35" t="s">
        <v>2264</v>
      </c>
      <c r="H770" s="31" t="s">
        <v>3151</v>
      </c>
      <c r="I770" s="31"/>
      <c r="J770" s="31"/>
      <c r="K770" s="31"/>
      <c r="L770" s="31"/>
      <c r="M770" s="31"/>
    </row>
    <row r="771" spans="1:13" s="12" customFormat="1" x14ac:dyDescent="0.35">
      <c r="A771" s="46" t="s">
        <v>2205</v>
      </c>
      <c r="B771" s="46" t="s">
        <v>3170</v>
      </c>
      <c r="C771" s="46"/>
      <c r="D771" s="46"/>
      <c r="E771" s="46"/>
      <c r="F771" s="46"/>
      <c r="G771" s="46"/>
      <c r="H771" s="46"/>
      <c r="I771" s="46"/>
      <c r="J771" s="46"/>
      <c r="K771" s="46"/>
      <c r="L771" s="46"/>
      <c r="M771" s="47"/>
    </row>
    <row r="772" spans="1:13" s="12" customFormat="1" x14ac:dyDescent="0.35">
      <c r="A772" s="46" t="s">
        <v>2178</v>
      </c>
      <c r="B772" s="46" t="s">
        <v>3179</v>
      </c>
      <c r="C772" s="46" t="s">
        <v>2267</v>
      </c>
      <c r="D772" s="46" t="s">
        <v>2184</v>
      </c>
      <c r="E772" s="46" t="s">
        <v>3171</v>
      </c>
      <c r="F772" s="46"/>
      <c r="G772" s="46"/>
      <c r="H772" s="46"/>
      <c r="I772" s="46"/>
      <c r="J772" s="46"/>
      <c r="K772" s="46"/>
      <c r="L772" s="46"/>
      <c r="M772" s="47"/>
    </row>
    <row r="773" spans="1:13" x14ac:dyDescent="0.35">
      <c r="A773" s="31" t="s">
        <v>2268</v>
      </c>
      <c r="B773" s="31" t="s">
        <v>781</v>
      </c>
      <c r="C773" s="31" t="s">
        <v>3180</v>
      </c>
      <c r="D773" s="31" t="s">
        <v>2184</v>
      </c>
      <c r="E773" s="31"/>
      <c r="F773" s="31"/>
      <c r="G773" s="31"/>
      <c r="H773" s="31"/>
      <c r="I773" s="31"/>
      <c r="J773" s="31"/>
      <c r="K773" s="31"/>
      <c r="L773" s="31"/>
      <c r="M773" s="48"/>
    </row>
    <row r="774" spans="1:13" s="31" customFormat="1" ht="14" x14ac:dyDescent="0.3">
      <c r="A774" s="49" t="s">
        <v>2270</v>
      </c>
      <c r="B774" s="31" t="s">
        <v>782</v>
      </c>
      <c r="C774" s="31" t="s">
        <v>3181</v>
      </c>
      <c r="D774" s="31" t="s">
        <v>2184</v>
      </c>
      <c r="E774" s="31" t="s">
        <v>3182</v>
      </c>
    </row>
    <row r="775" spans="1:13" s="31" customFormat="1" ht="14" x14ac:dyDescent="0.3">
      <c r="A775" s="49" t="s">
        <v>2182</v>
      </c>
      <c r="B775" s="31" t="s">
        <v>783</v>
      </c>
      <c r="C775" s="31" t="s">
        <v>3183</v>
      </c>
      <c r="D775" s="31" t="s">
        <v>2184</v>
      </c>
      <c r="E775" s="31" t="s">
        <v>3184</v>
      </c>
    </row>
    <row r="776" spans="1:13" x14ac:dyDescent="0.35">
      <c r="A776" s="31" t="s">
        <v>2261</v>
      </c>
      <c r="B776" s="31" t="s">
        <v>784</v>
      </c>
      <c r="C776" s="31" t="s">
        <v>3185</v>
      </c>
      <c r="D776" s="31" t="s">
        <v>2184</v>
      </c>
      <c r="E776" s="31"/>
      <c r="F776" s="31" t="s">
        <v>2276</v>
      </c>
      <c r="G776" s="31" t="s">
        <v>2277</v>
      </c>
      <c r="H776" s="31" t="s">
        <v>2278</v>
      </c>
      <c r="I776" s="31"/>
      <c r="J776" s="31"/>
      <c r="K776" s="31"/>
      <c r="L776" s="31"/>
      <c r="M776" s="48"/>
    </row>
    <row r="777" spans="1:13" x14ac:dyDescent="0.35">
      <c r="A777" s="31" t="s">
        <v>2261</v>
      </c>
      <c r="B777" s="31" t="s">
        <v>785</v>
      </c>
      <c r="C777" s="31" t="s">
        <v>3186</v>
      </c>
      <c r="D777" s="31" t="s">
        <v>2184</v>
      </c>
      <c r="E777" s="31"/>
      <c r="F777" s="31" t="s">
        <v>2276</v>
      </c>
      <c r="G777" s="31" t="s">
        <v>2277</v>
      </c>
      <c r="H777" s="31" t="s">
        <v>2278</v>
      </c>
      <c r="I777" s="31"/>
      <c r="J777" s="31"/>
      <c r="K777" s="31"/>
      <c r="L777" s="31"/>
      <c r="M777" s="48"/>
    </row>
    <row r="778" spans="1:13" ht="16.399999999999999" customHeight="1" x14ac:dyDescent="0.35">
      <c r="A778" s="31" t="s">
        <v>2210</v>
      </c>
      <c r="B778" s="31" t="s">
        <v>786</v>
      </c>
      <c r="C778" s="31"/>
      <c r="D778" s="31" t="s">
        <v>2177</v>
      </c>
      <c r="E778" s="31"/>
      <c r="F778" s="31"/>
      <c r="G778" s="31"/>
      <c r="H778" s="31"/>
      <c r="I778" s="31"/>
      <c r="J778" s="31"/>
      <c r="K778" s="31"/>
      <c r="L778" s="31"/>
      <c r="M778" s="48" t="s">
        <v>3187</v>
      </c>
    </row>
    <row r="779" spans="1:13" s="12" customFormat="1" x14ac:dyDescent="0.35">
      <c r="A779" s="46" t="s">
        <v>2205</v>
      </c>
      <c r="B779" s="46" t="s">
        <v>3179</v>
      </c>
      <c r="C779" s="46"/>
      <c r="D779" s="46"/>
      <c r="E779" s="46"/>
      <c r="F779" s="46"/>
      <c r="G779" s="46"/>
      <c r="H779" s="46"/>
      <c r="I779" s="46"/>
      <c r="J779" s="46"/>
      <c r="K779" s="46"/>
      <c r="L779" s="46"/>
      <c r="M779" s="47"/>
    </row>
    <row r="780" spans="1:13" s="45" customFormat="1" ht="14" x14ac:dyDescent="0.3">
      <c r="A780" s="45" t="s">
        <v>2205</v>
      </c>
      <c r="B780" s="45" t="s">
        <v>3165</v>
      </c>
    </row>
    <row r="781" spans="1:13" s="45" customFormat="1" ht="14" x14ac:dyDescent="0.3">
      <c r="A781" s="45" t="s">
        <v>2178</v>
      </c>
      <c r="B781" s="45" t="s">
        <v>3188</v>
      </c>
      <c r="C781" s="45" t="s">
        <v>3189</v>
      </c>
      <c r="D781" s="45" t="s">
        <v>2184</v>
      </c>
      <c r="E781" s="45" t="s">
        <v>3190</v>
      </c>
    </row>
    <row r="782" spans="1:13" s="31" customFormat="1" ht="14" x14ac:dyDescent="0.3">
      <c r="A782" s="31" t="s">
        <v>2175</v>
      </c>
      <c r="B782" s="31" t="s">
        <v>787</v>
      </c>
      <c r="C782" s="31" t="s">
        <v>3191</v>
      </c>
      <c r="D782" s="31" t="s">
        <v>2177</v>
      </c>
    </row>
    <row r="783" spans="1:13" s="31" customFormat="1" ht="14" x14ac:dyDescent="0.3">
      <c r="A783" s="31" t="s">
        <v>2256</v>
      </c>
      <c r="B783" s="31" t="s">
        <v>788</v>
      </c>
      <c r="C783" s="31" t="s">
        <v>3192</v>
      </c>
      <c r="D783" s="31" t="s">
        <v>2184</v>
      </c>
    </row>
    <row r="784" spans="1:13" s="46" customFormat="1" ht="14" x14ac:dyDescent="0.3">
      <c r="A784" s="46" t="s">
        <v>2178</v>
      </c>
      <c r="B784" s="46" t="s">
        <v>3193</v>
      </c>
      <c r="C784" s="46" t="s">
        <v>2259</v>
      </c>
      <c r="D784" s="46" t="s">
        <v>2184</v>
      </c>
      <c r="E784" s="46" t="s">
        <v>3194</v>
      </c>
    </row>
    <row r="785" spans="1:13" s="31" customFormat="1" ht="14" x14ac:dyDescent="0.3">
      <c r="A785" s="31" t="s">
        <v>3195</v>
      </c>
      <c r="B785" s="31" t="s">
        <v>789</v>
      </c>
      <c r="C785" s="31" t="s">
        <v>3196</v>
      </c>
      <c r="D785" s="31" t="s">
        <v>2184</v>
      </c>
    </row>
    <row r="786" spans="1:13" x14ac:dyDescent="0.35">
      <c r="A786" s="31" t="s">
        <v>2261</v>
      </c>
      <c r="B786" s="31" t="s">
        <v>793</v>
      </c>
      <c r="C786" s="31" t="s">
        <v>3197</v>
      </c>
      <c r="D786" s="31" t="s">
        <v>2184</v>
      </c>
      <c r="E786" s="31" t="s">
        <v>3198</v>
      </c>
      <c r="F786" s="35" t="s">
        <v>2263</v>
      </c>
      <c r="G786" s="35" t="s">
        <v>2264</v>
      </c>
      <c r="H786" s="31" t="s">
        <v>3151</v>
      </c>
      <c r="I786" s="31"/>
      <c r="J786" s="31"/>
      <c r="K786" s="31"/>
      <c r="L786" s="31"/>
      <c r="M786" s="31"/>
    </row>
    <row r="787" spans="1:13" x14ac:dyDescent="0.35">
      <c r="A787" s="31" t="s">
        <v>2261</v>
      </c>
      <c r="B787" s="31" t="s">
        <v>794</v>
      </c>
      <c r="C787" s="31" t="s">
        <v>3199</v>
      </c>
      <c r="D787" s="31" t="s">
        <v>2184</v>
      </c>
      <c r="E787" s="31" t="s">
        <v>3200</v>
      </c>
      <c r="F787" s="35" t="s">
        <v>2263</v>
      </c>
      <c r="G787" s="35" t="s">
        <v>2264</v>
      </c>
      <c r="H787" s="31" t="s">
        <v>3151</v>
      </c>
      <c r="I787" s="31"/>
      <c r="J787" s="31"/>
      <c r="K787" s="31"/>
      <c r="L787" s="31"/>
      <c r="M787" s="31"/>
    </row>
    <row r="788" spans="1:13" x14ac:dyDescent="0.35">
      <c r="A788" s="31" t="s">
        <v>2261</v>
      </c>
      <c r="B788" s="31" t="s">
        <v>795</v>
      </c>
      <c r="C788" s="31" t="s">
        <v>3201</v>
      </c>
      <c r="D788" s="31" t="s">
        <v>2184</v>
      </c>
      <c r="E788" s="31" t="s">
        <v>3202</v>
      </c>
      <c r="F788" s="35" t="s">
        <v>2263</v>
      </c>
      <c r="G788" s="35" t="s">
        <v>2264</v>
      </c>
      <c r="H788" s="31" t="s">
        <v>3151</v>
      </c>
      <c r="I788" s="31"/>
      <c r="J788" s="31"/>
      <c r="K788" s="31"/>
      <c r="L788" s="31"/>
      <c r="M788" s="31"/>
    </row>
    <row r="789" spans="1:13" s="12" customFormat="1" x14ac:dyDescent="0.35">
      <c r="A789" s="46" t="s">
        <v>2205</v>
      </c>
      <c r="B789" s="46" t="s">
        <v>3193</v>
      </c>
      <c r="C789" s="46"/>
      <c r="D789" s="46"/>
      <c r="E789" s="46"/>
      <c r="F789" s="46"/>
      <c r="G789" s="46"/>
      <c r="H789" s="46"/>
      <c r="I789" s="46"/>
      <c r="J789" s="46"/>
      <c r="K789" s="46"/>
      <c r="L789" s="46"/>
      <c r="M789" s="47"/>
    </row>
    <row r="790" spans="1:13" s="12" customFormat="1" x14ac:dyDescent="0.35">
      <c r="A790" s="46" t="s">
        <v>2178</v>
      </c>
      <c r="B790" s="46" t="s">
        <v>3203</v>
      </c>
      <c r="C790" s="46" t="s">
        <v>2267</v>
      </c>
      <c r="D790" s="46" t="s">
        <v>2184</v>
      </c>
      <c r="E790" s="46" t="s">
        <v>3194</v>
      </c>
      <c r="F790" s="46"/>
      <c r="G790" s="46"/>
      <c r="H790" s="46"/>
      <c r="I790" s="46"/>
      <c r="J790" s="46"/>
      <c r="K790" s="46"/>
      <c r="L790" s="46"/>
      <c r="M790" s="47"/>
    </row>
    <row r="791" spans="1:13" x14ac:dyDescent="0.35">
      <c r="A791" s="31" t="s">
        <v>2268</v>
      </c>
      <c r="B791" s="31" t="s">
        <v>796</v>
      </c>
      <c r="C791" s="31" t="s">
        <v>3204</v>
      </c>
      <c r="D791" s="31" t="s">
        <v>2184</v>
      </c>
      <c r="E791" s="31"/>
      <c r="F791" s="31"/>
      <c r="G791" s="31"/>
      <c r="H791" s="31"/>
      <c r="I791" s="31"/>
      <c r="J791" s="31"/>
      <c r="K791" s="31"/>
      <c r="L791" s="31"/>
      <c r="M791" s="48"/>
    </row>
    <row r="792" spans="1:13" s="31" customFormat="1" ht="14" x14ac:dyDescent="0.3">
      <c r="A792" s="49" t="s">
        <v>2270</v>
      </c>
      <c r="B792" s="31" t="s">
        <v>797</v>
      </c>
      <c r="C792" s="31" t="s">
        <v>3205</v>
      </c>
      <c r="D792" s="31" t="s">
        <v>2184</v>
      </c>
      <c r="E792" s="31" t="s">
        <v>3206</v>
      </c>
    </row>
    <row r="793" spans="1:13" s="31" customFormat="1" ht="14" x14ac:dyDescent="0.3">
      <c r="A793" s="49" t="s">
        <v>2182</v>
      </c>
      <c r="B793" s="31" t="s">
        <v>798</v>
      </c>
      <c r="C793" s="31" t="s">
        <v>3207</v>
      </c>
      <c r="D793" s="31" t="s">
        <v>2184</v>
      </c>
      <c r="E793" s="31" t="s">
        <v>3208</v>
      </c>
    </row>
    <row r="794" spans="1:13" x14ac:dyDescent="0.35">
      <c r="A794" s="31" t="s">
        <v>2261</v>
      </c>
      <c r="B794" s="31" t="s">
        <v>799</v>
      </c>
      <c r="C794" s="31" t="s">
        <v>3209</v>
      </c>
      <c r="D794" s="31" t="s">
        <v>2184</v>
      </c>
      <c r="E794" s="31"/>
      <c r="F794" s="31" t="s">
        <v>2276</v>
      </c>
      <c r="G794" s="31" t="s">
        <v>2277</v>
      </c>
      <c r="H794" s="31" t="s">
        <v>2278</v>
      </c>
      <c r="I794" s="31"/>
      <c r="J794" s="31"/>
      <c r="K794" s="31"/>
      <c r="L794" s="31"/>
      <c r="M794" s="48"/>
    </row>
    <row r="795" spans="1:13" x14ac:dyDescent="0.35">
      <c r="A795" s="31" t="s">
        <v>2261</v>
      </c>
      <c r="B795" s="31" t="s">
        <v>800</v>
      </c>
      <c r="C795" s="31" t="s">
        <v>3210</v>
      </c>
      <c r="D795" s="31" t="s">
        <v>2184</v>
      </c>
      <c r="E795" s="31"/>
      <c r="F795" s="31" t="s">
        <v>2276</v>
      </c>
      <c r="G795" s="31" t="s">
        <v>2277</v>
      </c>
      <c r="H795" s="31" t="s">
        <v>2278</v>
      </c>
      <c r="I795" s="31"/>
      <c r="J795" s="31"/>
      <c r="K795" s="31"/>
      <c r="L795" s="31"/>
      <c r="M795" s="48"/>
    </row>
    <row r="796" spans="1:13" ht="16.399999999999999" customHeight="1" x14ac:dyDescent="0.35">
      <c r="A796" s="31" t="s">
        <v>2210</v>
      </c>
      <c r="B796" s="31" t="s">
        <v>801</v>
      </c>
      <c r="C796" s="31"/>
      <c r="D796" s="31" t="s">
        <v>2177</v>
      </c>
      <c r="E796" s="31"/>
      <c r="F796" s="31"/>
      <c r="G796" s="31"/>
      <c r="H796" s="31"/>
      <c r="I796" s="31"/>
      <c r="J796" s="31"/>
      <c r="K796" s="31"/>
      <c r="L796" s="31"/>
      <c r="M796" s="48" t="s">
        <v>3211</v>
      </c>
    </row>
    <row r="797" spans="1:13" s="12" customFormat="1" x14ac:dyDescent="0.35">
      <c r="A797" s="46" t="s">
        <v>2205</v>
      </c>
      <c r="B797" s="46" t="s">
        <v>3203</v>
      </c>
      <c r="C797" s="46"/>
      <c r="D797" s="46"/>
      <c r="E797" s="46"/>
      <c r="F797" s="46"/>
      <c r="G797" s="46"/>
      <c r="H797" s="46"/>
      <c r="I797" s="46"/>
      <c r="J797" s="46"/>
      <c r="K797" s="46"/>
      <c r="L797" s="46"/>
      <c r="M797" s="47"/>
    </row>
    <row r="798" spans="1:13" s="45" customFormat="1" ht="14" x14ac:dyDescent="0.3">
      <c r="A798" s="45" t="s">
        <v>2205</v>
      </c>
      <c r="B798" s="45" t="s">
        <v>3188</v>
      </c>
    </row>
    <row r="799" spans="1:13" s="45" customFormat="1" ht="14" x14ac:dyDescent="0.3">
      <c r="A799" s="45" t="s">
        <v>2178</v>
      </c>
      <c r="B799" s="45" t="s">
        <v>3212</v>
      </c>
      <c r="C799" s="45" t="s">
        <v>3213</v>
      </c>
      <c r="D799" s="45" t="s">
        <v>2184</v>
      </c>
      <c r="E799" s="45" t="s">
        <v>3214</v>
      </c>
    </row>
    <row r="800" spans="1:13" s="31" customFormat="1" ht="14" x14ac:dyDescent="0.3">
      <c r="A800" s="31" t="s">
        <v>2175</v>
      </c>
      <c r="B800" s="31" t="s">
        <v>802</v>
      </c>
      <c r="C800" s="31" t="s">
        <v>3215</v>
      </c>
      <c r="D800" s="31" t="s">
        <v>2177</v>
      </c>
    </row>
    <row r="801" spans="1:13" s="31" customFormat="1" ht="14" x14ac:dyDescent="0.3">
      <c r="A801" s="31" t="s">
        <v>2256</v>
      </c>
      <c r="B801" s="31" t="s">
        <v>803</v>
      </c>
      <c r="C801" s="31" t="s">
        <v>3216</v>
      </c>
      <c r="D801" s="31" t="s">
        <v>2184</v>
      </c>
    </row>
    <row r="802" spans="1:13" s="46" customFormat="1" ht="14" x14ac:dyDescent="0.3">
      <c r="A802" s="46" t="s">
        <v>2178</v>
      </c>
      <c r="B802" s="46" t="s">
        <v>3217</v>
      </c>
      <c r="C802" s="46" t="s">
        <v>2259</v>
      </c>
      <c r="D802" s="46" t="s">
        <v>2184</v>
      </c>
      <c r="E802" s="46" t="s">
        <v>3218</v>
      </c>
    </row>
    <row r="803" spans="1:13" s="31" customFormat="1" ht="14" x14ac:dyDescent="0.3">
      <c r="A803" s="31" t="s">
        <v>3219</v>
      </c>
      <c r="B803" s="31" t="s">
        <v>804</v>
      </c>
      <c r="C803" s="31" t="s">
        <v>3220</v>
      </c>
      <c r="D803" s="31" t="s">
        <v>2184</v>
      </c>
    </row>
    <row r="804" spans="1:13" x14ac:dyDescent="0.35">
      <c r="A804" s="31" t="s">
        <v>2261</v>
      </c>
      <c r="B804" s="31" t="s">
        <v>808</v>
      </c>
      <c r="C804" s="31" t="s">
        <v>3221</v>
      </c>
      <c r="D804" s="31" t="s">
        <v>2184</v>
      </c>
      <c r="E804" s="31" t="s">
        <v>3222</v>
      </c>
      <c r="F804" s="35" t="s">
        <v>2263</v>
      </c>
      <c r="G804" s="35" t="s">
        <v>2264</v>
      </c>
      <c r="H804" s="31" t="s">
        <v>3151</v>
      </c>
      <c r="I804" s="31"/>
      <c r="J804" s="31"/>
      <c r="K804" s="31"/>
      <c r="L804" s="31"/>
      <c r="M804" s="31"/>
    </row>
    <row r="805" spans="1:13" x14ac:dyDescent="0.35">
      <c r="A805" s="31" t="s">
        <v>2261</v>
      </c>
      <c r="B805" s="31" t="s">
        <v>809</v>
      </c>
      <c r="C805" s="31" t="s">
        <v>3223</v>
      </c>
      <c r="D805" s="31" t="s">
        <v>2184</v>
      </c>
      <c r="E805" s="31" t="s">
        <v>3224</v>
      </c>
      <c r="F805" s="35" t="s">
        <v>2263</v>
      </c>
      <c r="G805" s="35" t="s">
        <v>2264</v>
      </c>
      <c r="H805" s="31" t="s">
        <v>3151</v>
      </c>
      <c r="I805" s="31"/>
      <c r="J805" s="31"/>
      <c r="K805" s="31"/>
      <c r="L805" s="31"/>
      <c r="M805" s="31"/>
    </row>
    <row r="806" spans="1:13" x14ac:dyDescent="0.35">
      <c r="A806" s="31" t="s">
        <v>2261</v>
      </c>
      <c r="B806" s="31" t="s">
        <v>810</v>
      </c>
      <c r="C806" s="31" t="s">
        <v>3225</v>
      </c>
      <c r="D806" s="31" t="s">
        <v>2184</v>
      </c>
      <c r="E806" s="31" t="s">
        <v>3226</v>
      </c>
      <c r="F806" s="35" t="s">
        <v>2263</v>
      </c>
      <c r="G806" s="35" t="s">
        <v>2264</v>
      </c>
      <c r="H806" s="31" t="s">
        <v>3151</v>
      </c>
      <c r="I806" s="31"/>
      <c r="J806" s="31"/>
      <c r="K806" s="31"/>
      <c r="L806" s="31"/>
      <c r="M806" s="31"/>
    </row>
    <row r="807" spans="1:13" s="12" customFormat="1" x14ac:dyDescent="0.35">
      <c r="A807" s="46" t="s">
        <v>2205</v>
      </c>
      <c r="B807" s="46" t="s">
        <v>3217</v>
      </c>
      <c r="C807" s="46"/>
      <c r="D807" s="46"/>
      <c r="E807" s="46"/>
      <c r="F807" s="46"/>
      <c r="G807" s="46"/>
      <c r="H807" s="46"/>
      <c r="I807" s="46"/>
      <c r="J807" s="46"/>
      <c r="K807" s="46"/>
      <c r="L807" s="46"/>
      <c r="M807" s="47"/>
    </row>
    <row r="808" spans="1:13" s="12" customFormat="1" x14ac:dyDescent="0.35">
      <c r="A808" s="46" t="s">
        <v>2178</v>
      </c>
      <c r="B808" s="46" t="s">
        <v>3227</v>
      </c>
      <c r="C808" s="46" t="s">
        <v>2267</v>
      </c>
      <c r="D808" s="46" t="s">
        <v>2184</v>
      </c>
      <c r="E808" s="46" t="s">
        <v>3218</v>
      </c>
      <c r="F808" s="46"/>
      <c r="G808" s="46"/>
      <c r="H808" s="46"/>
      <c r="I808" s="46"/>
      <c r="J808" s="46"/>
      <c r="K808" s="46"/>
      <c r="L808" s="46"/>
      <c r="M808" s="47"/>
    </row>
    <row r="809" spans="1:13" x14ac:dyDescent="0.35">
      <c r="A809" s="31" t="s">
        <v>2268</v>
      </c>
      <c r="B809" s="31" t="s">
        <v>811</v>
      </c>
      <c r="C809" s="31" t="s">
        <v>3228</v>
      </c>
      <c r="D809" s="31" t="s">
        <v>2184</v>
      </c>
      <c r="E809" s="31"/>
      <c r="F809" s="31"/>
      <c r="G809" s="31"/>
      <c r="H809" s="31"/>
      <c r="I809" s="31"/>
      <c r="J809" s="31"/>
      <c r="K809" s="31"/>
      <c r="L809" s="31"/>
      <c r="M809" s="48"/>
    </row>
    <row r="810" spans="1:13" s="31" customFormat="1" ht="14" x14ac:dyDescent="0.3">
      <c r="A810" s="49" t="s">
        <v>2270</v>
      </c>
      <c r="B810" s="31" t="s">
        <v>812</v>
      </c>
      <c r="C810" s="31" t="s">
        <v>3229</v>
      </c>
      <c r="D810" s="31" t="s">
        <v>2184</v>
      </c>
      <c r="E810" s="31" t="s">
        <v>3230</v>
      </c>
    </row>
    <row r="811" spans="1:13" s="31" customFormat="1" ht="14" x14ac:dyDescent="0.3">
      <c r="A811" s="49" t="s">
        <v>2182</v>
      </c>
      <c r="B811" s="31" t="s">
        <v>813</v>
      </c>
      <c r="C811" s="31" t="s">
        <v>3231</v>
      </c>
      <c r="D811" s="31" t="s">
        <v>2184</v>
      </c>
      <c r="E811" s="31" t="s">
        <v>3232</v>
      </c>
    </row>
    <row r="812" spans="1:13" x14ac:dyDescent="0.35">
      <c r="A812" s="31" t="s">
        <v>2261</v>
      </c>
      <c r="B812" s="31" t="s">
        <v>814</v>
      </c>
      <c r="C812" s="31" t="s">
        <v>3233</v>
      </c>
      <c r="D812" s="31" t="s">
        <v>2184</v>
      </c>
      <c r="E812" s="31"/>
      <c r="F812" s="31" t="s">
        <v>2276</v>
      </c>
      <c r="G812" s="31" t="s">
        <v>2277</v>
      </c>
      <c r="H812" s="31" t="s">
        <v>2278</v>
      </c>
      <c r="I812" s="31"/>
      <c r="J812" s="31"/>
      <c r="K812" s="31"/>
      <c r="L812" s="31"/>
      <c r="M812" s="48"/>
    </row>
    <row r="813" spans="1:13" x14ac:dyDescent="0.35">
      <c r="A813" s="31" t="s">
        <v>2261</v>
      </c>
      <c r="B813" s="31" t="s">
        <v>815</v>
      </c>
      <c r="C813" s="31" t="s">
        <v>3234</v>
      </c>
      <c r="D813" s="31" t="s">
        <v>2184</v>
      </c>
      <c r="E813" s="31"/>
      <c r="F813" s="31" t="s">
        <v>2276</v>
      </c>
      <c r="G813" s="31" t="s">
        <v>2277</v>
      </c>
      <c r="H813" s="31" t="s">
        <v>2278</v>
      </c>
      <c r="I813" s="31"/>
      <c r="J813" s="31"/>
      <c r="K813" s="31"/>
      <c r="L813" s="31"/>
      <c r="M813" s="48"/>
    </row>
    <row r="814" spans="1:13" ht="16.399999999999999" customHeight="1" x14ac:dyDescent="0.35">
      <c r="A814" s="31" t="s">
        <v>2210</v>
      </c>
      <c r="B814" s="31" t="s">
        <v>816</v>
      </c>
      <c r="C814" s="31"/>
      <c r="D814" s="31" t="s">
        <v>2177</v>
      </c>
      <c r="E814" s="31"/>
      <c r="F814" s="31"/>
      <c r="G814" s="31"/>
      <c r="H814" s="31"/>
      <c r="I814" s="31"/>
      <c r="J814" s="31"/>
      <c r="K814" s="31"/>
      <c r="L814" s="31"/>
      <c r="M814" s="48" t="s">
        <v>3235</v>
      </c>
    </row>
    <row r="815" spans="1:13" s="12" customFormat="1" x14ac:dyDescent="0.35">
      <c r="A815" s="46" t="s">
        <v>2205</v>
      </c>
      <c r="B815" s="46" t="s">
        <v>3227</v>
      </c>
      <c r="C815" s="46"/>
      <c r="D815" s="46"/>
      <c r="E815" s="46"/>
      <c r="F815" s="46"/>
      <c r="G815" s="46"/>
      <c r="H815" s="46"/>
      <c r="I815" s="46"/>
      <c r="J815" s="46"/>
      <c r="K815" s="46"/>
      <c r="L815" s="46"/>
      <c r="M815" s="47"/>
    </row>
    <row r="816" spans="1:13" s="45" customFormat="1" ht="14" x14ac:dyDescent="0.3">
      <c r="A816" s="45" t="s">
        <v>2205</v>
      </c>
      <c r="B816" s="45" t="s">
        <v>3212</v>
      </c>
    </row>
    <row r="817" spans="1:13" s="45" customFormat="1" ht="14" x14ac:dyDescent="0.3">
      <c r="A817" s="45" t="s">
        <v>2178</v>
      </c>
      <c r="B817" s="45" t="s">
        <v>3236</v>
      </c>
      <c r="C817" s="45" t="s">
        <v>3237</v>
      </c>
      <c r="D817" s="45" t="s">
        <v>2184</v>
      </c>
      <c r="E817" s="45" t="s">
        <v>3238</v>
      </c>
    </row>
    <row r="818" spans="1:13" s="31" customFormat="1" ht="14" x14ac:dyDescent="0.3">
      <c r="A818" s="31" t="s">
        <v>2175</v>
      </c>
      <c r="B818" s="31" t="s">
        <v>817</v>
      </c>
      <c r="C818" s="31" t="s">
        <v>3239</v>
      </c>
      <c r="D818" s="31" t="s">
        <v>2177</v>
      </c>
    </row>
    <row r="819" spans="1:13" s="31" customFormat="1" ht="14" x14ac:dyDescent="0.3">
      <c r="A819" s="31" t="s">
        <v>2256</v>
      </c>
      <c r="B819" s="31" t="s">
        <v>818</v>
      </c>
      <c r="C819" s="31" t="s">
        <v>3240</v>
      </c>
      <c r="D819" s="31" t="s">
        <v>2184</v>
      </c>
    </row>
    <row r="820" spans="1:13" s="46" customFormat="1" ht="14" x14ac:dyDescent="0.3">
      <c r="A820" s="46" t="s">
        <v>2178</v>
      </c>
      <c r="B820" s="46" t="s">
        <v>3241</v>
      </c>
      <c r="C820" s="46" t="s">
        <v>2259</v>
      </c>
      <c r="D820" s="46" t="s">
        <v>2184</v>
      </c>
      <c r="E820" s="46" t="s">
        <v>3242</v>
      </c>
    </row>
    <row r="821" spans="1:13" s="31" customFormat="1" ht="14" x14ac:dyDescent="0.3">
      <c r="A821" s="31" t="s">
        <v>3243</v>
      </c>
      <c r="B821" s="31" t="s">
        <v>819</v>
      </c>
      <c r="C821" s="31" t="s">
        <v>3244</v>
      </c>
      <c r="D821" s="31" t="s">
        <v>2184</v>
      </c>
    </row>
    <row r="822" spans="1:13" x14ac:dyDescent="0.35">
      <c r="A822" s="31" t="s">
        <v>2261</v>
      </c>
      <c r="B822" s="31" t="s">
        <v>822</v>
      </c>
      <c r="C822" s="31" t="s">
        <v>3245</v>
      </c>
      <c r="D822" s="31" t="s">
        <v>2184</v>
      </c>
      <c r="E822" s="31" t="s">
        <v>3246</v>
      </c>
      <c r="F822" s="35" t="s">
        <v>2263</v>
      </c>
      <c r="G822" s="35" t="s">
        <v>2264</v>
      </c>
      <c r="H822" s="31" t="s">
        <v>3151</v>
      </c>
      <c r="I822" s="31"/>
      <c r="J822" s="31"/>
      <c r="K822" s="31"/>
      <c r="L822" s="31"/>
      <c r="M822" s="31"/>
    </row>
    <row r="823" spans="1:13" x14ac:dyDescent="0.35">
      <c r="A823" s="31" t="s">
        <v>2261</v>
      </c>
      <c r="B823" s="31" t="s">
        <v>823</v>
      </c>
      <c r="C823" s="31" t="s">
        <v>3247</v>
      </c>
      <c r="D823" s="31" t="s">
        <v>2184</v>
      </c>
      <c r="E823" s="31" t="s">
        <v>3248</v>
      </c>
      <c r="F823" s="35" t="s">
        <v>2263</v>
      </c>
      <c r="G823" s="35" t="s">
        <v>2264</v>
      </c>
      <c r="H823" s="31" t="s">
        <v>3151</v>
      </c>
      <c r="I823" s="31"/>
      <c r="J823" s="31"/>
      <c r="K823" s="31"/>
      <c r="L823" s="31"/>
      <c r="M823" s="31"/>
    </row>
    <row r="824" spans="1:13" s="12" customFormat="1" x14ac:dyDescent="0.35">
      <c r="A824" s="46" t="s">
        <v>2205</v>
      </c>
      <c r="B824" s="46" t="s">
        <v>3241</v>
      </c>
      <c r="C824" s="46"/>
      <c r="D824" s="46"/>
      <c r="E824" s="46"/>
      <c r="F824" s="46"/>
      <c r="G824" s="46"/>
      <c r="H824" s="46"/>
      <c r="I824" s="46"/>
      <c r="J824" s="46"/>
      <c r="K824" s="46"/>
      <c r="L824" s="46"/>
      <c r="M824" s="47"/>
    </row>
    <row r="825" spans="1:13" s="12" customFormat="1" x14ac:dyDescent="0.35">
      <c r="A825" s="46" t="s">
        <v>2178</v>
      </c>
      <c r="B825" s="46" t="s">
        <v>3249</v>
      </c>
      <c r="C825" s="46" t="s">
        <v>2267</v>
      </c>
      <c r="D825" s="46" t="s">
        <v>2184</v>
      </c>
      <c r="E825" s="46" t="s">
        <v>3242</v>
      </c>
      <c r="F825" s="46"/>
      <c r="G825" s="46"/>
      <c r="H825" s="46"/>
      <c r="I825" s="46"/>
      <c r="J825" s="46"/>
      <c r="K825" s="46"/>
      <c r="L825" s="46"/>
      <c r="M825" s="47"/>
    </row>
    <row r="826" spans="1:13" x14ac:dyDescent="0.35">
      <c r="A826" s="31" t="s">
        <v>2268</v>
      </c>
      <c r="B826" s="31" t="s">
        <v>824</v>
      </c>
      <c r="C826" s="31" t="s">
        <v>3250</v>
      </c>
      <c r="D826" s="31" t="s">
        <v>2184</v>
      </c>
      <c r="E826" s="31"/>
      <c r="F826" s="31"/>
      <c r="G826" s="31"/>
      <c r="H826" s="31"/>
      <c r="I826" s="31"/>
      <c r="J826" s="31"/>
      <c r="K826" s="31"/>
      <c r="L826" s="31"/>
      <c r="M826" s="48"/>
    </row>
    <row r="827" spans="1:13" s="31" customFormat="1" ht="14" x14ac:dyDescent="0.3">
      <c r="A827" s="49" t="s">
        <v>2270</v>
      </c>
      <c r="B827" s="31" t="s">
        <v>825</v>
      </c>
      <c r="C827" s="31" t="s">
        <v>3251</v>
      </c>
      <c r="D827" s="31" t="s">
        <v>2184</v>
      </c>
      <c r="E827" s="31" t="s">
        <v>3252</v>
      </c>
    </row>
    <row r="828" spans="1:13" s="31" customFormat="1" ht="14" x14ac:dyDescent="0.3">
      <c r="A828" s="49" t="s">
        <v>2182</v>
      </c>
      <c r="B828" s="31" t="s">
        <v>826</v>
      </c>
      <c r="C828" s="31" t="s">
        <v>3253</v>
      </c>
      <c r="D828" s="31" t="s">
        <v>2184</v>
      </c>
      <c r="E828" s="31" t="s">
        <v>3254</v>
      </c>
    </row>
    <row r="829" spans="1:13" x14ac:dyDescent="0.35">
      <c r="A829" s="31" t="s">
        <v>2261</v>
      </c>
      <c r="B829" s="31" t="s">
        <v>827</v>
      </c>
      <c r="C829" s="31" t="s">
        <v>3255</v>
      </c>
      <c r="D829" s="31" t="s">
        <v>2184</v>
      </c>
      <c r="E829" s="31"/>
      <c r="F829" s="31" t="s">
        <v>2276</v>
      </c>
      <c r="G829" s="31" t="s">
        <v>2277</v>
      </c>
      <c r="H829" s="31" t="s">
        <v>2278</v>
      </c>
      <c r="I829" s="31"/>
      <c r="J829" s="31"/>
      <c r="K829" s="31"/>
      <c r="L829" s="31"/>
      <c r="M829" s="48"/>
    </row>
    <row r="830" spans="1:13" x14ac:dyDescent="0.35">
      <c r="A830" s="31" t="s">
        <v>2261</v>
      </c>
      <c r="B830" s="31" t="s">
        <v>828</v>
      </c>
      <c r="C830" s="31" t="s">
        <v>3256</v>
      </c>
      <c r="D830" s="31" t="s">
        <v>2184</v>
      </c>
      <c r="E830" s="31"/>
      <c r="F830" s="31" t="s">
        <v>2276</v>
      </c>
      <c r="G830" s="31" t="s">
        <v>2277</v>
      </c>
      <c r="H830" s="31" t="s">
        <v>2278</v>
      </c>
      <c r="I830" s="31"/>
      <c r="J830" s="31"/>
      <c r="K830" s="31"/>
      <c r="L830" s="31"/>
      <c r="M830" s="48"/>
    </row>
    <row r="831" spans="1:13" ht="16.399999999999999" customHeight="1" x14ac:dyDescent="0.35">
      <c r="A831" s="31" t="s">
        <v>2210</v>
      </c>
      <c r="B831" s="31" t="s">
        <v>829</v>
      </c>
      <c r="C831" s="31"/>
      <c r="D831" s="31" t="s">
        <v>2177</v>
      </c>
      <c r="E831" s="31"/>
      <c r="F831" s="31"/>
      <c r="G831" s="31"/>
      <c r="H831" s="31"/>
      <c r="I831" s="31"/>
      <c r="J831" s="31"/>
      <c r="K831" s="31"/>
      <c r="L831" s="31"/>
      <c r="M831" s="48" t="s">
        <v>3257</v>
      </c>
    </row>
    <row r="832" spans="1:13" s="12" customFormat="1" x14ac:dyDescent="0.35">
      <c r="A832" s="46" t="s">
        <v>2205</v>
      </c>
      <c r="B832" s="46" t="s">
        <v>3249</v>
      </c>
      <c r="C832" s="46"/>
      <c r="D832" s="46"/>
      <c r="E832" s="46"/>
      <c r="F832" s="46"/>
      <c r="G832" s="46"/>
      <c r="H832" s="46"/>
      <c r="I832" s="46"/>
      <c r="J832" s="46"/>
      <c r="K832" s="46"/>
      <c r="L832" s="46"/>
      <c r="M832" s="47"/>
    </row>
    <row r="833" spans="1:13" s="45" customFormat="1" ht="14" x14ac:dyDescent="0.3">
      <c r="A833" s="45" t="s">
        <v>2205</v>
      </c>
      <c r="B833" s="45" t="s">
        <v>3236</v>
      </c>
    </row>
    <row r="834" spans="1:13" s="45" customFormat="1" ht="14" x14ac:dyDescent="0.3">
      <c r="A834" s="45" t="s">
        <v>2178</v>
      </c>
      <c r="B834" s="45" t="s">
        <v>3258</v>
      </c>
      <c r="C834" s="45" t="s">
        <v>3259</v>
      </c>
      <c r="D834" s="45" t="s">
        <v>2184</v>
      </c>
      <c r="E834" s="45" t="s">
        <v>3260</v>
      </c>
    </row>
    <row r="835" spans="1:13" s="31" customFormat="1" ht="14" x14ac:dyDescent="0.3">
      <c r="A835" s="31" t="s">
        <v>2175</v>
      </c>
      <c r="B835" s="31" t="s">
        <v>830</v>
      </c>
      <c r="C835" s="31" t="s">
        <v>3261</v>
      </c>
      <c r="D835" s="31" t="s">
        <v>2177</v>
      </c>
    </row>
    <row r="836" spans="1:13" s="31" customFormat="1" ht="14" x14ac:dyDescent="0.3">
      <c r="A836" s="31" t="s">
        <v>2256</v>
      </c>
      <c r="B836" s="31" t="s">
        <v>831</v>
      </c>
      <c r="C836" s="31" t="s">
        <v>3262</v>
      </c>
      <c r="D836" s="31" t="s">
        <v>2184</v>
      </c>
    </row>
    <row r="837" spans="1:13" s="46" customFormat="1" ht="14" x14ac:dyDescent="0.3">
      <c r="A837" s="46" t="s">
        <v>2178</v>
      </c>
      <c r="B837" s="46" t="s">
        <v>3263</v>
      </c>
      <c r="C837" s="46" t="s">
        <v>2259</v>
      </c>
      <c r="D837" s="46" t="s">
        <v>2184</v>
      </c>
      <c r="E837" s="46" t="s">
        <v>3264</v>
      </c>
    </row>
    <row r="838" spans="1:13" s="31" customFormat="1" ht="14" x14ac:dyDescent="0.3">
      <c r="A838" s="31" t="s">
        <v>3265</v>
      </c>
      <c r="B838" s="31" t="s">
        <v>832</v>
      </c>
      <c r="C838" s="31" t="s">
        <v>3266</v>
      </c>
      <c r="D838" s="31" t="s">
        <v>2184</v>
      </c>
    </row>
    <row r="839" spans="1:13" x14ac:dyDescent="0.35">
      <c r="A839" s="31" t="s">
        <v>2261</v>
      </c>
      <c r="B839" s="31" t="s">
        <v>835</v>
      </c>
      <c r="C839" s="31" t="s">
        <v>3267</v>
      </c>
      <c r="D839" s="31" t="s">
        <v>2184</v>
      </c>
      <c r="E839" s="31" t="s">
        <v>3268</v>
      </c>
      <c r="F839" s="35" t="s">
        <v>2263</v>
      </c>
      <c r="G839" s="35" t="s">
        <v>2264</v>
      </c>
      <c r="H839" s="31" t="s">
        <v>3151</v>
      </c>
      <c r="I839" s="31"/>
      <c r="J839" s="31"/>
      <c r="K839" s="31"/>
      <c r="L839" s="31"/>
      <c r="M839" s="31"/>
    </row>
    <row r="840" spans="1:13" x14ac:dyDescent="0.35">
      <c r="A840" s="31" t="s">
        <v>2261</v>
      </c>
      <c r="B840" s="31" t="s">
        <v>836</v>
      </c>
      <c r="C840" s="31" t="s">
        <v>3269</v>
      </c>
      <c r="D840" s="31" t="s">
        <v>2184</v>
      </c>
      <c r="E840" s="31" t="s">
        <v>3270</v>
      </c>
      <c r="F840" s="35" t="s">
        <v>2263</v>
      </c>
      <c r="G840" s="35" t="s">
        <v>2264</v>
      </c>
      <c r="H840" s="31" t="s">
        <v>3151</v>
      </c>
      <c r="I840" s="31"/>
      <c r="J840" s="31"/>
      <c r="K840" s="31"/>
      <c r="L840" s="31"/>
      <c r="M840" s="31"/>
    </row>
    <row r="841" spans="1:13" s="12" customFormat="1" x14ac:dyDescent="0.35">
      <c r="A841" s="46" t="s">
        <v>2205</v>
      </c>
      <c r="B841" s="46" t="s">
        <v>3263</v>
      </c>
      <c r="C841" s="46"/>
      <c r="D841" s="46"/>
      <c r="E841" s="46"/>
      <c r="F841" s="46"/>
      <c r="G841" s="46"/>
      <c r="H841" s="46"/>
      <c r="I841" s="46"/>
      <c r="J841" s="46"/>
      <c r="K841" s="46"/>
      <c r="L841" s="46"/>
      <c r="M841" s="47"/>
    </row>
    <row r="842" spans="1:13" s="12" customFormat="1" x14ac:dyDescent="0.35">
      <c r="A842" s="46" t="s">
        <v>2178</v>
      </c>
      <c r="B842" s="46" t="s">
        <v>3271</v>
      </c>
      <c r="C842" s="46" t="s">
        <v>2267</v>
      </c>
      <c r="D842" s="46" t="s">
        <v>2184</v>
      </c>
      <c r="E842" s="46" t="s">
        <v>3264</v>
      </c>
      <c r="F842" s="46"/>
      <c r="G842" s="46"/>
      <c r="H842" s="46"/>
      <c r="I842" s="46"/>
      <c r="J842" s="46"/>
      <c r="K842" s="46"/>
      <c r="L842" s="46"/>
      <c r="M842" s="47"/>
    </row>
    <row r="843" spans="1:13" x14ac:dyDescent="0.35">
      <c r="A843" s="31" t="s">
        <v>2268</v>
      </c>
      <c r="B843" s="31" t="s">
        <v>837</v>
      </c>
      <c r="C843" s="31" t="s">
        <v>3272</v>
      </c>
      <c r="D843" s="31" t="s">
        <v>2184</v>
      </c>
      <c r="E843" s="31"/>
      <c r="F843" s="31"/>
      <c r="G843" s="31"/>
      <c r="H843" s="31"/>
      <c r="I843" s="31"/>
      <c r="J843" s="31"/>
      <c r="K843" s="31"/>
      <c r="L843" s="31"/>
      <c r="M843" s="48"/>
    </row>
    <row r="844" spans="1:13" s="31" customFormat="1" ht="14" x14ac:dyDescent="0.3">
      <c r="A844" s="49" t="s">
        <v>2270</v>
      </c>
      <c r="B844" s="31" t="s">
        <v>838</v>
      </c>
      <c r="C844" s="31" t="s">
        <v>3273</v>
      </c>
      <c r="D844" s="31" t="s">
        <v>2184</v>
      </c>
      <c r="E844" s="31" t="s">
        <v>3274</v>
      </c>
    </row>
    <row r="845" spans="1:13" s="31" customFormat="1" ht="14" x14ac:dyDescent="0.3">
      <c r="A845" s="49" t="s">
        <v>2182</v>
      </c>
      <c r="B845" s="31" t="s">
        <v>839</v>
      </c>
      <c r="C845" s="31" t="s">
        <v>3275</v>
      </c>
      <c r="D845" s="31" t="s">
        <v>2184</v>
      </c>
      <c r="E845" s="31" t="s">
        <v>3276</v>
      </c>
    </row>
    <row r="846" spans="1:13" x14ac:dyDescent="0.35">
      <c r="A846" s="31" t="s">
        <v>2261</v>
      </c>
      <c r="B846" s="31" t="s">
        <v>840</v>
      </c>
      <c r="C846" s="31" t="s">
        <v>3277</v>
      </c>
      <c r="D846" s="31" t="s">
        <v>2184</v>
      </c>
      <c r="E846" s="31"/>
      <c r="F846" s="31" t="s">
        <v>2276</v>
      </c>
      <c r="G846" s="31" t="s">
        <v>2277</v>
      </c>
      <c r="H846" s="31" t="s">
        <v>2278</v>
      </c>
      <c r="I846" s="31"/>
      <c r="J846" s="31"/>
      <c r="K846" s="31"/>
      <c r="L846" s="31"/>
      <c r="M846" s="48"/>
    </row>
    <row r="847" spans="1:13" x14ac:dyDescent="0.35">
      <c r="A847" s="31" t="s">
        <v>2261</v>
      </c>
      <c r="B847" s="31" t="s">
        <v>841</v>
      </c>
      <c r="C847" s="31" t="s">
        <v>3278</v>
      </c>
      <c r="D847" s="31" t="s">
        <v>2184</v>
      </c>
      <c r="E847" s="31"/>
      <c r="F847" s="31" t="s">
        <v>2276</v>
      </c>
      <c r="G847" s="31" t="s">
        <v>2277</v>
      </c>
      <c r="H847" s="31" t="s">
        <v>2278</v>
      </c>
      <c r="I847" s="31"/>
      <c r="J847" s="31"/>
      <c r="K847" s="31"/>
      <c r="L847" s="31"/>
      <c r="M847" s="48"/>
    </row>
    <row r="848" spans="1:13" ht="16.399999999999999" customHeight="1" x14ac:dyDescent="0.35">
      <c r="A848" s="31" t="s">
        <v>2210</v>
      </c>
      <c r="B848" s="31" t="s">
        <v>842</v>
      </c>
      <c r="C848" s="31"/>
      <c r="D848" s="31" t="s">
        <v>2177</v>
      </c>
      <c r="E848" s="31"/>
      <c r="F848" s="31"/>
      <c r="G848" s="31"/>
      <c r="H848" s="31"/>
      <c r="I848" s="31"/>
      <c r="J848" s="31"/>
      <c r="K848" s="31"/>
      <c r="L848" s="31"/>
      <c r="M848" s="48" t="s">
        <v>3279</v>
      </c>
    </row>
    <row r="849" spans="1:13" s="12" customFormat="1" x14ac:dyDescent="0.35">
      <c r="A849" s="46" t="s">
        <v>2205</v>
      </c>
      <c r="B849" s="46" t="s">
        <v>3271</v>
      </c>
      <c r="C849" s="46"/>
      <c r="D849" s="46"/>
      <c r="E849" s="46"/>
      <c r="F849" s="46"/>
      <c r="G849" s="46"/>
      <c r="H849" s="46"/>
      <c r="I849" s="46"/>
      <c r="J849" s="46"/>
      <c r="K849" s="46"/>
      <c r="L849" s="46"/>
      <c r="M849" s="47"/>
    </row>
    <row r="850" spans="1:13" s="45" customFormat="1" ht="14" x14ac:dyDescent="0.3">
      <c r="A850" s="45" t="s">
        <v>2205</v>
      </c>
      <c r="B850" s="45" t="s">
        <v>3258</v>
      </c>
    </row>
    <row r="851" spans="1:13" s="45" customFormat="1" ht="14" x14ac:dyDescent="0.3">
      <c r="A851" s="45" t="s">
        <v>2178</v>
      </c>
      <c r="B851" s="45" t="s">
        <v>3280</v>
      </c>
      <c r="C851" s="45" t="s">
        <v>3281</v>
      </c>
      <c r="D851" s="45" t="s">
        <v>2184</v>
      </c>
      <c r="E851" s="45" t="s">
        <v>3282</v>
      </c>
    </row>
    <row r="852" spans="1:13" s="31" customFormat="1" ht="14" x14ac:dyDescent="0.3">
      <c r="A852" s="31" t="s">
        <v>2175</v>
      </c>
      <c r="B852" s="31" t="s">
        <v>843</v>
      </c>
      <c r="C852" s="31" t="s">
        <v>3283</v>
      </c>
      <c r="D852" s="31" t="s">
        <v>2177</v>
      </c>
    </row>
    <row r="853" spans="1:13" s="31" customFormat="1" ht="14" x14ac:dyDescent="0.3">
      <c r="A853" s="31" t="s">
        <v>2256</v>
      </c>
      <c r="B853" s="31" t="s">
        <v>844</v>
      </c>
      <c r="C853" s="31" t="s">
        <v>3284</v>
      </c>
      <c r="D853" s="31" t="s">
        <v>2184</v>
      </c>
    </row>
    <row r="854" spans="1:13" s="46" customFormat="1" ht="14" x14ac:dyDescent="0.3">
      <c r="A854" s="46" t="s">
        <v>2178</v>
      </c>
      <c r="B854" s="46" t="s">
        <v>3285</v>
      </c>
      <c r="C854" s="46" t="s">
        <v>2259</v>
      </c>
      <c r="D854" s="46" t="s">
        <v>2184</v>
      </c>
      <c r="E854" s="46" t="s">
        <v>3286</v>
      </c>
    </row>
    <row r="855" spans="1:13" x14ac:dyDescent="0.35">
      <c r="A855" s="31" t="s">
        <v>2261</v>
      </c>
      <c r="B855" s="31" t="s">
        <v>845</v>
      </c>
      <c r="C855" s="31" t="s">
        <v>3287</v>
      </c>
      <c r="D855" s="31" t="s">
        <v>2184</v>
      </c>
      <c r="E855" s="31"/>
      <c r="F855" s="35" t="s">
        <v>2263</v>
      </c>
      <c r="G855" s="35" t="s">
        <v>2264</v>
      </c>
      <c r="H855" s="31" t="s">
        <v>3151</v>
      </c>
      <c r="I855" s="31"/>
      <c r="J855" s="31"/>
      <c r="K855" s="31"/>
      <c r="L855" s="31"/>
      <c r="M855" s="31"/>
    </row>
    <row r="856" spans="1:13" s="12" customFormat="1" x14ac:dyDescent="0.35">
      <c r="A856" s="46" t="s">
        <v>2205</v>
      </c>
      <c r="B856" s="46" t="s">
        <v>3285</v>
      </c>
      <c r="C856" s="46"/>
      <c r="D856" s="46"/>
      <c r="E856" s="46"/>
      <c r="F856" s="46"/>
      <c r="G856" s="46"/>
      <c r="H856" s="46"/>
      <c r="I856" s="46"/>
      <c r="J856" s="46"/>
      <c r="K856" s="46"/>
      <c r="L856" s="46"/>
      <c r="M856" s="47"/>
    </row>
    <row r="857" spans="1:13" s="12" customFormat="1" x14ac:dyDescent="0.35">
      <c r="A857" s="46" t="s">
        <v>2178</v>
      </c>
      <c r="B857" s="46" t="s">
        <v>3288</v>
      </c>
      <c r="C857" s="46" t="s">
        <v>2267</v>
      </c>
      <c r="D857" s="46" t="s">
        <v>2184</v>
      </c>
      <c r="E857" s="46" t="s">
        <v>3286</v>
      </c>
      <c r="F857" s="46"/>
      <c r="G857" s="46"/>
      <c r="H857" s="46"/>
      <c r="I857" s="46"/>
      <c r="J857" s="46"/>
      <c r="K857" s="46"/>
      <c r="L857" s="46"/>
      <c r="M857" s="47"/>
    </row>
    <row r="858" spans="1:13" x14ac:dyDescent="0.35">
      <c r="A858" s="31" t="s">
        <v>2268</v>
      </c>
      <c r="B858" s="31" t="s">
        <v>846</v>
      </c>
      <c r="C858" s="31" t="s">
        <v>3289</v>
      </c>
      <c r="D858" s="31" t="s">
        <v>2184</v>
      </c>
      <c r="E858" s="31"/>
      <c r="F858" s="31"/>
      <c r="G858" s="31"/>
      <c r="H858" s="31"/>
      <c r="I858" s="31"/>
      <c r="J858" s="31"/>
      <c r="K858" s="31"/>
      <c r="L858" s="31"/>
      <c r="M858" s="48"/>
    </row>
    <row r="859" spans="1:13" s="31" customFormat="1" ht="14" x14ac:dyDescent="0.3">
      <c r="A859" s="49" t="s">
        <v>2270</v>
      </c>
      <c r="B859" s="31" t="s">
        <v>847</v>
      </c>
      <c r="C859" s="31" t="s">
        <v>3290</v>
      </c>
      <c r="D859" s="31" t="s">
        <v>2184</v>
      </c>
      <c r="E859" s="31" t="s">
        <v>3291</v>
      </c>
    </row>
    <row r="860" spans="1:13" s="31" customFormat="1" ht="14" x14ac:dyDescent="0.3">
      <c r="A860" s="49" t="s">
        <v>2182</v>
      </c>
      <c r="B860" s="31" t="s">
        <v>848</v>
      </c>
      <c r="C860" s="31" t="s">
        <v>3292</v>
      </c>
      <c r="D860" s="31" t="s">
        <v>2184</v>
      </c>
      <c r="E860" s="31" t="s">
        <v>3136</v>
      </c>
    </row>
    <row r="861" spans="1:13" x14ac:dyDescent="0.35">
      <c r="A861" s="31" t="s">
        <v>2261</v>
      </c>
      <c r="B861" s="31" t="s">
        <v>849</v>
      </c>
      <c r="C861" s="31" t="s">
        <v>3293</v>
      </c>
      <c r="D861" s="31" t="s">
        <v>2184</v>
      </c>
      <c r="E861" s="31"/>
      <c r="F861" s="31" t="s">
        <v>2276</v>
      </c>
      <c r="G861" s="31" t="s">
        <v>2277</v>
      </c>
      <c r="H861" s="31" t="s">
        <v>2278</v>
      </c>
      <c r="I861" s="31"/>
      <c r="J861" s="31"/>
      <c r="K861" s="31"/>
      <c r="L861" s="31"/>
      <c r="M861" s="48"/>
    </row>
    <row r="862" spans="1:13" x14ac:dyDescent="0.35">
      <c r="A862" s="31" t="s">
        <v>2261</v>
      </c>
      <c r="B862" s="31" t="s">
        <v>850</v>
      </c>
      <c r="C862" s="31" t="s">
        <v>3294</v>
      </c>
      <c r="D862" s="31" t="s">
        <v>2184</v>
      </c>
      <c r="E862" s="31"/>
      <c r="F862" s="31" t="s">
        <v>2276</v>
      </c>
      <c r="G862" s="31" t="s">
        <v>2277</v>
      </c>
      <c r="H862" s="31" t="s">
        <v>2278</v>
      </c>
      <c r="I862" s="31"/>
      <c r="J862" s="31"/>
      <c r="K862" s="31"/>
      <c r="L862" s="31"/>
      <c r="M862" s="48"/>
    </row>
    <row r="863" spans="1:13" ht="16.399999999999999" customHeight="1" x14ac:dyDescent="0.35">
      <c r="A863" s="31" t="s">
        <v>2210</v>
      </c>
      <c r="B863" s="31" t="s">
        <v>851</v>
      </c>
      <c r="C863" s="31"/>
      <c r="D863" s="31" t="s">
        <v>2177</v>
      </c>
      <c r="E863" s="31"/>
      <c r="F863" s="31"/>
      <c r="G863" s="31"/>
      <c r="H863" s="31"/>
      <c r="I863" s="31"/>
      <c r="J863" s="31"/>
      <c r="K863" s="31"/>
      <c r="L863" s="31"/>
      <c r="M863" s="48" t="s">
        <v>3295</v>
      </c>
    </row>
    <row r="864" spans="1:13" s="12" customFormat="1" x14ac:dyDescent="0.35">
      <c r="A864" s="46" t="s">
        <v>2205</v>
      </c>
      <c r="B864" s="46" t="s">
        <v>3288</v>
      </c>
      <c r="C864" s="46"/>
      <c r="D864" s="46"/>
      <c r="E864" s="46"/>
      <c r="F864" s="46"/>
      <c r="G864" s="46"/>
      <c r="H864" s="46"/>
      <c r="I864" s="46"/>
      <c r="J864" s="46"/>
      <c r="K864" s="46"/>
      <c r="L864" s="46"/>
      <c r="M864" s="47"/>
    </row>
    <row r="865" spans="1:13" s="45" customFormat="1" ht="14" x14ac:dyDescent="0.3">
      <c r="A865" s="45" t="s">
        <v>2205</v>
      </c>
      <c r="B865" s="45" t="s">
        <v>3280</v>
      </c>
    </row>
    <row r="866" spans="1:13" s="45" customFormat="1" ht="14" x14ac:dyDescent="0.3">
      <c r="A866" s="45" t="s">
        <v>2178</v>
      </c>
      <c r="B866" s="45" t="s">
        <v>3296</v>
      </c>
      <c r="C866" s="45" t="s">
        <v>3297</v>
      </c>
      <c r="D866" s="45" t="s">
        <v>2184</v>
      </c>
      <c r="E866" s="45" t="s">
        <v>3298</v>
      </c>
    </row>
    <row r="867" spans="1:13" s="31" customFormat="1" ht="14" x14ac:dyDescent="0.3">
      <c r="A867" s="31" t="s">
        <v>2175</v>
      </c>
      <c r="B867" s="31" t="s">
        <v>852</v>
      </c>
      <c r="C867" s="31" t="s">
        <v>3299</v>
      </c>
      <c r="D867" s="31" t="s">
        <v>2177</v>
      </c>
    </row>
    <row r="868" spans="1:13" s="31" customFormat="1" ht="14" x14ac:dyDescent="0.3">
      <c r="A868" s="31" t="s">
        <v>2256</v>
      </c>
      <c r="B868" s="31" t="s">
        <v>853</v>
      </c>
      <c r="C868" s="31" t="s">
        <v>3300</v>
      </c>
      <c r="D868" s="31" t="s">
        <v>2184</v>
      </c>
    </row>
    <row r="869" spans="1:13" s="46" customFormat="1" ht="14" x14ac:dyDescent="0.3">
      <c r="A869" s="46" t="s">
        <v>2178</v>
      </c>
      <c r="B869" s="46" t="s">
        <v>3301</v>
      </c>
      <c r="C869" s="46" t="s">
        <v>2259</v>
      </c>
      <c r="D869" s="46" t="s">
        <v>2184</v>
      </c>
      <c r="E869" s="46" t="s">
        <v>3302</v>
      </c>
    </row>
    <row r="870" spans="1:13" s="31" customFormat="1" ht="14" x14ac:dyDescent="0.3">
      <c r="A870" s="31" t="s">
        <v>3303</v>
      </c>
      <c r="B870" s="31" t="s">
        <v>854</v>
      </c>
      <c r="C870" s="31" t="s">
        <v>3304</v>
      </c>
      <c r="D870" s="31" t="s">
        <v>2184</v>
      </c>
    </row>
    <row r="871" spans="1:13" x14ac:dyDescent="0.35">
      <c r="A871" s="31" t="s">
        <v>2261</v>
      </c>
      <c r="B871" s="31" t="s">
        <v>858</v>
      </c>
      <c r="C871" s="31" t="s">
        <v>3305</v>
      </c>
      <c r="D871" s="31" t="s">
        <v>2184</v>
      </c>
      <c r="E871" s="31" t="s">
        <v>3306</v>
      </c>
      <c r="F871" s="35" t="s">
        <v>2263</v>
      </c>
      <c r="G871" s="35" t="s">
        <v>2264</v>
      </c>
      <c r="H871" s="31" t="s">
        <v>2265</v>
      </c>
      <c r="I871" s="31"/>
      <c r="J871" s="31"/>
      <c r="K871" s="31"/>
      <c r="L871" s="31"/>
      <c r="M871" s="31"/>
    </row>
    <row r="872" spans="1:13" x14ac:dyDescent="0.35">
      <c r="A872" s="31" t="s">
        <v>2261</v>
      </c>
      <c r="B872" s="31" t="s">
        <v>859</v>
      </c>
      <c r="C872" s="31" t="s">
        <v>3307</v>
      </c>
      <c r="D872" s="31" t="s">
        <v>2184</v>
      </c>
      <c r="E872" s="31" t="s">
        <v>3308</v>
      </c>
      <c r="F872" s="35" t="s">
        <v>2263</v>
      </c>
      <c r="G872" s="35" t="s">
        <v>2264</v>
      </c>
      <c r="H872" s="31" t="s">
        <v>2265</v>
      </c>
      <c r="I872" s="31"/>
      <c r="J872" s="31"/>
      <c r="K872" s="31"/>
      <c r="L872" s="31"/>
      <c r="M872" s="31"/>
    </row>
    <row r="873" spans="1:13" x14ac:dyDescent="0.35">
      <c r="A873" s="31" t="s">
        <v>2261</v>
      </c>
      <c r="B873" s="31" t="s">
        <v>860</v>
      </c>
      <c r="C873" s="31" t="s">
        <v>3309</v>
      </c>
      <c r="D873" s="31" t="s">
        <v>2184</v>
      </c>
      <c r="E873" s="31" t="s">
        <v>3310</v>
      </c>
      <c r="F873" s="35" t="s">
        <v>2263</v>
      </c>
      <c r="G873" s="35" t="s">
        <v>2264</v>
      </c>
      <c r="H873" s="31" t="s">
        <v>2265</v>
      </c>
      <c r="I873" s="31"/>
      <c r="J873" s="31"/>
      <c r="K873" s="31"/>
      <c r="L873" s="31"/>
      <c r="M873" s="31"/>
    </row>
    <row r="874" spans="1:13" s="12" customFormat="1" x14ac:dyDescent="0.35">
      <c r="A874" s="46" t="s">
        <v>2205</v>
      </c>
      <c r="B874" s="46" t="s">
        <v>3301</v>
      </c>
      <c r="C874" s="46"/>
      <c r="D874" s="46"/>
      <c r="E874" s="46"/>
      <c r="F874" s="46"/>
      <c r="G874" s="46"/>
      <c r="H874" s="46"/>
      <c r="I874" s="46"/>
      <c r="J874" s="46"/>
      <c r="K874" s="46"/>
      <c r="L874" s="46"/>
      <c r="M874" s="47"/>
    </row>
    <row r="875" spans="1:13" s="12" customFormat="1" x14ac:dyDescent="0.35">
      <c r="A875" s="46" t="s">
        <v>2178</v>
      </c>
      <c r="B875" s="46" t="s">
        <v>3311</v>
      </c>
      <c r="C875" s="46" t="s">
        <v>2267</v>
      </c>
      <c r="D875" s="46" t="s">
        <v>2184</v>
      </c>
      <c r="E875" s="46" t="s">
        <v>3302</v>
      </c>
      <c r="F875" s="46"/>
      <c r="G875" s="46"/>
      <c r="H875" s="46"/>
      <c r="I875" s="46"/>
      <c r="J875" s="46"/>
      <c r="K875" s="46"/>
      <c r="L875" s="46"/>
      <c r="M875" s="47"/>
    </row>
    <row r="876" spans="1:13" x14ac:dyDescent="0.35">
      <c r="A876" s="31" t="s">
        <v>2268</v>
      </c>
      <c r="B876" s="31" t="s">
        <v>861</v>
      </c>
      <c r="C876" s="31" t="s">
        <v>3312</v>
      </c>
      <c r="D876" s="31" t="s">
        <v>2184</v>
      </c>
      <c r="E876" s="31"/>
      <c r="F876" s="31"/>
      <c r="G876" s="31"/>
      <c r="H876" s="31"/>
      <c r="I876" s="31"/>
      <c r="J876" s="31"/>
      <c r="K876" s="31"/>
      <c r="L876" s="31"/>
      <c r="M876" s="48"/>
    </row>
    <row r="877" spans="1:13" s="31" customFormat="1" ht="14" x14ac:dyDescent="0.3">
      <c r="A877" s="49" t="s">
        <v>2270</v>
      </c>
      <c r="B877" s="31" t="s">
        <v>862</v>
      </c>
      <c r="C877" s="31" t="s">
        <v>3313</v>
      </c>
      <c r="D877" s="31" t="s">
        <v>2184</v>
      </c>
      <c r="E877" s="31" t="s">
        <v>3314</v>
      </c>
    </row>
    <row r="878" spans="1:13" s="31" customFormat="1" ht="14" x14ac:dyDescent="0.3">
      <c r="A878" s="49" t="s">
        <v>2182</v>
      </c>
      <c r="B878" s="31" t="s">
        <v>863</v>
      </c>
      <c r="C878" s="31" t="s">
        <v>3315</v>
      </c>
      <c r="D878" s="31" t="s">
        <v>2184</v>
      </c>
      <c r="E878" s="31" t="s">
        <v>3136</v>
      </c>
    </row>
    <row r="879" spans="1:13" x14ac:dyDescent="0.35">
      <c r="A879" s="31" t="s">
        <v>2261</v>
      </c>
      <c r="B879" s="31" t="s">
        <v>864</v>
      </c>
      <c r="C879" s="31" t="s">
        <v>3316</v>
      </c>
      <c r="D879" s="31" t="s">
        <v>2184</v>
      </c>
      <c r="E879" s="31"/>
      <c r="F879" s="31" t="s">
        <v>2276</v>
      </c>
      <c r="G879" s="31" t="s">
        <v>2277</v>
      </c>
      <c r="H879" s="31" t="s">
        <v>2278</v>
      </c>
      <c r="I879" s="31"/>
      <c r="J879" s="31"/>
      <c r="K879" s="31"/>
      <c r="L879" s="31"/>
      <c r="M879" s="48"/>
    </row>
    <row r="880" spans="1:13" x14ac:dyDescent="0.35">
      <c r="A880" s="31" t="s">
        <v>2261</v>
      </c>
      <c r="B880" s="31" t="s">
        <v>865</v>
      </c>
      <c r="C880" s="31" t="s">
        <v>3317</v>
      </c>
      <c r="D880" s="31" t="s">
        <v>2184</v>
      </c>
      <c r="E880" s="31"/>
      <c r="F880" s="31" t="s">
        <v>2276</v>
      </c>
      <c r="G880" s="31" t="s">
        <v>2277</v>
      </c>
      <c r="H880" s="31" t="s">
        <v>2278</v>
      </c>
      <c r="I880" s="31"/>
      <c r="J880" s="31"/>
      <c r="K880" s="31"/>
      <c r="L880" s="31"/>
      <c r="M880" s="48"/>
    </row>
    <row r="881" spans="1:13" ht="16.399999999999999" customHeight="1" x14ac:dyDescent="0.35">
      <c r="A881" s="31" t="s">
        <v>2210</v>
      </c>
      <c r="B881" s="31" t="s">
        <v>866</v>
      </c>
      <c r="C881" s="31"/>
      <c r="D881" s="31" t="s">
        <v>2177</v>
      </c>
      <c r="E881" s="31"/>
      <c r="F881" s="31"/>
      <c r="G881" s="31"/>
      <c r="H881" s="31"/>
      <c r="I881" s="31"/>
      <c r="J881" s="31"/>
      <c r="K881" s="31"/>
      <c r="L881" s="31"/>
      <c r="M881" s="48" t="s">
        <v>3318</v>
      </c>
    </row>
    <row r="882" spans="1:13" s="12" customFormat="1" x14ac:dyDescent="0.35">
      <c r="A882" s="46" t="s">
        <v>2205</v>
      </c>
      <c r="B882" s="46" t="s">
        <v>3311</v>
      </c>
      <c r="C882" s="46"/>
      <c r="D882" s="46"/>
      <c r="E882" s="46"/>
      <c r="F882" s="46"/>
      <c r="G882" s="46"/>
      <c r="H882" s="46"/>
      <c r="I882" s="46"/>
      <c r="J882" s="46"/>
      <c r="K882" s="46"/>
      <c r="L882" s="46"/>
      <c r="M882" s="47"/>
    </row>
    <row r="883" spans="1:13" s="45" customFormat="1" ht="14" x14ac:dyDescent="0.3">
      <c r="A883" s="45" t="s">
        <v>2205</v>
      </c>
      <c r="B883" s="45" t="s">
        <v>3296</v>
      </c>
    </row>
    <row r="884" spans="1:13" s="45" customFormat="1" ht="14" x14ac:dyDescent="0.3">
      <c r="A884" s="45" t="s">
        <v>2178</v>
      </c>
      <c r="B884" s="45" t="s">
        <v>3319</v>
      </c>
      <c r="C884" s="45" t="s">
        <v>3320</v>
      </c>
      <c r="D884" s="45" t="s">
        <v>2184</v>
      </c>
      <c r="E884" s="45" t="s">
        <v>3321</v>
      </c>
    </row>
    <row r="885" spans="1:13" s="31" customFormat="1" ht="14" x14ac:dyDescent="0.3">
      <c r="A885" s="31" t="s">
        <v>2175</v>
      </c>
      <c r="B885" s="31" t="s">
        <v>867</v>
      </c>
      <c r="C885" s="31" t="s">
        <v>3322</v>
      </c>
      <c r="D885" s="31" t="s">
        <v>2177</v>
      </c>
    </row>
    <row r="886" spans="1:13" s="31" customFormat="1" ht="14" x14ac:dyDescent="0.3">
      <c r="A886" s="31" t="s">
        <v>2256</v>
      </c>
      <c r="B886" s="31" t="s">
        <v>868</v>
      </c>
      <c r="C886" s="31" t="s">
        <v>3323</v>
      </c>
      <c r="D886" s="31" t="s">
        <v>2184</v>
      </c>
    </row>
    <row r="887" spans="1:13" s="46" customFormat="1" ht="14" x14ac:dyDescent="0.3">
      <c r="A887" s="46" t="s">
        <v>2178</v>
      </c>
      <c r="B887" s="46" t="s">
        <v>3324</v>
      </c>
      <c r="C887" s="46" t="s">
        <v>2259</v>
      </c>
      <c r="D887" s="46" t="s">
        <v>2184</v>
      </c>
      <c r="E887" s="46" t="s">
        <v>3325</v>
      </c>
    </row>
    <row r="888" spans="1:13" s="31" customFormat="1" ht="14" x14ac:dyDescent="0.3">
      <c r="A888" s="31" t="s">
        <v>3326</v>
      </c>
      <c r="B888" s="31" t="s">
        <v>869</v>
      </c>
      <c r="C888" s="31" t="s">
        <v>3327</v>
      </c>
      <c r="D888" s="31" t="s">
        <v>2184</v>
      </c>
    </row>
    <row r="889" spans="1:13" x14ac:dyDescent="0.35">
      <c r="A889" s="31" t="s">
        <v>2261</v>
      </c>
      <c r="B889" s="31" t="s">
        <v>872</v>
      </c>
      <c r="C889" s="31" t="s">
        <v>3328</v>
      </c>
      <c r="D889" s="31" t="s">
        <v>2184</v>
      </c>
      <c r="E889" s="31" t="s">
        <v>3329</v>
      </c>
      <c r="F889" s="35" t="s">
        <v>2263</v>
      </c>
      <c r="G889" s="35" t="s">
        <v>2264</v>
      </c>
      <c r="H889" s="31" t="s">
        <v>2265</v>
      </c>
      <c r="I889" s="31"/>
      <c r="J889" s="31"/>
      <c r="K889" s="31"/>
      <c r="L889" s="31"/>
      <c r="M889" s="31"/>
    </row>
    <row r="890" spans="1:13" x14ac:dyDescent="0.35">
      <c r="A890" s="31" t="s">
        <v>2261</v>
      </c>
      <c r="B890" s="31" t="s">
        <v>873</v>
      </c>
      <c r="C890" s="31" t="s">
        <v>3330</v>
      </c>
      <c r="D890" s="31" t="s">
        <v>2184</v>
      </c>
      <c r="E890" s="31" t="s">
        <v>3331</v>
      </c>
      <c r="F890" s="35" t="s">
        <v>2263</v>
      </c>
      <c r="G890" s="35" t="s">
        <v>2264</v>
      </c>
      <c r="H890" s="31" t="s">
        <v>2265</v>
      </c>
      <c r="I890" s="31"/>
      <c r="J890" s="31"/>
      <c r="K890" s="31"/>
      <c r="L890" s="31"/>
      <c r="M890" s="31"/>
    </row>
    <row r="891" spans="1:13" s="12" customFormat="1" x14ac:dyDescent="0.35">
      <c r="A891" s="46" t="s">
        <v>2205</v>
      </c>
      <c r="B891" s="46" t="s">
        <v>3324</v>
      </c>
      <c r="C891" s="46"/>
      <c r="D891" s="46"/>
      <c r="E891" s="46"/>
      <c r="F891" s="46"/>
      <c r="G891" s="46"/>
      <c r="H891" s="46"/>
      <c r="I891" s="46"/>
      <c r="J891" s="46"/>
      <c r="K891" s="46"/>
      <c r="L891" s="46"/>
      <c r="M891" s="47"/>
    </row>
    <row r="892" spans="1:13" s="12" customFormat="1" x14ac:dyDescent="0.35">
      <c r="A892" s="46" t="s">
        <v>2178</v>
      </c>
      <c r="B892" s="46" t="s">
        <v>3332</v>
      </c>
      <c r="C892" s="46" t="s">
        <v>2267</v>
      </c>
      <c r="D892" s="46" t="s">
        <v>2184</v>
      </c>
      <c r="E892" s="46" t="s">
        <v>3325</v>
      </c>
      <c r="F892" s="46"/>
      <c r="G892" s="46"/>
      <c r="H892" s="46"/>
      <c r="I892" s="46"/>
      <c r="J892" s="46"/>
      <c r="K892" s="46"/>
      <c r="L892" s="46"/>
      <c r="M892" s="47"/>
    </row>
    <row r="893" spans="1:13" x14ac:dyDescent="0.35">
      <c r="A893" s="31" t="s">
        <v>2268</v>
      </c>
      <c r="B893" s="31" t="s">
        <v>874</v>
      </c>
      <c r="C893" s="31" t="s">
        <v>3333</v>
      </c>
      <c r="D893" s="31" t="s">
        <v>2184</v>
      </c>
      <c r="E893" s="31"/>
      <c r="F893" s="31"/>
      <c r="G893" s="31"/>
      <c r="H893" s="31"/>
      <c r="I893" s="31"/>
      <c r="J893" s="31"/>
      <c r="K893" s="31"/>
      <c r="L893" s="31"/>
      <c r="M893" s="48"/>
    </row>
    <row r="894" spans="1:13" s="31" customFormat="1" ht="14" x14ac:dyDescent="0.3">
      <c r="A894" s="49" t="s">
        <v>2270</v>
      </c>
      <c r="B894" s="31" t="s">
        <v>875</v>
      </c>
      <c r="C894" s="31" t="s">
        <v>3334</v>
      </c>
      <c r="D894" s="31" t="s">
        <v>2184</v>
      </c>
      <c r="E894" s="31" t="s">
        <v>3335</v>
      </c>
    </row>
    <row r="895" spans="1:13" s="31" customFormat="1" ht="14" x14ac:dyDescent="0.3">
      <c r="A895" s="49" t="s">
        <v>2182</v>
      </c>
      <c r="B895" s="31" t="s">
        <v>876</v>
      </c>
      <c r="C895" s="31" t="s">
        <v>3336</v>
      </c>
      <c r="D895" s="31" t="s">
        <v>2184</v>
      </c>
      <c r="E895" s="31" t="s">
        <v>3337</v>
      </c>
    </row>
    <row r="896" spans="1:13" x14ac:dyDescent="0.35">
      <c r="A896" s="31" t="s">
        <v>2261</v>
      </c>
      <c r="B896" s="31" t="s">
        <v>877</v>
      </c>
      <c r="C896" s="31" t="s">
        <v>3338</v>
      </c>
      <c r="D896" s="31" t="s">
        <v>2184</v>
      </c>
      <c r="E896" s="31"/>
      <c r="F896" s="31" t="s">
        <v>2276</v>
      </c>
      <c r="G896" s="31" t="s">
        <v>2277</v>
      </c>
      <c r="H896" s="31" t="s">
        <v>2278</v>
      </c>
      <c r="I896" s="31"/>
      <c r="J896" s="31"/>
      <c r="K896" s="31"/>
      <c r="L896" s="31"/>
      <c r="M896" s="48"/>
    </row>
    <row r="897" spans="1:13" x14ac:dyDescent="0.35">
      <c r="A897" s="31" t="s">
        <v>2261</v>
      </c>
      <c r="B897" s="31" t="s">
        <v>878</v>
      </c>
      <c r="C897" s="31" t="s">
        <v>3339</v>
      </c>
      <c r="D897" s="31" t="s">
        <v>2184</v>
      </c>
      <c r="E897" s="31"/>
      <c r="F897" s="31" t="s">
        <v>2276</v>
      </c>
      <c r="G897" s="31" t="s">
        <v>2277</v>
      </c>
      <c r="H897" s="31" t="s">
        <v>2278</v>
      </c>
      <c r="I897" s="31"/>
      <c r="J897" s="31"/>
      <c r="K897" s="31"/>
      <c r="L897" s="31"/>
      <c r="M897" s="48"/>
    </row>
    <row r="898" spans="1:13" ht="16.399999999999999" customHeight="1" x14ac:dyDescent="0.35">
      <c r="A898" s="31" t="s">
        <v>2210</v>
      </c>
      <c r="B898" s="31" t="s">
        <v>879</v>
      </c>
      <c r="C898" s="31"/>
      <c r="D898" s="31" t="s">
        <v>2177</v>
      </c>
      <c r="E898" s="31"/>
      <c r="F898" s="31"/>
      <c r="G898" s="31"/>
      <c r="H898" s="31"/>
      <c r="I898" s="31"/>
      <c r="J898" s="31"/>
      <c r="K898" s="31"/>
      <c r="L898" s="31"/>
      <c r="M898" s="48" t="s">
        <v>3340</v>
      </c>
    </row>
    <row r="899" spans="1:13" s="12" customFormat="1" x14ac:dyDescent="0.35">
      <c r="A899" s="46" t="s">
        <v>2205</v>
      </c>
      <c r="B899" s="46" t="s">
        <v>3332</v>
      </c>
      <c r="C899" s="46"/>
      <c r="D899" s="46"/>
      <c r="E899" s="46"/>
      <c r="F899" s="46"/>
      <c r="G899" s="46"/>
      <c r="H899" s="46"/>
      <c r="I899" s="46"/>
      <c r="J899" s="46"/>
      <c r="K899" s="46"/>
      <c r="L899" s="46"/>
      <c r="M899" s="47"/>
    </row>
    <row r="900" spans="1:13" s="45" customFormat="1" ht="14" x14ac:dyDescent="0.3">
      <c r="A900" s="45" t="s">
        <v>2205</v>
      </c>
      <c r="B900" s="45" t="s">
        <v>3319</v>
      </c>
    </row>
    <row r="901" spans="1:13" s="45" customFormat="1" ht="14" x14ac:dyDescent="0.3">
      <c r="A901" s="45" t="s">
        <v>2178</v>
      </c>
      <c r="B901" s="45" t="s">
        <v>3341</v>
      </c>
      <c r="C901" s="45" t="s">
        <v>3342</v>
      </c>
      <c r="D901" s="45" t="s">
        <v>2184</v>
      </c>
      <c r="E901" s="45" t="s">
        <v>3343</v>
      </c>
    </row>
    <row r="902" spans="1:13" s="31" customFormat="1" ht="14" x14ac:dyDescent="0.3">
      <c r="A902" s="31" t="s">
        <v>2175</v>
      </c>
      <c r="B902" s="31" t="s">
        <v>880</v>
      </c>
      <c r="C902" s="31" t="s">
        <v>3344</v>
      </c>
      <c r="D902" s="31" t="s">
        <v>2177</v>
      </c>
    </row>
    <row r="903" spans="1:13" s="31" customFormat="1" ht="14" x14ac:dyDescent="0.3">
      <c r="A903" s="31" t="s">
        <v>2256</v>
      </c>
      <c r="B903" s="31" t="s">
        <v>881</v>
      </c>
      <c r="C903" s="31" t="s">
        <v>3345</v>
      </c>
      <c r="D903" s="31" t="s">
        <v>2184</v>
      </c>
    </row>
    <row r="904" spans="1:13" s="46" customFormat="1" ht="14" x14ac:dyDescent="0.3">
      <c r="A904" s="46" t="s">
        <v>2178</v>
      </c>
      <c r="B904" s="46" t="s">
        <v>3346</v>
      </c>
      <c r="C904" s="46" t="s">
        <v>2259</v>
      </c>
      <c r="D904" s="46" t="s">
        <v>2184</v>
      </c>
      <c r="E904" s="46" t="s">
        <v>3347</v>
      </c>
    </row>
    <row r="905" spans="1:13" x14ac:dyDescent="0.35">
      <c r="A905" s="31" t="s">
        <v>2261</v>
      </c>
      <c r="B905" s="31" t="s">
        <v>882</v>
      </c>
      <c r="C905" s="31" t="s">
        <v>3348</v>
      </c>
      <c r="D905" s="31" t="s">
        <v>2184</v>
      </c>
      <c r="E905" s="31"/>
      <c r="F905" s="35" t="s">
        <v>2263</v>
      </c>
      <c r="G905" s="35" t="s">
        <v>2264</v>
      </c>
      <c r="H905" s="31" t="s">
        <v>2265</v>
      </c>
      <c r="I905" s="31"/>
      <c r="J905" s="31"/>
      <c r="K905" s="31"/>
      <c r="L905" s="31"/>
      <c r="M905" s="31"/>
    </row>
    <row r="906" spans="1:13" s="12" customFormat="1" x14ac:dyDescent="0.35">
      <c r="A906" s="46" t="s">
        <v>2205</v>
      </c>
      <c r="B906" s="46" t="s">
        <v>3346</v>
      </c>
      <c r="C906" s="46"/>
      <c r="D906" s="46"/>
      <c r="E906" s="46"/>
      <c r="F906" s="46"/>
      <c r="G906" s="46"/>
      <c r="H906" s="46"/>
      <c r="I906" s="46"/>
      <c r="J906" s="46"/>
      <c r="K906" s="46"/>
      <c r="L906" s="46"/>
      <c r="M906" s="47"/>
    </row>
    <row r="907" spans="1:13" s="12" customFormat="1" x14ac:dyDescent="0.35">
      <c r="A907" s="46" t="s">
        <v>2178</v>
      </c>
      <c r="B907" s="46" t="s">
        <v>3349</v>
      </c>
      <c r="C907" s="46" t="s">
        <v>2267</v>
      </c>
      <c r="D907" s="46" t="s">
        <v>2184</v>
      </c>
      <c r="E907" s="46" t="s">
        <v>3347</v>
      </c>
      <c r="F907" s="46"/>
      <c r="G907" s="46"/>
      <c r="H907" s="46"/>
      <c r="I907" s="46"/>
      <c r="J907" s="46"/>
      <c r="K907" s="46"/>
      <c r="L907" s="46"/>
      <c r="M907" s="47"/>
    </row>
    <row r="908" spans="1:13" x14ac:dyDescent="0.35">
      <c r="A908" s="31" t="s">
        <v>2268</v>
      </c>
      <c r="B908" s="31" t="s">
        <v>883</v>
      </c>
      <c r="C908" s="31" t="s">
        <v>3350</v>
      </c>
      <c r="D908" s="31" t="s">
        <v>2184</v>
      </c>
      <c r="E908" s="31"/>
      <c r="F908" s="31"/>
      <c r="G908" s="31"/>
      <c r="H908" s="31"/>
      <c r="I908" s="31"/>
      <c r="J908" s="31"/>
      <c r="K908" s="31"/>
      <c r="L908" s="31"/>
      <c r="M908" s="48"/>
    </row>
    <row r="909" spans="1:13" s="31" customFormat="1" ht="14" x14ac:dyDescent="0.3">
      <c r="A909" s="49" t="s">
        <v>2270</v>
      </c>
      <c r="B909" s="31" t="s">
        <v>884</v>
      </c>
      <c r="C909" s="31" t="s">
        <v>3351</v>
      </c>
      <c r="D909" s="31" t="s">
        <v>2184</v>
      </c>
      <c r="E909" s="31" t="s">
        <v>3352</v>
      </c>
    </row>
    <row r="910" spans="1:13" s="31" customFormat="1" ht="14" x14ac:dyDescent="0.3">
      <c r="A910" s="49" t="s">
        <v>2182</v>
      </c>
      <c r="B910" s="31" t="s">
        <v>885</v>
      </c>
      <c r="C910" s="31" t="s">
        <v>3353</v>
      </c>
      <c r="D910" s="31" t="s">
        <v>2184</v>
      </c>
      <c r="E910" s="31" t="s">
        <v>3354</v>
      </c>
    </row>
    <row r="911" spans="1:13" x14ac:dyDescent="0.35">
      <c r="A911" s="31" t="s">
        <v>2261</v>
      </c>
      <c r="B911" s="31" t="s">
        <v>886</v>
      </c>
      <c r="C911" s="31" t="s">
        <v>3355</v>
      </c>
      <c r="D911" s="31" t="s">
        <v>2184</v>
      </c>
      <c r="E911" s="31"/>
      <c r="F911" s="31" t="s">
        <v>2276</v>
      </c>
      <c r="G911" s="31" t="s">
        <v>2277</v>
      </c>
      <c r="H911" s="31" t="s">
        <v>2278</v>
      </c>
      <c r="I911" s="31"/>
      <c r="J911" s="31"/>
      <c r="K911" s="31"/>
      <c r="L911" s="31"/>
      <c r="M911" s="48"/>
    </row>
    <row r="912" spans="1:13" x14ac:dyDescent="0.35">
      <c r="A912" s="31" t="s">
        <v>2261</v>
      </c>
      <c r="B912" s="31" t="s">
        <v>887</v>
      </c>
      <c r="C912" s="31" t="s">
        <v>3356</v>
      </c>
      <c r="D912" s="31" t="s">
        <v>2184</v>
      </c>
      <c r="E912" s="31"/>
      <c r="F912" s="31" t="s">
        <v>2276</v>
      </c>
      <c r="G912" s="31" t="s">
        <v>2277</v>
      </c>
      <c r="H912" s="31" t="s">
        <v>2278</v>
      </c>
      <c r="I912" s="31"/>
      <c r="J912" s="31"/>
      <c r="K912" s="31"/>
      <c r="L912" s="31"/>
      <c r="M912" s="48"/>
    </row>
    <row r="913" spans="1:54" ht="16.399999999999999" customHeight="1" x14ac:dyDescent="0.35">
      <c r="A913" s="31" t="s">
        <v>2210</v>
      </c>
      <c r="B913" s="31" t="s">
        <v>888</v>
      </c>
      <c r="C913" s="31"/>
      <c r="D913" s="31" t="s">
        <v>2177</v>
      </c>
      <c r="E913" s="31"/>
      <c r="F913" s="31"/>
      <c r="G913" s="31"/>
      <c r="H913" s="31"/>
      <c r="I913" s="31"/>
      <c r="J913" s="31"/>
      <c r="K913" s="31"/>
      <c r="L913" s="31"/>
      <c r="M913" s="48" t="s">
        <v>3357</v>
      </c>
    </row>
    <row r="914" spans="1:54" s="12" customFormat="1" x14ac:dyDescent="0.35">
      <c r="A914" s="46" t="s">
        <v>2205</v>
      </c>
      <c r="B914" s="46" t="s">
        <v>3349</v>
      </c>
      <c r="C914" s="46"/>
      <c r="D914" s="46"/>
      <c r="E914" s="46"/>
      <c r="F914" s="46"/>
      <c r="G914" s="46"/>
      <c r="H914" s="46"/>
      <c r="I914" s="46"/>
      <c r="J914" s="46"/>
      <c r="K914" s="46"/>
      <c r="L914" s="46"/>
      <c r="M914" s="47"/>
    </row>
    <row r="915" spans="1:54" s="45" customFormat="1" ht="14" x14ac:dyDescent="0.3">
      <c r="A915" s="45" t="s">
        <v>2205</v>
      </c>
      <c r="B915" s="45" t="s">
        <v>3341</v>
      </c>
    </row>
    <row r="916" spans="1:54" s="45" customFormat="1" ht="14" x14ac:dyDescent="0.3">
      <c r="A916" s="45" t="s">
        <v>2178</v>
      </c>
      <c r="B916" s="45" t="s">
        <v>3358</v>
      </c>
      <c r="C916" s="45" t="s">
        <v>3359</v>
      </c>
      <c r="D916" s="45" t="s">
        <v>2184</v>
      </c>
      <c r="E916" s="45" t="s">
        <v>3360</v>
      </c>
    </row>
    <row r="917" spans="1:54" s="45" customFormat="1" ht="14" x14ac:dyDescent="0.3">
      <c r="A917" s="55" t="s">
        <v>2178</v>
      </c>
      <c r="B917" s="55" t="s">
        <v>3361</v>
      </c>
      <c r="C917" s="55" t="s">
        <v>3362</v>
      </c>
      <c r="D917" s="55" t="s">
        <v>2184</v>
      </c>
      <c r="E917" s="55"/>
      <c r="F917" s="55"/>
      <c r="G917" s="55"/>
      <c r="H917" s="55"/>
      <c r="I917" s="55"/>
      <c r="J917" s="55"/>
      <c r="K917" s="55"/>
      <c r="L917" s="55"/>
      <c r="M917" s="55"/>
      <c r="N917" s="55"/>
      <c r="O917" s="55"/>
    </row>
    <row r="918" spans="1:54" s="31" customFormat="1" ht="14" x14ac:dyDescent="0.3">
      <c r="A918" s="31" t="s">
        <v>2175</v>
      </c>
      <c r="B918" s="31" t="s">
        <v>889</v>
      </c>
      <c r="C918" s="31" t="s">
        <v>3363</v>
      </c>
      <c r="D918" s="31" t="s">
        <v>2177</v>
      </c>
    </row>
    <row r="919" spans="1:54" ht="16.399999999999999" customHeight="1" x14ac:dyDescent="0.35">
      <c r="A919" s="31" t="s">
        <v>2331</v>
      </c>
      <c r="B919" s="31" t="s">
        <v>890</v>
      </c>
      <c r="C919" s="31" t="s">
        <v>3364</v>
      </c>
      <c r="D919" s="31" t="s">
        <v>2184</v>
      </c>
      <c r="E919" s="31"/>
      <c r="F919" s="31"/>
      <c r="G919" s="31"/>
      <c r="H919" s="31"/>
      <c r="I919" s="31"/>
      <c r="J919" s="31"/>
      <c r="K919" s="31"/>
      <c r="L919" s="31"/>
      <c r="M919" s="48"/>
    </row>
    <row r="920" spans="1:54" s="32" customFormat="1" ht="16.25" customHeight="1" x14ac:dyDescent="0.35">
      <c r="A920" s="35" t="s">
        <v>2175</v>
      </c>
      <c r="B920" s="35" t="s">
        <v>891</v>
      </c>
      <c r="C920" s="35" t="s">
        <v>2447</v>
      </c>
      <c r="D920" s="35" t="s">
        <v>2184</v>
      </c>
      <c r="E920" s="51" t="s">
        <v>3365</v>
      </c>
      <c r="F920" s="35"/>
      <c r="G920" s="35"/>
      <c r="H920" s="35"/>
      <c r="I920" s="35"/>
      <c r="J920" s="35"/>
      <c r="K920" s="35"/>
      <c r="L920" s="35"/>
      <c r="M920" s="43"/>
    </row>
    <row r="921" spans="1:54" ht="16.399999999999999" customHeight="1" x14ac:dyDescent="0.35">
      <c r="A921" s="31" t="s">
        <v>2794</v>
      </c>
      <c r="B921" s="31" t="s">
        <v>892</v>
      </c>
      <c r="C921" s="31" t="s">
        <v>3366</v>
      </c>
      <c r="D921" s="31" t="s">
        <v>2184</v>
      </c>
      <c r="E921" s="31" t="s">
        <v>3367</v>
      </c>
      <c r="F921" s="31"/>
      <c r="G921" s="31"/>
      <c r="H921" s="31"/>
      <c r="I921" s="31" t="s">
        <v>3368</v>
      </c>
      <c r="J921" s="31"/>
      <c r="K921" s="31"/>
      <c r="L921" s="31"/>
      <c r="M921" s="48"/>
    </row>
    <row r="922" spans="1:54" s="53" customFormat="1" ht="16.25" customHeight="1" x14ac:dyDescent="0.35">
      <c r="A922" s="51" t="s">
        <v>2175</v>
      </c>
      <c r="B922" s="51" t="s">
        <v>921</v>
      </c>
      <c r="C922" s="51" t="s">
        <v>2338</v>
      </c>
      <c r="D922" s="51" t="s">
        <v>2184</v>
      </c>
      <c r="E922" s="51" t="s">
        <v>3369</v>
      </c>
      <c r="F922" s="51"/>
      <c r="G922" s="51"/>
      <c r="H922" s="51"/>
      <c r="I922" s="51"/>
      <c r="J922" s="51"/>
      <c r="K922" s="51"/>
      <c r="L922" s="51"/>
      <c r="M922" s="52"/>
    </row>
    <row r="923" spans="1:54" ht="16.399999999999999" customHeight="1" x14ac:dyDescent="0.35">
      <c r="A923" s="31" t="s">
        <v>2340</v>
      </c>
      <c r="B923" s="31" t="s">
        <v>922</v>
      </c>
      <c r="C923" s="31" t="s">
        <v>3370</v>
      </c>
      <c r="D923" s="31" t="s">
        <v>2184</v>
      </c>
      <c r="E923" s="31" t="s">
        <v>3367</v>
      </c>
      <c r="F923" s="35" t="s">
        <v>2342</v>
      </c>
      <c r="G923" s="35" t="s">
        <v>2343</v>
      </c>
      <c r="H923" s="31"/>
      <c r="I923" s="31"/>
      <c r="J923" s="31"/>
      <c r="K923" s="31"/>
      <c r="L923" s="31"/>
      <c r="M923" s="48"/>
    </row>
    <row r="924" spans="1:54" ht="16.399999999999999" customHeight="1" x14ac:dyDescent="0.35">
      <c r="A924" s="31" t="s">
        <v>2182</v>
      </c>
      <c r="B924" s="31" t="s">
        <v>933</v>
      </c>
      <c r="C924" s="31" t="s">
        <v>3371</v>
      </c>
      <c r="D924" s="31" t="s">
        <v>2184</v>
      </c>
      <c r="E924" s="31" t="s">
        <v>3372</v>
      </c>
      <c r="F924" s="31"/>
      <c r="G924" s="31"/>
      <c r="H924" s="31"/>
      <c r="I924" s="31"/>
      <c r="J924" s="31"/>
      <c r="K924" s="31"/>
      <c r="L924" s="31"/>
      <c r="M924" s="48"/>
    </row>
    <row r="925" spans="1:54" s="55" customFormat="1" ht="14" x14ac:dyDescent="0.3">
      <c r="A925" s="55" t="s">
        <v>2205</v>
      </c>
      <c r="B925" s="55" t="s">
        <v>3361</v>
      </c>
    </row>
    <row r="926" spans="1:54" s="31" customFormat="1" ht="14" x14ac:dyDescent="0.3">
      <c r="A926" s="49" t="s">
        <v>2178</v>
      </c>
      <c r="B926" s="31" t="s">
        <v>3373</v>
      </c>
      <c r="C926" s="31" t="s">
        <v>3374</v>
      </c>
      <c r="D926" s="31" t="s">
        <v>2184</v>
      </c>
    </row>
    <row r="927" spans="1:54" s="31" customFormat="1" ht="14" x14ac:dyDescent="0.3">
      <c r="A927" s="31" t="s">
        <v>2175</v>
      </c>
      <c r="B927" s="31" t="s">
        <v>936</v>
      </c>
      <c r="C927" s="31" t="s">
        <v>3375</v>
      </c>
      <c r="D927" s="31" t="s">
        <v>2177</v>
      </c>
    </row>
    <row r="928" spans="1:54" s="31" customFormat="1" x14ac:dyDescent="0.35">
      <c r="A928" s="31" t="s">
        <v>2349</v>
      </c>
      <c r="B928" s="31" t="s">
        <v>937</v>
      </c>
      <c r="C928" s="31" t="s">
        <v>3376</v>
      </c>
      <c r="D928" s="31" t="s">
        <v>2184</v>
      </c>
      <c r="F928" s="51" t="s">
        <v>2351</v>
      </c>
      <c r="G928" s="51" t="s">
        <v>2352</v>
      </c>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row>
    <row r="929" spans="1:54" s="31" customFormat="1" x14ac:dyDescent="0.35">
      <c r="A929" s="31" t="s">
        <v>3377</v>
      </c>
      <c r="B929" s="31" t="s">
        <v>942</v>
      </c>
      <c r="C929" s="31" t="s">
        <v>3378</v>
      </c>
      <c r="D929" s="31" t="s">
        <v>2184</v>
      </c>
      <c r="E929" s="31" t="s">
        <v>3379</v>
      </c>
      <c r="F929"/>
      <c r="G929"/>
      <c r="H929"/>
      <c r="I929" s="31" t="s">
        <v>3368</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row>
    <row r="930" spans="1:54" s="31" customFormat="1" x14ac:dyDescent="0.35">
      <c r="A930" s="31" t="s">
        <v>2355</v>
      </c>
      <c r="B930" s="31" t="s">
        <v>971</v>
      </c>
      <c r="C930" s="31" t="s">
        <v>3380</v>
      </c>
      <c r="D930" s="31" t="s">
        <v>2184</v>
      </c>
      <c r="E930" s="31" t="s">
        <v>3379</v>
      </c>
      <c r="F930" s="35" t="s">
        <v>2342</v>
      </c>
      <c r="G930" s="35" t="s">
        <v>2343</v>
      </c>
      <c r="H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row>
    <row r="931" spans="1:54" s="31" customFormat="1" x14ac:dyDescent="0.35">
      <c r="A931" s="31" t="s">
        <v>2182</v>
      </c>
      <c r="B931" s="31" t="s">
        <v>982</v>
      </c>
      <c r="C931" s="31" t="s">
        <v>3381</v>
      </c>
      <c r="D931" s="31" t="s">
        <v>2184</v>
      </c>
      <c r="E931" s="31" t="s">
        <v>3382</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row>
    <row r="932" spans="1:54" s="31" customFormat="1" x14ac:dyDescent="0.35">
      <c r="A932" s="31" t="s">
        <v>3377</v>
      </c>
      <c r="B932" s="31" t="s">
        <v>985</v>
      </c>
      <c r="C932" s="31" t="s">
        <v>3383</v>
      </c>
      <c r="D932" s="31" t="s">
        <v>2184</v>
      </c>
      <c r="E932" s="31" t="s">
        <v>3384</v>
      </c>
      <c r="F932"/>
      <c r="G932"/>
      <c r="H932"/>
      <c r="I932" s="31" t="s">
        <v>3385</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row>
    <row r="933" spans="1:54" s="31" customFormat="1" x14ac:dyDescent="0.35">
      <c r="A933" s="31" t="s">
        <v>2362</v>
      </c>
      <c r="B933" s="31" t="s">
        <v>1014</v>
      </c>
      <c r="C933" s="31" t="s">
        <v>3386</v>
      </c>
      <c r="D933" s="31" t="s">
        <v>2184</v>
      </c>
      <c r="E933" s="31" t="s">
        <v>3384</v>
      </c>
      <c r="F933" s="35" t="s">
        <v>2342</v>
      </c>
      <c r="G933" s="35" t="s">
        <v>2343</v>
      </c>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row>
    <row r="934" spans="1:54" s="31" customFormat="1" x14ac:dyDescent="0.35">
      <c r="A934" s="31" t="s">
        <v>2182</v>
      </c>
      <c r="B934" s="31" t="s">
        <v>1025</v>
      </c>
      <c r="C934" s="31" t="s">
        <v>3387</v>
      </c>
      <c r="D934" s="31" t="s">
        <v>2184</v>
      </c>
      <c r="E934" s="31" t="s">
        <v>3388</v>
      </c>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row>
    <row r="935" spans="1:54" s="31" customFormat="1" ht="14" x14ac:dyDescent="0.3">
      <c r="A935" s="49" t="s">
        <v>2205</v>
      </c>
      <c r="B935" s="31" t="s">
        <v>3373</v>
      </c>
    </row>
    <row r="936" spans="1:54" s="45" customFormat="1" ht="14" x14ac:dyDescent="0.3">
      <c r="A936" s="45" t="s">
        <v>2205</v>
      </c>
      <c r="B936" s="45" t="s">
        <v>3358</v>
      </c>
    </row>
    <row r="937" spans="1:54" s="33" customFormat="1" ht="14" x14ac:dyDescent="0.3">
      <c r="A937" s="33" t="s">
        <v>2205</v>
      </c>
      <c r="B937" s="33" t="s">
        <v>2791</v>
      </c>
    </row>
    <row r="938" spans="1:54" s="38" customFormat="1" ht="14" x14ac:dyDescent="0.3">
      <c r="A938" s="38" t="s">
        <v>2205</v>
      </c>
      <c r="B938" s="38" t="s">
        <v>2788</v>
      </c>
    </row>
    <row r="939" spans="1:54" s="38" customFormat="1" ht="14" x14ac:dyDescent="0.3">
      <c r="A939" s="38" t="s">
        <v>2178</v>
      </c>
      <c r="B939" s="38" t="s">
        <v>3389</v>
      </c>
      <c r="C939" s="38" t="s">
        <v>3390</v>
      </c>
    </row>
    <row r="940" spans="1:54" s="31" customFormat="1" ht="14" x14ac:dyDescent="0.3">
      <c r="A940" s="31" t="s">
        <v>2175</v>
      </c>
      <c r="B940" s="31" t="s">
        <v>1028</v>
      </c>
      <c r="C940" s="31" t="s">
        <v>3391</v>
      </c>
    </row>
    <row r="941" spans="1:54" s="31" customFormat="1" ht="14" x14ac:dyDescent="0.3">
      <c r="A941" s="31" t="s">
        <v>3392</v>
      </c>
      <c r="B941" s="31" t="s">
        <v>1029</v>
      </c>
      <c r="C941" s="31" t="s">
        <v>3393</v>
      </c>
      <c r="D941" s="35" t="s">
        <v>2184</v>
      </c>
    </row>
    <row r="942" spans="1:54" s="31" customFormat="1" ht="14" x14ac:dyDescent="0.3">
      <c r="A942" s="31" t="s">
        <v>2182</v>
      </c>
      <c r="B942" s="31" t="s">
        <v>1035</v>
      </c>
      <c r="C942" s="31" t="s">
        <v>3394</v>
      </c>
      <c r="D942" s="35" t="s">
        <v>2184</v>
      </c>
      <c r="E942" s="31" t="s">
        <v>3395</v>
      </c>
    </row>
    <row r="943" spans="1:54" s="31" customFormat="1" ht="14" x14ac:dyDescent="0.3">
      <c r="A943" s="31" t="s">
        <v>3396</v>
      </c>
      <c r="B943" s="31" t="s">
        <v>1037</v>
      </c>
      <c r="C943" s="31" t="s">
        <v>3397</v>
      </c>
      <c r="D943" s="35" t="s">
        <v>2184</v>
      </c>
    </row>
    <row r="944" spans="1:54" s="31" customFormat="1" ht="14.4" customHeight="1" x14ac:dyDescent="0.3">
      <c r="A944" s="31" t="s">
        <v>2331</v>
      </c>
      <c r="B944" s="31" t="s">
        <v>1038</v>
      </c>
      <c r="C944" s="31" t="s">
        <v>3398</v>
      </c>
      <c r="D944" s="35" t="s">
        <v>2184</v>
      </c>
    </row>
    <row r="945" spans="1:8" s="31" customFormat="1" ht="14.4" customHeight="1" x14ac:dyDescent="0.3">
      <c r="A945" s="31" t="s">
        <v>3399</v>
      </c>
      <c r="B945" s="31" t="s">
        <v>1039</v>
      </c>
      <c r="C945" s="31" t="s">
        <v>3400</v>
      </c>
      <c r="D945" s="35" t="s">
        <v>2184</v>
      </c>
      <c r="E945" s="31" t="s">
        <v>3401</v>
      </c>
      <c r="F945" s="35" t="s">
        <v>2342</v>
      </c>
      <c r="G945" s="35" t="s">
        <v>2343</v>
      </c>
    </row>
    <row r="946" spans="1:8" s="31" customFormat="1" ht="14.4" customHeight="1" x14ac:dyDescent="0.3">
      <c r="A946" s="31" t="s">
        <v>2182</v>
      </c>
      <c r="B946" s="31" t="s">
        <v>1046</v>
      </c>
      <c r="C946" s="31" t="s">
        <v>3402</v>
      </c>
      <c r="D946" s="35" t="s">
        <v>2184</v>
      </c>
      <c r="E946" s="31" t="s">
        <v>3403</v>
      </c>
    </row>
    <row r="947" spans="1:8" s="31" customFormat="1" ht="14" x14ac:dyDescent="0.3">
      <c r="A947" s="31" t="s">
        <v>3404</v>
      </c>
      <c r="B947" s="31" t="s">
        <v>1049</v>
      </c>
      <c r="C947" s="31" t="s">
        <v>3405</v>
      </c>
      <c r="D947" s="35" t="s">
        <v>2184</v>
      </c>
      <c r="F947" s="51" t="s">
        <v>3406</v>
      </c>
      <c r="G947" s="51" t="s">
        <v>3407</v>
      </c>
    </row>
    <row r="948" spans="1:8" s="31" customFormat="1" ht="14" x14ac:dyDescent="0.3">
      <c r="A948" s="31" t="s">
        <v>2182</v>
      </c>
      <c r="B948" s="31" t="s">
        <v>1056</v>
      </c>
      <c r="C948" s="31" t="s">
        <v>3408</v>
      </c>
      <c r="D948" s="35" t="s">
        <v>2184</v>
      </c>
      <c r="E948" s="31" t="s">
        <v>3409</v>
      </c>
    </row>
    <row r="949" spans="1:8" s="38" customFormat="1" ht="14" x14ac:dyDescent="0.3">
      <c r="A949" s="38" t="s">
        <v>2205</v>
      </c>
      <c r="B949" s="38" t="s">
        <v>3389</v>
      </c>
    </row>
    <row r="950" spans="1:8" s="31" customFormat="1" ht="14" x14ac:dyDescent="0.3">
      <c r="A950" s="31" t="s">
        <v>2182</v>
      </c>
      <c r="B950" s="31" t="s">
        <v>1060</v>
      </c>
      <c r="C950" s="31" t="s">
        <v>3410</v>
      </c>
      <c r="D950" s="35"/>
      <c r="H950" s="31" t="s">
        <v>3411</v>
      </c>
    </row>
    <row r="951" spans="1:8" s="31" customFormat="1" ht="14" x14ac:dyDescent="0.3">
      <c r="A951" s="31" t="s">
        <v>2175</v>
      </c>
      <c r="B951" s="31" t="s">
        <v>1061</v>
      </c>
      <c r="C951" s="31" t="s">
        <v>3412</v>
      </c>
    </row>
    <row r="952" spans="1:8" s="36" customFormat="1" x14ac:dyDescent="0.35">
      <c r="A952" s="36" t="s">
        <v>2205</v>
      </c>
      <c r="B952" s="36" t="s">
        <v>2219</v>
      </c>
    </row>
    <row r="953" spans="1:8" s="31" customFormat="1" ht="14" x14ac:dyDescent="0.3">
      <c r="A953" s="31" t="s">
        <v>2175</v>
      </c>
      <c r="B953" s="31" t="s">
        <v>1062</v>
      </c>
      <c r="C953" s="31" t="s">
        <v>3413</v>
      </c>
      <c r="E953" s="31" t="s">
        <v>3414</v>
      </c>
    </row>
    <row r="954" spans="1:8" s="31" customFormat="1" ht="14" x14ac:dyDescent="0.3"/>
    <row r="955" spans="1:8" s="31" customFormat="1" ht="14" x14ac:dyDescent="0.3"/>
    <row r="956" spans="1:8" s="31" customFormat="1" ht="14" x14ac:dyDescent="0.3"/>
    <row r="957" spans="1:8" s="31" customFormat="1" ht="14" x14ac:dyDescent="0.3"/>
    <row r="958" spans="1:8" s="31" customFormat="1" ht="14" x14ac:dyDescent="0.3"/>
    <row r="959" spans="1:8" s="31" customFormat="1" ht="14" x14ac:dyDescent="0.3"/>
    <row r="960" spans="1:8" s="31" customFormat="1" ht="14" x14ac:dyDescent="0.3"/>
    <row r="961" s="31" customFormat="1" ht="14" x14ac:dyDescent="0.3"/>
    <row r="962" s="31" customFormat="1" ht="14" x14ac:dyDescent="0.3"/>
    <row r="963" s="31" customFormat="1" ht="14" x14ac:dyDescent="0.3"/>
    <row r="964" s="31" customFormat="1" ht="14" x14ac:dyDescent="0.3"/>
    <row r="965" s="31" customFormat="1" ht="14" x14ac:dyDescent="0.3"/>
    <row r="966" s="31" customFormat="1" ht="14" x14ac:dyDescent="0.3"/>
    <row r="967" s="31" customFormat="1" ht="14" x14ac:dyDescent="0.3"/>
    <row r="968" s="31" customFormat="1" ht="14" x14ac:dyDescent="0.3"/>
    <row r="969" s="31" customFormat="1" ht="14" x14ac:dyDescent="0.3"/>
    <row r="970" s="31" customFormat="1" ht="14" x14ac:dyDescent="0.3"/>
    <row r="971" s="31" customFormat="1" ht="14" x14ac:dyDescent="0.3"/>
    <row r="972" s="31" customFormat="1" ht="14" x14ac:dyDescent="0.3"/>
    <row r="973" s="31" customFormat="1" ht="14" x14ac:dyDescent="0.3"/>
    <row r="974" s="31" customFormat="1" ht="14" x14ac:dyDescent="0.3"/>
    <row r="975" s="31" customFormat="1" ht="14" x14ac:dyDescent="0.3"/>
    <row r="976" s="31" customFormat="1" ht="14" x14ac:dyDescent="0.3"/>
    <row r="977" s="31" customFormat="1" ht="14" x14ac:dyDescent="0.3"/>
    <row r="978" s="31" customFormat="1" ht="14" x14ac:dyDescent="0.3"/>
    <row r="979" s="31" customFormat="1" ht="14" x14ac:dyDescent="0.3"/>
    <row r="980" s="31" customFormat="1" ht="14" x14ac:dyDescent="0.3"/>
    <row r="981" s="31" customFormat="1" ht="14" x14ac:dyDescent="0.3"/>
    <row r="982" s="31" customFormat="1" ht="14" x14ac:dyDescent="0.3"/>
    <row r="983" s="31" customFormat="1" ht="14" x14ac:dyDescent="0.3"/>
    <row r="984" s="31" customFormat="1" ht="14" x14ac:dyDescent="0.3"/>
    <row r="985" s="31" customFormat="1" ht="14" x14ac:dyDescent="0.3"/>
    <row r="986" s="31" customFormat="1" ht="14" x14ac:dyDescent="0.3"/>
    <row r="987" s="31" customFormat="1" ht="14" x14ac:dyDescent="0.3"/>
    <row r="988" s="31" customFormat="1" ht="14" x14ac:dyDescent="0.3"/>
    <row r="989" s="31" customFormat="1" ht="14" x14ac:dyDescent="0.3"/>
    <row r="990" s="31" customFormat="1" ht="14" x14ac:dyDescent="0.3"/>
    <row r="991" s="31" customFormat="1" ht="14" x14ac:dyDescent="0.3"/>
    <row r="992" s="31" customFormat="1" ht="14" x14ac:dyDescent="0.3"/>
    <row r="993" s="31" customFormat="1" ht="14" x14ac:dyDescent="0.3"/>
    <row r="994" s="31" customFormat="1" ht="14" x14ac:dyDescent="0.3"/>
    <row r="995" s="31" customFormat="1" ht="14" x14ac:dyDescent="0.3"/>
    <row r="996" s="31" customFormat="1" ht="14" x14ac:dyDescent="0.3"/>
    <row r="997" s="31" customFormat="1" ht="14" x14ac:dyDescent="0.3"/>
    <row r="998" s="31" customFormat="1" ht="14" x14ac:dyDescent="0.3"/>
    <row r="999" s="31" customFormat="1" ht="14" x14ac:dyDescent="0.3"/>
    <row r="1000" s="31" customFormat="1" ht="14" x14ac:dyDescent="0.3"/>
    <row r="1001" s="31" customFormat="1" ht="14" x14ac:dyDescent="0.3"/>
    <row r="1002" s="31" customFormat="1" ht="14" x14ac:dyDescent="0.3"/>
    <row r="1003" s="31" customFormat="1" ht="14" x14ac:dyDescent="0.3"/>
    <row r="1004" s="31" customFormat="1" ht="14" x14ac:dyDescent="0.3"/>
    <row r="1005" s="31" customFormat="1" ht="14" x14ac:dyDescent="0.3"/>
    <row r="1006" s="31" customFormat="1" ht="14" x14ac:dyDescent="0.3"/>
    <row r="1007" s="31" customFormat="1" ht="14" x14ac:dyDescent="0.3"/>
    <row r="1008" s="31" customFormat="1" ht="14" x14ac:dyDescent="0.3"/>
    <row r="1009" s="31" customFormat="1" ht="14" x14ac:dyDescent="0.3"/>
    <row r="1010" s="31" customFormat="1" ht="14" x14ac:dyDescent="0.3"/>
    <row r="1011" s="31" customFormat="1" ht="14" x14ac:dyDescent="0.3"/>
    <row r="1012" s="31" customFormat="1" ht="14" x14ac:dyDescent="0.3"/>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8B9-B18F-4728-8BF3-F850FB46F94C}">
  <dimension ref="A1:F361"/>
  <sheetViews>
    <sheetView topLeftCell="A31" workbookViewId="0">
      <selection activeCell="E46" sqref="E46"/>
    </sheetView>
  </sheetViews>
  <sheetFormatPr defaultColWidth="10.90625" defaultRowHeight="14.5" x14ac:dyDescent="0.35"/>
  <cols>
    <col min="1" max="1" width="36.36328125" bestFit="1" customWidth="1"/>
    <col min="2" max="2" width="24.453125" bestFit="1" customWidth="1"/>
    <col min="3" max="3" width="71" customWidth="1"/>
    <col min="4" max="4" width="13.6328125" bestFit="1" customWidth="1"/>
    <col min="5" max="5" width="17" customWidth="1"/>
  </cols>
  <sheetData>
    <row r="1" spans="1:6" s="30" customFormat="1" ht="14" x14ac:dyDescent="0.3">
      <c r="A1" s="30" t="s">
        <v>3415</v>
      </c>
      <c r="B1" s="30" t="s">
        <v>2155</v>
      </c>
      <c r="C1" s="30" t="s">
        <v>2156</v>
      </c>
      <c r="D1" s="30" t="s">
        <v>3416</v>
      </c>
      <c r="E1" s="30" t="s">
        <v>3417</v>
      </c>
      <c r="F1" s="30" t="s">
        <v>3418</v>
      </c>
    </row>
    <row r="2" spans="1:6" s="31" customFormat="1" ht="14" x14ac:dyDescent="0.3">
      <c r="A2" s="31" t="s">
        <v>3419</v>
      </c>
      <c r="B2" s="31" t="s">
        <v>1230</v>
      </c>
      <c r="C2" s="31" t="s">
        <v>3420</v>
      </c>
    </row>
    <row r="3" spans="1:6" s="31" customFormat="1" ht="14" x14ac:dyDescent="0.3">
      <c r="A3" s="31" t="s">
        <v>3419</v>
      </c>
      <c r="B3" s="31" t="s">
        <v>1247</v>
      </c>
      <c r="C3" s="31" t="s">
        <v>3421</v>
      </c>
    </row>
    <row r="4" spans="1:6" s="31" customFormat="1" ht="14" x14ac:dyDescent="0.3">
      <c r="A4" s="31" t="s">
        <v>3419</v>
      </c>
      <c r="B4" s="31" t="s">
        <v>1129</v>
      </c>
      <c r="C4" s="31" t="s">
        <v>3422</v>
      </c>
    </row>
    <row r="5" spans="1:6" s="31" customFormat="1" ht="14" x14ac:dyDescent="0.3">
      <c r="A5" s="31" t="s">
        <v>3419</v>
      </c>
      <c r="B5" s="31" t="s">
        <v>1074</v>
      </c>
      <c r="C5" s="31" t="s">
        <v>3423</v>
      </c>
    </row>
    <row r="6" spans="1:6" s="31" customFormat="1" ht="14" x14ac:dyDescent="0.3"/>
    <row r="7" spans="1:6" s="31" customFormat="1" ht="14" x14ac:dyDescent="0.3">
      <c r="A7" s="31" t="s">
        <v>3424</v>
      </c>
      <c r="B7" s="31" t="s">
        <v>1470</v>
      </c>
      <c r="C7" s="31" t="s">
        <v>3425</v>
      </c>
      <c r="D7" s="31" t="s">
        <v>1230</v>
      </c>
    </row>
    <row r="8" spans="1:6" s="31" customFormat="1" ht="14" x14ac:dyDescent="0.3">
      <c r="A8" s="31" t="s">
        <v>3424</v>
      </c>
      <c r="B8" s="31" t="s">
        <v>1231</v>
      </c>
      <c r="C8" s="31" t="s">
        <v>3426</v>
      </c>
      <c r="D8" s="31" t="s">
        <v>1230</v>
      </c>
    </row>
    <row r="9" spans="1:6" s="31" customFormat="1" ht="14" x14ac:dyDescent="0.3"/>
    <row r="10" spans="1:6" s="31" customFormat="1" ht="14" x14ac:dyDescent="0.3">
      <c r="A10" s="31" t="s">
        <v>3424</v>
      </c>
      <c r="B10" s="31" t="s">
        <v>1248</v>
      </c>
      <c r="C10" s="31" t="s">
        <v>3427</v>
      </c>
      <c r="D10" s="31" t="s">
        <v>1247</v>
      </c>
    </row>
    <row r="11" spans="1:6" s="31" customFormat="1" ht="14" x14ac:dyDescent="0.3"/>
    <row r="12" spans="1:6" s="31" customFormat="1" ht="14" x14ac:dyDescent="0.3">
      <c r="A12" s="31" t="s">
        <v>3424</v>
      </c>
      <c r="B12" s="31" t="s">
        <v>1130</v>
      </c>
      <c r="C12" s="31" t="s">
        <v>3428</v>
      </c>
      <c r="D12" s="31" t="s">
        <v>1129</v>
      </c>
    </row>
    <row r="13" spans="1:6" s="31" customFormat="1" ht="14" x14ac:dyDescent="0.3"/>
    <row r="14" spans="1:6" s="31" customFormat="1" ht="14" x14ac:dyDescent="0.3">
      <c r="A14" s="31" t="s">
        <v>3424</v>
      </c>
      <c r="B14" s="31" t="s">
        <v>1075</v>
      </c>
      <c r="C14" s="31" t="s">
        <v>3429</v>
      </c>
      <c r="D14" s="31" t="s">
        <v>1074</v>
      </c>
    </row>
    <row r="15" spans="1:6" s="31" customFormat="1" ht="14" x14ac:dyDescent="0.3"/>
    <row r="16" spans="1:6" s="31" customFormat="1" ht="14" x14ac:dyDescent="0.3">
      <c r="A16" s="31" t="s">
        <v>3430</v>
      </c>
      <c r="B16" s="31" t="s">
        <v>1469</v>
      </c>
      <c r="C16" s="34" t="s">
        <v>1644</v>
      </c>
      <c r="D16" s="31" t="s">
        <v>1230</v>
      </c>
      <c r="E16" s="31" t="s">
        <v>1470</v>
      </c>
    </row>
    <row r="17" spans="1:6" s="31" customFormat="1" ht="14" x14ac:dyDescent="0.3">
      <c r="A17" s="31" t="s">
        <v>3430</v>
      </c>
      <c r="B17" s="31" t="s">
        <v>1228</v>
      </c>
      <c r="C17" s="34" t="s">
        <v>1650</v>
      </c>
      <c r="D17" s="31" t="s">
        <v>1230</v>
      </c>
      <c r="E17" s="31" t="s">
        <v>1231</v>
      </c>
    </row>
    <row r="18" spans="1:6" s="31" customFormat="1" ht="14" x14ac:dyDescent="0.3">
      <c r="A18" s="31" t="s">
        <v>3430</v>
      </c>
      <c r="B18" s="31" t="s">
        <v>3431</v>
      </c>
      <c r="C18" s="34" t="s">
        <v>3432</v>
      </c>
      <c r="D18" s="31" t="s">
        <v>1247</v>
      </c>
      <c r="E18" s="31" t="s">
        <v>1248</v>
      </c>
    </row>
    <row r="19" spans="1:6" s="31" customFormat="1" ht="14" x14ac:dyDescent="0.3">
      <c r="A19" s="31" t="s">
        <v>3430</v>
      </c>
      <c r="B19" s="31" t="s">
        <v>1245</v>
      </c>
      <c r="C19" s="34" t="s">
        <v>1651</v>
      </c>
      <c r="D19" s="31" t="s">
        <v>1247</v>
      </c>
      <c r="E19" s="31" t="s">
        <v>1248</v>
      </c>
    </row>
    <row r="20" spans="1:6" s="31" customFormat="1" ht="14" x14ac:dyDescent="0.3">
      <c r="A20" s="31" t="s">
        <v>3430</v>
      </c>
      <c r="B20" s="31" t="s">
        <v>1128</v>
      </c>
      <c r="C20" s="34" t="s">
        <v>3433</v>
      </c>
      <c r="D20" s="31" t="s">
        <v>1129</v>
      </c>
      <c r="E20" s="31" t="s">
        <v>1130</v>
      </c>
    </row>
    <row r="21" spans="1:6" s="31" customFormat="1" ht="14" x14ac:dyDescent="0.3">
      <c r="A21" s="31" t="s">
        <v>3430</v>
      </c>
      <c r="B21" s="31" t="s">
        <v>1071</v>
      </c>
      <c r="C21" s="34" t="s">
        <v>1648</v>
      </c>
      <c r="D21" s="31" t="s">
        <v>1074</v>
      </c>
      <c r="E21" s="31" t="s">
        <v>1075</v>
      </c>
    </row>
    <row r="22" spans="1:6" s="31" customFormat="1" ht="14" x14ac:dyDescent="0.3"/>
    <row r="23" spans="1:6" s="31" customFormat="1" ht="14" x14ac:dyDescent="0.3">
      <c r="A23" s="31" t="s">
        <v>3434</v>
      </c>
      <c r="B23" s="31" t="s">
        <v>1471</v>
      </c>
      <c r="C23" s="31" t="s">
        <v>1472</v>
      </c>
      <c r="D23" s="31" t="s">
        <v>1230</v>
      </c>
      <c r="E23" s="31" t="s">
        <v>1470</v>
      </c>
      <c r="F23" s="31" t="s">
        <v>1469</v>
      </c>
    </row>
    <row r="24" spans="1:6" s="31" customFormat="1" ht="14" x14ac:dyDescent="0.3">
      <c r="A24" s="31" t="s">
        <v>3434</v>
      </c>
      <c r="B24" s="31" t="s">
        <v>1131</v>
      </c>
      <c r="C24" s="31" t="s">
        <v>1132</v>
      </c>
      <c r="D24" s="31" t="s">
        <v>1129</v>
      </c>
      <c r="E24" s="31" t="s">
        <v>1130</v>
      </c>
      <c r="F24" s="31" t="s">
        <v>1128</v>
      </c>
    </row>
    <row r="25" spans="1:6" s="31" customFormat="1" ht="14" x14ac:dyDescent="0.3">
      <c r="A25" s="31" t="s">
        <v>3434</v>
      </c>
      <c r="B25" s="31" t="s">
        <v>3435</v>
      </c>
      <c r="C25" s="31" t="s">
        <v>3436</v>
      </c>
      <c r="D25" s="31" t="s">
        <v>1247</v>
      </c>
      <c r="E25" s="31" t="s">
        <v>1248</v>
      </c>
      <c r="F25" s="31" t="s">
        <v>3431</v>
      </c>
    </row>
    <row r="26" spans="1:6" s="31" customFormat="1" ht="14" x14ac:dyDescent="0.3">
      <c r="A26" s="31" t="s">
        <v>3434</v>
      </c>
      <c r="B26" s="31" t="s">
        <v>1249</v>
      </c>
      <c r="C26" s="31" t="s">
        <v>1251</v>
      </c>
      <c r="D26" s="31" t="s">
        <v>1247</v>
      </c>
      <c r="E26" s="31" t="s">
        <v>1248</v>
      </c>
      <c r="F26" s="31" t="s">
        <v>1245</v>
      </c>
    </row>
    <row r="27" spans="1:6" s="31" customFormat="1" ht="14" x14ac:dyDescent="0.3">
      <c r="A27" s="31" t="s">
        <v>3434</v>
      </c>
      <c r="B27" s="31" t="s">
        <v>1076</v>
      </c>
      <c r="C27" s="31" t="s">
        <v>1079</v>
      </c>
      <c r="D27" s="31" t="s">
        <v>1074</v>
      </c>
      <c r="E27" s="31" t="s">
        <v>1075</v>
      </c>
      <c r="F27" s="31" t="s">
        <v>1071</v>
      </c>
    </row>
    <row r="28" spans="1:6" s="31" customFormat="1" ht="14" x14ac:dyDescent="0.3">
      <c r="A28" s="31" t="s">
        <v>3434</v>
      </c>
      <c r="B28" s="31" t="s">
        <v>1232</v>
      </c>
      <c r="C28" s="31" t="s">
        <v>1234</v>
      </c>
      <c r="D28" s="31" t="s">
        <v>1230</v>
      </c>
      <c r="E28" s="31" t="s">
        <v>1231</v>
      </c>
      <c r="F28" s="31" t="s">
        <v>1228</v>
      </c>
    </row>
    <row r="29" spans="1:6" s="31" customFormat="1" ht="14" x14ac:dyDescent="0.3"/>
    <row r="30" spans="1:6" s="31" customFormat="1" ht="14" x14ac:dyDescent="0.3">
      <c r="A30" s="31" t="s">
        <v>3437</v>
      </c>
      <c r="B30" s="31" t="s">
        <v>1073</v>
      </c>
      <c r="C30" s="31" t="s">
        <v>1078</v>
      </c>
    </row>
    <row r="31" spans="1:6" s="31" customFormat="1" ht="14" x14ac:dyDescent="0.3">
      <c r="A31" s="31" t="s">
        <v>3437</v>
      </c>
      <c r="B31" s="31" t="s">
        <v>1229</v>
      </c>
      <c r="C31" s="31" t="s">
        <v>1233</v>
      </c>
    </row>
    <row r="32" spans="1:6" s="31" customFormat="1" ht="14" x14ac:dyDescent="0.3">
      <c r="A32" s="31" t="s">
        <v>3437</v>
      </c>
      <c r="B32" s="31" t="s">
        <v>1246</v>
      </c>
      <c r="C32" s="31" t="s">
        <v>1250</v>
      </c>
    </row>
    <row r="33" spans="1:3" s="31" customFormat="1" ht="14" x14ac:dyDescent="0.3"/>
    <row r="34" spans="1:3" s="31" customFormat="1" ht="14" x14ac:dyDescent="0.3">
      <c r="A34" s="31" t="s">
        <v>3438</v>
      </c>
      <c r="B34" s="31" t="s">
        <v>1080</v>
      </c>
      <c r="C34" s="31" t="s">
        <v>3439</v>
      </c>
    </row>
    <row r="35" spans="1:3" s="31" customFormat="1" ht="14" x14ac:dyDescent="0.3">
      <c r="A35" s="31" t="s">
        <v>3438</v>
      </c>
      <c r="B35" s="31" t="s">
        <v>1093</v>
      </c>
      <c r="C35" s="31" t="s">
        <v>3440</v>
      </c>
    </row>
    <row r="36" spans="1:3" s="31" customFormat="1" ht="14" x14ac:dyDescent="0.3"/>
    <row r="37" spans="1:3" s="31" customFormat="1" ht="14" x14ac:dyDescent="0.3">
      <c r="A37" s="31" t="s">
        <v>3441</v>
      </c>
      <c r="B37" s="31" t="s">
        <v>1080</v>
      </c>
      <c r="C37" s="31" t="s">
        <v>3439</v>
      </c>
    </row>
    <row r="38" spans="1:3" s="31" customFormat="1" ht="14" x14ac:dyDescent="0.3">
      <c r="A38" s="31" t="s">
        <v>3441</v>
      </c>
      <c r="B38" s="31" t="s">
        <v>1093</v>
      </c>
      <c r="C38" s="31" t="s">
        <v>3440</v>
      </c>
    </row>
    <row r="39" spans="1:3" s="31" customFormat="1" ht="14" x14ac:dyDescent="0.3">
      <c r="A39" s="31" t="s">
        <v>3441</v>
      </c>
      <c r="B39" s="31" t="s">
        <v>1235</v>
      </c>
      <c r="C39" s="31" t="s">
        <v>3442</v>
      </c>
    </row>
    <row r="40" spans="1:3" s="31" customFormat="1" ht="14" x14ac:dyDescent="0.3"/>
    <row r="41" spans="1:3" s="31" customFormat="1" ht="14" x14ac:dyDescent="0.3">
      <c r="A41" s="31" t="s">
        <v>3443</v>
      </c>
      <c r="B41" s="31" t="s">
        <v>3444</v>
      </c>
      <c r="C41" s="31" t="s">
        <v>3445</v>
      </c>
    </row>
    <row r="42" spans="1:3" s="31" customFormat="1" ht="14" x14ac:dyDescent="0.3">
      <c r="A42" s="31" t="s">
        <v>3443</v>
      </c>
      <c r="B42" s="31" t="s">
        <v>3446</v>
      </c>
      <c r="C42" s="31" t="s">
        <v>3447</v>
      </c>
    </row>
    <row r="43" spans="1:3" s="31" customFormat="1" ht="14" x14ac:dyDescent="0.3">
      <c r="A43" s="31" t="s">
        <v>3443</v>
      </c>
      <c r="B43" s="31" t="s">
        <v>3448</v>
      </c>
      <c r="C43" s="31" t="s">
        <v>3449</v>
      </c>
    </row>
    <row r="44" spans="1:3" s="31" customFormat="1" ht="14" x14ac:dyDescent="0.3"/>
    <row r="45" spans="1:3" s="31" customFormat="1" ht="14" x14ac:dyDescent="0.3">
      <c r="A45" s="31" t="s">
        <v>3450</v>
      </c>
      <c r="B45" s="31" t="s">
        <v>1077</v>
      </c>
      <c r="C45" s="31" t="s">
        <v>3451</v>
      </c>
    </row>
    <row r="46" spans="1:3" s="31" customFormat="1" ht="14" x14ac:dyDescent="0.3">
      <c r="A46" s="31" t="s">
        <v>3450</v>
      </c>
      <c r="B46" s="31" t="s">
        <v>3452</v>
      </c>
      <c r="C46" s="31" t="s">
        <v>3453</v>
      </c>
    </row>
    <row r="47" spans="1:3" s="31" customFormat="1" ht="14" x14ac:dyDescent="0.3"/>
    <row r="48" spans="1:3" s="31" customFormat="1" ht="14" x14ac:dyDescent="0.3">
      <c r="A48" s="56" t="s">
        <v>3454</v>
      </c>
      <c r="B48" s="56" t="s">
        <v>1082</v>
      </c>
      <c r="C48" s="56" t="s">
        <v>2253</v>
      </c>
    </row>
    <row r="49" spans="1:3" s="31" customFormat="1" ht="14" x14ac:dyDescent="0.3">
      <c r="A49" s="56" t="s">
        <v>3454</v>
      </c>
      <c r="B49" s="56" t="s">
        <v>1146</v>
      </c>
      <c r="C49" s="56" t="s">
        <v>2282</v>
      </c>
    </row>
    <row r="50" spans="1:3" s="31" customFormat="1" ht="14" x14ac:dyDescent="0.3">
      <c r="A50" s="56" t="s">
        <v>3454</v>
      </c>
      <c r="B50" s="56" t="s">
        <v>1158</v>
      </c>
      <c r="C50" s="56" t="s">
        <v>3455</v>
      </c>
    </row>
    <row r="51" spans="1:3" s="31" customFormat="1" ht="14" x14ac:dyDescent="0.3">
      <c r="A51" s="56" t="s">
        <v>3454</v>
      </c>
      <c r="B51" s="56" t="s">
        <v>1115</v>
      </c>
      <c r="C51" s="56" t="s">
        <v>3456</v>
      </c>
    </row>
    <row r="52" spans="1:3" s="31" customFormat="1" ht="14" x14ac:dyDescent="0.3"/>
    <row r="53" spans="1:3" s="31" customFormat="1" ht="14" x14ac:dyDescent="0.3">
      <c r="A53" s="56" t="s">
        <v>3457</v>
      </c>
      <c r="B53" s="56" t="s">
        <v>1238</v>
      </c>
      <c r="C53" s="56" t="s">
        <v>2374</v>
      </c>
    </row>
    <row r="54" spans="1:3" s="31" customFormat="1" ht="14" x14ac:dyDescent="0.3">
      <c r="A54" s="56" t="s">
        <v>3457</v>
      </c>
      <c r="B54" s="56" t="s">
        <v>1395</v>
      </c>
      <c r="C54" s="56" t="s">
        <v>2391</v>
      </c>
    </row>
    <row r="55" spans="1:3" s="31" customFormat="1" ht="14" x14ac:dyDescent="0.3">
      <c r="A55" s="56" t="s">
        <v>3457</v>
      </c>
      <c r="B55" s="56" t="s">
        <v>1087</v>
      </c>
      <c r="C55" s="56" t="s">
        <v>1750</v>
      </c>
    </row>
    <row r="56" spans="1:3" s="31" customFormat="1" ht="14" x14ac:dyDescent="0.3">
      <c r="A56" s="56" t="s">
        <v>3457</v>
      </c>
      <c r="B56" s="56" t="s">
        <v>1289</v>
      </c>
      <c r="C56" s="56" t="s">
        <v>2424</v>
      </c>
    </row>
    <row r="57" spans="1:3" s="31" customFormat="1" ht="14" x14ac:dyDescent="0.3">
      <c r="A57" s="56" t="s">
        <v>3457</v>
      </c>
      <c r="B57" s="56" t="s">
        <v>1115</v>
      </c>
      <c r="C57" s="56" t="s">
        <v>3456</v>
      </c>
    </row>
    <row r="58" spans="1:3" s="31" customFormat="1" ht="14" x14ac:dyDescent="0.3"/>
    <row r="59" spans="1:3" s="31" customFormat="1" ht="14" x14ac:dyDescent="0.3">
      <c r="A59" s="56" t="s">
        <v>3458</v>
      </c>
      <c r="B59" s="56" t="s">
        <v>1221</v>
      </c>
      <c r="C59" s="56" t="s">
        <v>2482</v>
      </c>
    </row>
    <row r="60" spans="1:3" s="31" customFormat="1" ht="14" x14ac:dyDescent="0.3">
      <c r="A60" s="56" t="s">
        <v>3458</v>
      </c>
      <c r="B60" s="56" t="s">
        <v>1211</v>
      </c>
      <c r="C60" s="56" t="s">
        <v>2499</v>
      </c>
    </row>
    <row r="61" spans="1:3" s="31" customFormat="1" ht="14" x14ac:dyDescent="0.3">
      <c r="A61" s="56" t="s">
        <v>3458</v>
      </c>
      <c r="B61" s="56" t="s">
        <v>1123</v>
      </c>
      <c r="C61" s="56" t="s">
        <v>2521</v>
      </c>
    </row>
    <row r="62" spans="1:3" s="31" customFormat="1" ht="14" x14ac:dyDescent="0.3">
      <c r="A62" s="56" t="s">
        <v>3458</v>
      </c>
      <c r="B62" s="56" t="s">
        <v>3459</v>
      </c>
      <c r="C62" s="56" t="s">
        <v>2546</v>
      </c>
    </row>
    <row r="63" spans="1:3" s="31" customFormat="1" ht="14" x14ac:dyDescent="0.3">
      <c r="A63" s="56" t="s">
        <v>3458</v>
      </c>
      <c r="B63" s="56" t="s">
        <v>3460</v>
      </c>
      <c r="C63" s="56" t="s">
        <v>2563</v>
      </c>
    </row>
    <row r="64" spans="1:3" s="31" customFormat="1" ht="14" x14ac:dyDescent="0.3">
      <c r="A64" s="56" t="s">
        <v>3458</v>
      </c>
      <c r="B64" s="56" t="s">
        <v>3461</v>
      </c>
      <c r="C64" s="56" t="s">
        <v>2580</v>
      </c>
    </row>
    <row r="65" spans="1:3" s="31" customFormat="1" ht="14" x14ac:dyDescent="0.3">
      <c r="A65" s="56" t="s">
        <v>3458</v>
      </c>
      <c r="B65" s="56" t="s">
        <v>3462</v>
      </c>
      <c r="C65" s="56" t="s">
        <v>2597</v>
      </c>
    </row>
    <row r="66" spans="1:3" s="31" customFormat="1" ht="14" x14ac:dyDescent="0.3">
      <c r="A66" s="56" t="s">
        <v>3458</v>
      </c>
      <c r="B66" s="56" t="s">
        <v>1436</v>
      </c>
      <c r="C66" s="56" t="s">
        <v>2614</v>
      </c>
    </row>
    <row r="67" spans="1:3" s="31" customFormat="1" ht="14" x14ac:dyDescent="0.3">
      <c r="A67" s="56" t="s">
        <v>3458</v>
      </c>
      <c r="B67" s="56" t="s">
        <v>3463</v>
      </c>
      <c r="C67" s="56" t="s">
        <v>2638</v>
      </c>
    </row>
    <row r="68" spans="1:3" s="31" customFormat="1" ht="14" x14ac:dyDescent="0.3">
      <c r="A68" s="56" t="s">
        <v>3458</v>
      </c>
      <c r="B68" s="56" t="s">
        <v>1401</v>
      </c>
      <c r="C68" s="56" t="s">
        <v>2655</v>
      </c>
    </row>
    <row r="69" spans="1:3" s="31" customFormat="1" ht="14" x14ac:dyDescent="0.3">
      <c r="A69" s="56" t="s">
        <v>3458</v>
      </c>
      <c r="B69" s="56" t="s">
        <v>3464</v>
      </c>
      <c r="C69" s="56" t="s">
        <v>2672</v>
      </c>
    </row>
    <row r="70" spans="1:3" s="31" customFormat="1" ht="14" x14ac:dyDescent="0.3">
      <c r="A70" s="56" t="s">
        <v>3458</v>
      </c>
      <c r="B70" s="56" t="s">
        <v>1209</v>
      </c>
      <c r="C70" s="56" t="s">
        <v>2689</v>
      </c>
    </row>
    <row r="71" spans="1:3" s="31" customFormat="1" ht="14" x14ac:dyDescent="0.3">
      <c r="A71" s="56" t="s">
        <v>3458</v>
      </c>
      <c r="B71" s="56" t="s">
        <v>1205</v>
      </c>
      <c r="C71" s="56" t="s">
        <v>2706</v>
      </c>
    </row>
    <row r="72" spans="1:3" s="31" customFormat="1" ht="14" x14ac:dyDescent="0.3">
      <c r="A72" s="56" t="s">
        <v>3458</v>
      </c>
      <c r="B72" s="56" t="s">
        <v>1154</v>
      </c>
      <c r="C72" s="56" t="s">
        <v>1772</v>
      </c>
    </row>
    <row r="73" spans="1:3" s="31" customFormat="1" ht="14" x14ac:dyDescent="0.3">
      <c r="A73" s="56" t="s">
        <v>3458</v>
      </c>
      <c r="B73" s="56" t="s">
        <v>1174</v>
      </c>
      <c r="C73" s="56" t="s">
        <v>2742</v>
      </c>
    </row>
    <row r="74" spans="1:3" s="31" customFormat="1" ht="14" x14ac:dyDescent="0.3">
      <c r="A74" s="56" t="s">
        <v>3458</v>
      </c>
      <c r="B74" s="56" t="s">
        <v>1115</v>
      </c>
      <c r="C74" s="56" t="s">
        <v>3456</v>
      </c>
    </row>
    <row r="75" spans="1:3" s="31" customFormat="1" ht="14" x14ac:dyDescent="0.3"/>
    <row r="76" spans="1:3" s="31" customFormat="1" ht="14" x14ac:dyDescent="0.3">
      <c r="A76" s="31" t="s">
        <v>3465</v>
      </c>
      <c r="B76" s="31" t="s">
        <v>3466</v>
      </c>
      <c r="C76" s="31" t="s">
        <v>3467</v>
      </c>
    </row>
    <row r="77" spans="1:3" s="31" customFormat="1" ht="14" x14ac:dyDescent="0.3">
      <c r="A77" s="31" t="s">
        <v>3465</v>
      </c>
      <c r="B77" s="31" t="s">
        <v>3468</v>
      </c>
      <c r="C77" s="31" t="s">
        <v>3469</v>
      </c>
    </row>
    <row r="78" spans="1:3" s="31" customFormat="1" ht="14" x14ac:dyDescent="0.3"/>
    <row r="79" spans="1:3" s="31" customFormat="1" ht="14" x14ac:dyDescent="0.3">
      <c r="A79" s="31" t="s">
        <v>3470</v>
      </c>
      <c r="B79" s="31" t="s">
        <v>1081</v>
      </c>
      <c r="C79" s="31" t="s">
        <v>3471</v>
      </c>
    </row>
    <row r="80" spans="1:3" s="31" customFormat="1" ht="14" x14ac:dyDescent="0.3">
      <c r="A80" s="31" t="s">
        <v>3470</v>
      </c>
      <c r="B80" s="31" t="s">
        <v>1163</v>
      </c>
      <c r="C80" s="31" t="s">
        <v>3472</v>
      </c>
    </row>
    <row r="81" spans="1:3" s="31" customFormat="1" ht="14" x14ac:dyDescent="0.3">
      <c r="A81" s="31" t="s">
        <v>3470</v>
      </c>
      <c r="B81" s="31" t="s">
        <v>1252</v>
      </c>
      <c r="C81" s="31" t="s">
        <v>3473</v>
      </c>
    </row>
    <row r="82" spans="1:3" s="31" customFormat="1" ht="14" x14ac:dyDescent="0.3">
      <c r="A82" s="31" t="s">
        <v>3470</v>
      </c>
      <c r="B82" s="31" t="s">
        <v>1235</v>
      </c>
      <c r="C82" s="31" t="s">
        <v>3442</v>
      </c>
    </row>
    <row r="83" spans="1:3" s="31" customFormat="1" ht="14" x14ac:dyDescent="0.3"/>
    <row r="84" spans="1:3" s="31" customFormat="1" ht="14" x14ac:dyDescent="0.3">
      <c r="A84" s="31" t="s">
        <v>3474</v>
      </c>
      <c r="B84" s="31" t="s">
        <v>1083</v>
      </c>
      <c r="C84" s="31" t="s">
        <v>3475</v>
      </c>
    </row>
    <row r="85" spans="1:3" s="31" customFormat="1" ht="14" x14ac:dyDescent="0.3">
      <c r="A85" s="31" t="s">
        <v>3474</v>
      </c>
      <c r="B85" s="31" t="s">
        <v>1107</v>
      </c>
      <c r="C85" s="31" t="s">
        <v>3476</v>
      </c>
    </row>
    <row r="86" spans="1:3" s="31" customFormat="1" ht="14" x14ac:dyDescent="0.3">
      <c r="A86" s="31" t="s">
        <v>3474</v>
      </c>
      <c r="B86" s="31" t="s">
        <v>1135</v>
      </c>
      <c r="C86" s="31" t="s">
        <v>3477</v>
      </c>
    </row>
    <row r="87" spans="1:3" s="31" customFormat="1" ht="14" x14ac:dyDescent="0.3"/>
    <row r="88" spans="1:3" s="31" customFormat="1" ht="14" x14ac:dyDescent="0.3">
      <c r="A88" s="31" t="s">
        <v>3478</v>
      </c>
      <c r="B88" s="31" t="s">
        <v>1236</v>
      </c>
      <c r="C88" s="31" t="s">
        <v>3479</v>
      </c>
    </row>
    <row r="89" spans="1:3" s="31" customFormat="1" ht="14" x14ac:dyDescent="0.3">
      <c r="A89" s="31" t="s">
        <v>3478</v>
      </c>
      <c r="B89" s="31" t="s">
        <v>3480</v>
      </c>
      <c r="C89" s="31" t="s">
        <v>3481</v>
      </c>
    </row>
    <row r="90" spans="1:3" s="31" customFormat="1" ht="14" x14ac:dyDescent="0.3"/>
    <row r="91" spans="1:3" s="31" customFormat="1" ht="14" x14ac:dyDescent="0.3">
      <c r="A91" s="56" t="s">
        <v>3482</v>
      </c>
      <c r="B91" s="56" t="s">
        <v>1101</v>
      </c>
      <c r="C91" s="56" t="s">
        <v>3483</v>
      </c>
    </row>
    <row r="92" spans="1:3" s="31" customFormat="1" ht="14" x14ac:dyDescent="0.3">
      <c r="A92" s="56" t="s">
        <v>3482</v>
      </c>
      <c r="B92" s="56" t="s">
        <v>1399</v>
      </c>
      <c r="C92" s="56" t="s">
        <v>3484</v>
      </c>
    </row>
    <row r="93" spans="1:3" s="31" customFormat="1" ht="14" x14ac:dyDescent="0.3">
      <c r="A93" s="56"/>
      <c r="B93" s="56"/>
      <c r="C93" s="56"/>
    </row>
    <row r="94" spans="1:3" s="31" customFormat="1" ht="14" x14ac:dyDescent="0.3">
      <c r="A94" s="31" t="s">
        <v>3485</v>
      </c>
      <c r="B94" s="56" t="s">
        <v>3486</v>
      </c>
      <c r="C94" s="56" t="s">
        <v>3487</v>
      </c>
    </row>
    <row r="95" spans="1:3" s="31" customFormat="1" ht="14" x14ac:dyDescent="0.3">
      <c r="A95" s="31" t="s">
        <v>3485</v>
      </c>
      <c r="B95" s="56" t="s">
        <v>1371</v>
      </c>
      <c r="C95" s="56" t="s">
        <v>3488</v>
      </c>
    </row>
    <row r="96" spans="1:3" s="31" customFormat="1" ht="14" x14ac:dyDescent="0.3">
      <c r="A96" s="56"/>
      <c r="B96" s="56"/>
      <c r="C96" s="56"/>
    </row>
    <row r="97" spans="1:3" s="31" customFormat="1" ht="14" x14ac:dyDescent="0.3">
      <c r="A97" s="31" t="s">
        <v>3489</v>
      </c>
      <c r="B97" s="56" t="s">
        <v>1378</v>
      </c>
      <c r="C97" s="56" t="s">
        <v>3490</v>
      </c>
    </row>
    <row r="98" spans="1:3" s="31" customFormat="1" ht="14" x14ac:dyDescent="0.3">
      <c r="A98" s="31" t="s">
        <v>3489</v>
      </c>
      <c r="B98" s="56" t="s">
        <v>1110</v>
      </c>
      <c r="C98" s="56" t="s">
        <v>3491</v>
      </c>
    </row>
    <row r="99" spans="1:3" s="31" customFormat="1" ht="14" x14ac:dyDescent="0.3">
      <c r="A99" s="31" t="s">
        <v>3489</v>
      </c>
      <c r="B99" s="56" t="s">
        <v>3492</v>
      </c>
      <c r="C99" s="56" t="s">
        <v>3493</v>
      </c>
    </row>
    <row r="100" spans="1:3" s="31" customFormat="1" ht="14" x14ac:dyDescent="0.3"/>
    <row r="101" spans="1:3" s="31" customFormat="1" ht="14" x14ac:dyDescent="0.3">
      <c r="A101" s="56" t="s">
        <v>3494</v>
      </c>
      <c r="B101" s="56" t="s">
        <v>3495</v>
      </c>
      <c r="C101" s="56" t="s">
        <v>3496</v>
      </c>
    </row>
    <row r="102" spans="1:3" s="31" customFormat="1" ht="14" x14ac:dyDescent="0.3">
      <c r="A102" s="56" t="s">
        <v>3494</v>
      </c>
      <c r="B102" s="56" t="s">
        <v>3497</v>
      </c>
      <c r="C102" s="56" t="s">
        <v>3498</v>
      </c>
    </row>
    <row r="103" spans="1:3" s="31" customFormat="1" ht="14" x14ac:dyDescent="0.3">
      <c r="A103" s="56" t="s">
        <v>3494</v>
      </c>
      <c r="B103" s="56" t="s">
        <v>3499</v>
      </c>
      <c r="C103" s="56" t="s">
        <v>3500</v>
      </c>
    </row>
    <row r="104" spans="1:3" s="31" customFormat="1" ht="14" x14ac:dyDescent="0.3">
      <c r="A104" s="56" t="s">
        <v>3494</v>
      </c>
      <c r="B104" s="56" t="s">
        <v>1144</v>
      </c>
      <c r="C104" s="56" t="s">
        <v>3501</v>
      </c>
    </row>
    <row r="105" spans="1:3" s="31" customFormat="1" ht="14" x14ac:dyDescent="0.3"/>
    <row r="106" spans="1:3" s="31" customFormat="1" ht="14" x14ac:dyDescent="0.3">
      <c r="A106" s="31" t="s">
        <v>3502</v>
      </c>
      <c r="B106" s="31" t="s">
        <v>3503</v>
      </c>
      <c r="C106" s="31" t="s">
        <v>3504</v>
      </c>
    </row>
    <row r="107" spans="1:3" s="31" customFormat="1" ht="14" x14ac:dyDescent="0.3">
      <c r="A107" s="31" t="s">
        <v>3502</v>
      </c>
      <c r="B107" s="31" t="s">
        <v>3505</v>
      </c>
      <c r="C107" s="31" t="s">
        <v>3506</v>
      </c>
    </row>
    <row r="108" spans="1:3" s="31" customFormat="1" ht="14" x14ac:dyDescent="0.3">
      <c r="A108" s="31" t="s">
        <v>3502</v>
      </c>
      <c r="B108" s="31" t="s">
        <v>1327</v>
      </c>
      <c r="C108" s="31" t="s">
        <v>3507</v>
      </c>
    </row>
    <row r="109" spans="1:3" s="31" customFormat="1" ht="14" x14ac:dyDescent="0.3"/>
    <row r="110" spans="1:3" s="31" customFormat="1" ht="14" x14ac:dyDescent="0.3">
      <c r="A110" s="56" t="s">
        <v>3508</v>
      </c>
      <c r="B110" s="56" t="s">
        <v>1084</v>
      </c>
      <c r="C110" s="56" t="s">
        <v>3509</v>
      </c>
    </row>
    <row r="111" spans="1:3" s="31" customFormat="1" ht="14" x14ac:dyDescent="0.3">
      <c r="A111" s="56" t="s">
        <v>3508</v>
      </c>
      <c r="B111" s="56" t="s">
        <v>1219</v>
      </c>
      <c r="C111" s="56" t="s">
        <v>3510</v>
      </c>
    </row>
    <row r="112" spans="1:3" s="31" customFormat="1" ht="14" x14ac:dyDescent="0.3">
      <c r="A112" s="56" t="s">
        <v>3508</v>
      </c>
      <c r="B112" s="56" t="s">
        <v>1241</v>
      </c>
      <c r="C112" s="56" t="s">
        <v>3511</v>
      </c>
    </row>
    <row r="113" spans="1:6" s="31" customFormat="1" ht="14" x14ac:dyDescent="0.3">
      <c r="A113" s="56" t="s">
        <v>3508</v>
      </c>
      <c r="B113" s="56" t="s">
        <v>1138</v>
      </c>
      <c r="C113" s="56" t="s">
        <v>3512</v>
      </c>
    </row>
    <row r="114" spans="1:6" s="31" customFormat="1" ht="14" x14ac:dyDescent="0.3">
      <c r="A114" s="56" t="s">
        <v>3508</v>
      </c>
      <c r="B114" s="56" t="s">
        <v>1088</v>
      </c>
      <c r="C114" s="56" t="s">
        <v>3513</v>
      </c>
    </row>
    <row r="115" spans="1:6" s="31" customFormat="1" ht="14" x14ac:dyDescent="0.3">
      <c r="A115" s="56" t="s">
        <v>3508</v>
      </c>
      <c r="B115" s="56" t="s">
        <v>1099</v>
      </c>
      <c r="C115" s="56" t="s">
        <v>3514</v>
      </c>
    </row>
    <row r="116" spans="1:6" s="31" customFormat="1" ht="14" x14ac:dyDescent="0.3"/>
    <row r="117" spans="1:6" s="31" customFormat="1" ht="14" x14ac:dyDescent="0.3">
      <c r="A117" s="49" t="s">
        <v>3515</v>
      </c>
      <c r="B117" s="31" t="s">
        <v>1155</v>
      </c>
      <c r="C117" s="31" t="s">
        <v>3516</v>
      </c>
    </row>
    <row r="118" spans="1:6" s="31" customFormat="1" ht="14" x14ac:dyDescent="0.3">
      <c r="A118" s="31" t="s">
        <v>3515</v>
      </c>
      <c r="B118" s="31" t="s">
        <v>1100</v>
      </c>
      <c r="C118" s="31" t="s">
        <v>3517</v>
      </c>
    </row>
    <row r="119" spans="1:6" s="31" customFormat="1" ht="14" x14ac:dyDescent="0.3">
      <c r="A119" s="31" t="s">
        <v>3515</v>
      </c>
      <c r="B119" s="31" t="s">
        <v>1106</v>
      </c>
      <c r="C119" s="31" t="s">
        <v>3518</v>
      </c>
    </row>
    <row r="120" spans="1:6" s="31" customFormat="1" ht="14" x14ac:dyDescent="0.3">
      <c r="A120" s="31" t="s">
        <v>3515</v>
      </c>
      <c r="B120" s="31" t="s">
        <v>3519</v>
      </c>
      <c r="C120" s="31" t="s">
        <v>3520</v>
      </c>
    </row>
    <row r="121" spans="1:6" s="31" customFormat="1" ht="14" x14ac:dyDescent="0.3">
      <c r="A121" s="31" t="s">
        <v>3515</v>
      </c>
      <c r="B121" s="31" t="s">
        <v>1142</v>
      </c>
      <c r="C121" s="31" t="s">
        <v>3521</v>
      </c>
    </row>
    <row r="122" spans="1:6" s="31" customFormat="1" ht="14" x14ac:dyDescent="0.3">
      <c r="A122" s="31" t="s">
        <v>3515</v>
      </c>
      <c r="B122" s="31" t="s">
        <v>3522</v>
      </c>
      <c r="C122" s="31" t="s">
        <v>3523</v>
      </c>
    </row>
    <row r="123" spans="1:6" s="31" customFormat="1" ht="14" x14ac:dyDescent="0.3">
      <c r="A123" s="31" t="s">
        <v>3515</v>
      </c>
      <c r="B123" s="31" t="s">
        <v>3524</v>
      </c>
      <c r="C123" s="31" t="s">
        <v>3525</v>
      </c>
    </row>
    <row r="124" spans="1:6" s="31" customFormat="1" ht="14" x14ac:dyDescent="0.3">
      <c r="A124" s="31" t="s">
        <v>3515</v>
      </c>
      <c r="B124" s="31" t="s">
        <v>3526</v>
      </c>
      <c r="C124" s="31" t="s">
        <v>3527</v>
      </c>
    </row>
    <row r="125" spans="1:6" s="31" customFormat="1" ht="14" x14ac:dyDescent="0.3">
      <c r="A125" s="31" t="s">
        <v>3515</v>
      </c>
      <c r="B125" s="31" t="s">
        <v>3528</v>
      </c>
      <c r="C125" s="31" t="s">
        <v>3529</v>
      </c>
    </row>
    <row r="126" spans="1:6" s="31" customFormat="1" ht="14" x14ac:dyDescent="0.3">
      <c r="A126" s="31" t="s">
        <v>3515</v>
      </c>
      <c r="B126" s="31" t="s">
        <v>1134</v>
      </c>
      <c r="C126" s="31" t="s">
        <v>3530</v>
      </c>
    </row>
    <row r="127" spans="1:6" s="31" customFormat="1" ht="14" x14ac:dyDescent="0.3">
      <c r="A127" s="49" t="s">
        <v>3515</v>
      </c>
      <c r="B127" s="31" t="s">
        <v>1144</v>
      </c>
      <c r="C127" s="31" t="s">
        <v>3501</v>
      </c>
      <c r="F127" s="57"/>
    </row>
    <row r="128" spans="1:6" s="31" customFormat="1" ht="14" x14ac:dyDescent="0.3">
      <c r="F128" s="57"/>
    </row>
    <row r="129" spans="1:6" s="31" customFormat="1" ht="14" x14ac:dyDescent="0.3">
      <c r="A129" s="31" t="s">
        <v>3531</v>
      </c>
      <c r="B129" s="31" t="s">
        <v>1239</v>
      </c>
      <c r="C129" s="31" t="s">
        <v>3532</v>
      </c>
      <c r="E129" s="58"/>
      <c r="F129" s="57"/>
    </row>
    <row r="130" spans="1:6" s="31" customFormat="1" ht="14" x14ac:dyDescent="0.3">
      <c r="A130" s="31" t="s">
        <v>3531</v>
      </c>
      <c r="B130" s="31" t="s">
        <v>3533</v>
      </c>
      <c r="C130" s="31" t="s">
        <v>3534</v>
      </c>
      <c r="F130" s="57"/>
    </row>
    <row r="131" spans="1:6" s="31" customFormat="1" ht="14" x14ac:dyDescent="0.3">
      <c r="A131" s="31" t="s">
        <v>3531</v>
      </c>
      <c r="B131" s="31" t="s">
        <v>1169</v>
      </c>
      <c r="C131" s="31" t="s">
        <v>3535</v>
      </c>
      <c r="F131" s="57"/>
    </row>
    <row r="132" spans="1:6" s="31" customFormat="1" ht="14" x14ac:dyDescent="0.3">
      <c r="A132" s="31" t="s">
        <v>3531</v>
      </c>
      <c r="B132" s="31" t="s">
        <v>1237</v>
      </c>
      <c r="C132" s="31" t="s">
        <v>3536</v>
      </c>
      <c r="F132" s="57"/>
    </row>
    <row r="133" spans="1:6" s="31" customFormat="1" ht="14" x14ac:dyDescent="0.3">
      <c r="A133" s="31" t="s">
        <v>3531</v>
      </c>
      <c r="B133" s="31" t="s">
        <v>1172</v>
      </c>
      <c r="C133" s="31" t="s">
        <v>3537</v>
      </c>
      <c r="F133" s="57"/>
    </row>
    <row r="134" spans="1:6" s="31" customFormat="1" ht="14" x14ac:dyDescent="0.3">
      <c r="A134" s="31" t="s">
        <v>3531</v>
      </c>
      <c r="B134" s="31" t="s">
        <v>1085</v>
      </c>
      <c r="C134" s="31" t="s">
        <v>3538</v>
      </c>
      <c r="F134" s="57"/>
    </row>
    <row r="135" spans="1:6" s="31" customFormat="1" ht="14" x14ac:dyDescent="0.3">
      <c r="A135" s="31" t="s">
        <v>3531</v>
      </c>
      <c r="B135" s="31" t="s">
        <v>3539</v>
      </c>
      <c r="C135" s="31" t="s">
        <v>3540</v>
      </c>
      <c r="F135" s="57"/>
    </row>
    <row r="136" spans="1:6" s="31" customFormat="1" ht="14" x14ac:dyDescent="0.3">
      <c r="A136" s="31" t="s">
        <v>3531</v>
      </c>
      <c r="B136" s="31" t="s">
        <v>1164</v>
      </c>
      <c r="C136" s="31" t="s">
        <v>3541</v>
      </c>
      <c r="F136" s="57"/>
    </row>
    <row r="137" spans="1:6" s="31" customFormat="1" ht="14" x14ac:dyDescent="0.3">
      <c r="A137" s="31" t="s">
        <v>3531</v>
      </c>
      <c r="B137" s="31" t="s">
        <v>1288</v>
      </c>
      <c r="C137" s="31" t="s">
        <v>3542</v>
      </c>
      <c r="F137" s="59"/>
    </row>
    <row r="138" spans="1:6" s="31" customFormat="1" ht="14" x14ac:dyDescent="0.3">
      <c r="A138" s="31" t="s">
        <v>3531</v>
      </c>
      <c r="B138" s="31" t="s">
        <v>1379</v>
      </c>
      <c r="C138" s="31" t="s">
        <v>3543</v>
      </c>
      <c r="F138" s="59"/>
    </row>
    <row r="139" spans="1:6" s="31" customFormat="1" ht="14" x14ac:dyDescent="0.3">
      <c r="A139" s="31" t="s">
        <v>3531</v>
      </c>
      <c r="B139" s="31" t="s">
        <v>1144</v>
      </c>
      <c r="C139" s="31" t="s">
        <v>3501</v>
      </c>
      <c r="F139" s="59"/>
    </row>
    <row r="140" spans="1:6" s="31" customFormat="1" ht="14" x14ac:dyDescent="0.3">
      <c r="A140" s="31" t="s">
        <v>3531</v>
      </c>
      <c r="B140" s="31" t="s">
        <v>1235</v>
      </c>
      <c r="C140" s="31" t="s">
        <v>3442</v>
      </c>
    </row>
    <row r="141" spans="1:6" s="31" customFormat="1" ht="14" x14ac:dyDescent="0.3"/>
    <row r="142" spans="1:6" s="31" customFormat="1" ht="14" x14ac:dyDescent="0.3">
      <c r="A142" s="49" t="s">
        <v>3544</v>
      </c>
      <c r="B142" s="31" t="s">
        <v>1086</v>
      </c>
      <c r="C142" s="31" t="s">
        <v>3545</v>
      </c>
    </row>
    <row r="143" spans="1:6" s="31" customFormat="1" ht="14" x14ac:dyDescent="0.3">
      <c r="A143" s="31" t="s">
        <v>3544</v>
      </c>
      <c r="B143" s="31" t="s">
        <v>1103</v>
      </c>
      <c r="C143" s="31" t="s">
        <v>3546</v>
      </c>
    </row>
    <row r="144" spans="1:6" s="31" customFormat="1" ht="14" x14ac:dyDescent="0.3">
      <c r="A144" s="31" t="s">
        <v>3544</v>
      </c>
      <c r="B144" s="31" t="s">
        <v>1183</v>
      </c>
      <c r="C144" s="31" t="s">
        <v>3547</v>
      </c>
      <c r="F144" s="59"/>
    </row>
    <row r="145" spans="1:3" x14ac:dyDescent="0.35">
      <c r="A145" s="49" t="s">
        <v>3544</v>
      </c>
      <c r="B145" s="31" t="s">
        <v>1235</v>
      </c>
      <c r="C145" s="31" t="s">
        <v>3442</v>
      </c>
    </row>
    <row r="146" spans="1:3" x14ac:dyDescent="0.35">
      <c r="A146" s="31"/>
      <c r="B146" s="31"/>
      <c r="C146" s="31"/>
    </row>
    <row r="147" spans="1:3" x14ac:dyDescent="0.35">
      <c r="A147" s="49" t="s">
        <v>3548</v>
      </c>
      <c r="B147" s="31" t="s">
        <v>1108</v>
      </c>
      <c r="C147" s="31" t="s">
        <v>3549</v>
      </c>
    </row>
    <row r="148" spans="1:3" x14ac:dyDescent="0.35">
      <c r="A148" s="31" t="s">
        <v>3548</v>
      </c>
      <c r="B148" s="31" t="s">
        <v>3550</v>
      </c>
      <c r="C148" s="31" t="s">
        <v>3551</v>
      </c>
    </row>
    <row r="149" spans="1:3" x14ac:dyDescent="0.35">
      <c r="A149" s="31" t="s">
        <v>3548</v>
      </c>
      <c r="B149" s="31" t="s">
        <v>1199</v>
      </c>
      <c r="C149" s="31" t="s">
        <v>3552</v>
      </c>
    </row>
    <row r="150" spans="1:3" x14ac:dyDescent="0.35">
      <c r="A150" s="31" t="s">
        <v>3548</v>
      </c>
      <c r="B150" s="31" t="s">
        <v>3553</v>
      </c>
      <c r="C150" s="31" t="s">
        <v>3554</v>
      </c>
    </row>
    <row r="151" spans="1:3" x14ac:dyDescent="0.35">
      <c r="A151" s="31" t="s">
        <v>3548</v>
      </c>
      <c r="B151" s="31" t="s">
        <v>3555</v>
      </c>
      <c r="C151" s="31" t="s">
        <v>3556</v>
      </c>
    </row>
    <row r="152" spans="1:3" x14ac:dyDescent="0.35">
      <c r="A152" s="31" t="s">
        <v>3548</v>
      </c>
      <c r="B152" s="31" t="s">
        <v>1213</v>
      </c>
      <c r="C152" s="31" t="s">
        <v>3557</v>
      </c>
    </row>
    <row r="153" spans="1:3" x14ac:dyDescent="0.35">
      <c r="A153" s="31" t="s">
        <v>3548</v>
      </c>
      <c r="B153" s="31" t="s">
        <v>3558</v>
      </c>
      <c r="C153" s="31" t="s">
        <v>3559</v>
      </c>
    </row>
    <row r="154" spans="1:3" x14ac:dyDescent="0.35">
      <c r="A154" s="31" t="s">
        <v>3548</v>
      </c>
      <c r="B154" s="31" t="s">
        <v>3560</v>
      </c>
      <c r="C154" s="31" t="s">
        <v>3561</v>
      </c>
    </row>
    <row r="155" spans="1:3" x14ac:dyDescent="0.35">
      <c r="A155" s="31" t="s">
        <v>3548</v>
      </c>
      <c r="B155" s="31" t="s">
        <v>1119</v>
      </c>
      <c r="C155" s="31" t="s">
        <v>3562</v>
      </c>
    </row>
    <row r="156" spans="1:3" x14ac:dyDescent="0.35">
      <c r="A156" s="31" t="s">
        <v>3548</v>
      </c>
      <c r="B156" s="31" t="s">
        <v>3563</v>
      </c>
      <c r="C156" s="31" t="s">
        <v>3564</v>
      </c>
    </row>
    <row r="157" spans="1:3" s="31" customFormat="1" ht="14" x14ac:dyDescent="0.3">
      <c r="A157" s="31" t="s">
        <v>3548</v>
      </c>
      <c r="B157" s="31" t="s">
        <v>1144</v>
      </c>
      <c r="C157" s="31" t="s">
        <v>3565</v>
      </c>
    </row>
    <row r="158" spans="1:3" s="31" customFormat="1" ht="18.75" customHeight="1" x14ac:dyDescent="0.3">
      <c r="A158" s="49" t="s">
        <v>3548</v>
      </c>
      <c r="B158" s="31" t="s">
        <v>1235</v>
      </c>
      <c r="C158" s="31" t="s">
        <v>3566</v>
      </c>
    </row>
    <row r="159" spans="1:3" s="31" customFormat="1" ht="14" x14ac:dyDescent="0.3"/>
    <row r="160" spans="1:3" x14ac:dyDescent="0.35">
      <c r="A160" s="31"/>
      <c r="B160" s="31"/>
      <c r="C160" s="31"/>
    </row>
    <row r="161" spans="1:6" x14ac:dyDescent="0.35">
      <c r="A161" s="49" t="s">
        <v>3567</v>
      </c>
      <c r="B161" s="31" t="s">
        <v>1184</v>
      </c>
      <c r="C161" s="31" t="s">
        <v>3568</v>
      </c>
    </row>
    <row r="162" spans="1:6" x14ac:dyDescent="0.35">
      <c r="A162" s="31" t="s">
        <v>3567</v>
      </c>
      <c r="B162" s="31" t="s">
        <v>3569</v>
      </c>
      <c r="C162" s="31" t="s">
        <v>3570</v>
      </c>
    </row>
    <row r="163" spans="1:6" x14ac:dyDescent="0.35">
      <c r="A163" s="31" t="s">
        <v>3567</v>
      </c>
      <c r="B163" s="31" t="s">
        <v>3571</v>
      </c>
      <c r="C163" s="31" t="s">
        <v>3572</v>
      </c>
    </row>
    <row r="164" spans="1:6" x14ac:dyDescent="0.35">
      <c r="A164" s="31" t="s">
        <v>3567</v>
      </c>
      <c r="B164" s="31" t="s">
        <v>3573</v>
      </c>
      <c r="C164" s="31" t="s">
        <v>3574</v>
      </c>
    </row>
    <row r="165" spans="1:6" x14ac:dyDescent="0.35">
      <c r="A165" s="31" t="s">
        <v>3567</v>
      </c>
      <c r="B165" s="31" t="s">
        <v>3575</v>
      </c>
      <c r="C165" s="31" t="s">
        <v>3576</v>
      </c>
    </row>
    <row r="166" spans="1:6" x14ac:dyDescent="0.35">
      <c r="A166" s="31" t="s">
        <v>3567</v>
      </c>
      <c r="B166" s="31" t="s">
        <v>3577</v>
      </c>
      <c r="C166" s="31" t="s">
        <v>3578</v>
      </c>
    </row>
    <row r="167" spans="1:6" x14ac:dyDescent="0.35">
      <c r="A167" s="31" t="s">
        <v>3567</v>
      </c>
      <c r="B167" s="31" t="s">
        <v>3579</v>
      </c>
      <c r="C167" s="31" t="s">
        <v>3580</v>
      </c>
    </row>
    <row r="168" spans="1:6" x14ac:dyDescent="0.35">
      <c r="A168" s="31" t="s">
        <v>3567</v>
      </c>
      <c r="B168" s="31" t="s">
        <v>1412</v>
      </c>
      <c r="C168" s="31" t="s">
        <v>3581</v>
      </c>
    </row>
    <row r="169" spans="1:6" x14ac:dyDescent="0.35">
      <c r="A169" s="31" t="s">
        <v>3567</v>
      </c>
      <c r="B169" s="31" t="s">
        <v>3582</v>
      </c>
      <c r="C169" s="31" t="s">
        <v>3583</v>
      </c>
    </row>
    <row r="170" spans="1:6" x14ac:dyDescent="0.35">
      <c r="A170" s="31" t="s">
        <v>3567</v>
      </c>
      <c r="B170" s="31" t="s">
        <v>1281</v>
      </c>
      <c r="C170" s="31" t="s">
        <v>3584</v>
      </c>
    </row>
    <row r="171" spans="1:6" s="31" customFormat="1" ht="14" x14ac:dyDescent="0.3">
      <c r="A171" s="31" t="s">
        <v>3567</v>
      </c>
      <c r="B171" s="31" t="s">
        <v>1144</v>
      </c>
      <c r="C171" s="31" t="s">
        <v>3501</v>
      </c>
      <c r="F171" s="59"/>
    </row>
    <row r="172" spans="1:6" s="31" customFormat="1" ht="14" x14ac:dyDescent="0.3">
      <c r="A172" s="49" t="s">
        <v>3567</v>
      </c>
      <c r="B172" s="31" t="s">
        <v>1235</v>
      </c>
      <c r="C172" s="31" t="s">
        <v>3566</v>
      </c>
    </row>
    <row r="173" spans="1:6" s="31" customFormat="1" ht="14" x14ac:dyDescent="0.3"/>
    <row r="174" spans="1:6" s="31" customFormat="1" ht="14" x14ac:dyDescent="0.3">
      <c r="A174" s="31" t="s">
        <v>3585</v>
      </c>
      <c r="B174" s="31" t="s">
        <v>1181</v>
      </c>
      <c r="C174" s="31" t="s">
        <v>3586</v>
      </c>
    </row>
    <row r="175" spans="1:6" s="31" customFormat="1" ht="14" x14ac:dyDescent="0.3">
      <c r="A175" s="31" t="s">
        <v>3585</v>
      </c>
      <c r="B175" s="31" t="s">
        <v>1413</v>
      </c>
      <c r="C175" s="31" t="s">
        <v>3587</v>
      </c>
    </row>
    <row r="176" spans="1:6" s="31" customFormat="1" ht="14" x14ac:dyDescent="0.3">
      <c r="A176" s="31" t="s">
        <v>3585</v>
      </c>
      <c r="B176" s="31" t="s">
        <v>3588</v>
      </c>
      <c r="C176" s="31" t="s">
        <v>3589</v>
      </c>
    </row>
    <row r="177" spans="1:3" s="31" customFormat="1" ht="14" x14ac:dyDescent="0.3">
      <c r="A177" s="31" t="s">
        <v>3585</v>
      </c>
      <c r="B177" s="31" t="s">
        <v>1161</v>
      </c>
      <c r="C177" s="31" t="s">
        <v>3590</v>
      </c>
    </row>
    <row r="178" spans="1:3" s="31" customFormat="1" ht="14" x14ac:dyDescent="0.3">
      <c r="A178" s="31" t="s">
        <v>3585</v>
      </c>
      <c r="B178" s="31" t="s">
        <v>3591</v>
      </c>
      <c r="C178" s="31" t="s">
        <v>3592</v>
      </c>
    </row>
    <row r="179" spans="1:3" s="31" customFormat="1" ht="14" x14ac:dyDescent="0.3">
      <c r="A179" s="31" t="s">
        <v>3585</v>
      </c>
      <c r="B179" s="31" t="s">
        <v>1144</v>
      </c>
      <c r="C179" s="31" t="s">
        <v>3593</v>
      </c>
    </row>
    <row r="180" spans="1:3" s="31" customFormat="1" ht="14" x14ac:dyDescent="0.3"/>
    <row r="181" spans="1:3" s="31" customFormat="1" ht="14" x14ac:dyDescent="0.3">
      <c r="A181" s="31" t="s">
        <v>3594</v>
      </c>
      <c r="B181" s="31" t="s">
        <v>1117</v>
      </c>
      <c r="C181" s="31" t="s">
        <v>3595</v>
      </c>
    </row>
    <row r="182" spans="1:3" s="31" customFormat="1" ht="14" x14ac:dyDescent="0.3">
      <c r="A182" s="31" t="s">
        <v>3594</v>
      </c>
      <c r="B182" s="31" t="s">
        <v>1112</v>
      </c>
      <c r="C182" s="31" t="s">
        <v>3596</v>
      </c>
    </row>
    <row r="183" spans="1:3" s="31" customFormat="1" ht="14" x14ac:dyDescent="0.3">
      <c r="A183" s="31" t="s">
        <v>3594</v>
      </c>
      <c r="B183" s="31" t="s">
        <v>1092</v>
      </c>
      <c r="C183" s="31" t="s">
        <v>3597</v>
      </c>
    </row>
    <row r="184" spans="1:3" s="31" customFormat="1" ht="14" x14ac:dyDescent="0.3">
      <c r="A184" s="31" t="s">
        <v>3594</v>
      </c>
      <c r="B184" s="31" t="s">
        <v>1235</v>
      </c>
      <c r="C184" s="31" t="s">
        <v>3566</v>
      </c>
    </row>
    <row r="185" spans="1:3" s="31" customFormat="1" ht="14" x14ac:dyDescent="0.3"/>
    <row r="186" spans="1:3" s="31" customFormat="1" ht="14" x14ac:dyDescent="0.3">
      <c r="A186" s="31" t="s">
        <v>3598</v>
      </c>
      <c r="B186" s="31" t="s">
        <v>3599</v>
      </c>
      <c r="C186" s="31" t="s">
        <v>3600</v>
      </c>
    </row>
    <row r="187" spans="1:3" s="31" customFormat="1" ht="14" x14ac:dyDescent="0.3">
      <c r="A187" s="31" t="s">
        <v>3598</v>
      </c>
      <c r="B187" s="31" t="s">
        <v>3601</v>
      </c>
      <c r="C187" s="31" t="s">
        <v>3602</v>
      </c>
    </row>
    <row r="188" spans="1:3" s="31" customFormat="1" ht="14" x14ac:dyDescent="0.3">
      <c r="A188" s="31" t="s">
        <v>3598</v>
      </c>
      <c r="B188" s="31" t="s">
        <v>3603</v>
      </c>
      <c r="C188" s="31" t="s">
        <v>3604</v>
      </c>
    </row>
    <row r="189" spans="1:3" s="31" customFormat="1" ht="14" x14ac:dyDescent="0.3">
      <c r="A189" s="31" t="s">
        <v>3598</v>
      </c>
      <c r="B189" s="31" t="s">
        <v>3605</v>
      </c>
      <c r="C189" s="31" t="s">
        <v>3606</v>
      </c>
    </row>
    <row r="190" spans="1:3" s="31" customFormat="1" ht="14" x14ac:dyDescent="0.3">
      <c r="A190" s="31" t="s">
        <v>3598</v>
      </c>
      <c r="B190" s="31" t="s">
        <v>3607</v>
      </c>
      <c r="C190" s="31" t="s">
        <v>3608</v>
      </c>
    </row>
    <row r="191" spans="1:3" s="31" customFormat="1" ht="14" x14ac:dyDescent="0.3">
      <c r="A191" s="31" t="s">
        <v>3598</v>
      </c>
      <c r="B191" s="31" t="s">
        <v>1242</v>
      </c>
      <c r="C191" s="31" t="s">
        <v>3609</v>
      </c>
    </row>
    <row r="192" spans="1:3" s="31" customFormat="1" ht="14" x14ac:dyDescent="0.3">
      <c r="A192" s="31" t="s">
        <v>3598</v>
      </c>
      <c r="B192" s="31" t="s">
        <v>1144</v>
      </c>
      <c r="C192" s="31" t="s">
        <v>3565</v>
      </c>
    </row>
    <row r="193" spans="1:4" s="31" customFormat="1" ht="14" x14ac:dyDescent="0.3">
      <c r="A193" s="31" t="s">
        <v>3598</v>
      </c>
      <c r="B193" s="31" t="s">
        <v>1235</v>
      </c>
      <c r="C193" s="31" t="s">
        <v>3566</v>
      </c>
    </row>
    <row r="194" spans="1:4" s="31" customFormat="1" ht="14" x14ac:dyDescent="0.3"/>
    <row r="195" spans="1:4" s="31" customFormat="1" ht="14" x14ac:dyDescent="0.3">
      <c r="A195" s="31" t="s">
        <v>3610</v>
      </c>
      <c r="B195" s="31" t="s">
        <v>1151</v>
      </c>
      <c r="C195" s="31" t="s">
        <v>3611</v>
      </c>
    </row>
    <row r="196" spans="1:4" s="31" customFormat="1" ht="14" x14ac:dyDescent="0.3">
      <c r="A196" s="31" t="s">
        <v>3610</v>
      </c>
      <c r="B196" s="31" t="s">
        <v>1475</v>
      </c>
      <c r="C196" s="31" t="s">
        <v>3612</v>
      </c>
    </row>
    <row r="197" spans="1:4" s="31" customFormat="1" ht="14" x14ac:dyDescent="0.3">
      <c r="A197" s="31" t="s">
        <v>3610</v>
      </c>
      <c r="B197" s="31" t="s">
        <v>3613</v>
      </c>
      <c r="C197" s="31" t="s">
        <v>3614</v>
      </c>
    </row>
    <row r="198" spans="1:4" s="31" customFormat="1" ht="14" x14ac:dyDescent="0.3">
      <c r="A198" s="31" t="s">
        <v>3610</v>
      </c>
      <c r="B198" s="31" t="s">
        <v>1364</v>
      </c>
      <c r="C198" s="31" t="s">
        <v>3615</v>
      </c>
    </row>
    <row r="199" spans="1:4" s="31" customFormat="1" ht="14" x14ac:dyDescent="0.3">
      <c r="A199" s="31" t="s">
        <v>3610</v>
      </c>
      <c r="B199" s="31" t="s">
        <v>1243</v>
      </c>
      <c r="C199" s="31" t="s">
        <v>3616</v>
      </c>
    </row>
    <row r="200" spans="1:4" s="31" customFormat="1" ht="14" x14ac:dyDescent="0.3">
      <c r="A200" s="31" t="s">
        <v>3610</v>
      </c>
      <c r="B200" s="31" t="s">
        <v>3617</v>
      </c>
      <c r="C200" s="31" t="s">
        <v>3618</v>
      </c>
    </row>
    <row r="201" spans="1:4" s="31" customFormat="1" ht="14" x14ac:dyDescent="0.3">
      <c r="A201" s="31" t="s">
        <v>3610</v>
      </c>
      <c r="B201" s="31" t="s">
        <v>1144</v>
      </c>
      <c r="C201" s="31" t="s">
        <v>3565</v>
      </c>
    </row>
    <row r="202" spans="1:4" s="31" customFormat="1" ht="14" x14ac:dyDescent="0.3">
      <c r="A202" s="31" t="s">
        <v>3610</v>
      </c>
      <c r="B202" s="31" t="s">
        <v>1094</v>
      </c>
      <c r="C202" s="31" t="s">
        <v>3619</v>
      </c>
    </row>
    <row r="203" spans="1:4" x14ac:dyDescent="0.35">
      <c r="A203" s="31" t="s">
        <v>3610</v>
      </c>
      <c r="B203" s="31" t="s">
        <v>1235</v>
      </c>
      <c r="C203" s="31" t="s">
        <v>3566</v>
      </c>
      <c r="D203" s="31"/>
    </row>
    <row r="204" spans="1:4" s="60" customFormat="1" x14ac:dyDescent="0.35">
      <c r="A204" s="38"/>
      <c r="B204" s="38"/>
      <c r="C204" s="38"/>
    </row>
    <row r="205" spans="1:4" x14ac:dyDescent="0.35">
      <c r="A205" s="56" t="s">
        <v>3620</v>
      </c>
      <c r="B205" s="56" t="s">
        <v>3621</v>
      </c>
      <c r="C205" s="56" t="s">
        <v>2799</v>
      </c>
    </row>
    <row r="206" spans="1:4" x14ac:dyDescent="0.35">
      <c r="A206" s="56" t="s">
        <v>3620</v>
      </c>
      <c r="B206" s="56" t="s">
        <v>3622</v>
      </c>
      <c r="C206" s="56" t="s">
        <v>2847</v>
      </c>
    </row>
    <row r="207" spans="1:4" x14ac:dyDescent="0.35">
      <c r="A207" s="56" t="s">
        <v>3620</v>
      </c>
      <c r="B207" s="56" t="s">
        <v>3623</v>
      </c>
      <c r="C207" s="56" t="s">
        <v>2823</v>
      </c>
    </row>
    <row r="208" spans="1:4" x14ac:dyDescent="0.35">
      <c r="A208" s="56" t="s">
        <v>3620</v>
      </c>
      <c r="B208" s="56" t="s">
        <v>3624</v>
      </c>
      <c r="C208" s="56" t="s">
        <v>2870</v>
      </c>
    </row>
    <row r="209" spans="1:3" x14ac:dyDescent="0.35">
      <c r="A209" s="56" t="s">
        <v>3620</v>
      </c>
      <c r="B209" s="56" t="s">
        <v>3625</v>
      </c>
      <c r="C209" s="56" t="s">
        <v>2894</v>
      </c>
    </row>
    <row r="210" spans="1:3" x14ac:dyDescent="0.35">
      <c r="A210" s="56" t="s">
        <v>3620</v>
      </c>
      <c r="B210" s="56" t="s">
        <v>3626</v>
      </c>
      <c r="C210" s="56" t="s">
        <v>3627</v>
      </c>
    </row>
    <row r="211" spans="1:3" x14ac:dyDescent="0.35">
      <c r="A211" s="56" t="s">
        <v>3620</v>
      </c>
      <c r="B211" s="56" t="s">
        <v>3628</v>
      </c>
      <c r="C211" s="56" t="s">
        <v>3629</v>
      </c>
    </row>
    <row r="212" spans="1:3" x14ac:dyDescent="0.35">
      <c r="A212" s="56" t="s">
        <v>3620</v>
      </c>
      <c r="B212" s="56" t="s">
        <v>3630</v>
      </c>
      <c r="C212" s="56" t="s">
        <v>2965</v>
      </c>
    </row>
    <row r="213" spans="1:3" x14ac:dyDescent="0.35">
      <c r="A213" s="56" t="s">
        <v>3620</v>
      </c>
      <c r="B213" s="56" t="s">
        <v>3631</v>
      </c>
      <c r="C213" s="56" t="s">
        <v>1707</v>
      </c>
    </row>
    <row r="214" spans="1:3" x14ac:dyDescent="0.35">
      <c r="A214" s="56" t="s">
        <v>3620</v>
      </c>
      <c r="B214" s="56" t="s">
        <v>3632</v>
      </c>
      <c r="C214" s="56" t="s">
        <v>2998</v>
      </c>
    </row>
    <row r="215" spans="1:3" x14ac:dyDescent="0.35">
      <c r="A215" s="56" t="s">
        <v>3620</v>
      </c>
      <c r="B215" s="56" t="s">
        <v>3633</v>
      </c>
      <c r="C215" s="56" t="s">
        <v>1709</v>
      </c>
    </row>
    <row r="216" spans="1:3" x14ac:dyDescent="0.35">
      <c r="A216" s="56" t="s">
        <v>3620</v>
      </c>
      <c r="B216" s="56" t="s">
        <v>3634</v>
      </c>
      <c r="C216" s="56" t="s">
        <v>3635</v>
      </c>
    </row>
    <row r="217" spans="1:3" x14ac:dyDescent="0.35">
      <c r="A217" s="56" t="s">
        <v>3620</v>
      </c>
      <c r="B217" s="56" t="s">
        <v>3636</v>
      </c>
      <c r="C217" s="56" t="s">
        <v>3049</v>
      </c>
    </row>
    <row r="218" spans="1:3" x14ac:dyDescent="0.35">
      <c r="A218" s="56" t="s">
        <v>3620</v>
      </c>
      <c r="B218" s="56" t="s">
        <v>1267</v>
      </c>
      <c r="C218" s="56" t="s">
        <v>3066</v>
      </c>
    </row>
    <row r="219" spans="1:3" x14ac:dyDescent="0.35">
      <c r="A219" s="56" t="s">
        <v>3620</v>
      </c>
      <c r="B219" s="56" t="s">
        <v>1453</v>
      </c>
      <c r="C219" s="56" t="s">
        <v>3083</v>
      </c>
    </row>
    <row r="220" spans="1:3" x14ac:dyDescent="0.35">
      <c r="A220" s="56" t="s">
        <v>3620</v>
      </c>
      <c r="B220" s="56" t="s">
        <v>1713</v>
      </c>
      <c r="C220" s="56" t="s">
        <v>3100</v>
      </c>
    </row>
    <row r="221" spans="1:3" x14ac:dyDescent="0.35">
      <c r="A221" s="56" t="s">
        <v>3620</v>
      </c>
      <c r="B221" s="56" t="s">
        <v>3637</v>
      </c>
      <c r="C221" s="56" t="s">
        <v>3117</v>
      </c>
    </row>
    <row r="222" spans="1:3" x14ac:dyDescent="0.35">
      <c r="A222" s="56" t="s">
        <v>3620</v>
      </c>
      <c r="B222" s="56" t="s">
        <v>3638</v>
      </c>
      <c r="C222" s="56" t="s">
        <v>3141</v>
      </c>
    </row>
    <row r="223" spans="1:3" x14ac:dyDescent="0.35">
      <c r="A223" s="56" t="s">
        <v>3620</v>
      </c>
      <c r="B223" s="56" t="s">
        <v>3639</v>
      </c>
      <c r="C223" s="56" t="s">
        <v>3166</v>
      </c>
    </row>
    <row r="224" spans="1:3" x14ac:dyDescent="0.35">
      <c r="A224" s="56" t="s">
        <v>3620</v>
      </c>
      <c r="B224" s="56" t="s">
        <v>3640</v>
      </c>
      <c r="C224" s="56" t="s">
        <v>3189</v>
      </c>
    </row>
    <row r="225" spans="1:4" x14ac:dyDescent="0.35">
      <c r="A225" s="56" t="s">
        <v>3620</v>
      </c>
      <c r="B225" s="56" t="s">
        <v>3641</v>
      </c>
      <c r="C225" s="56" t="s">
        <v>3213</v>
      </c>
    </row>
    <row r="226" spans="1:4" x14ac:dyDescent="0.35">
      <c r="A226" s="56" t="s">
        <v>3620</v>
      </c>
      <c r="B226" s="56" t="s">
        <v>3642</v>
      </c>
      <c r="C226" s="56" t="s">
        <v>3237</v>
      </c>
    </row>
    <row r="227" spans="1:4" x14ac:dyDescent="0.35">
      <c r="A227" s="56" t="s">
        <v>3620</v>
      </c>
      <c r="B227" s="56" t="s">
        <v>3643</v>
      </c>
      <c r="C227" s="56" t="s">
        <v>3259</v>
      </c>
    </row>
    <row r="228" spans="1:4" x14ac:dyDescent="0.35">
      <c r="A228" s="56" t="s">
        <v>3620</v>
      </c>
      <c r="B228" s="56" t="s">
        <v>1733</v>
      </c>
      <c r="C228" s="56" t="s">
        <v>3281</v>
      </c>
    </row>
    <row r="229" spans="1:4" x14ac:dyDescent="0.35">
      <c r="A229" s="56" t="s">
        <v>3620</v>
      </c>
      <c r="B229" s="56" t="s">
        <v>3644</v>
      </c>
      <c r="C229" s="56" t="s">
        <v>3297</v>
      </c>
    </row>
    <row r="230" spans="1:4" x14ac:dyDescent="0.35">
      <c r="A230" s="56" t="s">
        <v>3620</v>
      </c>
      <c r="B230" s="56" t="s">
        <v>1302</v>
      </c>
      <c r="C230" s="56" t="s">
        <v>3320</v>
      </c>
    </row>
    <row r="231" spans="1:4" x14ac:dyDescent="0.35">
      <c r="A231" s="56" t="s">
        <v>3620</v>
      </c>
      <c r="B231" s="56" t="s">
        <v>1739</v>
      </c>
      <c r="C231" s="56" t="s">
        <v>3342</v>
      </c>
    </row>
    <row r="232" spans="1:4" x14ac:dyDescent="0.35">
      <c r="A232" s="56" t="s">
        <v>3620</v>
      </c>
      <c r="B232" s="56" t="s">
        <v>1115</v>
      </c>
      <c r="C232" s="56" t="s">
        <v>3456</v>
      </c>
    </row>
    <row r="234" spans="1:4" s="31" customFormat="1" ht="14" x14ac:dyDescent="0.3">
      <c r="A234" s="56" t="s">
        <v>3645</v>
      </c>
      <c r="B234" s="56" t="s">
        <v>1272</v>
      </c>
      <c r="C234" s="56" t="s">
        <v>3646</v>
      </c>
    </row>
    <row r="235" spans="1:4" s="31" customFormat="1" ht="14" x14ac:dyDescent="0.3">
      <c r="A235" s="56" t="s">
        <v>3645</v>
      </c>
      <c r="B235" s="56" t="s">
        <v>1279</v>
      </c>
      <c r="C235" s="56" t="s">
        <v>3647</v>
      </c>
    </row>
    <row r="236" spans="1:4" s="31" customFormat="1" ht="14" x14ac:dyDescent="0.3">
      <c r="A236" s="56" t="s">
        <v>3645</v>
      </c>
      <c r="B236" s="56" t="s">
        <v>3648</v>
      </c>
      <c r="C236" s="56" t="s">
        <v>3649</v>
      </c>
    </row>
    <row r="237" spans="1:4" s="31" customFormat="1" ht="14" x14ac:dyDescent="0.3"/>
    <row r="238" spans="1:4" s="31" customFormat="1" ht="14" x14ac:dyDescent="0.3">
      <c r="A238" s="56" t="s">
        <v>3650</v>
      </c>
      <c r="B238" s="56" t="s">
        <v>1272</v>
      </c>
      <c r="C238" s="56" t="s">
        <v>3646</v>
      </c>
    </row>
    <row r="239" spans="1:4" s="31" customFormat="1" ht="14" x14ac:dyDescent="0.3">
      <c r="A239" s="56" t="s">
        <v>3650</v>
      </c>
      <c r="B239" s="56" t="s">
        <v>1279</v>
      </c>
      <c r="C239" s="56" t="s">
        <v>3647</v>
      </c>
    </row>
    <row r="240" spans="1:4" s="31" customFormat="1" ht="14" x14ac:dyDescent="0.3">
      <c r="A240" s="56" t="s">
        <v>3650</v>
      </c>
      <c r="B240" s="56" t="s">
        <v>3648</v>
      </c>
      <c r="C240" s="56" t="s">
        <v>3649</v>
      </c>
    </row>
    <row r="241" spans="1:4" s="31" customFormat="1" ht="14" x14ac:dyDescent="0.3"/>
    <row r="242" spans="1:4" s="31" customFormat="1" ht="14" x14ac:dyDescent="0.3"/>
    <row r="243" spans="1:4" s="31" customFormat="1" ht="14" x14ac:dyDescent="0.3">
      <c r="A243" s="56" t="s">
        <v>3651</v>
      </c>
      <c r="B243" s="56" t="s">
        <v>1272</v>
      </c>
      <c r="C243" s="56" t="s">
        <v>3646</v>
      </c>
    </row>
    <row r="244" spans="1:4" s="31" customFormat="1" ht="14" x14ac:dyDescent="0.3">
      <c r="A244" s="56" t="s">
        <v>3651</v>
      </c>
      <c r="B244" s="56" t="s">
        <v>1279</v>
      </c>
      <c r="C244" s="56" t="s">
        <v>3647</v>
      </c>
    </row>
    <row r="245" spans="1:4" s="31" customFormat="1" ht="14" x14ac:dyDescent="0.3">
      <c r="A245" s="56" t="s">
        <v>3651</v>
      </c>
      <c r="B245" s="56" t="s">
        <v>3648</v>
      </c>
      <c r="C245" s="56" t="s">
        <v>3649</v>
      </c>
    </row>
    <row r="246" spans="1:4" s="31" customFormat="1" ht="14" x14ac:dyDescent="0.3"/>
    <row r="247" spans="1:4" s="31" customFormat="1" ht="14" x14ac:dyDescent="0.3">
      <c r="A247" s="56" t="s">
        <v>3652</v>
      </c>
      <c r="B247" s="56" t="s">
        <v>1272</v>
      </c>
      <c r="C247" s="56" t="s">
        <v>3646</v>
      </c>
    </row>
    <row r="248" spans="1:4" s="31" customFormat="1" ht="14" x14ac:dyDescent="0.3">
      <c r="A248" s="56" t="s">
        <v>3652</v>
      </c>
      <c r="B248" s="56" t="s">
        <v>1279</v>
      </c>
      <c r="C248" s="56" t="s">
        <v>3647</v>
      </c>
    </row>
    <row r="249" spans="1:4" s="31" customFormat="1" ht="14" x14ac:dyDescent="0.3">
      <c r="A249" s="56" t="s">
        <v>3652</v>
      </c>
      <c r="B249" s="56" t="s">
        <v>3648</v>
      </c>
      <c r="C249" s="56" t="s">
        <v>3649</v>
      </c>
    </row>
    <row r="250" spans="1:4" x14ac:dyDescent="0.35">
      <c r="A250" s="31"/>
    </row>
    <row r="251" spans="1:4" s="31" customFormat="1" ht="14" x14ac:dyDescent="0.3">
      <c r="A251" s="56" t="s">
        <v>3653</v>
      </c>
      <c r="B251" s="56" t="s">
        <v>1272</v>
      </c>
      <c r="C251" s="56" t="s">
        <v>3646</v>
      </c>
    </row>
    <row r="252" spans="1:4" s="31" customFormat="1" ht="14" x14ac:dyDescent="0.3">
      <c r="A252" s="56" t="s">
        <v>3653</v>
      </c>
      <c r="B252" s="56" t="s">
        <v>1279</v>
      </c>
      <c r="C252" s="56" t="s">
        <v>3647</v>
      </c>
    </row>
    <row r="253" spans="1:4" s="31" customFormat="1" ht="14" x14ac:dyDescent="0.3">
      <c r="A253" s="56" t="s">
        <v>3653</v>
      </c>
      <c r="B253" s="56" t="s">
        <v>3648</v>
      </c>
      <c r="C253" s="56" t="s">
        <v>3649</v>
      </c>
    </row>
    <row r="254" spans="1:4" s="31" customFormat="1" ht="14" x14ac:dyDescent="0.3"/>
    <row r="255" spans="1:4" s="31" customFormat="1" ht="14" x14ac:dyDescent="0.3">
      <c r="A255" s="56" t="s">
        <v>3654</v>
      </c>
      <c r="B255" s="56" t="s">
        <v>1272</v>
      </c>
      <c r="C255" s="56" t="s">
        <v>3646</v>
      </c>
    </row>
    <row r="256" spans="1:4" s="31" customFormat="1" ht="14" x14ac:dyDescent="0.3">
      <c r="A256" s="56" t="s">
        <v>3654</v>
      </c>
      <c r="B256" s="56" t="s">
        <v>1279</v>
      </c>
      <c r="C256" s="56" t="s">
        <v>3647</v>
      </c>
    </row>
    <row r="257" spans="1:3" s="31" customFormat="1" ht="14" x14ac:dyDescent="0.3">
      <c r="A257" s="56" t="s">
        <v>3654</v>
      </c>
      <c r="B257" s="56" t="s">
        <v>3648</v>
      </c>
      <c r="C257" s="56" t="s">
        <v>3649</v>
      </c>
    </row>
    <row r="258" spans="1:3" s="31" customFormat="1" ht="14" x14ac:dyDescent="0.3"/>
    <row r="259" spans="1:3" s="31" customFormat="1" ht="14" x14ac:dyDescent="0.3">
      <c r="A259" s="56" t="s">
        <v>3655</v>
      </c>
      <c r="B259" s="56" t="s">
        <v>1272</v>
      </c>
      <c r="C259" s="56" t="s">
        <v>3646</v>
      </c>
    </row>
    <row r="260" spans="1:3" s="31" customFormat="1" ht="14" x14ac:dyDescent="0.3">
      <c r="A260" s="56" t="s">
        <v>3655</v>
      </c>
      <c r="B260" s="56" t="s">
        <v>1279</v>
      </c>
      <c r="C260" s="56" t="s">
        <v>3647</v>
      </c>
    </row>
    <row r="261" spans="1:3" s="31" customFormat="1" ht="14" x14ac:dyDescent="0.3">
      <c r="A261" s="56" t="s">
        <v>3655</v>
      </c>
      <c r="B261" s="56" t="s">
        <v>3648</v>
      </c>
      <c r="C261" s="56" t="s">
        <v>3649</v>
      </c>
    </row>
    <row r="262" spans="1:3" s="31" customFormat="1" ht="14" x14ac:dyDescent="0.3"/>
    <row r="263" spans="1:3" s="31" customFormat="1" ht="14" x14ac:dyDescent="0.3">
      <c r="A263" s="56" t="s">
        <v>3656</v>
      </c>
      <c r="B263" s="56" t="s">
        <v>1272</v>
      </c>
      <c r="C263" s="56" t="s">
        <v>3646</v>
      </c>
    </row>
    <row r="264" spans="1:3" s="31" customFormat="1" ht="14" x14ac:dyDescent="0.3">
      <c r="A264" s="56" t="s">
        <v>3656</v>
      </c>
      <c r="B264" s="56" t="s">
        <v>1279</v>
      </c>
      <c r="C264" s="56" t="s">
        <v>3647</v>
      </c>
    </row>
    <row r="265" spans="1:3" s="31" customFormat="1" ht="14" x14ac:dyDescent="0.3">
      <c r="A265" s="56" t="s">
        <v>3656</v>
      </c>
      <c r="B265" s="56" t="s">
        <v>3648</v>
      </c>
      <c r="C265" s="56" t="s">
        <v>3649</v>
      </c>
    </row>
    <row r="266" spans="1:3" s="31" customFormat="1" ht="14" x14ac:dyDescent="0.3"/>
    <row r="267" spans="1:3" s="31" customFormat="1" ht="14" x14ac:dyDescent="0.3">
      <c r="A267" s="56" t="s">
        <v>3657</v>
      </c>
      <c r="B267" s="56" t="s">
        <v>1272</v>
      </c>
      <c r="C267" s="56" t="s">
        <v>3646</v>
      </c>
    </row>
    <row r="268" spans="1:3" s="31" customFormat="1" ht="14" x14ac:dyDescent="0.3">
      <c r="A268" s="56" t="s">
        <v>3657</v>
      </c>
      <c r="B268" s="56" t="s">
        <v>1279</v>
      </c>
      <c r="C268" s="56" t="s">
        <v>3647</v>
      </c>
    </row>
    <row r="269" spans="1:3" s="31" customFormat="1" ht="14" x14ac:dyDescent="0.3">
      <c r="A269" s="56" t="s">
        <v>3657</v>
      </c>
      <c r="B269" s="56" t="s">
        <v>1429</v>
      </c>
      <c r="C269" s="56" t="s">
        <v>3658</v>
      </c>
    </row>
    <row r="270" spans="1:3" s="31" customFormat="1" ht="14" x14ac:dyDescent="0.3"/>
    <row r="271" spans="1:3" s="31" customFormat="1" ht="14" x14ac:dyDescent="0.3">
      <c r="A271" s="56" t="s">
        <v>3659</v>
      </c>
      <c r="B271" s="56" t="s">
        <v>1272</v>
      </c>
      <c r="C271" s="56" t="s">
        <v>3646</v>
      </c>
    </row>
    <row r="272" spans="1:3" s="31" customFormat="1" ht="14" x14ac:dyDescent="0.3">
      <c r="A272" s="56" t="s">
        <v>3659</v>
      </c>
      <c r="B272" s="56" t="s">
        <v>1429</v>
      </c>
      <c r="C272" s="56" t="s">
        <v>3658</v>
      </c>
    </row>
    <row r="273" spans="1:3" s="31" customFormat="1" ht="14" x14ac:dyDescent="0.3"/>
    <row r="274" spans="1:3" s="31" customFormat="1" ht="14" x14ac:dyDescent="0.3">
      <c r="A274" s="56" t="s">
        <v>3660</v>
      </c>
      <c r="B274" s="56" t="s">
        <v>1272</v>
      </c>
      <c r="C274" s="56" t="s">
        <v>3646</v>
      </c>
    </row>
    <row r="275" spans="1:3" s="31" customFormat="1" ht="14" x14ac:dyDescent="0.3">
      <c r="A275" s="56" t="s">
        <v>3660</v>
      </c>
      <c r="B275" s="56" t="s">
        <v>1429</v>
      </c>
      <c r="C275" s="56" t="s">
        <v>3658</v>
      </c>
    </row>
    <row r="276" spans="1:3" s="31" customFormat="1" ht="14" x14ac:dyDescent="0.3"/>
    <row r="277" spans="1:3" s="31" customFormat="1" ht="14" x14ac:dyDescent="0.3">
      <c r="A277" s="56" t="s">
        <v>3661</v>
      </c>
      <c r="B277" s="56" t="s">
        <v>3662</v>
      </c>
      <c r="C277" s="56" t="s">
        <v>3663</v>
      </c>
    </row>
    <row r="278" spans="1:3" s="31" customFormat="1" ht="14" x14ac:dyDescent="0.3">
      <c r="A278" s="56" t="s">
        <v>3661</v>
      </c>
      <c r="B278" s="56" t="s">
        <v>1272</v>
      </c>
      <c r="C278" s="56" t="s">
        <v>3646</v>
      </c>
    </row>
    <row r="279" spans="1:3" s="31" customFormat="1" ht="14" x14ac:dyDescent="0.3">
      <c r="A279" s="56" t="s">
        <v>3661</v>
      </c>
      <c r="B279" s="56" t="s">
        <v>3664</v>
      </c>
      <c r="C279" s="56" t="s">
        <v>3665</v>
      </c>
    </row>
    <row r="280" spans="1:3" s="31" customFormat="1" ht="14" x14ac:dyDescent="0.3"/>
    <row r="281" spans="1:3" s="31" customFormat="1" ht="14" x14ac:dyDescent="0.3">
      <c r="A281" s="56" t="s">
        <v>3666</v>
      </c>
      <c r="B281" s="56" t="s">
        <v>3667</v>
      </c>
      <c r="C281" s="56" t="s">
        <v>3668</v>
      </c>
    </row>
    <row r="282" spans="1:3" s="31" customFormat="1" ht="14" x14ac:dyDescent="0.3">
      <c r="A282" s="56" t="s">
        <v>3666</v>
      </c>
      <c r="B282" s="56" t="s">
        <v>3669</v>
      </c>
      <c r="C282" s="56" t="s">
        <v>3670</v>
      </c>
    </row>
    <row r="283" spans="1:3" x14ac:dyDescent="0.35">
      <c r="A283" s="31"/>
      <c r="B283" s="31"/>
      <c r="C283" s="31"/>
    </row>
    <row r="284" spans="1:3" x14ac:dyDescent="0.35">
      <c r="A284" s="31"/>
      <c r="B284" s="31"/>
      <c r="C284" s="31"/>
    </row>
    <row r="285" spans="1:3" x14ac:dyDescent="0.35">
      <c r="A285" s="31"/>
      <c r="B285" s="31"/>
      <c r="C285" s="31"/>
    </row>
    <row r="286" spans="1:3" x14ac:dyDescent="0.35">
      <c r="A286" s="31"/>
      <c r="B286" s="31"/>
      <c r="C286" s="31"/>
    </row>
    <row r="287" spans="1:3" x14ac:dyDescent="0.35">
      <c r="A287" s="31"/>
      <c r="B287" s="31"/>
      <c r="C287" s="31"/>
    </row>
    <row r="288" spans="1:3" x14ac:dyDescent="0.35">
      <c r="A288" s="31"/>
      <c r="B288" s="31"/>
      <c r="C288" s="31"/>
    </row>
    <row r="289" spans="1:3" x14ac:dyDescent="0.35">
      <c r="A289" s="31"/>
      <c r="B289" s="31"/>
      <c r="C289" s="31"/>
    </row>
    <row r="290" spans="1:3" x14ac:dyDescent="0.35">
      <c r="A290" s="31"/>
      <c r="B290" s="31"/>
      <c r="C290" s="31"/>
    </row>
    <row r="291" spans="1:3" x14ac:dyDescent="0.35">
      <c r="A291" s="31"/>
      <c r="B291" s="31"/>
      <c r="C291" s="31"/>
    </row>
    <row r="292" spans="1:3" x14ac:dyDescent="0.35">
      <c r="A292" s="31"/>
      <c r="B292" s="31"/>
      <c r="C292" s="31"/>
    </row>
    <row r="293" spans="1:3" x14ac:dyDescent="0.35">
      <c r="A293" s="31"/>
      <c r="B293" s="31"/>
      <c r="C293" s="31"/>
    </row>
    <row r="294" spans="1:3" x14ac:dyDescent="0.35">
      <c r="A294" s="31"/>
      <c r="B294" s="31"/>
      <c r="C294" s="31"/>
    </row>
    <row r="295" spans="1:3" x14ac:dyDescent="0.35">
      <c r="A295" s="31"/>
      <c r="B295" s="31"/>
      <c r="C295" s="31"/>
    </row>
    <row r="296" spans="1:3" x14ac:dyDescent="0.35">
      <c r="A296" s="31"/>
      <c r="B296" s="31"/>
      <c r="C296" s="31"/>
    </row>
    <row r="297" spans="1:3" x14ac:dyDescent="0.35">
      <c r="A297" s="31"/>
      <c r="B297" s="31"/>
      <c r="C297" s="31"/>
    </row>
    <row r="298" spans="1:3" x14ac:dyDescent="0.35">
      <c r="A298" s="31"/>
      <c r="B298" s="31"/>
      <c r="C298" s="31"/>
    </row>
    <row r="299" spans="1:3" x14ac:dyDescent="0.35">
      <c r="A299" s="31"/>
      <c r="B299" s="31"/>
      <c r="C299" s="31"/>
    </row>
    <row r="300" spans="1:3" x14ac:dyDescent="0.35">
      <c r="A300" s="31"/>
      <c r="B300" s="31"/>
      <c r="C300" s="31"/>
    </row>
    <row r="301" spans="1:3" x14ac:dyDescent="0.35">
      <c r="A301" s="31"/>
      <c r="B301" s="31"/>
      <c r="C301" s="31"/>
    </row>
    <row r="302" spans="1:3" x14ac:dyDescent="0.35">
      <c r="A302" s="31"/>
      <c r="B302" s="31"/>
      <c r="C302" s="31"/>
    </row>
    <row r="303" spans="1:3" x14ac:dyDescent="0.35">
      <c r="A303" s="31"/>
      <c r="B303" s="31"/>
      <c r="C303" s="31"/>
    </row>
    <row r="304" spans="1:3" x14ac:dyDescent="0.35">
      <c r="A304" s="31"/>
      <c r="B304" s="31"/>
      <c r="C304" s="31"/>
    </row>
    <row r="305" spans="1:3" x14ac:dyDescent="0.35">
      <c r="A305" s="31"/>
      <c r="B305" s="31"/>
      <c r="C305" s="31"/>
    </row>
    <row r="306" spans="1:3" x14ac:dyDescent="0.35">
      <c r="A306" s="31"/>
      <c r="B306" s="31"/>
      <c r="C306" s="31"/>
    </row>
    <row r="307" spans="1:3" x14ac:dyDescent="0.35">
      <c r="A307" s="31"/>
      <c r="B307" s="31"/>
      <c r="C307" s="31"/>
    </row>
    <row r="308" spans="1:3" x14ac:dyDescent="0.35">
      <c r="A308" s="31"/>
      <c r="B308" s="31"/>
      <c r="C308" s="31"/>
    </row>
    <row r="309" spans="1:3" x14ac:dyDescent="0.35">
      <c r="A309" s="31"/>
      <c r="B309" s="31"/>
      <c r="C309" s="31"/>
    </row>
    <row r="310" spans="1:3" x14ac:dyDescent="0.35">
      <c r="A310" s="31"/>
      <c r="B310" s="31"/>
      <c r="C310" s="31"/>
    </row>
    <row r="311" spans="1:3" x14ac:dyDescent="0.35">
      <c r="A311" s="31"/>
      <c r="B311" s="31"/>
      <c r="C311" s="31"/>
    </row>
    <row r="312" spans="1:3" x14ac:dyDescent="0.35">
      <c r="A312" s="31"/>
      <c r="B312" s="31"/>
      <c r="C312" s="31"/>
    </row>
    <row r="313" spans="1:3" x14ac:dyDescent="0.35">
      <c r="A313" s="31"/>
      <c r="B313" s="31"/>
      <c r="C313" s="31"/>
    </row>
    <row r="314" spans="1:3" x14ac:dyDescent="0.35">
      <c r="A314" s="31"/>
      <c r="B314" s="31"/>
      <c r="C314" s="31"/>
    </row>
    <row r="315" spans="1:3" x14ac:dyDescent="0.35">
      <c r="A315" s="31"/>
      <c r="B315" s="31"/>
      <c r="C315" s="31"/>
    </row>
    <row r="316" spans="1:3" x14ac:dyDescent="0.35">
      <c r="A316" s="31"/>
      <c r="B316" s="31"/>
      <c r="C316" s="31"/>
    </row>
    <row r="317" spans="1:3" x14ac:dyDescent="0.35">
      <c r="A317" s="31"/>
      <c r="B317" s="31"/>
      <c r="C317" s="31"/>
    </row>
    <row r="318" spans="1:3" x14ac:dyDescent="0.35">
      <c r="A318" s="31"/>
      <c r="B318" s="31"/>
      <c r="C318" s="31"/>
    </row>
    <row r="319" spans="1:3" x14ac:dyDescent="0.35">
      <c r="A319" s="31"/>
      <c r="B319" s="31"/>
      <c r="C319" s="31"/>
    </row>
    <row r="320" spans="1:3" x14ac:dyDescent="0.35">
      <c r="A320" s="31"/>
      <c r="B320" s="31"/>
      <c r="C320" s="31"/>
    </row>
    <row r="321" spans="1:3" x14ac:dyDescent="0.35">
      <c r="A321" s="31"/>
      <c r="B321" s="31"/>
      <c r="C321" s="31"/>
    </row>
    <row r="322" spans="1:3" x14ac:dyDescent="0.35">
      <c r="A322" s="31"/>
      <c r="B322" s="31"/>
      <c r="C322" s="31"/>
    </row>
    <row r="323" spans="1:3" x14ac:dyDescent="0.35">
      <c r="A323" s="31"/>
      <c r="B323" s="31"/>
      <c r="C323" s="31"/>
    </row>
    <row r="324" spans="1:3" x14ac:dyDescent="0.35">
      <c r="A324" s="31"/>
      <c r="B324" s="31"/>
      <c r="C324" s="31"/>
    </row>
    <row r="325" spans="1:3" x14ac:dyDescent="0.35">
      <c r="A325" s="31"/>
      <c r="B325" s="31"/>
      <c r="C325" s="31"/>
    </row>
    <row r="326" spans="1:3" x14ac:dyDescent="0.35">
      <c r="A326" s="31"/>
      <c r="B326" s="31"/>
      <c r="C326" s="31"/>
    </row>
    <row r="327" spans="1:3" x14ac:dyDescent="0.35">
      <c r="A327" s="31"/>
      <c r="B327" s="31"/>
      <c r="C327" s="31"/>
    </row>
    <row r="328" spans="1:3" x14ac:dyDescent="0.35">
      <c r="A328" s="31"/>
      <c r="B328" s="31"/>
      <c r="C328" s="31"/>
    </row>
    <row r="329" spans="1:3" x14ac:dyDescent="0.35">
      <c r="A329" s="31"/>
      <c r="B329" s="31"/>
      <c r="C329" s="31"/>
    </row>
    <row r="330" spans="1:3" x14ac:dyDescent="0.35">
      <c r="A330" s="31"/>
      <c r="B330" s="31"/>
      <c r="C330" s="31"/>
    </row>
    <row r="331" spans="1:3" x14ac:dyDescent="0.35">
      <c r="A331" s="31"/>
      <c r="B331" s="31"/>
      <c r="C331" s="31"/>
    </row>
    <row r="332" spans="1:3" x14ac:dyDescent="0.35">
      <c r="A332" s="31"/>
      <c r="B332" s="31"/>
      <c r="C332" s="31"/>
    </row>
    <row r="333" spans="1:3" x14ac:dyDescent="0.35">
      <c r="A333" s="31"/>
      <c r="B333" s="31"/>
      <c r="C333" s="31"/>
    </row>
    <row r="334" spans="1:3" x14ac:dyDescent="0.35">
      <c r="A334" s="31"/>
      <c r="B334" s="31"/>
      <c r="C334" s="31"/>
    </row>
    <row r="335" spans="1:3" x14ac:dyDescent="0.35">
      <c r="A335" s="31"/>
      <c r="B335" s="31"/>
      <c r="C335" s="31"/>
    </row>
    <row r="336" spans="1:3" x14ac:dyDescent="0.35">
      <c r="A336" s="31"/>
      <c r="B336" s="31"/>
      <c r="C336" s="31"/>
    </row>
    <row r="337" spans="1:3" x14ac:dyDescent="0.35">
      <c r="A337" s="31"/>
      <c r="B337" s="31"/>
      <c r="C337" s="31"/>
    </row>
    <row r="338" spans="1:3" x14ac:dyDescent="0.35">
      <c r="A338" s="31"/>
      <c r="B338" s="31"/>
      <c r="C338" s="31"/>
    </row>
    <row r="339" spans="1:3" x14ac:dyDescent="0.35">
      <c r="A339" s="31"/>
      <c r="B339" s="31"/>
      <c r="C339" s="31"/>
    </row>
    <row r="340" spans="1:3" x14ac:dyDescent="0.35">
      <c r="A340" s="31"/>
      <c r="B340" s="31"/>
      <c r="C340" s="31"/>
    </row>
    <row r="341" spans="1:3" x14ac:dyDescent="0.35">
      <c r="A341" s="31"/>
      <c r="B341" s="31"/>
      <c r="C341" s="31"/>
    </row>
    <row r="342" spans="1:3" x14ac:dyDescent="0.35">
      <c r="A342" s="31"/>
      <c r="B342" s="31"/>
      <c r="C342" s="31"/>
    </row>
    <row r="343" spans="1:3" x14ac:dyDescent="0.35">
      <c r="A343" s="31"/>
      <c r="B343" s="31"/>
      <c r="C343" s="31"/>
    </row>
    <row r="344" spans="1:3" x14ac:dyDescent="0.35">
      <c r="A344" s="31"/>
      <c r="B344" s="31"/>
      <c r="C344" s="31"/>
    </row>
    <row r="345" spans="1:3" x14ac:dyDescent="0.35">
      <c r="A345" s="31"/>
      <c r="B345" s="31"/>
      <c r="C345" s="31"/>
    </row>
    <row r="346" spans="1:3" x14ac:dyDescent="0.35">
      <c r="A346" s="31"/>
      <c r="B346" s="31"/>
      <c r="C346" s="31"/>
    </row>
    <row r="347" spans="1:3" x14ac:dyDescent="0.35">
      <c r="A347" s="31"/>
      <c r="B347" s="31"/>
      <c r="C347" s="31"/>
    </row>
    <row r="348" spans="1:3" x14ac:dyDescent="0.35">
      <c r="A348" s="31"/>
      <c r="B348" s="31"/>
      <c r="C348" s="31"/>
    </row>
    <row r="349" spans="1:3" x14ac:dyDescent="0.35">
      <c r="A349" s="31"/>
      <c r="B349" s="31"/>
      <c r="C349" s="31"/>
    </row>
    <row r="350" spans="1:3" x14ac:dyDescent="0.35">
      <c r="A350" s="31"/>
      <c r="B350" s="31"/>
      <c r="C350" s="31"/>
    </row>
    <row r="351" spans="1:3" x14ac:dyDescent="0.35">
      <c r="A351" s="31"/>
      <c r="B351" s="31"/>
      <c r="C351" s="31"/>
    </row>
    <row r="352" spans="1:3" x14ac:dyDescent="0.35">
      <c r="A352" s="31"/>
      <c r="B352" s="31"/>
      <c r="C352" s="31"/>
    </row>
    <row r="353" spans="1:3" x14ac:dyDescent="0.35">
      <c r="A353" s="31"/>
      <c r="B353" s="31"/>
      <c r="C353" s="31"/>
    </row>
    <row r="354" spans="1:3" x14ac:dyDescent="0.35">
      <c r="A354" s="31"/>
      <c r="B354" s="31"/>
      <c r="C354" s="31"/>
    </row>
    <row r="355" spans="1:3" x14ac:dyDescent="0.35">
      <c r="A355" s="31"/>
      <c r="B355" s="31"/>
      <c r="C355" s="31"/>
    </row>
    <row r="356" spans="1:3" x14ac:dyDescent="0.35">
      <c r="A356" s="31"/>
      <c r="B356" s="31"/>
      <c r="C356" s="31"/>
    </row>
    <row r="357" spans="1:3" x14ac:dyDescent="0.35">
      <c r="A357" s="31"/>
      <c r="B357" s="31"/>
      <c r="C357" s="31"/>
    </row>
    <row r="358" spans="1:3" x14ac:dyDescent="0.35">
      <c r="A358" s="31"/>
      <c r="B358" s="31"/>
      <c r="C358" s="31"/>
    </row>
    <row r="359" spans="1:3" x14ac:dyDescent="0.35">
      <c r="A359" s="31"/>
      <c r="B359" s="31"/>
      <c r="C359" s="31"/>
    </row>
    <row r="360" spans="1:3" x14ac:dyDescent="0.35">
      <c r="A360" s="31"/>
      <c r="B360" s="31"/>
      <c r="C360" s="31"/>
    </row>
    <row r="361" spans="1:3" x14ac:dyDescent="0.35">
      <c r="B361" s="31"/>
      <c r="C361" s="31"/>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Lisez_moi</vt:lpstr>
      <vt:lpstr>Données_nettoyées</vt:lpstr>
      <vt:lpstr>Informations_commerçants</vt:lpstr>
      <vt:lpstr>Données_prix</vt:lpstr>
      <vt:lpstr>Analyse_prix</vt:lpstr>
      <vt:lpstr>Disponibilité</vt:lpstr>
      <vt:lpstr>Fluctuations_prix</vt:lpstr>
      <vt:lpstr>Informations_additionnelles</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Somaila</dc:creator>
  <cp:lastModifiedBy>giovanni.giuliari</cp:lastModifiedBy>
  <dcterms:created xsi:type="dcterms:W3CDTF">2022-12-08T15:30:53Z</dcterms:created>
  <dcterms:modified xsi:type="dcterms:W3CDTF">2023-03-24T13:57:46Z</dcterms:modified>
</cp:coreProperties>
</file>